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2201857350\Desktop\DGT 2017\PIS_COFINS\Água Mineral OK\Metodologia nova\Dados 2016, 2017 e 2018\"/>
    </mc:Choice>
  </mc:AlternateContent>
  <bookViews>
    <workbookView xWindow="0" yWindow="0" windowWidth="21600" windowHeight="9735"/>
  </bookViews>
  <sheets>
    <sheet name="Sheet" sheetId="1" r:id="rId1"/>
    <sheet name="Plan1" sheetId="2" r:id="rId2"/>
  </sheets>
  <definedNames>
    <definedName name="_xlnm._FilterDatabase" localSheetId="0" hidden="1">Sheet!$A$2:$G$453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G158" i="1" l="1"/>
  <c r="G184" i="1"/>
  <c r="G214" i="1"/>
  <c r="G277" i="1"/>
  <c r="G347" i="1"/>
  <c r="G84" i="1"/>
  <c r="G233" i="1"/>
  <c r="G266" i="1"/>
  <c r="G269" i="1"/>
  <c r="G69" i="1"/>
  <c r="G361" i="1"/>
  <c r="G371" i="1"/>
  <c r="G102" i="1"/>
  <c r="G55" i="1"/>
  <c r="G263" i="1"/>
  <c r="G229" i="1"/>
  <c r="G72" i="1"/>
  <c r="G254" i="1"/>
  <c r="G134" i="1"/>
  <c r="G249" i="1"/>
  <c r="G64" i="1"/>
  <c r="G159" i="1"/>
  <c r="G163" i="1"/>
  <c r="G78" i="1"/>
  <c r="G100" i="1"/>
  <c r="G123" i="1"/>
  <c r="G161" i="1"/>
  <c r="G194" i="1"/>
  <c r="G143" i="1"/>
  <c r="G230" i="1"/>
  <c r="G217" i="1"/>
  <c r="G321" i="1"/>
  <c r="G16" i="1"/>
  <c r="G127" i="1"/>
  <c r="G289" i="1"/>
  <c r="G417" i="1"/>
  <c r="G98" i="1"/>
  <c r="G47" i="1"/>
  <c r="G181" i="1"/>
  <c r="G125" i="1"/>
  <c r="G165" i="1"/>
  <c r="G328" i="1"/>
  <c r="G223" i="1"/>
  <c r="G257" i="1"/>
  <c r="G197" i="1"/>
  <c r="G451" i="1"/>
  <c r="G224" i="1"/>
  <c r="G403" i="1"/>
  <c r="G327" i="1"/>
  <c r="G446" i="1"/>
  <c r="G424" i="1"/>
  <c r="G421" i="1"/>
  <c r="G434" i="1"/>
  <c r="G173" i="1"/>
  <c r="G388" i="1"/>
  <c r="G250" i="1"/>
  <c r="G61" i="1"/>
  <c r="G89" i="1"/>
  <c r="G240" i="1"/>
  <c r="G180" i="1"/>
  <c r="G111" i="1"/>
  <c r="G130" i="1"/>
  <c r="G25" i="1"/>
  <c r="G62" i="1"/>
  <c r="G31" i="1"/>
  <c r="G219" i="1"/>
  <c r="G246" i="1"/>
  <c r="G56" i="1"/>
  <c r="G79" i="1"/>
  <c r="G251" i="1"/>
  <c r="G172" i="1"/>
  <c r="G48" i="1"/>
  <c r="G228" i="1"/>
  <c r="G234" i="1"/>
  <c r="G108" i="1"/>
  <c r="G3" i="1"/>
  <c r="G259" i="1"/>
  <c r="G122" i="1"/>
  <c r="G45" i="1"/>
  <c r="G323" i="1"/>
  <c r="G326" i="1"/>
  <c r="G341" i="1"/>
  <c r="G90" i="1"/>
  <c r="G382" i="1"/>
  <c r="G404" i="1"/>
  <c r="G241" i="1"/>
  <c r="G275" i="1"/>
  <c r="G387" i="1"/>
  <c r="G389" i="1"/>
  <c r="G222" i="1"/>
  <c r="G315" i="1"/>
  <c r="G179" i="1"/>
  <c r="G310" i="1"/>
  <c r="G360" i="1"/>
  <c r="G445" i="1"/>
  <c r="G392" i="1"/>
  <c r="G187" i="1"/>
  <c r="G453" i="1"/>
  <c r="G171" i="1"/>
  <c r="G8" i="1"/>
  <c r="G99" i="1"/>
  <c r="G58" i="1"/>
  <c r="G101" i="1"/>
  <c r="G33" i="1"/>
  <c r="G37" i="1"/>
  <c r="G354" i="1"/>
  <c r="G137" i="1"/>
  <c r="G213" i="1"/>
  <c r="G216" i="1"/>
  <c r="G448" i="1"/>
  <c r="G340" i="1"/>
  <c r="G18" i="1"/>
  <c r="G408" i="1"/>
  <c r="G411" i="1"/>
  <c r="G330" i="1"/>
  <c r="G343" i="1"/>
  <c r="G390" i="1"/>
  <c r="G261" i="1"/>
  <c r="G431" i="1"/>
  <c r="G398" i="1"/>
  <c r="G290" i="1"/>
  <c r="G385" i="1"/>
  <c r="G27" i="1"/>
  <c r="G140" i="1"/>
  <c r="G218" i="1"/>
  <c r="G128" i="1"/>
  <c r="G145" i="1"/>
  <c r="G12" i="1"/>
  <c r="G212" i="1"/>
  <c r="G450" i="1"/>
  <c r="G49" i="1"/>
  <c r="G286" i="1"/>
  <c r="G70" i="1"/>
  <c r="G342" i="1"/>
  <c r="G110" i="1"/>
  <c r="G405" i="1"/>
  <c r="G300" i="1"/>
  <c r="G416" i="1"/>
  <c r="G177" i="1"/>
  <c r="G118" i="1"/>
  <c r="G356" i="1"/>
  <c r="G52" i="1"/>
  <c r="G207" i="1"/>
  <c r="G284" i="1"/>
  <c r="G352" i="1"/>
  <c r="G195" i="1"/>
  <c r="G267" i="1"/>
  <c r="G281" i="1"/>
  <c r="G120" i="1"/>
  <c r="G334" i="1"/>
  <c r="G97" i="1"/>
  <c r="G53" i="1"/>
  <c r="G76" i="1"/>
  <c r="G317" i="1"/>
  <c r="G282" i="1"/>
  <c r="G81" i="1"/>
  <c r="G119" i="1"/>
  <c r="G252" i="1"/>
  <c r="G162" i="1"/>
  <c r="G155" i="1"/>
  <c r="G105" i="1"/>
  <c r="G40" i="1"/>
  <c r="G117" i="1"/>
  <c r="G376" i="1"/>
  <c r="G80" i="1"/>
  <c r="G373" i="1"/>
  <c r="G183" i="1"/>
  <c r="G60" i="1"/>
  <c r="G92" i="1"/>
  <c r="G205" i="1"/>
  <c r="G292" i="1"/>
  <c r="G349" i="1"/>
  <c r="G13" i="1"/>
  <c r="G133" i="1"/>
  <c r="G378" i="1"/>
  <c r="G258" i="1"/>
  <c r="G86" i="1"/>
  <c r="G146" i="1"/>
  <c r="G166" i="1"/>
  <c r="G154" i="1"/>
  <c r="G430" i="1"/>
  <c r="G239" i="1"/>
  <c r="G189" i="1"/>
  <c r="G202" i="1"/>
  <c r="G402" i="1"/>
  <c r="G422" i="1"/>
  <c r="G304" i="1"/>
  <c r="G394" i="1"/>
  <c r="G372" i="1"/>
  <c r="G75" i="1"/>
  <c r="G96" i="1"/>
  <c r="G74" i="1"/>
  <c r="G331" i="1"/>
  <c r="G190" i="1"/>
  <c r="G148" i="1"/>
  <c r="G192" i="1"/>
  <c r="G124" i="1"/>
  <c r="G215" i="1"/>
  <c r="G24" i="1"/>
  <c r="G66" i="1"/>
  <c r="G285" i="1"/>
  <c r="G274" i="1"/>
  <c r="G29" i="1"/>
  <c r="G196" i="1"/>
  <c r="G193" i="1"/>
  <c r="G344" i="1"/>
  <c r="G245" i="1"/>
  <c r="G270" i="1"/>
  <c r="G50" i="1"/>
  <c r="G318" i="1"/>
  <c r="G201" i="1"/>
  <c r="G221" i="1"/>
  <c r="G54" i="1"/>
  <c r="G309" i="1"/>
  <c r="G303" i="1"/>
  <c r="G291" i="1"/>
  <c r="G322" i="1"/>
  <c r="G95" i="1"/>
  <c r="G68" i="1"/>
  <c r="G442" i="1"/>
  <c r="G4" i="1"/>
  <c r="G268" i="1"/>
  <c r="G325" i="1"/>
  <c r="G377" i="1"/>
  <c r="G414" i="1"/>
  <c r="G346" i="1"/>
  <c r="G71" i="1"/>
  <c r="G30" i="1"/>
  <c r="G235" i="1"/>
  <c r="G381" i="1"/>
  <c r="G188" i="1"/>
  <c r="G393" i="1"/>
  <c r="G379" i="1"/>
  <c r="G333" i="1"/>
  <c r="G435" i="1"/>
  <c r="G316" i="1"/>
  <c r="G438" i="1"/>
  <c r="G418" i="1"/>
  <c r="G383" i="1"/>
  <c r="G439" i="1"/>
  <c r="G338" i="1"/>
  <c r="G420" i="1"/>
  <c r="G264" i="1"/>
  <c r="G255" i="1"/>
  <c r="G174" i="1"/>
  <c r="G7" i="1"/>
  <c r="G106" i="1"/>
  <c r="G115" i="1"/>
  <c r="G32" i="1"/>
  <c r="G42" i="1"/>
  <c r="G391" i="1"/>
  <c r="G276" i="1"/>
  <c r="G141" i="1"/>
  <c r="G176" i="1"/>
  <c r="G135" i="1"/>
  <c r="G210" i="1"/>
  <c r="G350" i="1"/>
  <c r="G413" i="1"/>
  <c r="G339" i="1"/>
  <c r="G23" i="1"/>
  <c r="G46" i="1"/>
  <c r="G6" i="1"/>
  <c r="G384" i="1"/>
  <c r="G410" i="1"/>
  <c r="G293" i="1"/>
  <c r="G357" i="1"/>
  <c r="G427" i="1"/>
  <c r="G386" i="1"/>
  <c r="G375" i="1"/>
  <c r="G440" i="1"/>
  <c r="G160" i="1"/>
  <c r="G139" i="1"/>
  <c r="G253" i="1"/>
  <c r="G103" i="1"/>
  <c r="G87" i="1"/>
  <c r="G150" i="1"/>
  <c r="G15" i="1"/>
  <c r="G147" i="1"/>
  <c r="G44" i="1"/>
  <c r="G336" i="1"/>
  <c r="G283" i="1"/>
  <c r="G77" i="1"/>
  <c r="G260" i="1"/>
  <c r="G63" i="1"/>
  <c r="G57" i="1"/>
  <c r="G348" i="1"/>
  <c r="G126" i="1"/>
  <c r="G335" i="1"/>
  <c r="G370" i="1"/>
  <c r="G305" i="1"/>
  <c r="G116" i="1"/>
  <c r="G113" i="1"/>
  <c r="G332" i="1"/>
  <c r="G51" i="1"/>
  <c r="G231" i="1"/>
  <c r="G262" i="1"/>
  <c r="G280" i="1"/>
  <c r="G211" i="1"/>
  <c r="G129" i="1"/>
  <c r="G170" i="1"/>
  <c r="G329" i="1"/>
  <c r="G109" i="1"/>
  <c r="G35" i="1"/>
  <c r="G203" i="1"/>
  <c r="G186" i="1"/>
  <c r="G244" i="1"/>
  <c r="G288" i="1"/>
  <c r="G94" i="1"/>
  <c r="G132" i="1"/>
  <c r="G185" i="1"/>
  <c r="G279" i="1"/>
  <c r="G168" i="1"/>
  <c r="G169" i="1"/>
  <c r="G362" i="1"/>
  <c r="G312" i="1"/>
  <c r="G34" i="1"/>
  <c r="G21" i="1"/>
  <c r="G112" i="1"/>
  <c r="G82" i="1"/>
  <c r="G236" i="1"/>
  <c r="G226" i="1"/>
  <c r="G14" i="1"/>
  <c r="G198" i="1"/>
  <c r="G156" i="1"/>
  <c r="G232" i="1"/>
  <c r="G436" i="1"/>
  <c r="G351" i="1"/>
  <c r="G11" i="1"/>
  <c r="G363" i="1"/>
  <c r="G374" i="1"/>
  <c r="G151" i="1"/>
  <c r="G296" i="1"/>
  <c r="G314" i="1"/>
  <c r="G208" i="1"/>
  <c r="G395" i="1"/>
  <c r="G91" i="1"/>
  <c r="G272" i="1"/>
  <c r="G153" i="1"/>
  <c r="G204" i="1"/>
  <c r="G200" i="1"/>
  <c r="G225" i="1"/>
  <c r="G287" i="1"/>
  <c r="G298" i="1"/>
  <c r="G449" i="1"/>
  <c r="G400" i="1"/>
  <c r="G407" i="1"/>
  <c r="G308" i="1"/>
  <c r="G406" i="1"/>
  <c r="G295" i="1"/>
  <c r="G311" i="1"/>
  <c r="G83" i="1"/>
  <c r="G220" i="1"/>
  <c r="G175" i="1"/>
  <c r="G114" i="1"/>
  <c r="G306" i="1"/>
  <c r="G39" i="1"/>
  <c r="G441" i="1"/>
  <c r="G26" i="1"/>
  <c r="G104" i="1"/>
  <c r="G28" i="1"/>
  <c r="G178" i="1"/>
  <c r="G302" i="1"/>
  <c r="G366" i="1"/>
  <c r="G41" i="1"/>
  <c r="G199" i="1"/>
  <c r="G138" i="1"/>
  <c r="G444" i="1"/>
  <c r="G67" i="1"/>
  <c r="G243" i="1"/>
  <c r="G209" i="1"/>
  <c r="G73" i="1"/>
  <c r="G59" i="1"/>
  <c r="G419" i="1"/>
  <c r="G5" i="1"/>
  <c r="G237" i="1"/>
  <c r="G358" i="1"/>
  <c r="G367" i="1"/>
  <c r="G278" i="1"/>
  <c r="G369" i="1"/>
  <c r="G271" i="1"/>
  <c r="G415" i="1"/>
  <c r="G397" i="1"/>
  <c r="G425" i="1"/>
  <c r="G20" i="1"/>
  <c r="G167" i="1"/>
  <c r="G409" i="1"/>
  <c r="G423" i="1"/>
  <c r="G433" i="1"/>
  <c r="G432" i="1"/>
  <c r="G265" i="1"/>
  <c r="G452" i="1"/>
  <c r="G107" i="1"/>
  <c r="G227" i="1"/>
  <c r="G412" i="1"/>
  <c r="G364" i="1"/>
  <c r="G443" i="1"/>
  <c r="G164" i="1"/>
  <c r="G142" i="1"/>
  <c r="G9" i="1"/>
  <c r="G131" i="1"/>
  <c r="G38" i="1"/>
  <c r="G43" i="1"/>
  <c r="G428" i="1"/>
  <c r="G353" i="1"/>
  <c r="G248" i="1"/>
  <c r="G65" i="1"/>
  <c r="G149" i="1"/>
  <c r="G157" i="1"/>
  <c r="G238" i="1"/>
  <c r="G273" i="1"/>
  <c r="G242" i="1"/>
  <c r="G337" i="1"/>
  <c r="G19" i="1"/>
  <c r="G17" i="1"/>
  <c r="G359" i="1"/>
  <c r="G301" i="1"/>
  <c r="G307" i="1"/>
  <c r="G437" i="1"/>
  <c r="G401" i="1"/>
  <c r="G368" i="1"/>
  <c r="G345" i="1"/>
  <c r="G319" i="1"/>
  <c r="G299" i="1"/>
  <c r="G136" i="1"/>
  <c r="G121" i="1"/>
  <c r="G88" i="1"/>
  <c r="G85" i="1"/>
  <c r="G256" i="1"/>
  <c r="G182" i="1"/>
  <c r="G324" i="1"/>
  <c r="G10" i="1"/>
  <c r="G426" i="1"/>
  <c r="G447" i="1"/>
  <c r="G36" i="1"/>
  <c r="G93" i="1"/>
  <c r="G380" i="1"/>
  <c r="G396" i="1"/>
  <c r="G294" i="1"/>
  <c r="G152" i="1"/>
  <c r="G247" i="1"/>
  <c r="G297" i="1"/>
  <c r="G313" i="1"/>
  <c r="G365" i="1"/>
  <c r="G22" i="1"/>
  <c r="G206" i="1"/>
  <c r="G144" i="1"/>
  <c r="G320" i="1"/>
  <c r="G355" i="1"/>
  <c r="G399" i="1"/>
  <c r="G429" i="1"/>
  <c r="F158" i="1"/>
  <c r="F184" i="1"/>
  <c r="F214" i="1"/>
  <c r="F277" i="1"/>
  <c r="F347" i="1"/>
  <c r="F84" i="1"/>
  <c r="F233" i="1"/>
  <c r="F266" i="1"/>
  <c r="F269" i="1"/>
  <c r="F69" i="1"/>
  <c r="F361" i="1"/>
  <c r="F371" i="1"/>
  <c r="F102" i="1"/>
  <c r="F55" i="1"/>
  <c r="F263" i="1"/>
  <c r="F229" i="1"/>
  <c r="F72" i="1"/>
  <c r="F254" i="1"/>
  <c r="F134" i="1"/>
  <c r="F249" i="1"/>
  <c r="F64" i="1"/>
  <c r="F159" i="1"/>
  <c r="F163" i="1"/>
  <c r="F78" i="1"/>
  <c r="F100" i="1"/>
  <c r="F123" i="1"/>
  <c r="F161" i="1"/>
  <c r="F194" i="1"/>
  <c r="F143" i="1"/>
  <c r="F230" i="1"/>
  <c r="F217" i="1"/>
  <c r="F321" i="1"/>
  <c r="F16" i="1"/>
  <c r="F127" i="1"/>
  <c r="F289" i="1"/>
  <c r="F417" i="1"/>
  <c r="F98" i="1"/>
  <c r="F47" i="1"/>
  <c r="F181" i="1"/>
  <c r="F125" i="1"/>
  <c r="F165" i="1"/>
  <c r="F328" i="1"/>
  <c r="F223" i="1"/>
  <c r="F257" i="1"/>
  <c r="F197" i="1"/>
  <c r="F451" i="1"/>
  <c r="F224" i="1"/>
  <c r="F403" i="1"/>
  <c r="F327" i="1"/>
  <c r="F446" i="1"/>
  <c r="F424" i="1"/>
  <c r="F421" i="1"/>
  <c r="F434" i="1"/>
  <c r="F173" i="1"/>
  <c r="F388" i="1"/>
  <c r="F250" i="1"/>
  <c r="F61" i="1"/>
  <c r="F89" i="1"/>
  <c r="F240" i="1"/>
  <c r="F180" i="1"/>
  <c r="F111" i="1"/>
  <c r="F130" i="1"/>
  <c r="F25" i="1"/>
  <c r="F62" i="1"/>
  <c r="F31" i="1"/>
  <c r="F219" i="1"/>
  <c r="F246" i="1"/>
  <c r="F56" i="1"/>
  <c r="F79" i="1"/>
  <c r="F251" i="1"/>
  <c r="F172" i="1"/>
  <c r="F48" i="1"/>
  <c r="F228" i="1"/>
  <c r="F234" i="1"/>
  <c r="F108" i="1"/>
  <c r="F3" i="1"/>
  <c r="F259" i="1"/>
  <c r="F122" i="1"/>
  <c r="F45" i="1"/>
  <c r="F323" i="1"/>
  <c r="F326" i="1"/>
  <c r="F341" i="1"/>
  <c r="F90" i="1"/>
  <c r="F382" i="1"/>
  <c r="F404" i="1"/>
  <c r="F241" i="1"/>
  <c r="F275" i="1"/>
  <c r="F387" i="1"/>
  <c r="F389" i="1"/>
  <c r="F222" i="1"/>
  <c r="F315" i="1"/>
  <c r="F179" i="1"/>
  <c r="F310" i="1"/>
  <c r="F360" i="1"/>
  <c r="F445" i="1"/>
  <c r="F392" i="1"/>
  <c r="F187" i="1"/>
  <c r="F453" i="1"/>
  <c r="F171" i="1"/>
  <c r="F8" i="1"/>
  <c r="F99" i="1"/>
  <c r="F58" i="1"/>
  <c r="F101" i="1"/>
  <c r="F33" i="1"/>
  <c r="F37" i="1"/>
  <c r="F354" i="1"/>
  <c r="F137" i="1"/>
  <c r="F213" i="1"/>
  <c r="F216" i="1"/>
  <c r="F448" i="1"/>
  <c r="F340" i="1"/>
  <c r="F18" i="1"/>
  <c r="F408" i="1"/>
  <c r="F411" i="1"/>
  <c r="F330" i="1"/>
  <c r="F343" i="1"/>
  <c r="F390" i="1"/>
  <c r="F261" i="1"/>
  <c r="F431" i="1"/>
  <c r="F398" i="1"/>
  <c r="F290" i="1"/>
  <c r="F385" i="1"/>
  <c r="F27" i="1"/>
  <c r="F140" i="1"/>
  <c r="F218" i="1"/>
  <c r="F128" i="1"/>
  <c r="F145" i="1"/>
  <c r="F12" i="1"/>
  <c r="F212" i="1"/>
  <c r="F450" i="1"/>
  <c r="F49" i="1"/>
  <c r="F286" i="1"/>
  <c r="F70" i="1"/>
  <c r="F342" i="1"/>
  <c r="F110" i="1"/>
  <c r="F405" i="1"/>
  <c r="F300" i="1"/>
  <c r="F416" i="1"/>
  <c r="F177" i="1"/>
  <c r="F118" i="1"/>
  <c r="F356" i="1"/>
  <c r="F52" i="1"/>
  <c r="F207" i="1"/>
  <c r="F284" i="1"/>
  <c r="F352" i="1"/>
  <c r="F195" i="1"/>
  <c r="F267" i="1"/>
  <c r="F281" i="1"/>
  <c r="F120" i="1"/>
  <c r="F334" i="1"/>
  <c r="F97" i="1"/>
  <c r="F53" i="1"/>
  <c r="F76" i="1"/>
  <c r="F317" i="1"/>
  <c r="F282" i="1"/>
  <c r="F81" i="1"/>
  <c r="F119" i="1"/>
  <c r="F252" i="1"/>
  <c r="F162" i="1"/>
  <c r="F155" i="1"/>
  <c r="F105" i="1"/>
  <c r="F40" i="1"/>
  <c r="F117" i="1"/>
  <c r="F376" i="1"/>
  <c r="F80" i="1"/>
  <c r="F373" i="1"/>
  <c r="F183" i="1"/>
  <c r="F60" i="1"/>
  <c r="F92" i="1"/>
  <c r="F205" i="1"/>
  <c r="F292" i="1"/>
  <c r="F349" i="1"/>
  <c r="F13" i="1"/>
  <c r="F133" i="1"/>
  <c r="F378" i="1"/>
  <c r="F258" i="1"/>
  <c r="F86" i="1"/>
  <c r="F146" i="1"/>
  <c r="F166" i="1"/>
  <c r="F154" i="1"/>
  <c r="F430" i="1"/>
  <c r="F239" i="1"/>
  <c r="F189" i="1"/>
  <c r="F202" i="1"/>
  <c r="F402" i="1"/>
  <c r="F422" i="1"/>
  <c r="F304" i="1"/>
  <c r="F394" i="1"/>
  <c r="F372" i="1"/>
  <c r="F75" i="1"/>
  <c r="F96" i="1"/>
  <c r="F74" i="1"/>
  <c r="F331" i="1"/>
  <c r="F190" i="1"/>
  <c r="F148" i="1"/>
  <c r="F192" i="1"/>
  <c r="F124" i="1"/>
  <c r="F215" i="1"/>
  <c r="F24" i="1"/>
  <c r="F66" i="1"/>
  <c r="F285" i="1"/>
  <c r="F274" i="1"/>
  <c r="F29" i="1"/>
  <c r="F196" i="1"/>
  <c r="F193" i="1"/>
  <c r="F344" i="1"/>
  <c r="F245" i="1"/>
  <c r="F270" i="1"/>
  <c r="F50" i="1"/>
  <c r="F318" i="1"/>
  <c r="F201" i="1"/>
  <c r="F221" i="1"/>
  <c r="F54" i="1"/>
  <c r="F309" i="1"/>
  <c r="F303" i="1"/>
  <c r="F291" i="1"/>
  <c r="F322" i="1"/>
  <c r="F95" i="1"/>
  <c r="F68" i="1"/>
  <c r="F442" i="1"/>
  <c r="F4" i="1"/>
  <c r="F268" i="1"/>
  <c r="F325" i="1"/>
  <c r="F377" i="1"/>
  <c r="F414" i="1"/>
  <c r="F346" i="1"/>
  <c r="F71" i="1"/>
  <c r="F30" i="1"/>
  <c r="F235" i="1"/>
  <c r="F381" i="1"/>
  <c r="F188" i="1"/>
  <c r="F393" i="1"/>
  <c r="F379" i="1"/>
  <c r="F333" i="1"/>
  <c r="F435" i="1"/>
  <c r="F316" i="1"/>
  <c r="F438" i="1"/>
  <c r="F418" i="1"/>
  <c r="F383" i="1"/>
  <c r="F439" i="1"/>
  <c r="F338" i="1"/>
  <c r="F420" i="1"/>
  <c r="F264" i="1"/>
  <c r="F255" i="1"/>
  <c r="F174" i="1"/>
  <c r="F7" i="1"/>
  <c r="F106" i="1"/>
  <c r="F115" i="1"/>
  <c r="F32" i="1"/>
  <c r="F42" i="1"/>
  <c r="F391" i="1"/>
  <c r="F276" i="1"/>
  <c r="F141" i="1"/>
  <c r="F176" i="1"/>
  <c r="F135" i="1"/>
  <c r="F210" i="1"/>
  <c r="F350" i="1"/>
  <c r="F413" i="1"/>
  <c r="F339" i="1"/>
  <c r="F23" i="1"/>
  <c r="F46" i="1"/>
  <c r="F6" i="1"/>
  <c r="F384" i="1"/>
  <c r="F410" i="1"/>
  <c r="F293" i="1"/>
  <c r="F357" i="1"/>
  <c r="F427" i="1"/>
  <c r="F386" i="1"/>
  <c r="F375" i="1"/>
  <c r="F440" i="1"/>
  <c r="F160" i="1"/>
  <c r="F139" i="1"/>
  <c r="F253" i="1"/>
  <c r="F103" i="1"/>
  <c r="F87" i="1"/>
  <c r="F150" i="1"/>
  <c r="F15" i="1"/>
  <c r="F147" i="1"/>
  <c r="F44" i="1"/>
  <c r="F336" i="1"/>
  <c r="F283" i="1"/>
  <c r="F77" i="1"/>
  <c r="F260" i="1"/>
  <c r="F63" i="1"/>
  <c r="F57" i="1"/>
  <c r="F348" i="1"/>
  <c r="F126" i="1"/>
  <c r="F335" i="1"/>
  <c r="F370" i="1"/>
  <c r="F305" i="1"/>
  <c r="F116" i="1"/>
  <c r="F113" i="1"/>
  <c r="F332" i="1"/>
  <c r="F51" i="1"/>
  <c r="F231" i="1"/>
  <c r="F262" i="1"/>
  <c r="F280" i="1"/>
  <c r="F211" i="1"/>
  <c r="F129" i="1"/>
  <c r="F170" i="1"/>
  <c r="F329" i="1"/>
  <c r="F109" i="1"/>
  <c r="F35" i="1"/>
  <c r="F203" i="1"/>
  <c r="F186" i="1"/>
  <c r="F244" i="1"/>
  <c r="F288" i="1"/>
  <c r="F94" i="1"/>
  <c r="F132" i="1"/>
  <c r="F185" i="1"/>
  <c r="F279" i="1"/>
  <c r="F168" i="1"/>
  <c r="F169" i="1"/>
  <c r="F362" i="1"/>
  <c r="F312" i="1"/>
  <c r="F34" i="1"/>
  <c r="F21" i="1"/>
  <c r="F112" i="1"/>
  <c r="F82" i="1"/>
  <c r="F236" i="1"/>
  <c r="F226" i="1"/>
  <c r="F14" i="1"/>
  <c r="F198" i="1"/>
  <c r="F156" i="1"/>
  <c r="F232" i="1"/>
  <c r="F436" i="1"/>
  <c r="F351" i="1"/>
  <c r="F11" i="1"/>
  <c r="F363" i="1"/>
  <c r="F374" i="1"/>
  <c r="F151" i="1"/>
  <c r="F296" i="1"/>
  <c r="F314" i="1"/>
  <c r="F208" i="1"/>
  <c r="F395" i="1"/>
  <c r="F91" i="1"/>
  <c r="F272" i="1"/>
  <c r="F153" i="1"/>
  <c r="F204" i="1"/>
  <c r="F200" i="1"/>
  <c r="F225" i="1"/>
  <c r="F287" i="1"/>
  <c r="F298" i="1"/>
  <c r="F449" i="1"/>
  <c r="F400" i="1"/>
  <c r="F407" i="1"/>
  <c r="F308" i="1"/>
  <c r="F406" i="1"/>
  <c r="F295" i="1"/>
  <c r="F311" i="1"/>
  <c r="F83" i="1"/>
  <c r="F220" i="1"/>
  <c r="F175" i="1"/>
  <c r="F114" i="1"/>
  <c r="F306" i="1"/>
  <c r="F39" i="1"/>
  <c r="F441" i="1"/>
  <c r="F26" i="1"/>
  <c r="F104" i="1"/>
  <c r="F28" i="1"/>
  <c r="F178" i="1"/>
  <c r="F302" i="1"/>
  <c r="F366" i="1"/>
  <c r="F41" i="1"/>
  <c r="F199" i="1"/>
  <c r="F138" i="1"/>
  <c r="F444" i="1"/>
  <c r="F67" i="1"/>
  <c r="F243" i="1"/>
  <c r="F209" i="1"/>
  <c r="F73" i="1"/>
  <c r="F59" i="1"/>
  <c r="F419" i="1"/>
  <c r="F5" i="1"/>
  <c r="F237" i="1"/>
  <c r="F358" i="1"/>
  <c r="F367" i="1"/>
  <c r="F278" i="1"/>
  <c r="F369" i="1"/>
  <c r="F271" i="1"/>
  <c r="F415" i="1"/>
  <c r="F397" i="1"/>
  <c r="F425" i="1"/>
  <c r="F20" i="1"/>
  <c r="F167" i="1"/>
  <c r="F409" i="1"/>
  <c r="F423" i="1"/>
  <c r="F433" i="1"/>
  <c r="F432" i="1"/>
  <c r="F265" i="1"/>
  <c r="F452" i="1"/>
  <c r="F107" i="1"/>
  <c r="F227" i="1"/>
  <c r="F412" i="1"/>
  <c r="F364" i="1"/>
  <c r="F443" i="1"/>
  <c r="F164" i="1"/>
  <c r="F142" i="1"/>
  <c r="F9" i="1"/>
  <c r="F131" i="1"/>
  <c r="F38" i="1"/>
  <c r="F43" i="1"/>
  <c r="F428" i="1"/>
  <c r="F353" i="1"/>
  <c r="F248" i="1"/>
  <c r="F65" i="1"/>
  <c r="F149" i="1"/>
  <c r="F157" i="1"/>
  <c r="F238" i="1"/>
  <c r="F273" i="1"/>
  <c r="F242" i="1"/>
  <c r="F337" i="1"/>
  <c r="F19" i="1"/>
  <c r="F17" i="1"/>
  <c r="F359" i="1"/>
  <c r="F301" i="1"/>
  <c r="F307" i="1"/>
  <c r="F437" i="1"/>
  <c r="F401" i="1"/>
  <c r="F368" i="1"/>
  <c r="F345" i="1"/>
  <c r="F319" i="1"/>
  <c r="F299" i="1"/>
  <c r="F136" i="1"/>
  <c r="F121" i="1"/>
  <c r="F88" i="1"/>
  <c r="F85" i="1"/>
  <c r="F256" i="1"/>
  <c r="F182" i="1"/>
  <c r="F324" i="1"/>
  <c r="F10" i="1"/>
  <c r="F426" i="1"/>
  <c r="F447" i="1"/>
  <c r="F36" i="1"/>
  <c r="F93" i="1"/>
  <c r="F380" i="1"/>
  <c r="F396" i="1"/>
  <c r="F294" i="1"/>
  <c r="F152" i="1"/>
  <c r="F247" i="1"/>
  <c r="F297" i="1"/>
  <c r="F313" i="1"/>
  <c r="F365" i="1"/>
  <c r="F22" i="1"/>
  <c r="F206" i="1"/>
  <c r="F144" i="1"/>
  <c r="F320" i="1"/>
  <c r="F355" i="1"/>
  <c r="F399" i="1"/>
  <c r="F429" i="1"/>
  <c r="G191" i="1"/>
  <c r="G1" i="1" l="1"/>
  <c r="F191" i="1" l="1"/>
  <c r="F1" i="1" s="1"/>
  <c r="E1" i="1"/>
</calcChain>
</file>

<file path=xl/sharedStrings.xml><?xml version="1.0" encoding="utf-8"?>
<sst xmlns="http://schemas.openxmlformats.org/spreadsheetml/2006/main" count="1878" uniqueCount="313">
  <si>
    <t>c.ano</t>
  </si>
  <si>
    <t>c.f0000_nome</t>
  </si>
  <si>
    <t>c.f0000_uf_codigo</t>
  </si>
  <si>
    <t>c.f0110_codinctrib_descricao</t>
  </si>
  <si>
    <t>_c4</t>
  </si>
  <si>
    <t>2016</t>
  </si>
  <si>
    <t>AGROPECUARIA BELA VISTA LTDA</t>
  </si>
  <si>
    <t>RJ</t>
  </si>
  <si>
    <t>INCIDENCIA EXCLUSIVAMENTE NO REGIME NAO-CUMULATIVO</t>
  </si>
  <si>
    <t>AGROPECUARIA ITATIBA DOS FRADES LTDA ME</t>
  </si>
  <si>
    <t>AGROPECUARIA ITATIBA DOS FRADES LTDA ME - M</t>
  </si>
  <si>
    <t>AGUA MINERAL AGUAI LTDA</t>
  </si>
  <si>
    <t>MG</t>
  </si>
  <si>
    <t>INCIDENCIA EXCLUSIVAMENTE NO REGIME CUMULATIVO</t>
  </si>
  <si>
    <t>AGUA MINERAL ATIVA LTDA</t>
  </si>
  <si>
    <t>PR</t>
  </si>
  <si>
    <t>AGUA MINERAL BICUDA GRANDE LTDA</t>
  </si>
  <si>
    <t>AGUA MINERAL CASCATAI LTDA</t>
  </si>
  <si>
    <t>AGUA MINERAL DA SERRA DA MANTIQUEIRA LTDA- EPP</t>
  </si>
  <si>
    <t>AGUA MINERAL FRESCALE LTDA EPP</t>
  </si>
  <si>
    <t>AGUA MINERAL SANTA CANDIDA LTDA</t>
  </si>
  <si>
    <t>SP</t>
  </si>
  <si>
    <t>AGUA MINERAL SANTA CATARINA LTDA</t>
  </si>
  <si>
    <t>SC</t>
  </si>
  <si>
    <t>AGUA MINERAL SANTISSIMA LTDA - ME</t>
  </si>
  <si>
    <t>AGUA MINERAL SANTISSIMA LTDA-ME</t>
  </si>
  <si>
    <t>AGUA MINERAL TIMBU LTDA</t>
  </si>
  <si>
    <t>AGUA MINERAL VIVA LTDA</t>
  </si>
  <si>
    <t>AGUA MOGIANA LTDA</t>
  </si>
  <si>
    <t>AGUAS DO PORTO INDUSTRIA E COMERCIO DE AGUAS LTDA</t>
  </si>
  <si>
    <t>BA</t>
  </si>
  <si>
    <t>AGUAS E MINERAIS DA AMAZONIA LTDA EPP</t>
  </si>
  <si>
    <t>RO</t>
  </si>
  <si>
    <t>AGUAS FLORESTA LTDA - EPP</t>
  </si>
  <si>
    <t>MS</t>
  </si>
  <si>
    <t>AGUAS MINERAIS DE PATROCINIO LTDA ME</t>
  </si>
  <si>
    <t>AGUAS MINERAIS DO NORDESTE LTDA   EPP</t>
  </si>
  <si>
    <t>AL</t>
  </si>
  <si>
    <t>AGUAS MINERAIS FONTES DMIRANDA LTDA EPP</t>
  </si>
  <si>
    <t>RS</t>
  </si>
  <si>
    <t>AGUAS PETROPOLIS PAULISTA</t>
  </si>
  <si>
    <t>AGUAS PETROPOLIS PAULISTA LTDA</t>
  </si>
  <si>
    <t>AGUAS PRATA  CAMPINAS</t>
  </si>
  <si>
    <t>AGUAS SANTA LUCIA EIRELI - EPP</t>
  </si>
  <si>
    <t>AMVN ENGARRAFADORA DE AGUA MINERAL LTDA</t>
  </si>
  <si>
    <t>AQUAROL AGUA MINERAL LTDA EPP</t>
  </si>
  <si>
    <t>ATAKAREJO DIST DE ALIM E BEB L</t>
  </si>
  <si>
    <t>AUREA I. E C. DE AGUA MI. LTDA</t>
  </si>
  <si>
    <t>MT</t>
  </si>
  <si>
    <t>AUREA IND. E COM. DE AGUA MINERAL LTDA</t>
  </si>
  <si>
    <t>AUREA INDUSTRIA E COM. DE AGUA MINERAL LTDA - EPP</t>
  </si>
  <si>
    <t>BEBIDAS FRUKI S.A. LAJEADO</t>
  </si>
  <si>
    <t>BRISA DA SERRA AGUAS MINERAIS INDUSTRIA E COMERCIO LTDA</t>
  </si>
  <si>
    <t>CE</t>
  </si>
  <si>
    <t>BRISA DA SERRA AGUAS MINIRAIS INDUSTRIA E COMERCIO LTDA</t>
  </si>
  <si>
    <t>CARMEN SILVIA MASTROROSA MARINO ME</t>
  </si>
  <si>
    <t>CEREAIS BRAMIL LTDA  - MATRIZ</t>
  </si>
  <si>
    <t>CERVEJARIA PETROPOLIS S/A</t>
  </si>
  <si>
    <t>CODEAGUAS AGUAS MINERAIS LTDA</t>
  </si>
  <si>
    <t>COMERCIAL DE ALIMENTOS P S LTDA</t>
  </si>
  <si>
    <t>COMERCIO DE AGUA MINERAL SAO PEDRO LTDA</t>
  </si>
  <si>
    <t>COMERCIO DE BEBIDAS NRJK LTDA ME</t>
  </si>
  <si>
    <t>COMERCIO E IND. DE AGUA MINERAL SAPOTI LTDA - ME</t>
  </si>
  <si>
    <t>COMERCIO E IND. DE AGUA MINERAL SAPOTI LTDA EPP</t>
  </si>
  <si>
    <t>CONSTRUTORA FETZ LTDA</t>
  </si>
  <si>
    <t>INCIDENCIA NOS REGIMES NAO-CUMULATIVO E CUMULATIVO</t>
  </si>
  <si>
    <t>COOPERATIVA DE LATICINIOS VALE DO MUCURI LTDA</t>
  </si>
  <si>
    <t>COPASA  AGUAS MINERAIS DE MINAS S/A</t>
  </si>
  <si>
    <t>COTRIJUI - COOPERATIVA AGROPECUARIA &amp; INDUSTRIAL</t>
  </si>
  <si>
    <t>DELGAS COMERCIO DE GAS LTDA - EPP - MATRIZ</t>
  </si>
  <si>
    <t>E M M BALDUINO - EPP</t>
  </si>
  <si>
    <t>E M M BALDUINO EPP</t>
  </si>
  <si>
    <t>EMPREITEIRA SUL BRASIL LTDA</t>
  </si>
  <si>
    <t>EMPREITEIRA SUL BRASIL LTDA.</t>
  </si>
  <si>
    <t>EMPRESA DE AGUA MINERAL ITAIPU LTDA - EPP</t>
  </si>
  <si>
    <t>EMPRESA DE AGUA MINERAL MONTE MARIO EIRELI</t>
  </si>
  <si>
    <t>AC</t>
  </si>
  <si>
    <t>EMPRESA DE AGUAS ITAY LIMITADA</t>
  </si>
  <si>
    <t>EMPRESA DE AGUAS KAIARY LTDA</t>
  </si>
  <si>
    <t>EMPRESA DE AGUAS MINERAIS IBIRA EIRELI</t>
  </si>
  <si>
    <t>EMPRESA DE MINERACAO CREMASCO LTDA EPP</t>
  </si>
  <si>
    <t>EMPRESA DE MINERACAO MANTOVANI LTDA</t>
  </si>
  <si>
    <t>EMPRESA DE MINERACAO SUBLIME LTDA</t>
  </si>
  <si>
    <t>PB</t>
  </si>
  <si>
    <t>ESTACAO DE AGUAS M VALE DAS ARAUCAR LTDA</t>
  </si>
  <si>
    <t>FLAMIN MINERACAO LTDA</t>
  </si>
  <si>
    <t>FONTE D VIDA IND E COM DE AGUAS MIN E BEBIDAS LTDA</t>
  </si>
  <si>
    <t>FONTE DA ILHA MINERACAO LTDA</t>
  </si>
  <si>
    <t>FONTE ROCHA BRANCA LTDA</t>
  </si>
  <si>
    <t>FONTE SAO BENTO DE AGUA MINERAL LTDA</t>
  </si>
  <si>
    <t>GOYA INDUSTRIA E COMERCIO DE AGUA MINERAL LTDA</t>
  </si>
  <si>
    <t>GO</t>
  </si>
  <si>
    <t>H LEVE ENGARRAF E DIST DE AGUA MINERAL LTDA</t>
  </si>
  <si>
    <t>H LEVE ENGARRAF E DIST DE AGUA MINERAL LTDA PRACTICE</t>
  </si>
  <si>
    <t>HIDRO-MINERACAO DIVINA PUREZA LTDA</t>
  </si>
  <si>
    <t>HIDROMINERADORA PASSO DO LOURO LTDA.</t>
  </si>
  <si>
    <t>HIDROMINERADORA VALLE AZUL LTDA</t>
  </si>
  <si>
    <t>HIDROMINERAL TERMAL DE ARMAZEM LTDA</t>
  </si>
  <si>
    <t>INDAIA BRASIL AGUAS MINERAIS LTDA</t>
  </si>
  <si>
    <t>INDUSTRIA E COMERCIO DE BEBIDAS GAROTO LTDA.</t>
  </si>
  <si>
    <t>INDUSTRIA VILA NOVA LTDA</t>
  </si>
  <si>
    <t>INTERLAGOS DISTRIBUIDORA DE BEBIDAS LTDA</t>
  </si>
  <si>
    <t>IPUACU AGUA MINERAL EXTRACAO E COMERCIALIZACAO LTDA. ME</t>
  </si>
  <si>
    <t>ISMAEL SUPERMERCADOS LTDA</t>
  </si>
  <si>
    <t>ITA HIDROMINERAL S/A</t>
  </si>
  <si>
    <t>J E E COMERCIO DE AGUAS MINERAIS LTDA</t>
  </si>
  <si>
    <t>PE</t>
  </si>
  <si>
    <t>JAVI PRODUTOS ALIMENTICIOS - ME</t>
  </si>
  <si>
    <t>TO</t>
  </si>
  <si>
    <t>JAVI PRODUTOS ALIMENTICIOS LTDA - ME</t>
  </si>
  <si>
    <t>JOSE DO CARMO NINNI MINERADORA LTDA</t>
  </si>
  <si>
    <t>JULITAGO TRANSPORTE DE CARGAS LTDA</t>
  </si>
  <si>
    <t>KARINA INDUSTRIA DE ALIMENTOS LTDA - EPP</t>
  </si>
  <si>
    <t>KENIO MARTINS FORTES-EPP</t>
  </si>
  <si>
    <t>LINDOIANO FONTES RADIOATIVAS LTDA</t>
  </si>
  <si>
    <t>LITORAGUA AGUAS MINERAIS LTDA ME</t>
  </si>
  <si>
    <t>LM AGUAS LTDA - EPP</t>
  </si>
  <si>
    <t>MACHAL MIN. ALFREDO CHAVES EIRELI E</t>
  </si>
  <si>
    <t>ES</t>
  </si>
  <si>
    <t>MACHAL MINERACAO ALFREDO CHAVES EIRELI EPP</t>
  </si>
  <si>
    <t>MARCOS AURELIO BENDER - EPP MTZ</t>
  </si>
  <si>
    <t>MATRIX INDUSTRIA E COMERCIO DE GENEROS ALIMENTICIOS LTDA</t>
  </si>
  <si>
    <t>MEGASERRA DISTRIBUIDORA DE BEBIDAS LTDA</t>
  </si>
  <si>
    <t>MERCADINHO BRAGA JUNIOR LTDA</t>
  </si>
  <si>
    <t>MILFONTES AGUAS MINERAIS E BEBIDAS LTDA</t>
  </si>
  <si>
    <t>MINALBA ALIMENTOS E BEBIDAS LTDA</t>
  </si>
  <si>
    <t>MINALICE MINERACAO LTDA</t>
  </si>
  <si>
    <t>MINERAAAO POUSO ALTO LTDA</t>
  </si>
  <si>
    <t>MINERACAO  ARAUJO IND E COM LTDA</t>
  </si>
  <si>
    <t>PI</t>
  </si>
  <si>
    <t>MINERACAO AGUA PADRE MANOEL LTDA</t>
  </si>
  <si>
    <t>MINERACAO ARROIO BONITO LTDA</t>
  </si>
  <si>
    <t>MINERACAO E COMERC. AGUA MINERAL SANCHES LTDA EPP</t>
  </si>
  <si>
    <t>MINERACAO JOANA LEITE LTDA</t>
  </si>
  <si>
    <t>MINERADORA CANCAO NOVA LTDA</t>
  </si>
  <si>
    <t>MINERADORA FAZENDA TRAIRA LTDA ME</t>
  </si>
  <si>
    <t>NACIONAL INDUSTRIA DE BEBIDAS LTDA</t>
  </si>
  <si>
    <t>NARCISO E ATHAYDE LANCHONETE E MERCEARIA PANIFICADORA LTDA</t>
  </si>
  <si>
    <t>NATURAGUA AGUAS MIN.IND. E COM.S.A</t>
  </si>
  <si>
    <t>NATURALLIS AGUAS DE ALAGOAS LTDA</t>
  </si>
  <si>
    <t>NICO PANIF. DO CASTELO LTDA</t>
  </si>
  <si>
    <t>NICO PANIFICADORA DO CASTELO LTDA</t>
  </si>
  <si>
    <t>ORGANIZACOES MANGABEIRA LTDA</t>
  </si>
  <si>
    <t>PADARIA BELOPAES LTDA</t>
  </si>
  <si>
    <t>PADARIA LEIRIENSE LTDA</t>
  </si>
  <si>
    <t>PH MAIS COMERCIO DE BEBIDAS LTDA ME</t>
  </si>
  <si>
    <t>PIT STOP AUTO POSTO DE LINS LTDA.</t>
  </si>
  <si>
    <t>PRINCESINHA DE MACAE VEIC.E CONSTR.LTDA</t>
  </si>
  <si>
    <t>R C V R DE OLIVEIRA LTDA - EPP</t>
  </si>
  <si>
    <t>PA</t>
  </si>
  <si>
    <t>REFRESCOS GUARARAPES LTDA</t>
  </si>
  <si>
    <t>REFRIGERANTES ARCO IRIS LTDA</t>
  </si>
  <si>
    <t>REFRIGERANTES CERRADINHO LTDA</t>
  </si>
  <si>
    <t>DF</t>
  </si>
  <si>
    <t>REFRIGERANTES XUK LTDA.</t>
  </si>
  <si>
    <t>RG COMERCIO E INDUSTRIA EIRELI - EPP</t>
  </si>
  <si>
    <t>RIO DE JANEIRO REFRESCOS LTDA</t>
  </si>
  <si>
    <t>RIO DO PEIXE INDUSTRIA DE AGUA MINERAL LTDA.</t>
  </si>
  <si>
    <t>RORATTO,RORATTO E BECKER LTDA</t>
  </si>
  <si>
    <t>SAUDE INDUSTRIA E COMERCIO DE AGUA MINERAL E SERVICOS LTDA</t>
  </si>
  <si>
    <t>SOGELO BEBIDAS LTDA</t>
  </si>
  <si>
    <t>SUL BRASILEIRA DE DISTRIBUICAO DE AGUA LTDA</t>
  </si>
  <si>
    <t>SUPER SUPERMERCADOS LTDA</t>
  </si>
  <si>
    <t>VERSANT DO BRASIL IND E COM DE BEBIDAS E ALIMENTOS LTDA</t>
  </si>
  <si>
    <t>VITALACQUA FONTE SAN GENNARO ENV LTDA</t>
  </si>
  <si>
    <t>VITALE PARTICIPACOES E EMPREENDIMENTOS LTDA - EPP</t>
  </si>
  <si>
    <t>2017</t>
  </si>
  <si>
    <t>'NARCISO E ATHAYDE LANCHONETE E MERCEARIA PANIFICADORA LTDA</t>
  </si>
  <si>
    <t>AGROPECUARIA ITATIBA DOS FRADES LTDA - ME</t>
  </si>
  <si>
    <t>AGUA MINERAL FRESCALE LTDA -EPP</t>
  </si>
  <si>
    <t>AGUA MINERAL HYLEM PROD COML LTDA</t>
  </si>
  <si>
    <t>AGUA MINERAL SANTA CANDIDA LTDA EPP</t>
  </si>
  <si>
    <t>AGUA PEDRA AZUL SA</t>
  </si>
  <si>
    <t>AGUA VIENA LTDA ME</t>
  </si>
  <si>
    <t>AGUAS DIAMANTE LTDA - ME</t>
  </si>
  <si>
    <t>AGUAS MINERAIS SARANDI LTDA</t>
  </si>
  <si>
    <t>ALIBRAS ALIMENTOS BRASILEIROS LTDA</t>
  </si>
  <si>
    <t>ANTONIO SERGIO DA CUNHA ME</t>
  </si>
  <si>
    <t>ASB BEBIDAS E ALIMENTOS LTDA</t>
  </si>
  <si>
    <t>BAR E MERCEARIA MUQUECA LTDA EPP</t>
  </si>
  <si>
    <t>CARVALHO COSTA PANIFICADORA LANCH E MERCEARIA LTDA</t>
  </si>
  <si>
    <t>CATANIA AGUAS MINERAIS - EIRELI</t>
  </si>
  <si>
    <t>COMERCIO DE GAS NETOS LTDA. - ME</t>
  </si>
  <si>
    <t>COMERCIO E INDUSTRIA DE AGUA MINERAL SAPOTI LTDA ME</t>
  </si>
  <si>
    <t>DIST DE BEBIDAS SIMARENI LTDA</t>
  </si>
  <si>
    <t>DISTRIBUIDORA DE BEBIDAS SIMARENI EIRELI</t>
  </si>
  <si>
    <t>ECOLEVE INDUSTRIA E COMERCIO DE BEBIDAS LTDA.</t>
  </si>
  <si>
    <t>EMPRESA DE MINERACAO CREMASCO LTDA - EPP</t>
  </si>
  <si>
    <t>EMPRESA DE MINERACAO SUBLIME LTDA ME</t>
  </si>
  <si>
    <t>ESTANCIA HIDROMINERAL SANTA RITA DE CASSIA LTDA</t>
  </si>
  <si>
    <t>FONTE D' VIDA IND E COM DE  GUAS MIN E BEBIDAS LTDA</t>
  </si>
  <si>
    <t>FONTE D' VIDA IND E COM DE AGUAS MIN E BEBIDAS LTDA</t>
  </si>
  <si>
    <t>FROSSARD SUPERMERCADO LTDA - ME</t>
  </si>
  <si>
    <t>GOMES COMERCIO E REPRESENTACOES LTDA - ME</t>
  </si>
  <si>
    <t>GONCALVES IND E COM DE ALIM LTDA</t>
  </si>
  <si>
    <t>GONZAGA INDUSTRIA COMERCIO E REPRESENTACAO LTDA</t>
  </si>
  <si>
    <t>HEITOR FRANCISCO BUENO SEVERGNINI ME</t>
  </si>
  <si>
    <t>HIDRO MINERACAO DIVINA PUREZA LTDA</t>
  </si>
  <si>
    <t>HIDROMINERADORA SAO ROQUE LTDA - ME</t>
  </si>
  <si>
    <t>HIDROMINERADORA SAO ROQUE LTDA -ME</t>
  </si>
  <si>
    <t>HUMAITA DISTRIBUIDORA DE BEBIDAS LTDA</t>
  </si>
  <si>
    <t>IND.E COM.ATIBAIENSE DE BEB.GERAL LTDA</t>
  </si>
  <si>
    <t>IPE IND E COM DE AGUA MINERAL REFR LTDA</t>
  </si>
  <si>
    <t>IRMAOS PAGANI LTDA</t>
  </si>
  <si>
    <t>IT HIDROMINERAL S/A</t>
  </si>
  <si>
    <t>JAN ENVASADORA DE AGUAS MINERAIS LTDA</t>
  </si>
  <si>
    <t>JOSE LUIZ LEAL COMERCIO LTDA.</t>
  </si>
  <si>
    <t>LOJA DE GAS SAO RAFAEL LTDA ME</t>
  </si>
  <si>
    <t>M C S SALSA LTDA</t>
  </si>
  <si>
    <t>M L P COSTA EPP</t>
  </si>
  <si>
    <t>RR</t>
  </si>
  <si>
    <t>MACHAL MINERACAO ALFREDO CHAVES EIRELI E</t>
  </si>
  <si>
    <t>MARCIA ALVES DE SOUZA</t>
  </si>
  <si>
    <t>MARCOS AURELIO BENDER - EPP (MTZ)</t>
  </si>
  <si>
    <t>MARIVALDO FERNANDES DA SILVA - EPP</t>
  </si>
  <si>
    <t>MATA ATLANTICA DE TERESOPOLIS MINERADORA LTDA</t>
  </si>
  <si>
    <t>MINERACAO MILENIO LTDA ME</t>
  </si>
  <si>
    <t>MINERACAO POUSO ALTO LTDA</t>
  </si>
  <si>
    <t>MINERADORA DE AGUA DO VALE LTDA</t>
  </si>
  <si>
    <t>MINI MERCADO COLONIAL INDUSTRIA E COMERCIO LTDA</t>
  </si>
  <si>
    <t>MINIMERCADO CAMBERA LTDA - ME</t>
  </si>
  <si>
    <t>NATURAGUA AGUAS MIN. IND. E COM. S/A</t>
  </si>
  <si>
    <t>NESTLE WATERS BRASIL - BEBIDAS E ALIMENTOS LTDA</t>
  </si>
  <si>
    <t>PADARIA E PASTELARIA MIRAMAR LTDA - EPP</t>
  </si>
  <si>
    <t>PAES E DOCES ARACAJU LTDA EPP</t>
  </si>
  <si>
    <t>PAULINO DE OLIVEIRA NASCIMENTO FILHO LTDA</t>
  </si>
  <si>
    <t>PETROGAS LOGISTICA COMERCIAL GLP EIRELI - ME</t>
  </si>
  <si>
    <t>RN</t>
  </si>
  <si>
    <t>R GONCALVES BATISTA ME</t>
  </si>
  <si>
    <t>REFRIGERANTES COROA LTDA</t>
  </si>
  <si>
    <t>SANTUARIO DE APARECIDA AGUA MINERAL LTDA - ME</t>
  </si>
  <si>
    <t>SECRET SAUCE RESTAURANTE LTDA.</t>
  </si>
  <si>
    <t>SUPERMERCADO WAGNER LTDA</t>
  </si>
  <si>
    <t>TORRES E PEDROSA COM DE AGUAS MIN LTDA</t>
  </si>
  <si>
    <t>TORRES E PEDROSA COMERCIO DE AGUAS MINER</t>
  </si>
  <si>
    <t>UNNO PAES COMERCIAL LTDA - EPP</t>
  </si>
  <si>
    <t>VINHOS CREVELIM LTDA</t>
  </si>
  <si>
    <t>VINICIUS GONCALVES TEIXEIRA</t>
  </si>
  <si>
    <t>2018</t>
  </si>
  <si>
    <t>1-VENTURINI FLORENCIO INDCOMLT</t>
  </si>
  <si>
    <t>AGUA MINERAL DA SERRA DA MANTIQUEIRA LTDA</t>
  </si>
  <si>
    <t>AGUANA INDUSTRIA E COMERCIO DE AGUA MINERAL LTDA</t>
  </si>
  <si>
    <t>AGUAS DIAMANTE LTDA</t>
  </si>
  <si>
    <t>AGUAS FLORESTA LTDA  EPP</t>
  </si>
  <si>
    <t>AGUAS MINERAIS ROLANDIA - EIRELI</t>
  </si>
  <si>
    <t>AGUAS MINERAIS ROLANDIA - EIRELI - ME</t>
  </si>
  <si>
    <t>AQUAROL AGUA MINERAL LTDA</t>
  </si>
  <si>
    <t>ATAKAREJO DIST ALIM E BEB S.A</t>
  </si>
  <si>
    <t>BAIXADA  JPS ALIMENTOS E BEBIDAS LTDA</t>
  </si>
  <si>
    <t>BLACK GOLD ALIMENTOS LTDA - ME</t>
  </si>
  <si>
    <t>BONTEMPO SUPERMERCADO LTDA</t>
  </si>
  <si>
    <t>BRISA DA SERRA AGUAS MINERAS INDUSTRIA E COMERCIO LTDA</t>
  </si>
  <si>
    <t>CACHOEIRA DA SERRA INDUSTRIA E COMERCIO DE AGUAS LTDA - ME</t>
  </si>
  <si>
    <t>CENTRO DE CONVENIENCIAS MILLENNIUM LTDA</t>
  </si>
  <si>
    <t>D'FONTE - INDUSTRIA, COMERCIO E DISTRIBUICAO DE BEBIDAS LTDA.</t>
  </si>
  <si>
    <t>D'FONTE - INDUSTRIA, COMERCIO E DISTRIBUICAO DE BEBIDAS LTDA.-EPP</t>
  </si>
  <si>
    <t>DISDAN DISTRIBUIDORA DE ALIMENTOS EIRELI</t>
  </si>
  <si>
    <t>DJ - HOTELARIA S/A</t>
  </si>
  <si>
    <t>DUARTE FIGUEIREDO ENVASAMENTOS LTDA</t>
  </si>
  <si>
    <t>EDEGAR TRES</t>
  </si>
  <si>
    <t>EGON LAURO GEWEHR E CIA LTDA</t>
  </si>
  <si>
    <t>EMPORIUM QUEEN INDUSTRIA E COMERCIO DE PRODUTOS ALIMENTICIOS LTDA</t>
  </si>
  <si>
    <t>ESTANCIA HIDROMINERAL GUARANI LTDA</t>
  </si>
  <si>
    <t>FELIPE MENDONCA GONCALVES E SILVA - EIRELI</t>
  </si>
  <si>
    <t>FRANKINI INDUSTRIA E COMERCIO LTDA</t>
  </si>
  <si>
    <t>FREDERICO JOSE LOPES DE ALMEIDA PIANCO</t>
  </si>
  <si>
    <t>H. LEVE ENGARRAFADORA E DISTRIBUIDORA DE AGUA MINERAL LTDA.</t>
  </si>
  <si>
    <t>HIDROBRAS AGUAS MINERAIS DO BRASIL LTDA</t>
  </si>
  <si>
    <t>HIDROMINERADORA PASSO DO LOURO LTDA. - EPP</t>
  </si>
  <si>
    <t>INDUSTRIA E COMERCIO DE BEBIDAS ARACA LTDA</t>
  </si>
  <si>
    <t>INDUSTRIA E COMERCIO DE BEBIDAS GAROTO EIRELI</t>
  </si>
  <si>
    <t>INDUSTRIA E COMERCIO DE BEBIDAS TONI LTDA</t>
  </si>
  <si>
    <t>INDUSTRIA E COMERCIO DE LATICINIOS PEREIRA LTDA</t>
  </si>
  <si>
    <t>INDUSTRIAL AGUAS CLARAS DA SERRA LTDA EP</t>
  </si>
  <si>
    <t>IPUACU AGUA MINERAL EXTRACAO E COMERCIALIZACAO LTDA</t>
  </si>
  <si>
    <t>JPS ALIMENTOS E BEBIDAS LTDA</t>
  </si>
  <si>
    <t>JPS ALIMENTOS E BEBIDAS LTDA ME</t>
  </si>
  <si>
    <t>JULIO CESAR DA COSTA SILVA &amp; CIA LTDA</t>
  </si>
  <si>
    <t>KANINDE AGUA MINERAL LTDA</t>
  </si>
  <si>
    <t>LE CANTON EMPREENDIMENTOS HOTELEIROS LTDA</t>
  </si>
  <si>
    <t>LINDOIANO FONTES DE AGUAS MINERAIS - EIRELI</t>
  </si>
  <si>
    <t>MARCOS AURELIO BENDER</t>
  </si>
  <si>
    <t>MERCADO COMPRE BEM LTDA ME</t>
  </si>
  <si>
    <t>MICHIGAN TRANSPORTES E COMERCIO S/A</t>
  </si>
  <si>
    <t>MINERACAO CALOGI LTDA  ME</t>
  </si>
  <si>
    <t>MINERACAO CALOGI LTDA - ME</t>
  </si>
  <si>
    <t>MINERADORA FAZENDA TRAIRA LTDA</t>
  </si>
  <si>
    <t>N C DAIBES EIRELI</t>
  </si>
  <si>
    <t>PAULA CRISTINA PRIMAZ EIRELI</t>
  </si>
  <si>
    <t>PAULA CRISTINA PRIMAZ EIRELI - ME</t>
  </si>
  <si>
    <t>PERUILLE LOGISTICA LTDA</t>
  </si>
  <si>
    <t>PRINCESINHA DE MACAE VEIC E CONST LTDA</t>
  </si>
  <si>
    <t>PRINCESINHA DE MACAE VEIC. E CONSTR. LTDA</t>
  </si>
  <si>
    <t>REFRIKO INDUSTRIA E COMERCIO DE BEBIDAS LTDA</t>
  </si>
  <si>
    <t>RIBEIRO CORDEIRO INDUSTRIA E COMERCIO S A</t>
  </si>
  <si>
    <t>RO CARNES EIRELI</t>
  </si>
  <si>
    <t>SAPORIFINI ALIMENTOS LTDA</t>
  </si>
  <si>
    <t>SCHERRER E MERKLEIN INDUSTRIA E COMERCIO LTDA</t>
  </si>
  <si>
    <t>SILVANO BIONDI E FILHOS LTDA</t>
  </si>
  <si>
    <t>SMA HOTEIS FLATS E TURISMO LTDA</t>
  </si>
  <si>
    <t>SUL BRASILEIRA DE DISTRIBUICAO DE AGUA LTDA.</t>
  </si>
  <si>
    <t>SUPERMERCADO E ATACADO BOM LAMI LTDA</t>
  </si>
  <si>
    <t>SUPERMERCADO ECONOMICO DE CABO FRIO</t>
  </si>
  <si>
    <t>SUPERMERCADO SAGRADA FAMILIA LTDA EPP</t>
  </si>
  <si>
    <t>VENTURINI FLORENCIO INDUSTRIA E COM DE BEBIDAS LTDA</t>
  </si>
  <si>
    <t>WELLINGTON OLIVEIRA BARROS LEVE GAS ME</t>
  </si>
  <si>
    <t>ZEMOLIN &amp; FIN LTDA - ME</t>
  </si>
  <si>
    <t>GT PIS</t>
  </si>
  <si>
    <t>GT COFINS</t>
  </si>
  <si>
    <t>Rótulos de Linha</t>
  </si>
  <si>
    <t>Total Geral</t>
  </si>
  <si>
    <t>Soma de GT PIS</t>
  </si>
  <si>
    <t>Soma de GT COFINS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</si>
</sst>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0" fillId="0" borderId="0" xfId="0" applyNumberFormat="1"/>
    <xf numFmtId="43" fontId="2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Vírgula" xfId="1" builtinId="3"/>
  </cellStyles>
  <dxfs count="1">
    <dxf>
      <numFmt numFmtId="35" formatCode="_-* #,##0.00_-;\-* #,##0.0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Eduardo Silva Rego" refreshedDate="43854.570644907406" createdVersion="5" refreshedVersion="5" minRefreshableVersion="3" recordCount="451">
  <cacheSource type="worksheet">
    <worksheetSource ref="A2:G453" sheet="Sheet"/>
  </cacheSource>
  <cacheFields count="7">
    <cacheField name="c.ano" numFmtId="0">
      <sharedItems count="3">
        <s v="2016"/>
        <s v="2017"/>
        <s v="2018"/>
      </sharedItems>
    </cacheField>
    <cacheField name="c.f0000_nome" numFmtId="0">
      <sharedItems/>
    </cacheField>
    <cacheField name="c.f0000_uf_codigo" numFmtId="0">
      <sharedItems count="23">
        <s v="RJ"/>
        <s v="MG"/>
        <s v="PR"/>
        <s v="SP"/>
        <s v="SC"/>
        <s v="BA"/>
        <s v="RO"/>
        <s v="MS"/>
        <s v="AL"/>
        <s v="RS"/>
        <s v="MT"/>
        <s v="CE"/>
        <s v="AC"/>
        <s v="PB"/>
        <s v="GO"/>
        <s v="PE"/>
        <s v="TO"/>
        <s v="ES"/>
        <s v="PI"/>
        <s v="PA"/>
        <s v="DF"/>
        <s v="RR"/>
        <s v="RN"/>
      </sharedItems>
    </cacheField>
    <cacheField name="c.f0110_codinctrib_descricao" numFmtId="0">
      <sharedItems/>
    </cacheField>
    <cacheField name="_c4" numFmtId="43">
      <sharedItems containsSemiMixedTypes="0" containsString="0" containsNumber="1" minValue="13.14" maxValue="231367240.34"/>
    </cacheField>
    <cacheField name="GT PIS" numFmtId="43">
      <sharedItems containsSemiMixedTypes="0" containsString="0" containsNumber="1" minValue="0.23257800000000001" maxValue="4095200.1540180002"/>
    </cacheField>
    <cacheField name="GT COFINS" numFmtId="43">
      <sharedItems containsSemiMixedTypes="0" containsString="0" containsNumber="1" minValue="1.0656539999999999" maxValue="18772407.940425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1">
  <r>
    <x v="0"/>
    <s v="AGROPECUARIA BELA VISTA LTDA"/>
    <x v="0"/>
    <s v="INCIDENCIA EXCLUSIVAMENTE NO REGIME NAO-CUMULATIVO"/>
    <n v="1552683.28"/>
    <n v="27482.494056"/>
    <n v="125922.61400799999"/>
  </r>
  <r>
    <x v="0"/>
    <s v="AGROPECUARIA ITATIBA DOS FRADES LTDA ME"/>
    <x v="0"/>
    <s v="INCIDENCIA EXCLUSIVAMENTE NO REGIME NAO-CUMULATIVO"/>
    <n v="2536678.5299999998"/>
    <n v="44899.209981"/>
    <n v="205724.62878299996"/>
  </r>
  <r>
    <x v="0"/>
    <s v="AGROPECUARIA ITATIBA DOS FRADES LTDA ME - M"/>
    <x v="0"/>
    <s v="INCIDENCIA EXCLUSIVAMENTE NO REGIME NAO-CUMULATIVO"/>
    <n v="1789639.45"/>
    <n v="31676.618265000001"/>
    <n v="145139.75939499997"/>
  </r>
  <r>
    <x v="0"/>
    <s v="AGUA MINERAL AGUAI LTDA"/>
    <x v="1"/>
    <s v="INCIDENCIA EXCLUSIVAMENTE NO REGIME CUMULATIVO"/>
    <n v="1198727.01"/>
    <n v="21217.468077000001"/>
    <n v="97216.760510999986"/>
  </r>
  <r>
    <x v="0"/>
    <s v="AGUA MINERAL ATIVA LTDA"/>
    <x v="2"/>
    <s v="INCIDENCIA EXCLUSIVAMENTE NO REGIME CUMULATIVO"/>
    <n v="426669.53"/>
    <n v="7552.0506810000006"/>
    <n v="34602.898883000002"/>
  </r>
  <r>
    <x v="0"/>
    <s v="AGUA MINERAL BICUDA GRANDE LTDA"/>
    <x v="0"/>
    <s v="INCIDENCIA EXCLUSIVAMENTE NO REGIME CUMULATIVO"/>
    <n v="64525.039999999994"/>
    <n v="1142.093208"/>
    <n v="5232.9807439999986"/>
  </r>
  <r>
    <x v="0"/>
    <s v="AGUA MINERAL CASCATAI LTDA"/>
    <x v="0"/>
    <s v="INCIDENCIA EXCLUSIVAMENTE NO REGIME CUMULATIVO"/>
    <n v="6266674.6299999999"/>
    <n v="110920.14095099999"/>
    <n v="508227.31249299995"/>
  </r>
  <r>
    <x v="0"/>
    <s v="AGUA MINERAL DA SERRA DA MANTIQUEIRA LTDA- EPP"/>
    <x v="1"/>
    <s v="INCIDENCIA EXCLUSIVAMENTE NO REGIME CUMULATIVO"/>
    <n v="952223.75"/>
    <n v="16854.360375"/>
    <n v="77225.346124999996"/>
  </r>
  <r>
    <x v="0"/>
    <s v="AGUA MINERAL FRESCALE LTDA EPP"/>
    <x v="2"/>
    <s v="INCIDENCIA EXCLUSIVAMENTE NO REGIME CUMULATIVO"/>
    <n v="566148.4800000001"/>
    <n v="10020.828096000001"/>
    <n v="45914.641728000002"/>
  </r>
  <r>
    <x v="0"/>
    <s v="AGUA MINERAL SANTA CANDIDA LTDA"/>
    <x v="3"/>
    <s v="INCIDENCIA EXCLUSIVAMENTE NO REGIME NAO-CUMULATIVO"/>
    <n v="513428.39"/>
    <n v="9087.682503"/>
    <n v="41639.042428999994"/>
  </r>
  <r>
    <x v="0"/>
    <s v="AGUA MINERAL SANTA CATARINA LTDA"/>
    <x v="4"/>
    <s v="INCIDENCIA EXCLUSIVAMENTE NO REGIME NAO-CUMULATIVO"/>
    <n v="7502199.4500000002"/>
    <n v="132788.930265"/>
    <n v="608428.37539499998"/>
  </r>
  <r>
    <x v="0"/>
    <s v="AGUA MINERAL SANTISSIMA LTDA - ME"/>
    <x v="1"/>
    <s v="INCIDENCIA EXCLUSIVAMENTE NO REGIME CUMULATIVO"/>
    <n v="46555.49"/>
    <n v="824.03217299999994"/>
    <n v="3775.6502389999996"/>
  </r>
  <r>
    <x v="0"/>
    <s v="AGUA MINERAL SANTISSIMA LTDA-ME"/>
    <x v="1"/>
    <s v="INCIDENCIA EXCLUSIVAMENTE NO REGIME CUMULATIVO"/>
    <n v="31769.68"/>
    <n v="562.32333600000004"/>
    <n v="2576.5210479999996"/>
  </r>
  <r>
    <x v="0"/>
    <s v="AGUA MINERAL TIMBU LTDA"/>
    <x v="2"/>
    <s v="INCIDENCIA EXCLUSIVAMENTE NO REGIME CUMULATIVO"/>
    <n v="4990763.6400000006"/>
    <n v="88336.516428000017"/>
    <n v="404750.93120400002"/>
  </r>
  <r>
    <x v="0"/>
    <s v="AGUA MINERAL VIVA LTDA"/>
    <x v="1"/>
    <s v="INCIDENCIA EXCLUSIVAMENTE NO REGIME NAO-CUMULATIVO"/>
    <n v="10619884.59"/>
    <n v="187971.95724300001"/>
    <n v="861272.64024899993"/>
  </r>
  <r>
    <x v="0"/>
    <s v="AGUA MOGIANA LTDA"/>
    <x v="3"/>
    <s v="INCIDENCIA EXCLUSIVAMENTE NO REGIME CUMULATIVO"/>
    <n v="579224.22"/>
    <n v="10252.268694"/>
    <n v="46975.08424199999"/>
  </r>
  <r>
    <x v="0"/>
    <s v="AGUAS DO PORTO INDUSTRIA E COMERCIO DE AGUAS LTDA"/>
    <x v="5"/>
    <s v="INCIDENCIA EXCLUSIVAMENTE NO REGIME CUMULATIVO"/>
    <n v="978433.58"/>
    <n v="17318.274366000001"/>
    <n v="79350.963337999987"/>
  </r>
  <r>
    <x v="0"/>
    <s v="AGUAS DO PORTO INDUSTRIA E COMERCIO DE AGUAS LTDA"/>
    <x v="5"/>
    <s v="INCIDENCIA EXCLUSIVAMENTE NO REGIME NAO-CUMULATIVO"/>
    <n v="7314434.8599999994"/>
    <n v="129465.497022"/>
    <n v="593200.66714599985"/>
  </r>
  <r>
    <x v="0"/>
    <s v="AGUAS E MINERAIS DA AMAZONIA LTDA EPP"/>
    <x v="6"/>
    <s v="INCIDENCIA EXCLUSIVAMENTE NO REGIME CUMULATIVO"/>
    <n v="633393.9600000002"/>
    <n v="11211.073092000004"/>
    <n v="51368.250156000009"/>
  </r>
  <r>
    <x v="0"/>
    <s v="AGUAS FLORESTA LTDA - EPP"/>
    <x v="7"/>
    <s v="INCIDENCIA EXCLUSIVAMENTE NO REGIME CUMULATIVO"/>
    <n v="3489804.02"/>
    <n v="61769.531154000004"/>
    <n v="283023.10602199996"/>
  </r>
  <r>
    <x v="0"/>
    <s v="AGUAS MINERAIS DE PATROCINIO LTDA ME"/>
    <x v="1"/>
    <s v="INCIDENCIA EXCLUSIVAMENTE NO REGIME CUMULATIVO"/>
    <n v="719457.7699999999"/>
    <n v="12734.402528999999"/>
    <n v="58348.025146999986"/>
  </r>
  <r>
    <x v="0"/>
    <s v="AGUAS MINERAIS DO NORDESTE LTDA   EPP"/>
    <x v="8"/>
    <s v="INCIDENCIA EXCLUSIVAMENTE NO REGIME NAO-CUMULATIVO"/>
    <n v="8425575.4499999993"/>
    <n v="149132.68546499999"/>
    <n v="683314.16899499984"/>
  </r>
  <r>
    <x v="0"/>
    <s v="AGUAS MINERAIS FONTES DMIRANDA LTDA EPP"/>
    <x v="9"/>
    <s v="INCIDENCIA EXCLUSIVAMENTE NO REGIME CUMULATIVO"/>
    <n v="2461590.65"/>
    <n v="43570.154504999999"/>
    <n v="199635.00171499996"/>
  </r>
  <r>
    <x v="0"/>
    <s v="AGUAS PETROPOLIS PAULISTA"/>
    <x v="3"/>
    <s v="INCIDENCIA EXCLUSIVAMENTE NO REGIME NAO-CUMULATIVO"/>
    <n v="2372917.5"/>
    <n v="42000.639750000002"/>
    <n v="192443.60924999998"/>
  </r>
  <r>
    <x v="0"/>
    <s v="AGUAS PETROPOLIS PAULISTA LTDA"/>
    <x v="3"/>
    <s v="INCIDENCIA EXCLUSIVAMENTE NO REGIME NAO-CUMULATIVO"/>
    <n v="6681649.8200000003"/>
    <n v="118265.20181400001"/>
    <n v="541881.80040199996"/>
  </r>
  <r>
    <x v="0"/>
    <s v="AGUAS PRATA  CAMPINAS"/>
    <x v="3"/>
    <s v="INCIDENCIA EXCLUSIVAMENTE NO REGIME NAO-CUMULATIVO"/>
    <n v="5059580.97"/>
    <n v="89554.58316899999"/>
    <n v="410332.01666699996"/>
  </r>
  <r>
    <x v="0"/>
    <s v="AGUAS SANTA LUCIA EIRELI - EPP"/>
    <x v="3"/>
    <s v="INCIDENCIA EXCLUSIVAMENTE NO REGIME CUMULATIVO"/>
    <n v="3856225.09"/>
    <n v="68255.184093000003"/>
    <n v="312739.85479899996"/>
  </r>
  <r>
    <x v="0"/>
    <s v="AMVN ENGARRAFADORA DE AGUA MINERAL LTDA"/>
    <x v="4"/>
    <s v="INCIDENCIA EXCLUSIVAMENTE NO REGIME NAO-CUMULATIVO"/>
    <n v="2411517.8199999998"/>
    <n v="42683.865414"/>
    <n v="195574.09520199997"/>
  </r>
  <r>
    <x v="0"/>
    <s v="AQUAROL AGUA MINERAL LTDA EPP"/>
    <x v="4"/>
    <s v="INCIDENCIA EXCLUSIVAMENTE NO REGIME CUMULATIVO"/>
    <n v="1491769.03"/>
    <n v="26404.311831000003"/>
    <n v="120982.46833299998"/>
  </r>
  <r>
    <x v="0"/>
    <s v="ATAKAREJO DIST DE ALIM E BEB L"/>
    <x v="5"/>
    <s v="INCIDENCIA EXCLUSIVAMENTE NO REGIME NAO-CUMULATIVO"/>
    <n v="3223794.27"/>
    <n v="57061.158579000003"/>
    <n v="261449.71529699999"/>
  </r>
  <r>
    <x v="0"/>
    <s v="AUREA I. E C. DE AGUA MI. LTDA"/>
    <x v="10"/>
    <s v="INCIDENCIA EXCLUSIVAMENTE NO REGIME CUMULATIVO"/>
    <n v="959355.77000000014"/>
    <n v="16980.597129000002"/>
    <n v="77803.752947000001"/>
  </r>
  <r>
    <x v="0"/>
    <s v="AUREA IND. E COM. DE AGUA MINERAL LTDA"/>
    <x v="10"/>
    <s v="INCIDENCIA EXCLUSIVAMENTE NO REGIME CUMULATIVO"/>
    <n v="1164738.19"/>
    <n v="20615.865963"/>
    <n v="94460.267208999983"/>
  </r>
  <r>
    <x v="0"/>
    <s v="AUREA INDUSTRIA E COM. DE AGUA MINERAL LTDA - EPP"/>
    <x v="10"/>
    <s v="INCIDENCIA EXCLUSIVAMENTE NO REGIME CUMULATIVO"/>
    <n v="131735.39000000001"/>
    <n v="2331.7164030000004"/>
    <n v="10683.740129"/>
  </r>
  <r>
    <x v="0"/>
    <s v="BEBIDAS FRUKI S.A. LAJEADO"/>
    <x v="9"/>
    <s v="INCIDENCIA EXCLUSIVAMENTE NO REGIME NAO-CUMULATIVO"/>
    <n v="93079853.189999998"/>
    <n v="1647513.4014630001"/>
    <n v="7548776.0937089995"/>
  </r>
  <r>
    <x v="0"/>
    <s v="BRISA DA SERRA AGUAS MINERAIS INDUSTRIA E COMERCIO LTDA"/>
    <x v="11"/>
    <s v="INCIDENCIA EXCLUSIVAMENTE NO REGIME CUMULATIVO"/>
    <n v="3676176.2"/>
    <n v="65068.318740000002"/>
    <n v="298137.88981999998"/>
  </r>
  <r>
    <x v="0"/>
    <s v="BRISA DA SERRA AGUAS MINIRAIS INDUSTRIA E COMERCIO LTDA"/>
    <x v="11"/>
    <s v="INCIDENCIA EXCLUSIVAMENTE NO REGIME CUMULATIVO"/>
    <n v="309491"/>
    <n v="5477.9907000000003"/>
    <n v="25099.720099999999"/>
  </r>
  <r>
    <x v="0"/>
    <s v="CARMEN SILVIA MASTROROSA MARINO ME"/>
    <x v="3"/>
    <s v="INCIDENCIA EXCLUSIVAMENTE NO REGIME CUMULATIVO"/>
    <n v="5207.1099999999997"/>
    <n v="92.165846999999999"/>
    <n v="422.2966209999999"/>
  </r>
  <r>
    <x v="0"/>
    <s v="CEREAIS BRAMIL LTDA  - MATRIZ"/>
    <x v="0"/>
    <s v="INCIDENCIA EXCLUSIVAMENTE NO REGIME NAO-CUMULATIVO"/>
    <n v="5171912.07"/>
    <n v="91542.843639000013"/>
    <n v="419442.06887699995"/>
  </r>
  <r>
    <x v="0"/>
    <s v="CERVEJARIA PETROPOLIS S/A"/>
    <x v="0"/>
    <s v="INCIDENCIA EXCLUSIVAMENTE NO REGIME NAO-CUMULATIVO"/>
    <n v="12352754.210000001"/>
    <n v="218643.74951700002"/>
    <n v="1001808.3664309999"/>
  </r>
  <r>
    <x v="0"/>
    <s v="CODEAGUAS AGUAS MINERAIS LTDA"/>
    <x v="1"/>
    <s v="INCIDENCIA EXCLUSIVAMENTE NO REGIME NAO-CUMULATIVO"/>
    <n v="1829062.15"/>
    <n v="32374.400054999998"/>
    <n v="148336.94036499999"/>
  </r>
  <r>
    <x v="0"/>
    <s v="COMERCIAL DE ALIMENTOS P S LTDA"/>
    <x v="2"/>
    <s v="INCIDENCIA EXCLUSIVAMENTE NO REGIME NAO-CUMULATIVO"/>
    <n v="3733351.36"/>
    <n v="66080.319071999998"/>
    <n v="302774.79529599997"/>
  </r>
  <r>
    <x v="0"/>
    <s v="COMERCIO DE AGUA MINERAL SAO PEDRO LTDA"/>
    <x v="2"/>
    <s v="INCIDENCIA EXCLUSIVAMENTE NO REGIME NAO-CUMULATIVO"/>
    <n v="2316438.88"/>
    <n v="41000.968176000002"/>
    <n v="187863.19316799997"/>
  </r>
  <r>
    <x v="0"/>
    <s v="COMERCIO DE BEBIDAS NRJK LTDA ME"/>
    <x v="4"/>
    <s v="INCIDENCIA EXCLUSIVAMENTE NO REGIME NAO-CUMULATIVO"/>
    <n v="110286.31"/>
    <n v="1952.067687"/>
    <n v="8944.219740999999"/>
  </r>
  <r>
    <x v="0"/>
    <s v="COMERCIO E IND. DE AGUA MINERAL SAPOTI LTDA - ME"/>
    <x v="10"/>
    <s v="INCIDENCIA EXCLUSIVAMENTE NO REGIME CUMULATIVO"/>
    <n v="1075912.08"/>
    <n v="19043.643816000003"/>
    <n v="87256.469687999997"/>
  </r>
  <r>
    <x v="0"/>
    <s v="COMERCIO E IND. DE AGUA MINERAL SAPOTI LTDA EPP"/>
    <x v="10"/>
    <s v="INCIDENCIA EXCLUSIVAMENTE NO REGIME CUMULATIVO"/>
    <n v="623812.15"/>
    <n v="11041.475055000001"/>
    <n v="50591.165364999993"/>
  </r>
  <r>
    <x v="0"/>
    <s v="CONSTRUTORA FETZ LTDA"/>
    <x v="4"/>
    <s v="INCIDENCIA NOS REGIMES NAO-CUMULATIVO E CUMULATIVO"/>
    <n v="1446421.35"/>
    <n v="25601.657895000004"/>
    <n v="117304.77148499999"/>
  </r>
  <r>
    <x v="0"/>
    <s v="COOPERATIVA DE LATICINIOS VALE DO MUCURI LTDA"/>
    <x v="1"/>
    <s v="INCIDENCIA EXCLUSIVAMENTE NO REGIME NAO-CUMULATIVO"/>
    <n v="35.1"/>
    <n v="0.62126999999999999"/>
    <n v="2.8466099999999996"/>
  </r>
  <r>
    <x v="0"/>
    <s v="COPASA  AGUAS MINERAIS DE MINAS S/A"/>
    <x v="1"/>
    <s v="INCIDENCIA EXCLUSIVAMENTE NO REGIME NAO-CUMULATIVO"/>
    <n v="1054574.6200000001"/>
    <n v="18665.970774000001"/>
    <n v="85526.001682000002"/>
  </r>
  <r>
    <x v="0"/>
    <s v="COTRIJUI - COOPERATIVA AGROPECUARIA &amp; INDUSTRIAL"/>
    <x v="9"/>
    <s v="INCIDENCIA EXCLUSIVAMENTE NO REGIME NAO-CUMULATIVO"/>
    <n v="12508.53"/>
    <n v="221.40098100000003"/>
    <n v="1014.441783"/>
  </r>
  <r>
    <x v="0"/>
    <s v="DELGAS COMERCIO DE GAS LTDA - EPP - MATRIZ"/>
    <x v="9"/>
    <s v="INCIDENCIA EXCLUSIVAMENTE NO REGIME CUMULATIVO"/>
    <n v="113160.95"/>
    <n v="2002.948815"/>
    <n v="9177.353044999998"/>
  </r>
  <r>
    <x v="0"/>
    <s v="E M M BALDUINO - EPP"/>
    <x v="7"/>
    <s v="INCIDENCIA EXCLUSIVAMENTE NO REGIME NAO-CUMULATIVO"/>
    <n v="359.8"/>
    <n v="6.3684600000000007"/>
    <n v="29.179779999999997"/>
  </r>
  <r>
    <x v="0"/>
    <s v="E M M BALDUINO EPP"/>
    <x v="7"/>
    <s v="INCIDENCIA EXCLUSIVAMENTE NO REGIME NAO-CUMULATIVO"/>
    <n v="3959.25"/>
    <n v="70.078725000000006"/>
    <n v="321.09517499999998"/>
  </r>
  <r>
    <x v="0"/>
    <s v="EMPREITEIRA SUL BRASIL LTDA"/>
    <x v="1"/>
    <s v="INCIDENCIA EXCLUSIVAMENTE NO REGIME CUMULATIVO"/>
    <n v="4745.9399999999996"/>
    <n v="84.003137999999993"/>
    <n v="384.89573399999995"/>
  </r>
  <r>
    <x v="0"/>
    <s v="EMPREITEIRA SUL BRASIL LTDA."/>
    <x v="1"/>
    <s v="INCIDENCIA EXCLUSIVAMENTE NO REGIME CUMULATIVO"/>
    <n v="2160"/>
    <n v="38.231999999999999"/>
    <n v="175.17599999999999"/>
  </r>
  <r>
    <x v="0"/>
    <s v="EMPRESA DE AGUA MINERAL ITAIPU LTDA - EPP"/>
    <x v="2"/>
    <s v="INCIDENCIA EXCLUSIVAMENTE NO REGIME NAO-CUMULATIVO"/>
    <n v="2042854.2"/>
    <n v="36158.519339999999"/>
    <n v="165675.47561999998"/>
  </r>
  <r>
    <x v="0"/>
    <s v="EMPRESA DE AGUA MINERAL MONTE MARIO EIRELI"/>
    <x v="12"/>
    <s v="INCIDENCIA EXCLUSIVAMENTE NO REGIME CUMULATIVO"/>
    <n v="19945.5"/>
    <n v="353.03534999999999"/>
    <n v="1617.5800499999998"/>
  </r>
  <r>
    <x v="0"/>
    <s v="EMPRESA DE AGUAS ITAY LIMITADA"/>
    <x v="8"/>
    <s v="INCIDENCIA EXCLUSIVAMENTE NO REGIME CUMULATIVO"/>
    <n v="689910.04"/>
    <n v="12211.407708000001"/>
    <n v="55951.704244"/>
  </r>
  <r>
    <x v="0"/>
    <s v="EMPRESA DE AGUAS KAIARY LTDA"/>
    <x v="6"/>
    <s v="INCIDENCIA EXCLUSIVAMENTE NO REGIME NAO-CUMULATIVO"/>
    <n v="9263092.5199999996"/>
    <n v="163956.73760399999"/>
    <n v="751236.80337199988"/>
  </r>
  <r>
    <x v="0"/>
    <s v="EMPRESA DE AGUAS MINERAIS IBIRA EIRELI"/>
    <x v="3"/>
    <s v="INCIDENCIA EXCLUSIVAMENTE NO REGIME CUMULATIVO"/>
    <n v="5842588.6999999993"/>
    <n v="103413.81998999999"/>
    <n v="473833.94356999989"/>
  </r>
  <r>
    <x v="0"/>
    <s v="EMPRESA DE MINERACAO CREMASCO LTDA EPP"/>
    <x v="3"/>
    <s v="INCIDENCIA EXCLUSIVAMENTE NO REGIME CUMULATIVO"/>
    <n v="908905.02"/>
    <n v="16087.618854"/>
    <n v="73712.197121999998"/>
  </r>
  <r>
    <x v="0"/>
    <s v="EMPRESA DE MINERACAO MANTOVANI LTDA"/>
    <x v="3"/>
    <s v="INCIDENCIA EXCLUSIVAMENTE NO REGIME NAO-CUMULATIVO"/>
    <n v="1834767.77"/>
    <n v="32475.389529"/>
    <n v="148799.66614699998"/>
  </r>
  <r>
    <x v="0"/>
    <s v="EMPRESA DE MINERACAO SUBLIME LTDA"/>
    <x v="13"/>
    <s v="INCIDENCIA EXCLUSIVAMENTE NO REGIME CUMULATIVO"/>
    <n v="4626392.8999999994"/>
    <n v="81887.15432999999"/>
    <n v="375200.46418999991"/>
  </r>
  <r>
    <x v="0"/>
    <s v="ESTACAO DE AGUAS M VALE DAS ARAUCAR LTDA"/>
    <x v="2"/>
    <s v="INCIDENCIA EXCLUSIVAMENTE NO REGIME CUMULATIVO"/>
    <n v="3659485.580000001"/>
    <n v="64772.894766000019"/>
    <n v="296784.28053800005"/>
  </r>
  <r>
    <x v="0"/>
    <s v="FLAMIN MINERACAO LTDA"/>
    <x v="3"/>
    <s v="INCIDENCIA EXCLUSIVAMENTE NO REGIME CUMULATIVO"/>
    <n v="28302091.399999991"/>
    <n v="500947.01777999988"/>
    <n v="2295299.6125399992"/>
  </r>
  <r>
    <x v="0"/>
    <s v="FONTE D VIDA IND E COM DE AGUAS MIN E BEBIDAS LTDA"/>
    <x v="5"/>
    <s v="INCIDENCIA EXCLUSIVAMENTE NO REGIME NAO-CUMULATIVO"/>
    <n v="9185401.3300000001"/>
    <n v="162581.60354100002"/>
    <n v="744936.04786299996"/>
  </r>
  <r>
    <x v="0"/>
    <s v="FONTE DA ILHA MINERACAO LTDA"/>
    <x v="9"/>
    <s v="INCIDENCIA EXCLUSIVAMENTE NO REGIME NAO-CUMULATIVO"/>
    <n v="20161242.309999991"/>
    <n v="356853.98888699984"/>
    <n v="1635076.751340999"/>
  </r>
  <r>
    <x v="0"/>
    <s v="FONTE ROCHA BRANCA LTDA"/>
    <x v="3"/>
    <s v="INCIDENCIA EXCLUSIVAMENTE NO REGIME NAO-CUMULATIVO"/>
    <n v="1134009.67"/>
    <n v="20071.971159000001"/>
    <n v="91968.184236999979"/>
  </r>
  <r>
    <x v="0"/>
    <s v="FONTE SAO BENTO DE AGUA MINERAL LTDA"/>
    <x v="3"/>
    <s v="INCIDENCIA EXCLUSIVAMENTE NO REGIME CUMULATIVO"/>
    <n v="733944"/>
    <n v="12990.808800000001"/>
    <n v="59522.858399999997"/>
  </r>
  <r>
    <x v="0"/>
    <s v="GOYA INDUSTRIA E COMERCIO DE AGUA MINERAL LTDA"/>
    <x v="14"/>
    <s v="INCIDENCIA EXCLUSIVAMENTE NO REGIME NAO-CUMULATIVO"/>
    <n v="10209742.57"/>
    <n v="180712.443489"/>
    <n v="828010.12242699997"/>
  </r>
  <r>
    <x v="0"/>
    <s v="H LEVE ENGARRAF E DIST DE AGUA MINERAL LTDA"/>
    <x v="4"/>
    <s v="INCIDENCIA EXCLUSIVAMENTE NO REGIME CUMULATIVO"/>
    <n v="6602523.5600000015"/>
    <n v="116864.66701200003"/>
    <n v="535464.66071600001"/>
  </r>
  <r>
    <x v="0"/>
    <s v="H LEVE ENGARRAF E DIST DE AGUA MINERAL LTDA PRACTICE"/>
    <x v="4"/>
    <s v="INCIDENCIA EXCLUSIVAMENTE NO REGIME CUMULATIVO"/>
    <n v="688622.6"/>
    <n v="12188.62002"/>
    <n v="55847.292859999994"/>
  </r>
  <r>
    <x v="0"/>
    <s v="HIDRO-MINERACAO DIVINA PUREZA LTDA"/>
    <x v="1"/>
    <s v="INCIDENCIA EXCLUSIVAMENTE NO REGIME NAO-CUMULATIVO"/>
    <n v="2069990.7"/>
    <n v="36638.83539"/>
    <n v="167876.24576999998"/>
  </r>
  <r>
    <x v="0"/>
    <s v="HIDROMINERADORA PASSO DO LOURO LTDA."/>
    <x v="9"/>
    <s v="INCIDENCIA EXCLUSIVAMENTE NO REGIME NAO-CUMULATIVO"/>
    <n v="12301676.85"/>
    <n v="217739.680245"/>
    <n v="997665.99253499985"/>
  </r>
  <r>
    <x v="0"/>
    <s v="HIDROMINERADORA VALLE AZUL LTDA"/>
    <x v="9"/>
    <s v="INCIDENCIA EXCLUSIVAMENTE NO REGIME CUMULATIVO"/>
    <n v="984048.92"/>
    <n v="17417.665884000002"/>
    <n v="79806.367411999992"/>
  </r>
  <r>
    <x v="0"/>
    <s v="HIDROMINERADORA VALLE AZUL LTDA"/>
    <x v="9"/>
    <s v="INCIDENCIA EXCLUSIVAMENTE NO REGIME NAO-CUMULATIVO"/>
    <n v="942769.22"/>
    <n v="16687.015194"/>
    <n v="76458.583741999988"/>
  </r>
  <r>
    <x v="0"/>
    <s v="HIDROMINERAL TERMAL DE ARMAZEM LTDA"/>
    <x v="4"/>
    <s v="INCIDENCIA EXCLUSIVAMENTE NO REGIME CUMULATIVO"/>
    <n v="4806595.41"/>
    <n v="85076.738756999999"/>
    <n v="389814.88775099994"/>
  </r>
  <r>
    <x v="0"/>
    <s v="INDAIA BRASIL AGUAS MINERAIS LTDA"/>
    <x v="11"/>
    <s v="INCIDENCIA EXCLUSIVAMENTE NO REGIME NAO-CUMULATIVO"/>
    <n v="231367240.34"/>
    <n v="4095200.1540180002"/>
    <n v="18763883.191574"/>
  </r>
  <r>
    <x v="0"/>
    <s v="INDUSTRIA E COMERCIO DE BEBIDAS GAROTO LTDA."/>
    <x v="2"/>
    <s v="INCIDENCIA EXCLUSIVAMENTE NO REGIME NAO-CUMULATIVO"/>
    <n v="616928.59000000008"/>
    <n v="10919.636043000002"/>
    <n v="50032.908649000005"/>
  </r>
  <r>
    <x v="0"/>
    <s v="INDUSTRIA VILA NOVA LTDA"/>
    <x v="4"/>
    <s v="INCIDENCIA EXCLUSIVAMENTE NO REGIME NAO-CUMULATIVO"/>
    <n v="3862625.58"/>
    <n v="68368.472766000006"/>
    <n v="313258.93453799997"/>
  </r>
  <r>
    <x v="0"/>
    <s v="INTERLAGOS DISTRIBUIDORA DE BEBIDAS LTDA"/>
    <x v="5"/>
    <s v="INCIDENCIA EXCLUSIVAMENTE NO REGIME CUMULATIVO"/>
    <n v="13295109.18"/>
    <n v="235323.43248600001"/>
    <n v="1078233.3544979999"/>
  </r>
  <r>
    <x v="0"/>
    <s v="IPUACU AGUA MINERAL EXTRACAO E COMERCIALIZACAO LTDA. ME"/>
    <x v="4"/>
    <s v="INCIDENCIA EXCLUSIVAMENTE NO REGIME CUMULATIVO"/>
    <n v="129089.14"/>
    <n v="2284.877778"/>
    <n v="10469.129253999999"/>
  </r>
  <r>
    <x v="0"/>
    <s v="ISMAEL SUPERMERCADOS LTDA"/>
    <x v="11"/>
    <s v="INCIDENCIA EXCLUSIVAMENTE NO REGIME NAO-CUMULATIVO"/>
    <n v="115176.7"/>
    <n v="2038.6275900000001"/>
    <n v="9340.8303699999997"/>
  </r>
  <r>
    <x v="0"/>
    <s v="ITA HIDROMINERAL S/A"/>
    <x v="4"/>
    <s v="INCIDENCIA EXCLUSIVAMENTE NO REGIME CUMULATIVO"/>
    <n v="71069.569999999992"/>
    <n v="1257.9313889999999"/>
    <n v="5763.7421269999986"/>
  </r>
  <r>
    <x v="0"/>
    <s v="J E E COMERCIO DE AGUAS MINERAIS LTDA"/>
    <x v="15"/>
    <s v="INCIDENCIA EXCLUSIVAMENTE NO REGIME CUMULATIVO"/>
    <n v="5755128.5100000007"/>
    <n v="101865.77462700002"/>
    <n v="466740.92216100002"/>
  </r>
  <r>
    <x v="0"/>
    <s v="JAVI PRODUTOS ALIMENTICIOS - ME"/>
    <x v="16"/>
    <s v="INCIDENCIA EXCLUSIVAMENTE NO REGIME CUMULATIVO"/>
    <n v="22600.28"/>
    <n v="400.02495599999997"/>
    <n v="1832.8827079999996"/>
  </r>
  <r>
    <x v="0"/>
    <s v="JAVI PRODUTOS ALIMENTICIOS LTDA - ME"/>
    <x v="16"/>
    <s v="INCIDENCIA EXCLUSIVAMENTE NO REGIME CUMULATIVO"/>
    <n v="11830.48"/>
    <n v="209.399496"/>
    <n v="959.45192799999984"/>
  </r>
  <r>
    <x v="0"/>
    <s v="JOSE DO CARMO NINNI MINERADORA LTDA"/>
    <x v="1"/>
    <s v="INCIDENCIA EXCLUSIVAMENTE NO REGIME CUMULATIVO"/>
    <n v="884656.51"/>
    <n v="15658.420227000001"/>
    <n v="71745.64296099999"/>
  </r>
  <r>
    <x v="0"/>
    <s v="JULITAGO TRANSPORTE DE CARGAS LTDA"/>
    <x v="2"/>
    <s v="INCIDENCIA EXCLUSIVAMENTE NO REGIME NAO-CUMULATIVO"/>
    <n v="451722.99999999988"/>
    <n v="7995.4970999999978"/>
    <n v="36634.735299999986"/>
  </r>
  <r>
    <x v="0"/>
    <s v="KARINA INDUSTRIA DE ALIMENTOS LTDA - EPP"/>
    <x v="2"/>
    <s v="INCIDENCIA EXCLUSIVAMENTE NO REGIME NAO-CUMULATIVO"/>
    <n v="20038.72"/>
    <n v="354.68534400000004"/>
    <n v="1625.1401919999998"/>
  </r>
  <r>
    <x v="0"/>
    <s v="KENIO MARTINS FORTES-EPP"/>
    <x v="10"/>
    <s v="INCIDENCIA EXCLUSIVAMENTE NO REGIME CUMULATIVO"/>
    <n v="19873.22"/>
    <n v="351.75599400000004"/>
    <n v="1611.7181419999999"/>
  </r>
  <r>
    <x v="0"/>
    <s v="LINDOIANO FONTES RADIOATIVAS LTDA"/>
    <x v="3"/>
    <s v="INCIDENCIA EXCLUSIVAMENTE NO REGIME NAO-CUMULATIVO"/>
    <n v="1085408.82"/>
    <n v="19211.736114000003"/>
    <n v="88026.655301999999"/>
  </r>
  <r>
    <x v="0"/>
    <s v="LITORAGUA AGUAS MINERAIS LTDA ME"/>
    <x v="11"/>
    <s v="INCIDENCIA EXCLUSIVAMENTE NO REGIME CUMULATIVO"/>
    <n v="151699"/>
    <n v="2685.0723000000003"/>
    <n v="12302.7889"/>
  </r>
  <r>
    <x v="0"/>
    <s v="LM AGUAS LTDA - EPP"/>
    <x v="4"/>
    <s v="INCIDENCIA EXCLUSIVAMENTE NO REGIME CUMULATIVO"/>
    <n v="1882147.74"/>
    <n v="33314.014997999999"/>
    <n v="152642.18171399998"/>
  </r>
  <r>
    <x v="0"/>
    <s v="MACHAL MIN. ALFREDO CHAVES EIRELI E"/>
    <x v="17"/>
    <s v="INCIDENCIA EXCLUSIVAMENTE NO REGIME NAO-CUMULATIVO"/>
    <n v="173018.83"/>
    <n v="3062.4332909999998"/>
    <n v="14031.827112999998"/>
  </r>
  <r>
    <x v="0"/>
    <s v="MACHAL MINERACAO ALFREDO CHAVES EIRELI EPP"/>
    <x v="17"/>
    <s v="INCIDENCIA EXCLUSIVAMENTE NO REGIME CUMULATIVO"/>
    <n v="47969.51999999999"/>
    <n v="849.06050399999981"/>
    <n v="3890.3280719999989"/>
  </r>
  <r>
    <x v="0"/>
    <s v="MARCOS AURELIO BENDER - EPP MTZ"/>
    <x v="9"/>
    <s v="INCIDENCIA EXCLUSIVAMENTE NO REGIME CUMULATIVO"/>
    <n v="440.2"/>
    <n v="7.7915400000000004"/>
    <n v="35.700219999999995"/>
  </r>
  <r>
    <x v="0"/>
    <s v="MATRIX INDUSTRIA E COMERCIO DE GENEROS ALIMENTICIOS LTDA"/>
    <x v="2"/>
    <s v="INCIDENCIA EXCLUSIVAMENTE NO REGIME CUMULATIVO"/>
    <n v="18330"/>
    <n v="324.44100000000003"/>
    <n v="1486.5629999999999"/>
  </r>
  <r>
    <x v="0"/>
    <s v="MEGASERRA DISTRIBUIDORA DE BEBIDAS LTDA"/>
    <x v="0"/>
    <s v="INCIDENCIA EXCLUSIVAMENTE NO REGIME CUMULATIVO"/>
    <n v="1611566.5"/>
    <n v="28524.727050000001"/>
    <n v="130698.04314999998"/>
  </r>
  <r>
    <x v="0"/>
    <s v="MERCADINHO BRAGA JUNIOR LTDA"/>
    <x v="3"/>
    <s v="INCIDENCIA EXCLUSIVAMENTE NO REGIME NAO-CUMULATIVO"/>
    <n v="13.14"/>
    <n v="0.23257800000000001"/>
    <n v="1.0656539999999999"/>
  </r>
  <r>
    <x v="0"/>
    <s v="MILFONTES AGUAS MINERAIS E BEBIDAS LTDA"/>
    <x v="5"/>
    <s v="INCIDENCIA EXCLUSIVAMENTE NO REGIME CUMULATIVO"/>
    <n v="2089789.34"/>
    <n v="36989.271317999999"/>
    <n v="169481.91547399998"/>
  </r>
  <r>
    <x v="0"/>
    <s v="MINALBA ALIMENTOS E BEBIDAS LTDA"/>
    <x v="11"/>
    <s v="INCIDENCIA EXCLUSIVAMENTE NO REGIME NAO-CUMULATIVO"/>
    <n v="184998755.77000001"/>
    <n v="3274477.9771290002"/>
    <n v="15003399.092946999"/>
  </r>
  <r>
    <x v="0"/>
    <s v="MINALICE MINERACAO LTDA"/>
    <x v="3"/>
    <s v="INCIDENCIA EXCLUSIVAMENTE NO REGIME NAO-CUMULATIVO"/>
    <n v="5087944.59"/>
    <n v="90056.619242999994"/>
    <n v="412632.30624899996"/>
  </r>
  <r>
    <x v="0"/>
    <s v="MINERAAAO POUSO ALTO LTDA"/>
    <x v="1"/>
    <s v="INCIDENCIA EXCLUSIVAMENTE NO REGIME NAO-CUMULATIVO"/>
    <n v="9802110.5099999998"/>
    <n v="173497.356027"/>
    <n v="794951.16236099985"/>
  </r>
  <r>
    <x v="0"/>
    <s v="MINERACAO  ARAUJO IND E COM LTDA"/>
    <x v="18"/>
    <s v="INCIDENCIA EXCLUSIVAMENTE NO REGIME CUMULATIVO"/>
    <n v="5001585.8199999994"/>
    <n v="88528.069013999993"/>
    <n v="405628.61000199988"/>
  </r>
  <r>
    <x v="0"/>
    <s v="MINERACAO AGUA PADRE MANOEL LTDA"/>
    <x v="1"/>
    <s v="INCIDENCIA EXCLUSIVAMENTE NO REGIME NAO-CUMULATIVO"/>
    <n v="19167803.25"/>
    <n v="339270.11752500001"/>
    <n v="1554508.8435749998"/>
  </r>
  <r>
    <x v="0"/>
    <s v="MINERACAO ARROIO BONITO LTDA"/>
    <x v="9"/>
    <s v="INCIDENCIA EXCLUSIVAMENTE NO REGIME NAO-CUMULATIVO"/>
    <n v="17091228.989999998"/>
    <n v="302514.75312299997"/>
    <n v="1386098.6710889998"/>
  </r>
  <r>
    <x v="0"/>
    <s v="MINERACAO E COMERC. AGUA MINERAL SANCHES LTDA EPP"/>
    <x v="3"/>
    <s v="INCIDENCIA EXCLUSIVAMENTE NO REGIME CUMULATIVO"/>
    <n v="55268.5"/>
    <n v="978.25245000000007"/>
    <n v="4482.2753499999999"/>
  </r>
  <r>
    <x v="0"/>
    <s v="MINERACAO JOANA LEITE LTDA"/>
    <x v="3"/>
    <s v="INCIDENCIA EXCLUSIVAMENTE NO REGIME NAO-CUMULATIVO"/>
    <n v="3474755.52"/>
    <n v="61503.172704000004"/>
    <n v="281802.67267199996"/>
  </r>
  <r>
    <x v="0"/>
    <s v="MINERADORA CANCAO NOVA LTDA"/>
    <x v="3"/>
    <s v="INCIDENCIA EXCLUSIVAMENTE NO REGIME NAO-CUMULATIVO"/>
    <n v="1220397.58"/>
    <n v="21601.037166000002"/>
    <n v="98974.24373799999"/>
  </r>
  <r>
    <x v="0"/>
    <s v="MINERADORA FAZENDA TRAIRA LTDA ME"/>
    <x v="4"/>
    <s v="INCIDENCIA EXCLUSIVAMENTE NO REGIME NAO-CUMULATIVO"/>
    <n v="1172618.6200000001"/>
    <n v="20755.349574000003"/>
    <n v="95099.370081999994"/>
  </r>
  <r>
    <x v="0"/>
    <s v="NACIONAL INDUSTRIA DE BEBIDAS LTDA"/>
    <x v="4"/>
    <s v="INCIDENCIA EXCLUSIVAMENTE NO REGIME NAO-CUMULATIVO"/>
    <n v="302.77"/>
    <n v="5.3590289999999996"/>
    <n v="24.554646999999996"/>
  </r>
  <r>
    <x v="0"/>
    <s v="NARCISO E ATHAYDE LANCHONETE E MERCEARIA PANIFICADORA LTDA"/>
    <x v="14"/>
    <s v="INCIDENCIA EXCLUSIVAMENTE NO REGIME NAO-CUMULATIVO"/>
    <n v="72263.220000000016"/>
    <n v="1279.0589940000002"/>
    <n v="5860.5471420000003"/>
  </r>
  <r>
    <x v="0"/>
    <s v="NATURAGUA AGUAS MIN.IND. E COM.S.A"/>
    <x v="11"/>
    <s v="INCIDENCIA EXCLUSIVAMENTE NO REGIME NAO-CUMULATIVO"/>
    <n v="42926062.259999998"/>
    <n v="759791.30200200004"/>
    <n v="3481303.6492859996"/>
  </r>
  <r>
    <x v="0"/>
    <s v="NATURALLIS AGUAS DE ALAGOAS LTDA"/>
    <x v="8"/>
    <s v="INCIDENCIA EXCLUSIVAMENTE NO REGIME CUMULATIVO"/>
    <n v="9654.4"/>
    <n v="170.88288"/>
    <n v="782.97183999999993"/>
  </r>
  <r>
    <x v="0"/>
    <s v="NICO PANIF. DO CASTELO LTDA"/>
    <x v="3"/>
    <s v="INCIDENCIA EXCLUSIVAMENTE NO REGIME CUMULATIVO"/>
    <n v="8029.16"/>
    <n v="142.11613199999999"/>
    <n v="651.16487599999994"/>
  </r>
  <r>
    <x v="0"/>
    <s v="NICO PANIFICADORA DO CASTELO LTDA"/>
    <x v="3"/>
    <s v="INCIDENCIA EXCLUSIVAMENTE NO REGIME CUMULATIVO"/>
    <n v="101928.62"/>
    <n v="1804.1365739999999"/>
    <n v="8266.4110819999987"/>
  </r>
  <r>
    <x v="0"/>
    <s v="ORGANIZACOES MANGABEIRA LTDA"/>
    <x v="1"/>
    <s v="INCIDENCIA NOS REGIMES NAO-CUMULATIVO E CUMULATIVO"/>
    <n v="67834.460000000006"/>
    <n v="1200.6699420000002"/>
    <n v="5501.3747059999996"/>
  </r>
  <r>
    <x v="0"/>
    <s v="PADARIA BELOPAES LTDA"/>
    <x v="1"/>
    <s v="INCIDENCIA NOS REGIMES NAO-CUMULATIVO E CUMULATIVO"/>
    <n v="19390.38"/>
    <n v="343.20972600000005"/>
    <n v="1572.559818"/>
  </r>
  <r>
    <x v="0"/>
    <s v="PADARIA LEIRIENSE LTDA"/>
    <x v="3"/>
    <s v="INCIDENCIA EXCLUSIVAMENTE NO REGIME CUMULATIVO"/>
    <n v="597293.5"/>
    <n v="10572.094950000001"/>
    <n v="48440.502849999997"/>
  </r>
  <r>
    <x v="0"/>
    <s v="PH MAIS COMERCIO DE BEBIDAS LTDA ME"/>
    <x v="3"/>
    <s v="INCIDENCIA EXCLUSIVAMENTE NO REGIME CUMULATIVO"/>
    <n v="2345.5"/>
    <n v="41.515349999999998"/>
    <n v="190.22004999999999"/>
  </r>
  <r>
    <x v="0"/>
    <s v="PIT STOP AUTO POSTO DE LINS LTDA."/>
    <x v="3"/>
    <s v="INCIDENCIA EXCLUSIVAMENTE NO REGIME NAO-CUMULATIVO"/>
    <n v="15607"/>
    <n v="276.2439"/>
    <n v="1265.7276999999999"/>
  </r>
  <r>
    <x v="0"/>
    <s v="PRINCESINHA DE MACAE VEIC.E CONSTR.LTDA"/>
    <x v="0"/>
    <s v="INCIDENCIA EXCLUSIVAMENTE NO REGIME CUMULATIVO"/>
    <n v="303211.59999999998"/>
    <n v="5366.8453199999994"/>
    <n v="24590.460759999994"/>
  </r>
  <r>
    <x v="0"/>
    <s v="R C V R DE OLIVEIRA LTDA - EPP"/>
    <x v="19"/>
    <s v="INCIDENCIA EXCLUSIVAMENTE NO REGIME CUMULATIVO"/>
    <n v="20564.849999999999"/>
    <n v="363.99784499999998"/>
    <n v="1667.8093349999997"/>
  </r>
  <r>
    <x v="0"/>
    <s v="REFRESCOS GUARARAPES LTDA"/>
    <x v="15"/>
    <s v="INCIDENCIA EXCLUSIVAMENTE NO REGIME NAO-CUMULATIVO"/>
    <n v="24644931.120000001"/>
    <n v="436215.28082400002"/>
    <n v="1998703.913832"/>
  </r>
  <r>
    <x v="0"/>
    <s v="REFRIGERANTES ARCO IRIS LTDA"/>
    <x v="3"/>
    <s v="INCIDENCIA EXCLUSIVAMENTE NO REGIME NAO-CUMULATIVO"/>
    <n v="3301887.05"/>
    <n v="58443.400784999998"/>
    <n v="267783.03975499998"/>
  </r>
  <r>
    <x v="0"/>
    <s v="REFRIGERANTES CERRADINHO LTDA"/>
    <x v="20"/>
    <s v="INCIDENCIA EXCLUSIVAMENTE NO REGIME NAO-CUMULATIVO"/>
    <n v="1147990.6000000001"/>
    <n v="20319.433620000003"/>
    <n v="93102.037660000002"/>
  </r>
  <r>
    <x v="0"/>
    <s v="REFRIGERANTES XUK LTDA."/>
    <x v="9"/>
    <s v="INCIDENCIA EXCLUSIVAMENTE NO REGIME NAO-CUMULATIVO"/>
    <n v="3673487.08"/>
    <n v="65020.721316000003"/>
    <n v="297919.802188"/>
  </r>
  <r>
    <x v="0"/>
    <s v="RG COMERCIO E INDUSTRIA EIRELI - EPP"/>
    <x v="5"/>
    <s v="INCIDENCIA EXCLUSIVAMENTE NO REGIME CUMULATIVO"/>
    <n v="3152347.93"/>
    <n v="55796.558361000003"/>
    <n v="255655.41712299999"/>
  </r>
  <r>
    <x v="0"/>
    <s v="RIO DE JANEIRO REFRESCOS LTDA"/>
    <x v="0"/>
    <s v="INCIDENCIA EXCLUSIVAMENTE NO REGIME NAO-CUMULATIVO"/>
    <n v="113007998.14"/>
    <n v="2000241.5670780002"/>
    <n v="9164948.649154"/>
  </r>
  <r>
    <x v="0"/>
    <s v="RIO DO PEIXE INDUSTRIA DE AGUA MINERAL LTDA."/>
    <x v="11"/>
    <s v="INCIDENCIA NOS REGIMES NAO-CUMULATIVO E CUMULATIVO"/>
    <n v="1238064.18"/>
    <n v="21913.735986"/>
    <n v="100407.00499799999"/>
  </r>
  <r>
    <x v="0"/>
    <s v="RORATTO,RORATTO E BECKER LTDA"/>
    <x v="9"/>
    <s v="INCIDENCIA EXCLUSIVAMENTE NO REGIME NAO-CUMULATIVO"/>
    <n v="96"/>
    <n v="1.6992"/>
    <n v="7.7855999999999987"/>
  </r>
  <r>
    <x v="0"/>
    <s v="SAUDE INDUSTRIA E COMERCIO DE AGUA MINERAL E SERVICOS LTDA"/>
    <x v="14"/>
    <s v="INCIDENCIA EXCLUSIVAMENTE NO REGIME CUMULATIVO"/>
    <n v="12110438.5"/>
    <n v="214354.76145000002"/>
    <n v="982156.56234999991"/>
  </r>
  <r>
    <x v="0"/>
    <s v="SOGELO BEBIDAS LTDA"/>
    <x v="14"/>
    <s v="INCIDENCIA EXCLUSIVAMENTE NO REGIME NAO-CUMULATIVO"/>
    <n v="336319.5"/>
    <n v="5952.8551500000003"/>
    <n v="27275.511449999998"/>
  </r>
  <r>
    <x v="0"/>
    <s v="SUL BRASILEIRA DE DISTRIBUICAO DE AGUA LTDA"/>
    <x v="2"/>
    <s v="INCIDENCIA EXCLUSIVAMENTE NO REGIME NAO-CUMULATIVO"/>
    <n v="7416807.6799999997"/>
    <n v="131277.49593599999"/>
    <n v="601503.10284799989"/>
  </r>
  <r>
    <x v="0"/>
    <s v="SUPER SUPERMERCADOS LTDA"/>
    <x v="4"/>
    <s v="INCIDENCIA EXCLUSIVAMENTE NO REGIME NAO-CUMULATIVO"/>
    <n v="67852"/>
    <n v="1200.9803999999999"/>
    <n v="5502.7971999999991"/>
  </r>
  <r>
    <x v="0"/>
    <s v="VERSANT DO BRASIL IND E COM DE BEBIDAS E ALIMENTOS LTDA"/>
    <x v="9"/>
    <s v="INCIDENCIA EXCLUSIVAMENTE NO REGIME NAO-CUMULATIVO"/>
    <n v="4660803.41"/>
    <n v="82496.220356999998"/>
    <n v="377991.15655099996"/>
  </r>
  <r>
    <x v="0"/>
    <s v="VITALACQUA FONTE SAN GENNARO ENV LTDA"/>
    <x v="3"/>
    <s v="INCIDENCIA EXCLUSIVAMENTE NO REGIME CUMULATIVO"/>
    <n v="11789.98"/>
    <n v="208.68264600000001"/>
    <n v="956.16737799999987"/>
  </r>
  <r>
    <x v="0"/>
    <s v="VITALE PARTICIPACOES E EMPREENDIMENTOS LTDA - EPP"/>
    <x v="4"/>
    <s v="INCIDENCIA EXCLUSIVAMENTE NO REGIME CUMULATIVO"/>
    <n v="219737.41"/>
    <n v="3889.3521570000003"/>
    <n v="17820.703951"/>
  </r>
  <r>
    <x v="1"/>
    <s v="'NARCISO E ATHAYDE LANCHONETE E MERCEARIA PANIFICADORA LTDA"/>
    <x v="14"/>
    <s v="INCIDENCIA EXCLUSIVAMENTE NO REGIME NAO-CUMULATIVO"/>
    <n v="5277.9"/>
    <n v="93.41883"/>
    <n v="428.03768999999994"/>
  </r>
  <r>
    <x v="1"/>
    <s v="AGROPECUARIA BELA VISTA LTDA"/>
    <x v="0"/>
    <s v="INCIDENCIA EXCLUSIVAMENTE NO REGIME NAO-CUMULATIVO"/>
    <n v="1969223.19"/>
    <n v="34855.250462999997"/>
    <n v="159704.00070899999"/>
  </r>
  <r>
    <x v="1"/>
    <s v="AGROPECUARIA ITATIBA DOS FRADES LTDA - ME"/>
    <x v="0"/>
    <s v="INCIDENCIA EXCLUSIVAMENTE NO REGIME NAO-CUMULATIVO"/>
    <n v="4071994.15"/>
    <n v="72074.296455000003"/>
    <n v="330238.72556499997"/>
  </r>
  <r>
    <x v="1"/>
    <s v="AGUA MINERAL BICUDA GRANDE LTDA"/>
    <x v="0"/>
    <s v="INCIDENCIA EXCLUSIVAMENTE NO REGIME CUMULATIVO"/>
    <n v="54364.32"/>
    <n v="962.24846400000001"/>
    <n v="4408.9463519999999"/>
  </r>
  <r>
    <x v="1"/>
    <s v="AGUA MINERAL CASCATAI LTDA"/>
    <x v="0"/>
    <s v="INCIDENCIA EXCLUSIVAMENTE NO REGIME CUMULATIVO"/>
    <n v="11271914.720000001"/>
    <n v="199512.89054400002"/>
    <n v="914152.28379199991"/>
  </r>
  <r>
    <x v="1"/>
    <s v="AGUA MINERAL DA SERRA DA MANTIQUEIRA LTDA- EPP"/>
    <x v="1"/>
    <s v="INCIDENCIA EXCLUSIVAMENTE NO REGIME CUMULATIVO"/>
    <n v="1306988.24"/>
    <n v="23133.691848000002"/>
    <n v="105996.74626399999"/>
  </r>
  <r>
    <x v="1"/>
    <s v="AGUA MINERAL FRESCALE LTDA -EPP"/>
    <x v="2"/>
    <s v="INCIDENCIA EXCLUSIVAMENTE NO REGIME CUMULATIVO"/>
    <n v="369868.34"/>
    <n v="6546.6696180000008"/>
    <n v="29996.322373999999"/>
  </r>
  <r>
    <x v="1"/>
    <s v="AGUA MINERAL FRESCALE LTDA EPP"/>
    <x v="2"/>
    <s v="INCIDENCIA EXCLUSIVAMENTE NO REGIME CUMULATIVO"/>
    <n v="55741.8"/>
    <n v="986.62986000000012"/>
    <n v="4520.6599799999995"/>
  </r>
  <r>
    <x v="1"/>
    <s v="AGUA MINERAL HYLEM PROD COML LTDA"/>
    <x v="3"/>
    <s v="INCIDENCIA EXCLUSIVAMENTE NO REGIME CUMULATIVO"/>
    <n v="1477279.5"/>
    <n v="26147.847150000001"/>
    <n v="119807.36744999999"/>
  </r>
  <r>
    <x v="1"/>
    <s v="AGUA MINERAL SANTA CANDIDA LTDA"/>
    <x v="3"/>
    <s v="INCIDENCIA EXCLUSIVAMENTE NO REGIME NAO-CUMULATIVO"/>
    <n v="564001.02"/>
    <n v="9982.8180540000012"/>
    <n v="45740.482721999993"/>
  </r>
  <r>
    <x v="1"/>
    <s v="AGUA MINERAL SANTA CANDIDA LTDA EPP"/>
    <x v="3"/>
    <s v="INCIDENCIA EXCLUSIVAMENTE NO REGIME NAO-CUMULATIVO"/>
    <n v="377231.86"/>
    <n v="6677.0039219999999"/>
    <n v="30593.503845999996"/>
  </r>
  <r>
    <x v="1"/>
    <s v="AGUA MINERAL SANTA CATARINA LTDA"/>
    <x v="4"/>
    <s v="INCIDENCIA EXCLUSIVAMENTE NO REGIME NAO-CUMULATIVO"/>
    <n v="3919171.18"/>
    <n v="69369.329886000007"/>
    <n v="317844.78269799997"/>
  </r>
  <r>
    <x v="1"/>
    <s v="AGUA MINERAL SANTISSIMA LTDA - ME"/>
    <x v="1"/>
    <s v="INCIDENCIA EXCLUSIVAMENTE NO REGIME CUMULATIVO"/>
    <n v="95765.510000000009"/>
    <n v="1695.0495270000001"/>
    <n v="7766.5828609999999"/>
  </r>
  <r>
    <x v="1"/>
    <s v="AGUA MINERAL TIMBU LTDA"/>
    <x v="2"/>
    <s v="INCIDENCIA EXCLUSIVAMENTE NO REGIME CUMULATIVO"/>
    <n v="5251317.4899999993"/>
    <n v="92948.319572999986"/>
    <n v="425881.84843899991"/>
  </r>
  <r>
    <x v="1"/>
    <s v="AGUA MINERAL VIVA LTDA"/>
    <x v="1"/>
    <s v="INCIDENCIA EXCLUSIVAMENTE NO REGIME NAO-CUMULATIVO"/>
    <n v="11249544.050000001"/>
    <n v="199116.92968500001"/>
    <n v="912338.02245499997"/>
  </r>
  <r>
    <x v="1"/>
    <s v="AGUA PEDRA AZUL SA"/>
    <x v="17"/>
    <s v="INCIDENCIA EXCLUSIVAMENTE NO REGIME CUMULATIVO"/>
    <n v="6803363.5000000009"/>
    <n v="120419.53395000003"/>
    <n v="551752.77985000005"/>
  </r>
  <r>
    <x v="1"/>
    <s v="AGUA VIENA LTDA ME"/>
    <x v="18"/>
    <s v="INCIDENCIA EXCLUSIVAMENTE NO REGIME CUMULATIVO"/>
    <n v="147150.46"/>
    <n v="2604.563142"/>
    <n v="11933.902305999998"/>
  </r>
  <r>
    <x v="1"/>
    <s v="AGUAS DIAMANTE LTDA - ME"/>
    <x v="4"/>
    <s v="INCIDENCIA EXCLUSIVAMENTE NO REGIME NAO-CUMULATIVO"/>
    <n v="376896.21"/>
    <n v="6671.0629170000002"/>
    <n v="30566.282630999998"/>
  </r>
  <r>
    <x v="1"/>
    <s v="AGUAS DO PORTO INDUSTRIA E COMERCIO DE AGUAS LTDA"/>
    <x v="5"/>
    <s v="INCIDENCIA EXCLUSIVAMENTE NO REGIME NAO-CUMULATIVO"/>
    <n v="6359659.5499999998"/>
    <n v="112565.97403500001"/>
    <n v="515768.38950499991"/>
  </r>
  <r>
    <x v="1"/>
    <s v="AGUAS FLORESTA LTDA - EPP"/>
    <x v="7"/>
    <s v="INCIDENCIA EXCLUSIVAMENTE NO REGIME CUMULATIVO"/>
    <n v="3922161.850000001"/>
    <n v="69422.264745000022"/>
    <n v="318087.32603500003"/>
  </r>
  <r>
    <x v="1"/>
    <s v="AGUAS MINERAIS DE PATROCINIO LTDA ME"/>
    <x v="1"/>
    <s v="INCIDENCIA EXCLUSIVAMENTE NO REGIME CUMULATIVO"/>
    <n v="647248.20000000007"/>
    <n v="11456.293140000002"/>
    <n v="52491.829019999997"/>
  </r>
  <r>
    <x v="1"/>
    <s v="AGUAS MINERAIS DO NORDESTE LTDA   EPP"/>
    <x v="8"/>
    <s v="INCIDENCIA EXCLUSIVAMENTE NO REGIME NAO-CUMULATIVO"/>
    <n v="2392404.81"/>
    <n v="42345.565137000005"/>
    <n v="194024.03009099999"/>
  </r>
  <r>
    <x v="1"/>
    <s v="AGUAS MINERAIS FONTES DMIRANDA LTDA EPP"/>
    <x v="9"/>
    <s v="INCIDENCIA EXCLUSIVAMENTE NO REGIME CUMULATIVO"/>
    <n v="2739947.92"/>
    <n v="48497.078183999998"/>
    <n v="222209.77631199997"/>
  </r>
  <r>
    <x v="1"/>
    <s v="AGUAS MINERAIS SARANDI LTDA"/>
    <x v="9"/>
    <s v="INCIDENCIA EXCLUSIVAMENTE NO REGIME NAO-CUMULATIVO"/>
    <n v="4892535.8499999996"/>
    <n v="86597.884544999994"/>
    <n v="396784.65743499994"/>
  </r>
  <r>
    <x v="1"/>
    <s v="AGUAS PETROPOLIS PAULISTA LTDA"/>
    <x v="3"/>
    <s v="INCIDENCIA EXCLUSIVAMENTE NO REGIME NAO-CUMULATIVO"/>
    <n v="16634035.75"/>
    <n v="294422.43277499999"/>
    <n v="1349020.2993249998"/>
  </r>
  <r>
    <x v="1"/>
    <s v="AGUAS SANTA LUCIA EIRELI - EPP"/>
    <x v="3"/>
    <s v="INCIDENCIA EXCLUSIVAMENTE NO REGIME CUMULATIVO"/>
    <n v="4156633.42"/>
    <n v="73572.411533999999"/>
    <n v="337102.97036199993"/>
  </r>
  <r>
    <x v="1"/>
    <s v="ALIBRAS ALIMENTOS BRASILEIROS LTDA"/>
    <x v="4"/>
    <s v="INCIDENCIA EXCLUSIVAMENTE NO REGIME NAO-CUMULATIVO"/>
    <n v="27399.95"/>
    <n v="484.97911500000004"/>
    <n v="2222.135945"/>
  </r>
  <r>
    <x v="1"/>
    <s v="AMVN ENGARRAFADORA DE AGUA MINERAL LTDA"/>
    <x v="4"/>
    <s v="INCIDENCIA EXCLUSIVAMENTE NO REGIME NAO-CUMULATIVO"/>
    <n v="6598707.209999999"/>
    <n v="116797.11761699998"/>
    <n v="535155.15473099984"/>
  </r>
  <r>
    <x v="1"/>
    <s v="ANTONIO SERGIO DA CUNHA ME"/>
    <x v="3"/>
    <s v="INCIDENCIA EXCLUSIVAMENTE NO REGIME CUMULATIVO"/>
    <n v="30206"/>
    <n v="534.64620000000002"/>
    <n v="2449.7065999999995"/>
  </r>
  <r>
    <x v="1"/>
    <s v="AQUAROL AGUA MINERAL LTDA EPP"/>
    <x v="4"/>
    <s v="INCIDENCIA EXCLUSIVAMENTE NO REGIME CUMULATIVO"/>
    <n v="1819660.79"/>
    <n v="32207.995983000001"/>
    <n v="147574.49006899999"/>
  </r>
  <r>
    <x v="1"/>
    <s v="ASB BEBIDAS E ALIMENTOS LTDA"/>
    <x v="3"/>
    <s v="INCIDENCIA EXCLUSIVAMENTE NO REGIME NAO-CUMULATIVO"/>
    <n v="9313392.4899999984"/>
    <n v="164847.04707299997"/>
    <n v="755316.13093899982"/>
  </r>
  <r>
    <x v="1"/>
    <s v="ATAKAREJO DIST DE ALIM E BEB L"/>
    <x v="5"/>
    <s v="INCIDENCIA EXCLUSIVAMENTE NO REGIME NAO-CUMULATIVO"/>
    <n v="5718609.7500000009"/>
    <n v="101219.39257500002"/>
    <n v="463779.25072500005"/>
  </r>
  <r>
    <x v="1"/>
    <s v="AUREA I. E C. DE AGUA MI. LTDA"/>
    <x v="10"/>
    <s v="INCIDENCIA EXCLUSIVAMENTE NO REGIME CUMULATIVO"/>
    <n v="1320324.1200000001"/>
    <n v="23369.736924000004"/>
    <n v="107078.28613199999"/>
  </r>
  <r>
    <x v="1"/>
    <s v="AUREA IND. E COM. DE AGUA MINERAL LTDA"/>
    <x v="10"/>
    <s v="INCIDENCIA EXCLUSIVAMENTE NO REGIME CUMULATIVO"/>
    <n v="300834.34000000003"/>
    <n v="5324.7678180000003"/>
    <n v="24397.664973999999"/>
  </r>
  <r>
    <x v="1"/>
    <s v="BAR E MERCEARIA MUQUECA LTDA EPP"/>
    <x v="0"/>
    <s v="INCIDENCIA EXCLUSIVAMENTE NO REGIME NAO-CUMULATIVO"/>
    <n v="59910.75"/>
    <n v="1060.4202749999999"/>
    <n v="4858.7618249999996"/>
  </r>
  <r>
    <x v="1"/>
    <s v="BEBIDAS FRUKI S.A. LAJEADO"/>
    <x v="9"/>
    <s v="INCIDENCIA EXCLUSIVAMENTE NO REGIME NAO-CUMULATIVO"/>
    <n v="107913919.68000001"/>
    <n v="1910076.3783360003"/>
    <n v="8751818.8860480003"/>
  </r>
  <r>
    <x v="1"/>
    <s v="BRISA DA SERRA AGUAS MINERAIS INDUSTRIA E COMERCIO LTDA"/>
    <x v="11"/>
    <s v="INCIDENCIA EXCLUSIVAMENTE NO REGIME CUMULATIVO"/>
    <n v="3529751.9"/>
    <n v="62476.608630000002"/>
    <n v="286262.87908999994"/>
  </r>
  <r>
    <x v="1"/>
    <s v="CARVALHO COSTA PANIFICADORA LANCH E MERCEARIA LTDA"/>
    <x v="14"/>
    <s v="INCIDENCIA EXCLUSIVAMENTE NO REGIME CUMULATIVO"/>
    <n v="26042.14"/>
    <n v="460.94587799999999"/>
    <n v="2112.0175539999996"/>
  </r>
  <r>
    <x v="1"/>
    <s v="CATANIA AGUAS MINERAIS - EIRELI"/>
    <x v="2"/>
    <s v="INCIDENCIA EXCLUSIVAMENTE NO REGIME NAO-CUMULATIVO"/>
    <n v="622936.81999999995"/>
    <n v="11025.981714"/>
    <n v="50520.17610199999"/>
  </r>
  <r>
    <x v="1"/>
    <s v="CEREAIS BRAMIL LTDA  - MATRIZ"/>
    <x v="0"/>
    <s v="INCIDENCIA EXCLUSIVAMENTE NO REGIME NAO-CUMULATIVO"/>
    <n v="6142349.879999999"/>
    <n v="108719.59287599998"/>
    <n v="498144.57526799984"/>
  </r>
  <r>
    <x v="1"/>
    <s v="CODEAGUAS AGUAS MINERAIS LTDA"/>
    <x v="1"/>
    <s v="INCIDENCIA EXCLUSIVAMENTE NO REGIME NAO-CUMULATIVO"/>
    <n v="3114997.870000001"/>
    <n v="55135.462299000021"/>
    <n v="252626.32725700006"/>
  </r>
  <r>
    <x v="1"/>
    <s v="COMERCIAL DE ALIMENTOS P S LTDA"/>
    <x v="2"/>
    <s v="INCIDENCIA EXCLUSIVAMENTE NO REGIME NAO-CUMULATIVO"/>
    <n v="2230609.06"/>
    <n v="39481.780362000005"/>
    <n v="180902.39476599998"/>
  </r>
  <r>
    <x v="1"/>
    <s v="COMERCIO DE AGUA MINERAL SAO PEDRO LTDA"/>
    <x v="2"/>
    <s v="INCIDENCIA EXCLUSIVAMENTE NO REGIME NAO-CUMULATIVO"/>
    <n v="2792721.86"/>
    <n v="49431.176921999999"/>
    <n v="226489.74284599998"/>
  </r>
  <r>
    <x v="1"/>
    <s v="COMERCIO DE GAS NETOS LTDA. - ME"/>
    <x v="4"/>
    <s v="INCIDENCIA EXCLUSIVAMENTE NO REGIME CUMULATIVO"/>
    <n v="2403"/>
    <n v="42.533100000000005"/>
    <n v="194.88329999999999"/>
  </r>
  <r>
    <x v="1"/>
    <s v="COMERCIO E IND. DE AGUA MINERAL SAPOTI LTDA EPP"/>
    <x v="10"/>
    <s v="INCIDENCIA EXCLUSIVAMENTE NO REGIME CUMULATIVO"/>
    <n v="910692.73"/>
    <n v="16119.261321"/>
    <n v="73857.180402999991"/>
  </r>
  <r>
    <x v="1"/>
    <s v="COMERCIO E INDUSTRIA DE AGUA MINERAL SAPOTI LTDA ME"/>
    <x v="10"/>
    <s v="INCIDENCIA EXCLUSIVAMENTE NO REGIME NAO-CUMULATIVO"/>
    <n v="1574508.25"/>
    <n v="27868.796025"/>
    <n v="127692.61907499998"/>
  </r>
  <r>
    <x v="1"/>
    <s v="CONSTRUTORA FETZ LTDA"/>
    <x v="4"/>
    <s v="INCIDENCIA NOS REGIMES NAO-CUMULATIVO E CUMULATIVO"/>
    <n v="1335217.3600000001"/>
    <n v="23633.347272000003"/>
    <n v="108286.12789599999"/>
  </r>
  <r>
    <x v="1"/>
    <s v="COOPERATIVA DE LATICINIOS VALE DO MUCURI LTDA"/>
    <x v="1"/>
    <s v="INCIDENCIA EXCLUSIVAMENTE NO REGIME NAO-CUMULATIVO"/>
    <n v="14129.81"/>
    <n v="250.09763699999999"/>
    <n v="1145.9275909999999"/>
  </r>
  <r>
    <x v="1"/>
    <s v="COTRIJUI - COOPERATIVA AGROPECUARIA &amp; INDUSTRIAL"/>
    <x v="9"/>
    <s v="INCIDENCIA EXCLUSIVAMENTE NO REGIME NAO-CUMULATIVO"/>
    <n v="4577.34"/>
    <n v="81.018917999999999"/>
    <n v="371.22227399999997"/>
  </r>
  <r>
    <x v="1"/>
    <s v="DIST DE BEBIDAS SIMARENI LTDA"/>
    <x v="2"/>
    <s v="INCIDENCIA EXCLUSIVAMENTE NO REGIME NAO-CUMULATIVO"/>
    <n v="209285.94"/>
    <n v="3704.3611380000002"/>
    <n v="16973.089733999997"/>
  </r>
  <r>
    <x v="1"/>
    <s v="DISTRIBUIDORA DE BEBIDAS SIMARENI EIRELI"/>
    <x v="2"/>
    <s v="INCIDENCIA EXCLUSIVAMENTE NO REGIME NAO-CUMULATIVO"/>
    <n v="16816.060000000001"/>
    <n v="297.64426200000003"/>
    <n v="1363.7824659999999"/>
  </r>
  <r>
    <x v="1"/>
    <s v="ECOLEVE INDUSTRIA E COMERCIO DE BEBIDAS LTDA."/>
    <x v="3"/>
    <s v="INCIDENCIA EXCLUSIVAMENTE NO REGIME NAO-CUMULATIVO"/>
    <n v="30921.08"/>
    <n v="547.30311600000005"/>
    <n v="2507.6995879999999"/>
  </r>
  <r>
    <x v="1"/>
    <s v="EMPRESA DE AGUAS ITAY LIMITADA"/>
    <x v="8"/>
    <s v="INCIDENCIA EXCLUSIVAMENTE NO REGIME CUMULATIVO"/>
    <n v="7152835.830000001"/>
    <n v="126605.19419100002"/>
    <n v="580094.98581300001"/>
  </r>
  <r>
    <x v="1"/>
    <s v="EMPRESA DE AGUAS KAIARY LTDA"/>
    <x v="6"/>
    <s v="INCIDENCIA EXCLUSIVAMENTE NO REGIME NAO-CUMULATIVO"/>
    <n v="5269377.7300000004"/>
    <n v="93267.985821000009"/>
    <n v="427346.533903"/>
  </r>
  <r>
    <x v="1"/>
    <s v="EMPRESA DE AGUAS MINERAIS IBIRA EIRELI"/>
    <x v="3"/>
    <s v="INCIDENCIA EXCLUSIVAMENTE NO REGIME CUMULATIVO"/>
    <n v="7160812.1899999985"/>
    <n v="126746.37576299997"/>
    <n v="580741.86860899976"/>
  </r>
  <r>
    <x v="1"/>
    <s v="EMPRESA DE MINERACAO CREMASCO LTDA - EPP"/>
    <x v="3"/>
    <s v="INCIDENCIA EXCLUSIVAMENTE NO REGIME CUMULATIVO"/>
    <n v="100991.71"/>
    <n v="1787.5532670000002"/>
    <n v="8190.4276809999992"/>
  </r>
  <r>
    <x v="1"/>
    <s v="EMPRESA DE MINERACAO CREMASCO LTDA EPP"/>
    <x v="3"/>
    <s v="INCIDENCIA EXCLUSIVAMENTE NO REGIME CUMULATIVO"/>
    <n v="1562986.83"/>
    <n v="27664.866891000001"/>
    <n v="126758.231913"/>
  </r>
  <r>
    <x v="1"/>
    <s v="EMPRESA DE MINERACAO MANTOVANI LTDA"/>
    <x v="3"/>
    <s v="INCIDENCIA EXCLUSIVAMENTE NO REGIME NAO-CUMULATIVO"/>
    <n v="3029322.7399999988"/>
    <n v="53619.012497999982"/>
    <n v="245678.07421399988"/>
  </r>
  <r>
    <x v="1"/>
    <s v="EMPRESA DE MINERACAO SUBLIME LTDA ME"/>
    <x v="13"/>
    <s v="INCIDENCIA EXCLUSIVAMENTE NO REGIME CUMULATIVO"/>
    <n v="1515433.4"/>
    <n v="26823.171179999998"/>
    <n v="122901.64873999998"/>
  </r>
  <r>
    <x v="1"/>
    <s v="ESTACAO DE AGUAS M VALE DAS ARAUCAR LTDA"/>
    <x v="2"/>
    <s v="INCIDENCIA EXCLUSIVAMENTE NO REGIME CUMULATIVO"/>
    <n v="3807723.3900000011"/>
    <n v="67396.704003000021"/>
    <n v="308806.36692900007"/>
  </r>
  <r>
    <x v="1"/>
    <s v="ESTANCIA HIDROMINERAL SANTA RITA DE CASSIA LTDA"/>
    <x v="4"/>
    <s v="INCIDENCIA EXCLUSIVAMENTE NO REGIME NAO-CUMULATIVO"/>
    <n v="1191183.46"/>
    <n v="21083.947241999998"/>
    <n v="96604.97860599999"/>
  </r>
  <r>
    <x v="1"/>
    <s v="FLAMIN MINERACAO LTDA"/>
    <x v="3"/>
    <s v="INCIDENCIA EXCLUSIVAMENTE NO REGIME CUMULATIVO"/>
    <n v="29088607.52"/>
    <n v="514868.35310399998"/>
    <n v="2359086.0698719998"/>
  </r>
  <r>
    <x v="1"/>
    <s v="FONTE D VIDA IND E COM DE AGUAS MIN E BEBIDAS LTDA"/>
    <x v="5"/>
    <s v="INCIDENCIA EXCLUSIVAMENTE NO REGIME NAO-CUMULATIVO"/>
    <n v="7811750.5300000003"/>
    <n v="138267.98438100002"/>
    <n v="633532.96798299998"/>
  </r>
  <r>
    <x v="1"/>
    <s v="FONTE D' VIDA IND E COM DE  GUAS MIN E BEBIDAS LTDA"/>
    <x v="5"/>
    <s v="INCIDENCIA EXCLUSIVAMENTE NO REGIME NAO-CUMULATIVO"/>
    <n v="340260.69"/>
    <n v="6022.6142129999998"/>
    <n v="27595.141958999997"/>
  </r>
  <r>
    <x v="1"/>
    <s v="FONTE D' VIDA IND E COM DE AGUAS MIN E BEBIDAS LTDA"/>
    <x v="5"/>
    <s v="INCIDENCIA EXCLUSIVAMENTE NO REGIME NAO-CUMULATIVO"/>
    <n v="462717.33"/>
    <n v="8190.0967410000003"/>
    <n v="37526.375462999997"/>
  </r>
  <r>
    <x v="1"/>
    <s v="FONTE DA ILHA MINERACAO LTDA"/>
    <x v="9"/>
    <s v="INCIDENCIA EXCLUSIVAMENTE NO REGIME NAO-CUMULATIVO"/>
    <n v="23221804.550000001"/>
    <n v="411025.940535"/>
    <n v="1883288.349005"/>
  </r>
  <r>
    <x v="1"/>
    <s v="FONTE ROCHA BRANCA LTDA"/>
    <x v="3"/>
    <s v="INCIDENCIA EXCLUSIVAMENTE NO REGIME NAO-CUMULATIVO"/>
    <n v="1474745.66"/>
    <n v="26102.998181999999"/>
    <n v="119601.87302599999"/>
  </r>
  <r>
    <x v="1"/>
    <s v="FROSSARD SUPERMERCADO LTDA - ME"/>
    <x v="5"/>
    <s v="INCIDENCIA EXCLUSIVAMENTE NO REGIME NAO-CUMULATIVO"/>
    <n v="1510920.21"/>
    <n v="26743.287716999999"/>
    <n v="122535.62903099999"/>
  </r>
  <r>
    <x v="1"/>
    <s v="GOMES COMERCIO E REPRESENTACOES LTDA - ME"/>
    <x v="4"/>
    <s v="INCIDENCIA EXCLUSIVAMENTE NO REGIME CUMULATIVO"/>
    <n v="66550.289999999994"/>
    <n v="1177.9401329999998"/>
    <n v="5397.2285189999993"/>
  </r>
  <r>
    <x v="1"/>
    <s v="GONCALVES IND E COM DE ALIM LTDA"/>
    <x v="6"/>
    <s v="INCIDENCIA EXCLUSIVAMENTE NO REGIME NAO-CUMULATIVO"/>
    <n v="753391.19"/>
    <n v="13335.024062999999"/>
    <n v="61100.025508999992"/>
  </r>
  <r>
    <x v="1"/>
    <s v="GONZAGA INDUSTRIA COMERCIO E REPRESENTACAO LTDA"/>
    <x v="13"/>
    <s v="INCIDENCIA EXCLUSIVAMENTE NO REGIME NAO-CUMULATIVO"/>
    <n v="484852.26"/>
    <n v="8581.8850020000009"/>
    <n v="39321.518285999999"/>
  </r>
  <r>
    <x v="1"/>
    <s v="GOYA INDUSTRIA E COMERCIO DE AGUA MINERAL LTDA"/>
    <x v="14"/>
    <s v="INCIDENCIA EXCLUSIVAMENTE NO REGIME NAO-CUMULATIVO"/>
    <n v="12007506.74"/>
    <n v="212532.86929800001"/>
    <n v="973808.79661399988"/>
  </r>
  <r>
    <x v="1"/>
    <s v="HEITOR FRANCISCO BUENO SEVERGNINI ME"/>
    <x v="9"/>
    <s v="INCIDENCIA EXCLUSIVAMENTE NO REGIME CUMULATIVO"/>
    <n v="137425"/>
    <n v="2432.4225000000001"/>
    <n v="11145.1675"/>
  </r>
  <r>
    <x v="1"/>
    <s v="HIDRO MINERACAO DIVINA PUREZA LTDA"/>
    <x v="1"/>
    <s v="INCIDENCIA EXCLUSIVAMENTE NO REGIME NAO-CUMULATIVO"/>
    <n v="1337726.2"/>
    <n v="23677.75374"/>
    <n v="108489.59481999998"/>
  </r>
  <r>
    <x v="1"/>
    <s v="HIDRO-MINERACAO DIVINA PUREZA LTDA"/>
    <x v="1"/>
    <s v="INCIDENCIA EXCLUSIVAMENTE NO REGIME NAO-CUMULATIVO"/>
    <n v="1099800.42"/>
    <n v="19466.467433999998"/>
    <n v="89193.81406199999"/>
  </r>
  <r>
    <x v="1"/>
    <s v="HIDROMINERADORA PASSO DO LOURO LTDA."/>
    <x v="9"/>
    <s v="INCIDENCIA EXCLUSIVAMENTE NO REGIME NAO-CUMULATIVO"/>
    <n v="11169406.710000001"/>
    <n v="197698.49876700001"/>
    <n v="905838.88418099994"/>
  </r>
  <r>
    <x v="1"/>
    <s v="HIDROMINERADORA SAO ROQUE LTDA - ME"/>
    <x v="9"/>
    <s v="INCIDENCIA EXCLUSIVAMENTE NO REGIME NAO-CUMULATIVO"/>
    <n v="177720.91"/>
    <n v="3145.6601070000002"/>
    <n v="14413.165800999999"/>
  </r>
  <r>
    <x v="1"/>
    <s v="HIDROMINERADORA SAO ROQUE LTDA -ME"/>
    <x v="9"/>
    <s v="INCIDENCIA EXCLUSIVAMENTE NO REGIME NAO-CUMULATIVO"/>
    <n v="211779.36"/>
    <n v="3748.4946719999998"/>
    <n v="17175.306095999997"/>
  </r>
  <r>
    <x v="1"/>
    <s v="HIDROMINERADORA VALLE AZUL LTDA"/>
    <x v="9"/>
    <s v="INCIDENCIA EXCLUSIVAMENTE NO REGIME CUMULATIVO"/>
    <n v="300992.63"/>
    <n v="5327.5695510000005"/>
    <n v="24410.502292999998"/>
  </r>
  <r>
    <x v="1"/>
    <s v="HIDROMINERADORA VALLE AZUL LTDA"/>
    <x v="9"/>
    <s v="INCIDENCIA EXCLUSIVAMENTE NO REGIME NAO-CUMULATIVO"/>
    <n v="129162.9"/>
    <n v="2286.1833299999998"/>
    <n v="10475.111189999998"/>
  </r>
  <r>
    <x v="1"/>
    <s v="HIDROMINERAL TERMAL DE ARMAZEM LTDA"/>
    <x v="4"/>
    <s v="INCIDENCIA NOS REGIMES NAO-CUMULATIVO E CUMULATIVO"/>
    <n v="5277147.51"/>
    <n v="93405.510926999996"/>
    <n v="427976.66306099994"/>
  </r>
  <r>
    <x v="1"/>
    <s v="HUMAITA DISTRIBUIDORA DE BEBIDAS LTDA"/>
    <x v="5"/>
    <s v="INCIDENCIA EXCLUSIVAMENTE NO REGIME CUMULATIVO"/>
    <n v="7620609.1099999994"/>
    <n v="134884.78124700001"/>
    <n v="618031.39882099989"/>
  </r>
  <r>
    <x v="1"/>
    <s v="IND.E COM.ATIBAIENSE DE BEB.GERAL LTDA"/>
    <x v="3"/>
    <s v="INCIDENCIA EXCLUSIVAMENTE NO REGIME NAO-CUMULATIVO"/>
    <n v="1145.0999999999999"/>
    <n v="20.268269999999998"/>
    <n v="92.867609999999985"/>
  </r>
  <r>
    <x v="1"/>
    <s v="INDAIA BRASIL AGUAS MINERAIS LTDA"/>
    <x v="11"/>
    <s v="INCIDENCIA EXCLUSIVAMENTE NO REGIME NAO-CUMULATIVO"/>
    <n v="229245876.13999999"/>
    <n v="4057652.0076779998"/>
    <n v="18591840.554953996"/>
  </r>
  <r>
    <x v="1"/>
    <s v="INDUSTRIA E COMERCIO DE BEBIDAS GAROTO LTDA."/>
    <x v="2"/>
    <s v="INCIDENCIA EXCLUSIVAMENTE NO REGIME NAO-CUMULATIVO"/>
    <n v="522568.53"/>
    <n v="9249.4629810000006"/>
    <n v="42380.307782999997"/>
  </r>
  <r>
    <x v="1"/>
    <s v="IPE IND E COM DE AGUA MINERAL REFR LTDA"/>
    <x v="14"/>
    <s v="INCIDENCIA EXCLUSIVAMENTE NO REGIME NAO-CUMULATIVO"/>
    <n v="115470.76"/>
    <n v="2043.8324519999999"/>
    <n v="9364.6786359999987"/>
  </r>
  <r>
    <x v="1"/>
    <s v="IRMAOS PAGANI LTDA"/>
    <x v="2"/>
    <s v="INCIDENCIA EXCLUSIVAMENTE NO REGIME NAO-CUMULATIVO"/>
    <n v="26365.279999999999"/>
    <n v="466.66545600000001"/>
    <n v="2138.2242079999996"/>
  </r>
  <r>
    <x v="1"/>
    <s v="IT HIDROMINERAL S/A"/>
    <x v="4"/>
    <s v="INCIDENCIA EXCLUSIVAMENTE NO REGIME CUMULATIVO"/>
    <n v="5800"/>
    <n v="102.66"/>
    <n v="470.37999999999994"/>
  </r>
  <r>
    <x v="1"/>
    <s v="ITA HIDROMINERAL S/A"/>
    <x v="4"/>
    <s v="INCIDENCIA EXCLUSIVAMENTE NO REGIME CUMULATIVO"/>
    <n v="64857.440000000002"/>
    <n v="1147.976688"/>
    <n v="5259.938384"/>
  </r>
  <r>
    <x v="1"/>
    <s v="J E E COMERCIO DE AGUAS MINERAIS LTDA"/>
    <x v="15"/>
    <s v="INCIDENCIA EXCLUSIVAMENTE NO REGIME CUMULATIVO"/>
    <n v="7328259.1200000001"/>
    <n v="129710.186424"/>
    <n v="594321.81463199994"/>
  </r>
  <r>
    <x v="1"/>
    <s v="JAN ENVASADORA DE AGUAS MINERAIS LTDA"/>
    <x v="4"/>
    <s v="INCIDENCIA EXCLUSIVAMENTE NO REGIME NAO-CUMULATIVO"/>
    <n v="21181252.420000002"/>
    <n v="374908.16783400002"/>
    <n v="1717799.5712619999"/>
  </r>
  <r>
    <x v="1"/>
    <s v="JOSE DO CARMO NINNI MINERADORA LTDA"/>
    <x v="1"/>
    <s v="INCIDENCIA EXCLUSIVAMENTE NO REGIME CUMULATIVO"/>
    <n v="940257.7"/>
    <n v="16642.561289999998"/>
    <n v="76254.899469999989"/>
  </r>
  <r>
    <x v="1"/>
    <s v="JOSE LUIZ LEAL COMERCIO LTDA."/>
    <x v="2"/>
    <s v="INCIDENCIA EXCLUSIVAMENTE NO REGIME NAO-CUMULATIVO"/>
    <n v="23091.69"/>
    <n v="408.72291300000001"/>
    <n v="1872.7360589999996"/>
  </r>
  <r>
    <x v="1"/>
    <s v="LM AGUAS LTDA - EPP"/>
    <x v="4"/>
    <s v="INCIDENCIA EXCLUSIVAMENTE NO REGIME CUMULATIVO"/>
    <n v="1595580.26"/>
    <n v="28241.770602000001"/>
    <n v="129401.55908599999"/>
  </r>
  <r>
    <x v="1"/>
    <s v="LOJA DE GAS SAO RAFAEL LTDA ME"/>
    <x v="2"/>
    <s v="INCIDENCIA EXCLUSIVAMENTE NO REGIME NAO-CUMULATIVO"/>
    <n v="17429.87"/>
    <n v="308.50869899999998"/>
    <n v="1413.5624569999998"/>
  </r>
  <r>
    <x v="1"/>
    <s v="M C S SALSA LTDA"/>
    <x v="18"/>
    <s v="INCIDENCIA EXCLUSIVAMENTE NO REGIME CUMULATIVO"/>
    <n v="23245"/>
    <n v="411.43650000000002"/>
    <n v="1885.1694999999997"/>
  </r>
  <r>
    <x v="1"/>
    <s v="M L P COSTA EPP"/>
    <x v="21"/>
    <s v="INCIDENCIA EXCLUSIVAMENTE NO REGIME CUMULATIVO"/>
    <n v="99045.55"/>
    <n v="1753.1062350000002"/>
    <n v="8032.5941049999992"/>
  </r>
  <r>
    <x v="1"/>
    <s v="MACHAL MINERACAO ALFREDO CHAVES EIRELI E"/>
    <x v="17"/>
    <s v="INCIDENCIA EXCLUSIVAMENTE NO REGIME CUMULATIVO"/>
    <n v="2112"/>
    <n v="37.382400000000004"/>
    <n v="171.28319999999999"/>
  </r>
  <r>
    <x v="1"/>
    <s v="MACHAL MINERACAO ALFREDO CHAVES EIRELI E"/>
    <x v="17"/>
    <s v="INCIDENCIA EXCLUSIVAMENTE NO REGIME NAO-CUMULATIVO"/>
    <n v="150685.9"/>
    <n v="2667.1404299999999"/>
    <n v="12220.626489999999"/>
  </r>
  <r>
    <x v="1"/>
    <s v="MACHAL MINERACAO ALFREDO CHAVES EIRELI EPP"/>
    <x v="17"/>
    <s v="INCIDENCIA EXCLUSIVAMENTE NO REGIME CUMULATIVO"/>
    <n v="1563.2"/>
    <n v="27.66864"/>
    <n v="126.77551999999999"/>
  </r>
  <r>
    <x v="1"/>
    <s v="MARCIA ALVES DE SOUZA"/>
    <x v="4"/>
    <s v="INCIDENCIA EXCLUSIVAMENTE NO REGIME CUMULATIVO"/>
    <n v="4959.6000000000004"/>
    <n v="87.784920000000014"/>
    <n v="402.22355999999996"/>
  </r>
  <r>
    <x v="1"/>
    <s v="MARCOS AURELIO BENDER - EPP (MTZ)"/>
    <x v="9"/>
    <s v="INCIDENCIA EXCLUSIVAMENTE NO REGIME CUMULATIVO"/>
    <n v="22384.7"/>
    <n v="396.20919000000004"/>
    <n v="1815.3991699999999"/>
  </r>
  <r>
    <x v="1"/>
    <s v="MARIVALDO FERNANDES DA SILVA - EPP"/>
    <x v="3"/>
    <s v="INCIDENCIA EXCLUSIVAMENTE NO REGIME CUMULATIVO"/>
    <n v="1462"/>
    <n v="25.877400000000002"/>
    <n v="118.56819999999999"/>
  </r>
  <r>
    <x v="1"/>
    <s v="MATA ATLANTICA DE TERESOPOLIS MINERADORA LTDA"/>
    <x v="0"/>
    <s v="INCIDENCIA EXCLUSIVAMENTE NO REGIME CUMULATIVO"/>
    <n v="80488.700000000012"/>
    <n v="1424.6499900000003"/>
    <n v="6527.63357"/>
  </r>
  <r>
    <x v="1"/>
    <s v="MATRIX INDUSTRIA E COMERCIO DE GENEROS ALIMENTICIOS LTDA"/>
    <x v="2"/>
    <s v="INCIDENCIA EXCLUSIVAMENTE NO REGIME CUMULATIVO"/>
    <n v="4810"/>
    <n v="85.137"/>
    <n v="390.09099999999995"/>
  </r>
  <r>
    <x v="1"/>
    <s v="MEGASERRA DISTRIBUIDORA DE BEBIDAS LTDA"/>
    <x v="0"/>
    <s v="INCIDENCIA EXCLUSIVAMENTE NO REGIME CUMULATIVO"/>
    <n v="574545.94999999995"/>
    <n v="10169.463314999999"/>
    <n v="46595.676544999995"/>
  </r>
  <r>
    <x v="1"/>
    <s v="MILFONTES AGUAS MINERAIS E BEBIDAS LTDA"/>
    <x v="5"/>
    <s v="INCIDENCIA EXCLUSIVAMENTE NO REGIME CUMULATIVO"/>
    <n v="627695.30000000005"/>
    <n v="11110.206810000001"/>
    <n v="50906.088830000001"/>
  </r>
  <r>
    <x v="1"/>
    <s v="MILFONTES AGUAS MINERAIS E BEBIDAS LTDA"/>
    <x v="5"/>
    <s v="INCIDENCIA EXCLUSIVAMENTE NO REGIME NAO-CUMULATIVO"/>
    <n v="2041432.37"/>
    <n v="36133.352949"/>
    <n v="165560.16520699998"/>
  </r>
  <r>
    <x v="1"/>
    <s v="MINALBA ALIMENTOS E BEBIDAS LTDA"/>
    <x v="11"/>
    <s v="INCIDENCIA EXCLUSIVAMENTE NO REGIME NAO-CUMULATIVO"/>
    <n v="202653958.06999999"/>
    <n v="3586975.0578390001"/>
    <n v="16435235.999476997"/>
  </r>
  <r>
    <x v="1"/>
    <s v="MINERAAAO POUSO ALTO LTDA"/>
    <x v="1"/>
    <s v="INCIDENCIA EXCLUSIVAMENTE NO REGIME NAO-CUMULATIVO"/>
    <n v="4884557.7300000004"/>
    <n v="86456.671821000011"/>
    <n v="396137.631903"/>
  </r>
  <r>
    <x v="1"/>
    <s v="MINERACAO  ARAUJO IND E COM LTDA"/>
    <x v="18"/>
    <s v="INCIDENCIA EXCLUSIVAMENTE NO REGIME CUMULATIVO"/>
    <n v="4213768.1800000006"/>
    <n v="74583.696786000015"/>
    <n v="341736.59939799999"/>
  </r>
  <r>
    <x v="1"/>
    <s v="MINERACAO AGUA PADRE MANOEL LTDA"/>
    <x v="1"/>
    <s v="INCIDENCIA EXCLUSIVAMENTE NO REGIME NAO-CUMULATIVO"/>
    <n v="19295212.039999999"/>
    <n v="341525.25310799998"/>
    <n v="1564841.6964439997"/>
  </r>
  <r>
    <x v="1"/>
    <s v="MINERACAO ARROIO BONITO LTDA"/>
    <x v="9"/>
    <s v="INCIDENCIA EXCLUSIVAMENTE NO REGIME NAO-CUMULATIVO"/>
    <n v="15408125.300000001"/>
    <n v="272723.81781000004"/>
    <n v="1249598.9618299999"/>
  </r>
  <r>
    <x v="1"/>
    <s v="MINERACAO E COMERC. AGUA MINERAL SANCHES LTDA EPP"/>
    <x v="3"/>
    <s v="INCIDENCIA EXCLUSIVAMENTE NO REGIME CUMULATIVO"/>
    <n v="19207.5"/>
    <n v="339.97275000000002"/>
    <n v="1557.7282499999999"/>
  </r>
  <r>
    <x v="1"/>
    <s v="MINERACAO MILENIO LTDA ME"/>
    <x v="10"/>
    <s v="INCIDENCIA EXCLUSIVAMENTE NO REGIME CUMULATIVO"/>
    <n v="434664.05"/>
    <n v="7693.5536849999999"/>
    <n v="35251.254454999995"/>
  </r>
  <r>
    <x v="1"/>
    <s v="MINERACAO POUSO ALTO LTDA"/>
    <x v="1"/>
    <s v="INCIDENCIA EXCLUSIVAMENTE NO REGIME NAO-CUMULATIVO"/>
    <n v="3260435.8"/>
    <n v="57709.713660000001"/>
    <n v="264421.34337999998"/>
  </r>
  <r>
    <x v="1"/>
    <s v="MINERADORA CANCAO NOVA LTDA"/>
    <x v="3"/>
    <s v="INCIDENCIA EXCLUSIVAMENTE NO REGIME NAO-CUMULATIVO"/>
    <n v="1979722.4"/>
    <n v="35041.086479999998"/>
    <n v="160555.48663999999"/>
  </r>
  <r>
    <x v="1"/>
    <s v="MINERADORA DE AGUA DO VALE LTDA"/>
    <x v="9"/>
    <s v="INCIDENCIA EXCLUSIVAMENTE NO REGIME CUMULATIVO"/>
    <n v="3488178.76"/>
    <n v="61740.764051999999"/>
    <n v="282891.29743599996"/>
  </r>
  <r>
    <x v="1"/>
    <s v="MINERADORA FAZENDA TRAIRA LTDA ME"/>
    <x v="4"/>
    <s v="INCIDENCIA EXCLUSIVAMENTE NO REGIME NAO-CUMULATIVO"/>
    <n v="1250735.2"/>
    <n v="22138.013039999998"/>
    <n v="101434.62471999999"/>
  </r>
  <r>
    <x v="1"/>
    <s v="MINI MERCADO COLONIAL INDUSTRIA E COMERCIO LTDA"/>
    <x v="9"/>
    <s v="INCIDENCIA EXCLUSIVAMENTE NO REGIME NAO-CUMULATIVO"/>
    <n v="57345.609999999993"/>
    <n v="1015.0172969999999"/>
    <n v="4650.7289709999986"/>
  </r>
  <r>
    <x v="1"/>
    <s v="MINIMERCADO CAMBERA LTDA - ME"/>
    <x v="3"/>
    <s v="INCIDENCIA EXCLUSIVAMENTE NO REGIME NAO-CUMULATIVO"/>
    <n v="6294.7"/>
    <n v="111.41619"/>
    <n v="510.50016999999991"/>
  </r>
  <r>
    <x v="1"/>
    <s v="NARCISO E ATHAYDE LANCHONETE E MERCEARIA PANIFICADORA LTDA"/>
    <x v="14"/>
    <s v="INCIDENCIA EXCLUSIVAMENTE NO REGIME NAO-CUMULATIVO"/>
    <n v="78688.740000000005"/>
    <n v="1392.790698"/>
    <n v="6381.6568139999999"/>
  </r>
  <r>
    <x v="1"/>
    <s v="NATURAGUA AGUAS MIN. IND. E COM. S/A"/>
    <x v="11"/>
    <s v="INCIDENCIA EXCLUSIVAMENTE NO REGIME NAO-CUMULATIVO"/>
    <n v="29689289.859999999"/>
    <n v="525500.43052199995"/>
    <n v="2407801.4076459999"/>
  </r>
  <r>
    <x v="1"/>
    <s v="NATURAGUA AGUAS MIN.IND. E COM.S.A"/>
    <x v="11"/>
    <s v="INCIDENCIA EXCLUSIVAMENTE NO REGIME NAO-CUMULATIVO"/>
    <n v="13207056.289999999"/>
    <n v="233764.89633299998"/>
    <n v="1071092.2651189999"/>
  </r>
  <r>
    <x v="1"/>
    <s v="NESTLE WATERS BRASIL - BEBIDAS E ALIMENTOS LTDA"/>
    <x v="3"/>
    <s v="INCIDENCIA EXCLUSIVAMENTE NO REGIME NAO-CUMULATIVO"/>
    <n v="209683796.22999999"/>
    <n v="3711403.1932709999"/>
    <n v="17005355.874252997"/>
  </r>
  <r>
    <x v="1"/>
    <s v="PADARIA BELOPAES LTDA"/>
    <x v="1"/>
    <s v="INCIDENCIA NOS REGIMES NAO-CUMULATIVO E CUMULATIVO"/>
    <n v="21606.2"/>
    <n v="382.42974000000004"/>
    <n v="1752.2628199999999"/>
  </r>
  <r>
    <x v="1"/>
    <s v="PADARIA E PASTELARIA MIRAMAR LTDA - EPP"/>
    <x v="15"/>
    <s v="INCIDENCIA EXCLUSIVAMENTE NO REGIME CUMULATIVO"/>
    <n v="9506.3300000000017"/>
    <n v="168.26204100000004"/>
    <n v="770.96336300000007"/>
  </r>
  <r>
    <x v="1"/>
    <s v="PADARIA LEIRIENSE LTDA"/>
    <x v="3"/>
    <s v="INCIDENCIA EXCLUSIVAMENTE NO REGIME CUMULATIVO"/>
    <n v="291735.76"/>
    <n v="5163.7229520000001"/>
    <n v="23659.770135999999"/>
  </r>
  <r>
    <x v="1"/>
    <s v="PAES E DOCES ARACAJU LTDA EPP"/>
    <x v="3"/>
    <s v="INCIDENCIA EXCLUSIVAMENTE NO REGIME CUMULATIVO"/>
    <n v="48900.800000000003"/>
    <n v="865.54416000000003"/>
    <n v="3965.8548799999999"/>
  </r>
  <r>
    <x v="1"/>
    <s v="PAULINO DE OLIVEIRA NASCIMENTO FILHO LTDA"/>
    <x v="3"/>
    <s v="INCIDENCIA EXCLUSIVAMENTE NO REGIME CUMULATIVO"/>
    <n v="2680"/>
    <n v="47.436"/>
    <n v="217.34799999999998"/>
  </r>
  <r>
    <x v="1"/>
    <s v="PETROGAS LOGISTICA COMERCIAL GLP EIRELI - ME"/>
    <x v="22"/>
    <s v="INCIDENCIA EXCLUSIVAMENTE NO REGIME CUMULATIVO"/>
    <n v="20226.97"/>
    <n v="358.01736900000003"/>
    <n v="1640.4072669999998"/>
  </r>
  <r>
    <x v="1"/>
    <s v="PIT STOP AUTO POSTO DE LINS LTDA."/>
    <x v="3"/>
    <s v="INCIDENCIA EXCLUSIVAMENTE NO REGIME NAO-CUMULATIVO"/>
    <n v="27952.1"/>
    <n v="494.75216999999998"/>
    <n v="2266.9153099999999"/>
  </r>
  <r>
    <x v="1"/>
    <s v="R GONCALVES BATISTA ME"/>
    <x v="6"/>
    <s v="INCIDENCIA EXCLUSIVAMENTE NO REGIME CUMULATIVO"/>
    <n v="1431.84"/>
    <n v="25.343567999999998"/>
    <n v="116.12222399999997"/>
  </r>
  <r>
    <x v="1"/>
    <s v="REFRESCOS GUARARAPES LTDA"/>
    <x v="15"/>
    <s v="INCIDENCIA EXCLUSIVAMENTE NO REGIME NAO-CUMULATIVO"/>
    <n v="2423942.77"/>
    <n v="42903.787028999999"/>
    <n v="196581.75864699998"/>
  </r>
  <r>
    <x v="1"/>
    <s v="REFRIGERANTES ARCO IRIS LTDA"/>
    <x v="3"/>
    <s v="INCIDENCIA EXCLUSIVAMENTE NO REGIME NAO-CUMULATIVO"/>
    <n v="3342838.16"/>
    <n v="59168.235432000001"/>
    <n v="271104.17477599997"/>
  </r>
  <r>
    <x v="1"/>
    <s v="REFRIGERANTES CERRADINHO LTDA"/>
    <x v="20"/>
    <s v="INCIDENCIA EXCLUSIVAMENTE NO REGIME NAO-CUMULATIVO"/>
    <n v="639622.29999999993"/>
    <n v="11321.314709999999"/>
    <n v="51873.368529999992"/>
  </r>
  <r>
    <x v="1"/>
    <s v="REFRIGERANTES COROA LTDA"/>
    <x v="17"/>
    <s v="INCIDENCIA EXCLUSIVAMENTE NO REGIME NAO-CUMULATIVO"/>
    <n v="4965740.879999999"/>
    <n v="87893.613575999989"/>
    <n v="402721.58536799985"/>
  </r>
  <r>
    <x v="1"/>
    <s v="REFRIGERANTES XUK LTDA."/>
    <x v="9"/>
    <s v="INCIDENCIA EXCLUSIVAMENTE NO REGIME NAO-CUMULATIVO"/>
    <n v="6127148.2599999988"/>
    <n v="108450.52420199999"/>
    <n v="496911.72388599988"/>
  </r>
  <r>
    <x v="1"/>
    <s v="RG COMERCIO E INDUSTRIA EIRELI - EPP"/>
    <x v="5"/>
    <s v="INCIDENCIA EXCLUSIVAMENTE NO REGIME CUMULATIVO"/>
    <n v="2910105.67"/>
    <n v="51508.870359"/>
    <n v="236009.56983699996"/>
  </r>
  <r>
    <x v="1"/>
    <s v="RIO DE JANEIRO REFRESCOS LTDA"/>
    <x v="0"/>
    <s v="INCIDENCIA EXCLUSIVAMENTE NO REGIME NAO-CUMULATIVO"/>
    <n v="94521000.939999998"/>
    <n v="1673021.716638"/>
    <n v="7665653.1762339994"/>
  </r>
  <r>
    <x v="1"/>
    <s v="SANTUARIO DE APARECIDA AGUA MINERAL LTDA - ME"/>
    <x v="3"/>
    <s v="INCIDENCIA EXCLUSIVAMENTE NO REGIME NAO-CUMULATIVO"/>
    <n v="3107918.5"/>
    <n v="55010.157449999999"/>
    <n v="252052.19034999996"/>
  </r>
  <r>
    <x v="1"/>
    <s v="SAUDE INDUSTRIA E COMERCIO DE AGUA MINERAL E SERVICOS LTDA"/>
    <x v="14"/>
    <s v="INCIDENCIA EXCLUSIVAMENTE NO REGIME CUMULATIVO"/>
    <n v="14737712.08"/>
    <n v="260857.50381600001"/>
    <n v="1195228.4496879999"/>
  </r>
  <r>
    <x v="1"/>
    <s v="SECRET SAUCE RESTAURANTE LTDA."/>
    <x v="0"/>
    <s v="INCIDENCIA EXCLUSIVAMENTE NO REGIME CUMULATIVO"/>
    <n v="92585.450000000012"/>
    <n v="1638.7624650000002"/>
    <n v="7508.6799950000004"/>
  </r>
  <r>
    <x v="1"/>
    <s v="SOGELO BEBIDAS LTDA"/>
    <x v="14"/>
    <s v="INCIDENCIA EXCLUSIVAMENTE NO REGIME NAO-CUMULATIVO"/>
    <n v="370458.33"/>
    <n v="6557.1124410000002"/>
    <n v="30044.170563"/>
  </r>
  <r>
    <x v="1"/>
    <s v="SUL BRASILEIRA DE DISTRIBUICAO DE AGUA LTDA"/>
    <x v="2"/>
    <s v="INCIDENCIA EXCLUSIVAMENTE NO REGIME NAO-CUMULATIVO"/>
    <n v="6790458.4099999992"/>
    <n v="120191.11385699999"/>
    <n v="550706.17705099983"/>
  </r>
  <r>
    <x v="1"/>
    <s v="SUPERMERCADO WAGNER LTDA"/>
    <x v="9"/>
    <s v="INCIDENCIA EXCLUSIVAMENTE NO REGIME NAO-CUMULATIVO"/>
    <n v="607186.93000000005"/>
    <n v="10747.208661000001"/>
    <n v="49242.860023000001"/>
  </r>
  <r>
    <x v="1"/>
    <s v="TORRES E PEDROSA COM DE AGUAS MIN LTDA"/>
    <x v="15"/>
    <s v="INCIDENCIA EXCLUSIVAMENTE NO REGIME CUMULATIVO"/>
    <n v="8922806.120000001"/>
    <n v="157933.66832400003"/>
    <n v="723639.57633199997"/>
  </r>
  <r>
    <x v="1"/>
    <s v="TORRES E PEDROSA COMERCIO DE AGUAS MINER"/>
    <x v="15"/>
    <s v="INCIDENCIA EXCLUSIVAMENTE NO REGIME CUMULATIVO"/>
    <n v="9884652.7300000004"/>
    <n v="174958.353321"/>
    <n v="801645.33640299994"/>
  </r>
  <r>
    <x v="1"/>
    <s v="UNNO PAES COMERCIAL LTDA - EPP"/>
    <x v="1"/>
    <s v="INCIDENCIA EXCLUSIVAMENTE NO REGIME NAO-CUMULATIVO"/>
    <n v="64256.839999999989"/>
    <n v="1137.3460679999998"/>
    <n v="5211.2297239999989"/>
  </r>
  <r>
    <x v="1"/>
    <s v="VERSANT DO BRASIL IND E COM DE BEBIDAS E ALIMENTOS LTDA"/>
    <x v="9"/>
    <s v="INCIDENCIA EXCLUSIVAMENTE NO REGIME NAO-CUMULATIVO"/>
    <n v="3685826.26"/>
    <n v="65239.124801999998"/>
    <n v="298920.50968599995"/>
  </r>
  <r>
    <x v="1"/>
    <s v="VINHOS CREVELIM LTDA"/>
    <x v="2"/>
    <s v="INCIDENCIA EXCLUSIVAMENTE NO REGIME CUMULATIVO"/>
    <n v="93270.87999999999"/>
    <n v="1650.8945759999999"/>
    <n v="7564.2683679999982"/>
  </r>
  <r>
    <x v="1"/>
    <s v="VINICIUS GONCALVES TEIXEIRA"/>
    <x v="9"/>
    <s v="INCIDENCIA EXCLUSIVAMENTE NO REGIME CUMULATIVO"/>
    <n v="34551.07"/>
    <n v="611.55393900000001"/>
    <n v="2802.0917769999996"/>
  </r>
  <r>
    <x v="2"/>
    <s v="1-VENTURINI FLORENCIO INDCOMLT"/>
    <x v="3"/>
    <s v="INCIDENCIA NOS REGIMES NAO-CUMULATIVO E CUMULATIVO"/>
    <n v="204828.94"/>
    <n v="3809.8182840000004"/>
    <n v="17492.391475999997"/>
  </r>
  <r>
    <x v="2"/>
    <s v="AGROPECUARIA BELA VISTA LTDA"/>
    <x v="0"/>
    <s v="INCIDENCIA EXCLUSIVAMENTE NO REGIME NAO-CUMULATIVO"/>
    <n v="4180136.08"/>
    <n v="77750.531088000003"/>
    <n v="356983.62123199995"/>
  </r>
  <r>
    <x v="2"/>
    <s v="AGROPECUARIA ITATIBA DOS FRADES LTDA - ME"/>
    <x v="0"/>
    <s v="INCIDENCIA EXCLUSIVAMENTE NO REGIME NAO-CUMULATIVO"/>
    <n v="4412886.5"/>
    <n v="82079.688900000008"/>
    <n v="376860.50709999993"/>
  </r>
  <r>
    <x v="2"/>
    <s v="AGUA MINERAL BICUDA GRANDE LTDA"/>
    <x v="0"/>
    <s v="INCIDENCIA EXCLUSIVAMENTE NO REGIME CUMULATIVO"/>
    <n v="100210"/>
    <n v="1863.9060000000002"/>
    <n v="8557.9339999999993"/>
  </r>
  <r>
    <x v="2"/>
    <s v="AGUA MINERAL CASCATAI LTDA"/>
    <x v="0"/>
    <s v="INCIDENCIA EXCLUSIVAMENTE NO REGIME CUMULATIVO"/>
    <n v="11416733.710000001"/>
    <n v="212351.24700600005"/>
    <n v="974989.05883399991"/>
  </r>
  <r>
    <x v="2"/>
    <s v="AGUA MINERAL DA SERRA DA MANTIQUEIRA LTDA"/>
    <x v="1"/>
    <s v="INCIDENCIA EXCLUSIVAMENTE NO REGIME CUMULATIVO"/>
    <n v="959006.3"/>
    <n v="17837.517180000003"/>
    <n v="81899.138019999999"/>
  </r>
  <r>
    <x v="2"/>
    <s v="AGUA MINERAL DA SERRA DA MANTIQUEIRA LTDA- EPP"/>
    <x v="1"/>
    <s v="INCIDENCIA EXCLUSIVAMENTE NO REGIME CUMULATIVO"/>
    <n v="592976.93999999994"/>
    <n v="11029.371084"/>
    <n v="50640.230675999992"/>
  </r>
  <r>
    <x v="2"/>
    <s v="AGUA MINERAL FRESCALE LTDA -EPP"/>
    <x v="2"/>
    <s v="INCIDENCIA EXCLUSIVAMENTE NO REGIME CUMULATIVO"/>
    <n v="404098.28"/>
    <n v="7516.228008000001"/>
    <n v="34509.993111999996"/>
  </r>
  <r>
    <x v="2"/>
    <s v="AGUA MINERAL HYLEM PROD COML LTDA"/>
    <x v="3"/>
    <s v="INCIDENCIA EXCLUSIVAMENTE NO REGIME CUMULATIVO"/>
    <n v="1248019.18"/>
    <n v="23213.156748000001"/>
    <n v="106580.83797199998"/>
  </r>
  <r>
    <x v="2"/>
    <s v="AGUA MINERAL SANTA CANDIDA LTDA EPP"/>
    <x v="3"/>
    <s v="INCIDENCIA EXCLUSIVAMENTE NO REGIME NAO-CUMULATIVO"/>
    <n v="3662792.81"/>
    <n v="68127.946266000014"/>
    <n v="312802.50597399997"/>
  </r>
  <r>
    <x v="2"/>
    <s v="AGUA MINERAL SANTA CATARINA LTDA"/>
    <x v="4"/>
    <s v="INCIDENCIA EXCLUSIVAMENTE NO REGIME NAO-CUMULATIVO"/>
    <n v="2101777.56"/>
    <n v="39093.062616000003"/>
    <n v="179491.80362399999"/>
  </r>
  <r>
    <x v="2"/>
    <s v="AGUA MINERAL SANTISSIMA LTDA - ME"/>
    <x v="1"/>
    <s v="INCIDENCIA EXCLUSIVAMENTE NO REGIME CUMULATIVO"/>
    <n v="102961.43"/>
    <n v="1915.082598"/>
    <n v="8792.9061219999985"/>
  </r>
  <r>
    <x v="2"/>
    <s v="AGUA MINERAL TIMBU LTDA"/>
    <x v="2"/>
    <s v="INCIDENCIA EXCLUSIVAMENTE NO REGIME CUMULATIVO"/>
    <n v="4721883.5999999996"/>
    <n v="87827.034960000005"/>
    <n v="403248.85943999991"/>
  </r>
  <r>
    <x v="2"/>
    <s v="AGUA PEDRA AZUL SA"/>
    <x v="17"/>
    <s v="INCIDENCIA EXCLUSIVAMENTE NO REGIME CUMULATIVO"/>
    <n v="17694741.289999999"/>
    <n v="329122.18799400004"/>
    <n v="1511130.9061659998"/>
  </r>
  <r>
    <x v="2"/>
    <s v="AGUA VIENA LTDA ME"/>
    <x v="18"/>
    <s v="INCIDENCIA EXCLUSIVAMENTE NO REGIME CUMULATIVO"/>
    <n v="1331558.53"/>
    <n v="24766.988658000002"/>
    <n v="113715.09846199999"/>
  </r>
  <r>
    <x v="2"/>
    <s v="AGUANA INDUSTRIA E COMERCIO DE AGUA MINERAL LTDA"/>
    <x v="15"/>
    <s v="INCIDENCIA EXCLUSIVAMENTE NO REGIME CUMULATIVO"/>
    <n v="1687825.1"/>
    <n v="31393.546860000006"/>
    <n v="144140.26353999999"/>
  </r>
  <r>
    <x v="2"/>
    <s v="AGUAS DIAMANTE LTDA"/>
    <x v="4"/>
    <s v="INCIDENCIA EXCLUSIVAMENTE NO REGIME NAO-CUMULATIVO"/>
    <n v="806487.54999999981"/>
    <n v="15000.668429999998"/>
    <n v="68874.036769999977"/>
  </r>
  <r>
    <x v="2"/>
    <s v="AGUAS DIAMANTE LTDA - ME"/>
    <x v="4"/>
    <s v="INCIDENCIA EXCLUSIVAMENTE NO REGIME NAO-CUMULATIVO"/>
    <n v="331289.3"/>
    <n v="6161.9809800000003"/>
    <n v="28292.106219999994"/>
  </r>
  <r>
    <x v="2"/>
    <s v="AGUAS DO PORTO INDUSTRIA E COMERCIO DE AGUAS LTDA"/>
    <x v="5"/>
    <s v="INCIDENCIA EXCLUSIVAMENTE NO REGIME NAO-CUMULATIVO"/>
    <n v="5649623.2599999988"/>
    <n v="105082.992636"/>
    <n v="482477.82640399982"/>
  </r>
  <r>
    <x v="2"/>
    <s v="AGUAS FLORESTA LTDA  EPP"/>
    <x v="7"/>
    <s v="INCIDENCIA EXCLUSIVAMENTE NO REGIME CUMULATIVO"/>
    <n v="3583867.61"/>
    <n v="66659.937546000001"/>
    <n v="306062.29389399994"/>
  </r>
  <r>
    <x v="2"/>
    <s v="AGUAS FLORESTA LTDA - EPP"/>
    <x v="7"/>
    <s v="INCIDENCIA EXCLUSIVAMENTE NO REGIME CUMULATIVO"/>
    <n v="1724150.06"/>
    <n v="32069.191116000005"/>
    <n v="147242.41512399999"/>
  </r>
  <r>
    <x v="2"/>
    <s v="AGUAS MINERAIS DE PATROCINIO LTDA ME"/>
    <x v="1"/>
    <s v="INCIDENCIA EXCLUSIVAMENTE NO REGIME CUMULATIVO"/>
    <n v="419253.81"/>
    <n v="7798.1208660000011"/>
    <n v="35804.275373999997"/>
  </r>
  <r>
    <x v="2"/>
    <s v="AGUAS MINERAIS DO NORDESTE LTDA   EPP"/>
    <x v="8"/>
    <s v="INCIDENCIA EXCLUSIVAMENTE NO REGIME NAO-CUMULATIVO"/>
    <n v="2170761.52"/>
    <n v="40376.164272000002"/>
    <n v="185383.03380799998"/>
  </r>
  <r>
    <x v="2"/>
    <s v="AGUAS MINERAIS FONTES DMIRANDA LTDA EPP"/>
    <x v="9"/>
    <s v="INCIDENCIA EXCLUSIVAMENTE NO REGIME NAO-CUMULATIVO"/>
    <n v="2130361.1800000002"/>
    <n v="39624.717948000005"/>
    <n v="181932.84477199998"/>
  </r>
  <r>
    <x v="2"/>
    <s v="AGUAS MINERAIS ROLANDIA - EIRELI"/>
    <x v="2"/>
    <s v="INCIDENCIA EXCLUSIVAMENTE NO REGIME NAO-CUMULATIVO"/>
    <n v="43981.9"/>
    <n v="818.06334000000015"/>
    <n v="3756.0542599999999"/>
  </r>
  <r>
    <x v="2"/>
    <s v="AGUAS MINERAIS ROLANDIA - EIRELI - ME"/>
    <x v="2"/>
    <s v="INCIDENCIA EXCLUSIVAMENTE NO REGIME NAO-CUMULATIVO"/>
    <n v="158889.12"/>
    <n v="2955.3376320000002"/>
    <n v="13569.130847999999"/>
  </r>
  <r>
    <x v="2"/>
    <s v="AGUAS PETROPOLIS PAULISTA LTDA"/>
    <x v="3"/>
    <s v="INCIDENCIA EXCLUSIVAMENTE NO REGIME NAO-CUMULATIVO"/>
    <n v="19059027.43"/>
    <n v="354497.91019800003"/>
    <n v="1627640.9425219998"/>
  </r>
  <r>
    <x v="2"/>
    <s v="AGUAS PRATA  CAMPINAS"/>
    <x v="3"/>
    <s v="INCIDENCIA EXCLUSIVAMENTE NO REGIME NAO-CUMULATIVO"/>
    <n v="34462183.640000001"/>
    <n v="640996.61570400011"/>
    <n v="2943070.4828559998"/>
  </r>
  <r>
    <x v="2"/>
    <s v="AGUAS SANTA LUCIA EIRELI - EPP"/>
    <x v="3"/>
    <s v="INCIDENCIA EXCLUSIVAMENTE NO REGIME CUMULATIVO"/>
    <n v="4489380.58"/>
    <n v="83502.478788000008"/>
    <n v="383393.10153199994"/>
  </r>
  <r>
    <x v="2"/>
    <s v="AMVN ENGARRAFADORA DE AGUA MINERAL LTDA"/>
    <x v="4"/>
    <s v="INCIDENCIA EXCLUSIVAMENTE NO REGIME NAO-CUMULATIVO"/>
    <n v="6339667.3900000006"/>
    <n v="117917.81345400002"/>
    <n v="541407.59510599996"/>
  </r>
  <r>
    <x v="2"/>
    <s v="AQUAROL AGUA MINERAL LTDA"/>
    <x v="4"/>
    <s v="INCIDENCIA EXCLUSIVAMENTE NO REGIME CUMULATIVO"/>
    <n v="936039.96"/>
    <n v="17410.343256"/>
    <n v="79937.812583999985"/>
  </r>
  <r>
    <x v="2"/>
    <s v="AQUAROL AGUA MINERAL LTDA EPP"/>
    <x v="4"/>
    <s v="INCIDENCIA EXCLUSIVAMENTE NO REGIME CUMULATIVO"/>
    <n v="1017772.87"/>
    <n v="18930.575382000003"/>
    <n v="86917.803097999989"/>
  </r>
  <r>
    <x v="2"/>
    <s v="ASB BEBIDAS E ALIMENTOS LTDA"/>
    <x v="3"/>
    <s v="INCIDENCIA EXCLUSIVAMENTE NO REGIME NAO-CUMULATIVO"/>
    <n v="101229989.11"/>
    <n v="1882877.7974460002"/>
    <n v="8645041.0699939989"/>
  </r>
  <r>
    <x v="2"/>
    <s v="ATAKAREJO DIST ALIM E BEB S.A"/>
    <x v="5"/>
    <s v="INCIDENCIA EXCLUSIVAMENTE NO REGIME NAO-CUMULATIVO"/>
    <n v="1443311.55"/>
    <n v="26845.594830000005"/>
    <n v="123258.80636999999"/>
  </r>
  <r>
    <x v="2"/>
    <s v="ATAKAREJO DIST DE ALIM E BEB L"/>
    <x v="5"/>
    <s v="INCIDENCIA EXCLUSIVAMENTE NO REGIME NAO-CUMULATIVO"/>
    <n v="2738377.96"/>
    <n v="50933.830056000006"/>
    <n v="233857.47778399996"/>
  </r>
  <r>
    <x v="2"/>
    <s v="AUREA I. E C. DE AGUA MI. LTDA"/>
    <x v="10"/>
    <s v="INCIDENCIA EXCLUSIVAMENTE NO REGIME CUMULATIVO"/>
    <n v="956980.62000000011"/>
    <n v="17799.839532000005"/>
    <n v="81726.144948000001"/>
  </r>
  <r>
    <x v="2"/>
    <s v="BAIXADA  JPS ALIMENTOS E BEBIDAS LTDA"/>
    <x v="14"/>
    <s v="INCIDENCIA EXCLUSIVAMENTE NO REGIME CUMULATIVO"/>
    <n v="1768"/>
    <n v="32.884800000000006"/>
    <n v="150.98719999999997"/>
  </r>
  <r>
    <x v="2"/>
    <s v="BAR E MERCEARIA MUQUECA LTDA EPP"/>
    <x v="0"/>
    <s v="INCIDENCIA EXCLUSIVAMENTE NO REGIME NAO-CUMULATIVO"/>
    <n v="55764.36"/>
    <n v="1037.2170960000001"/>
    <n v="4762.2763439999999"/>
  </r>
  <r>
    <x v="2"/>
    <s v="BEBIDAS FRUKI S.A. LAJEADO"/>
    <x v="9"/>
    <s v="INCIDENCIA EXCLUSIVAMENTE NO REGIME NAO-CUMULATIVO"/>
    <n v="116175459.98"/>
    <n v="2160863.5556280003"/>
    <n v="9921384.2822919991"/>
  </r>
  <r>
    <x v="2"/>
    <s v="BLACK GOLD ALIMENTOS LTDA - ME"/>
    <x v="0"/>
    <s v="INCIDENCIA EXCLUSIVAMENTE NO REGIME NAO-CUMULATIVO"/>
    <n v="41683.420000000013"/>
    <n v="775.31161200000031"/>
    <n v="3559.7640680000009"/>
  </r>
  <r>
    <x v="2"/>
    <s v="BONTEMPO SUPERMERCADO LTDA"/>
    <x v="15"/>
    <s v="INCIDENCIA EXCLUSIVAMENTE NO REGIME NAO-CUMULATIVO"/>
    <n v="29513.26"/>
    <n v="548.94663600000001"/>
    <n v="2520.4324039999997"/>
  </r>
  <r>
    <x v="2"/>
    <s v="BRISA DA SERRA AGUAS MINERAIS INDUSTRIA E COMERCIO LTDA"/>
    <x v="11"/>
    <s v="INCIDENCIA EXCLUSIVAMENTE NO REGIME CUMULATIVO"/>
    <n v="2864859.4"/>
    <n v="53286.384840000006"/>
    <n v="244658.99275999996"/>
  </r>
  <r>
    <x v="2"/>
    <s v="BRISA DA SERRA AGUAS MINERAS INDUSTRIA E COMERCIO LTDA"/>
    <x v="11"/>
    <s v="INCIDENCIA EXCLUSIVAMENTE NO REGIME CUMULATIVO"/>
    <n v="242916"/>
    <n v="4518.2376000000004"/>
    <n v="20745.026399999999"/>
  </r>
  <r>
    <x v="2"/>
    <s v="CACHOEIRA DA SERRA INDUSTRIA E COMERCIO DE AGUAS LTDA - ME"/>
    <x v="11"/>
    <s v="INCIDENCIA EXCLUSIVAMENTE NO REGIME CUMULATIVO"/>
    <n v="152315"/>
    <n v="2833.0590000000002"/>
    <n v="13007.700999999999"/>
  </r>
  <r>
    <x v="2"/>
    <s v="CATANIA AGUAS MINERAIS - EIRELI"/>
    <x v="2"/>
    <s v="INCIDENCIA EXCLUSIVAMENTE NO REGIME NAO-CUMULATIVO"/>
    <n v="1289693.3400000001"/>
    <n v="23988.296124000004"/>
    <n v="110139.81123599999"/>
  </r>
  <r>
    <x v="2"/>
    <s v="CENTRO DE CONVENIENCIAS MILLENNIUM LTDA"/>
    <x v="0"/>
    <s v="INCIDENCIA EXCLUSIVAMENTE NO REGIME NAO-CUMULATIVO"/>
    <n v="16287.26"/>
    <n v="302.94303600000006"/>
    <n v="1390.9320039999998"/>
  </r>
  <r>
    <x v="2"/>
    <s v="CEREAIS BRAMIL LTDA  - MATRIZ"/>
    <x v="0"/>
    <s v="INCIDENCIA EXCLUSIVAMENTE NO REGIME NAO-CUMULATIVO"/>
    <n v="5749458.8000000007"/>
    <n v="106939.93368000003"/>
    <n v="491003.78152000002"/>
  </r>
  <r>
    <x v="2"/>
    <s v="CODEAGUAS AGUAS MINERAIS LTDA"/>
    <x v="1"/>
    <s v="INCIDENCIA EXCLUSIVAMENTE NO REGIME NAO-CUMULATIVO"/>
    <n v="478774.9"/>
    <n v="8905.2131400000017"/>
    <n v="40887.376459999999"/>
  </r>
  <r>
    <x v="2"/>
    <s v="COMERCIO DE AGUA MINERAL SAO PEDRO LTDA"/>
    <x v="2"/>
    <s v="INCIDENCIA EXCLUSIVAMENTE NO REGIME NAO-CUMULATIVO"/>
    <n v="2821191.71"/>
    <n v="52474.165806000005"/>
    <n v="240929.77203399997"/>
  </r>
  <r>
    <x v="2"/>
    <s v="COMERCIO E INDUSTRIA DE AGUA MINERAL SAPOTI LTDA ME"/>
    <x v="10"/>
    <s v="INCIDENCIA EXCLUSIVAMENTE NO REGIME NAO-CUMULATIVO"/>
    <n v="1328967.1399999999"/>
    <n v="24718.788804"/>
    <n v="113493.79375599998"/>
  </r>
  <r>
    <x v="2"/>
    <s v="CONSTRUTORA FETZ LTDA"/>
    <x v="4"/>
    <s v="INCIDENCIA NOS REGIMES NAO-CUMULATIVO E CUMULATIVO"/>
    <n v="1408679.28"/>
    <n v="26201.434608000003"/>
    <n v="120301.21051199999"/>
  </r>
  <r>
    <x v="2"/>
    <s v="D'FONTE - INDUSTRIA, COMERCIO E DISTRIBUICAO DE BEBIDAS LTDA."/>
    <x v="2"/>
    <s v="INCIDENCIA EXCLUSIVAMENTE NO REGIME NAO-CUMULATIVO"/>
    <n v="1027201.43"/>
    <n v="19105.946598000002"/>
    <n v="87723.002121999991"/>
  </r>
  <r>
    <x v="2"/>
    <s v="D'FONTE - INDUSTRIA, COMERCIO E DISTRIBUICAO DE BEBIDAS LTDA.-EPP"/>
    <x v="2"/>
    <s v="INCIDENCIA EXCLUSIVAMENTE NO REGIME NAO-CUMULATIVO"/>
    <n v="334473.36"/>
    <n v="6221.2044960000003"/>
    <n v="28564.024943999997"/>
  </r>
  <r>
    <x v="2"/>
    <s v="DISDAN DISTRIBUIDORA DE ALIMENTOS EIRELI"/>
    <x v="19"/>
    <s v="INCIDENCIA NOS REGIMES NAO-CUMULATIVO E CUMULATIVO"/>
    <n v="231866.03"/>
    <n v="4312.7081580000004"/>
    <n v="19801.358961999998"/>
  </r>
  <r>
    <x v="2"/>
    <s v="DJ - HOTELARIA S/A"/>
    <x v="13"/>
    <s v="INCIDENCIA NOS REGIMES NAO-CUMULATIVO E CUMULATIVO"/>
    <n v="288.2"/>
    <n v="5.3605200000000002"/>
    <n v="24.612279999999995"/>
  </r>
  <r>
    <x v="2"/>
    <s v="DUARTE FIGUEIREDO ENVASAMENTOS LTDA"/>
    <x v="1"/>
    <s v="INCIDENCIA EXCLUSIVAMENTE NO REGIME CUMULATIVO"/>
    <n v="14844.68"/>
    <n v="276.11104800000004"/>
    <n v="1267.7356719999998"/>
  </r>
  <r>
    <x v="2"/>
    <s v="E M M BALDUINO - EPP"/>
    <x v="7"/>
    <s v="INCIDENCIA EXCLUSIVAMENTE NO REGIME NAO-CUMULATIVO"/>
    <n v="9717.7199999999993"/>
    <n v="180.74959200000001"/>
    <n v="829.89328799999987"/>
  </r>
  <r>
    <x v="2"/>
    <s v="ECOLEVE INDUSTRIA E COMERCIO DE BEBIDAS LTDA."/>
    <x v="3"/>
    <s v="INCIDENCIA EXCLUSIVAMENTE NO REGIME NAO-CUMULATIVO"/>
    <n v="189203.93"/>
    <n v="3519.1930980000002"/>
    <n v="16158.015621999997"/>
  </r>
  <r>
    <x v="2"/>
    <s v="EDEGAR TRES"/>
    <x v="2"/>
    <s v="INCIDENCIA EXCLUSIVAMENTE NO REGIME NAO-CUMULATIVO"/>
    <n v="9763.869999999999"/>
    <n v="181.60798199999999"/>
    <n v="833.83449799999983"/>
  </r>
  <r>
    <x v="2"/>
    <s v="EGON LAURO GEWEHR E CIA LTDA"/>
    <x v="9"/>
    <s v="INCIDENCIA EXCLUSIVAMENTE NO REGIME CUMULATIVO"/>
    <n v="252194.81"/>
    <n v="4690.8234660000007"/>
    <n v="21537.436773999998"/>
  </r>
  <r>
    <x v="2"/>
    <s v="EMPORIUM QUEEN INDUSTRIA E COMERCIO DE PRODUTOS ALIMENTICIOS LTDA"/>
    <x v="3"/>
    <s v="INCIDENCIA EXCLUSIVAMENTE NO REGIME NAO-CUMULATIVO"/>
    <n v="167329.64000000001"/>
    <n v="3112.3313040000007"/>
    <n v="14289.951256"/>
  </r>
  <r>
    <x v="2"/>
    <s v="EMPRESA DE AGUAS ITAY LIMITADA"/>
    <x v="8"/>
    <s v="INCIDENCIA EXCLUSIVAMENTE NO REGIME CUMULATIVO"/>
    <n v="6278600.6300000008"/>
    <n v="116781.97171800003"/>
    <n v="536192.49380199995"/>
  </r>
  <r>
    <x v="2"/>
    <s v="EMPRESA DE MINERACAO CREMASCO LTDA EPP"/>
    <x v="3"/>
    <s v="INCIDENCIA EXCLUSIVAMENTE NO REGIME CUMULATIVO"/>
    <n v="1116612.56"/>
    <n v="20768.993616000003"/>
    <n v="95358.712623999993"/>
  </r>
  <r>
    <x v="2"/>
    <s v="EMPRESA DE MINERACAO MANTOVANI LTDA"/>
    <x v="3"/>
    <s v="INCIDENCIA EXCLUSIVAMENTE NO REGIME NAO-CUMULATIVO"/>
    <n v="2039831.709999999"/>
    <n v="37940.869805999988"/>
    <n v="174201.62803399991"/>
  </r>
  <r>
    <x v="2"/>
    <s v="ESTACAO DE AGUAS M VALE DAS ARAUCAR LTDA"/>
    <x v="2"/>
    <s v="INCIDENCIA EXCLUSIVAMENTE NO REGIME CUMULATIVO"/>
    <n v="4356395.51"/>
    <n v="81028.95648600001"/>
    <n v="372036.17655399995"/>
  </r>
  <r>
    <x v="2"/>
    <s v="ESTANCIA HIDROMINERAL GUARANI LTDA"/>
    <x v="10"/>
    <s v="INCIDENCIA EXCLUSIVAMENTE NO REGIME NAO-CUMULATIVO"/>
    <n v="202059.64"/>
    <n v="3758.3093040000008"/>
    <n v="17255.893255999999"/>
  </r>
  <r>
    <x v="2"/>
    <s v="ESTANCIA HIDROMINERAL SANTA RITA DE CASSIA LTDA"/>
    <x v="4"/>
    <s v="INCIDENCIA EXCLUSIVAMENTE NO REGIME NAO-CUMULATIVO"/>
    <n v="16928863.559999999"/>
    <n v="314876.86221599998"/>
    <n v="1445724.9480239998"/>
  </r>
  <r>
    <x v="2"/>
    <s v="FELIPE MENDONCA GONCALVES E SILVA - EIRELI"/>
    <x v="1"/>
    <s v="INCIDENCIA EXCLUSIVAMENTE NO REGIME NAO-CUMULATIVO"/>
    <n v="1194.02"/>
    <n v="22.208772000000003"/>
    <n v="101.96930799999998"/>
  </r>
  <r>
    <x v="2"/>
    <s v="FLAMIN MINERACAO LTDA"/>
    <x v="3"/>
    <s v="INCIDENCIA EXCLUSIVAMENTE NO REGIME CUMULATIVO"/>
    <n v="26400826.390000001"/>
    <n v="491055.37085400004"/>
    <n v="2254630.5737059996"/>
  </r>
  <r>
    <x v="2"/>
    <s v="FONTE D' VIDA IND E COM DE AGUAS MIN E BEBIDAS LTDA"/>
    <x v="5"/>
    <s v="INCIDENCIA EXCLUSIVAMENTE NO REGIME NAO-CUMULATIVO"/>
    <n v="4909363.93"/>
    <n v="91314.169097999998"/>
    <n v="419259.67962199991"/>
  </r>
  <r>
    <x v="2"/>
    <s v="FONTE DA ILHA MINERACAO LTDA"/>
    <x v="9"/>
    <s v="INCIDENCIA EXCLUSIVAMENTE NO REGIME NAO-CUMULATIVO"/>
    <n v="23406736.25"/>
    <n v="435365.29425000004"/>
    <n v="1998935.2757499998"/>
  </r>
  <r>
    <x v="2"/>
    <s v="FONTE ROCHA BRANCA LTDA"/>
    <x v="3"/>
    <s v="INCIDENCIA EXCLUSIVAMENTE NO REGIME NAO-CUMULATIVO"/>
    <n v="1936044.21"/>
    <n v="36010.422306"/>
    <n v="165338.17553399998"/>
  </r>
  <r>
    <x v="2"/>
    <s v="FRANKINI INDUSTRIA E COMERCIO LTDA"/>
    <x v="3"/>
    <s v="INCIDENCIA EXCLUSIVAMENTE NO REGIME NAO-CUMULATIVO"/>
    <n v="216998.17"/>
    <n v="4036.1659620000005"/>
    <n v="18531.643717999999"/>
  </r>
  <r>
    <x v="2"/>
    <s v="FREDERICO JOSE LOPES DE ALMEIDA PIANCO"/>
    <x v="15"/>
    <s v="INCIDENCIA EXCLUSIVAMENTE NO REGIME CUMULATIVO"/>
    <n v="38782.759999999987"/>
    <n v="721.35933599999987"/>
    <n v="3312.0477039999987"/>
  </r>
  <r>
    <x v="2"/>
    <s v="GOYA INDUSTRIA E COMERCIO DE AGUA MINERAL LTDA"/>
    <x v="14"/>
    <s v="INCIDENCIA EXCLUSIVAMENTE NO REGIME NAO-CUMULATIVO"/>
    <n v="15484047.779999999"/>
    <n v="288003.28870800004"/>
    <n v="1322337.6804119998"/>
  </r>
  <r>
    <x v="2"/>
    <s v="H. LEVE ENGARRAFADORA E DISTRIBUIDORA DE AGUA MINERAL LTDA."/>
    <x v="4"/>
    <s v="INCIDENCIA EXCLUSIVAMENTE NO REGIME CUMULATIVO"/>
    <n v="1429300.63"/>
    <n v="26584.991718000001"/>
    <n v="122062.27380199998"/>
  </r>
  <r>
    <x v="2"/>
    <s v="HIDRO MINERACAO DIVINA PUREZA LTDA"/>
    <x v="1"/>
    <s v="INCIDENCIA EXCLUSIVAMENTE NO REGIME NAO-CUMULATIVO"/>
    <n v="3423333.26"/>
    <n v="63673.998636000004"/>
    <n v="292352.66040399997"/>
  </r>
  <r>
    <x v="2"/>
    <s v="HIDROBRAS AGUAS MINERAIS DO BRASIL LTDA"/>
    <x v="1"/>
    <s v="INCIDENCIA EXCLUSIVAMENTE NO REGIME NAO-CUMULATIVO"/>
    <n v="926.31"/>
    <n v="17.229366000000002"/>
    <n v="79.106873999999991"/>
  </r>
  <r>
    <x v="2"/>
    <s v="HIDROMINERADORA PASSO DO LOURO LTDA."/>
    <x v="9"/>
    <s v="INCIDENCIA EXCLUSIVAMENTE NO REGIME NAO-CUMULATIVO"/>
    <n v="7770581.6999999993"/>
    <n v="144532.81961999999"/>
    <n v="663607.67717999988"/>
  </r>
  <r>
    <x v="2"/>
    <s v="HIDROMINERADORA PASSO DO LOURO LTDA. - EPP"/>
    <x v="9"/>
    <s v="INCIDENCIA EXCLUSIVAMENTE NO REGIME NAO-CUMULATIVO"/>
    <n v="846121.45"/>
    <n v="15737.858970000001"/>
    <n v="72258.771829999983"/>
  </r>
  <r>
    <x v="2"/>
    <s v="HIDROMINERADORA VALLE AZUL LTDA"/>
    <x v="9"/>
    <s v="INCIDENCIA EXCLUSIVAMENTE NO REGIME CUMULATIVO"/>
    <n v="1255607.71"/>
    <n v="23354.303406000003"/>
    <n v="107228.89843399999"/>
  </r>
  <r>
    <x v="2"/>
    <s v="HIDROMINERAL TERMAL DE ARMAZEM LTDA"/>
    <x v="4"/>
    <s v="INCIDENCIA NOS REGIMES NAO-CUMULATIVO E CUMULATIVO"/>
    <n v="7198325.370000001"/>
    <n v="133888.85188200005"/>
    <n v="614736.98659800005"/>
  </r>
  <r>
    <x v="2"/>
    <s v="HUMAITA DISTRIBUIDORA DE BEBIDAS LTDA"/>
    <x v="5"/>
    <s v="INCIDENCIA EXCLUSIVAMENTE NO REGIME CUMULATIVO"/>
    <n v="9646826.1100000013"/>
    <n v="179430.96564600006"/>
    <n v="823838.94979400001"/>
  </r>
  <r>
    <x v="2"/>
    <s v="IND.E COM.ATIBAIENSE DE BEB.GERAL LTDA"/>
    <x v="3"/>
    <s v="INCIDENCIA EXCLUSIVAMENTE NO REGIME NAO-CUMULATIVO"/>
    <n v="4945.18"/>
    <n v="91.980348000000021"/>
    <n v="422.31837199999995"/>
  </r>
  <r>
    <x v="2"/>
    <s v="INDAIA BRASIL AGUAS MINERAIS LTDA"/>
    <x v="11"/>
    <s v="INCIDENCIA EXCLUSIVAMENTE NO REGIME NAO-CUMULATIVO"/>
    <n v="219817423.19"/>
    <n v="4088604.0713340002"/>
    <n v="18772407.940425996"/>
  </r>
  <r>
    <x v="2"/>
    <s v="INDUSTRIA E COMERCIO DE BEBIDAS ARACA LTDA"/>
    <x v="9"/>
    <s v="INCIDENCIA EXCLUSIVAMENTE NO REGIME NAO-CUMULATIVO"/>
    <n v="932221.8"/>
    <n v="17339.325480000003"/>
    <n v="79611.741719999991"/>
  </r>
  <r>
    <x v="2"/>
    <s v="INDUSTRIA E COMERCIO DE BEBIDAS GAROTO EIRELI"/>
    <x v="2"/>
    <s v="INCIDENCIA EXCLUSIVAMENTE NO REGIME NAO-CUMULATIVO"/>
    <n v="48252.639999999999"/>
    <n v="897.4991040000001"/>
    <n v="4120.7754559999994"/>
  </r>
  <r>
    <x v="2"/>
    <s v="INDUSTRIA E COMERCIO DE BEBIDAS GAROTO LTDA."/>
    <x v="2"/>
    <s v="INCIDENCIA EXCLUSIVAMENTE NO REGIME NAO-CUMULATIVO"/>
    <n v="38692.699999999997"/>
    <n v="719.68421999999998"/>
    <n v="3304.3565799999992"/>
  </r>
  <r>
    <x v="2"/>
    <s v="INDUSTRIA E COMERCIO DE BEBIDAS TONI LTDA"/>
    <x v="7"/>
    <s v="INCIDENCIA EXCLUSIVAMENTE NO REGIME NAO-CUMULATIVO"/>
    <n v="426300.67"/>
    <n v="7929.1924620000009"/>
    <n v="36406.077217999991"/>
  </r>
  <r>
    <x v="2"/>
    <s v="INDUSTRIA E COMERCIO DE LATICINIOS PEREIRA LTDA"/>
    <x v="2"/>
    <s v="INCIDENCIA EXCLUSIVAMENTE NO REGIME NAO-CUMULATIVO"/>
    <n v="35444.28"/>
    <n v="659.26360800000009"/>
    <n v="3026.9415119999994"/>
  </r>
  <r>
    <x v="2"/>
    <s v="INDUSTRIAL AGUAS CLARAS DA SERRA LTDA EP"/>
    <x v="15"/>
    <s v="INCIDENCIA EXCLUSIVAMENTE NO REGIME CUMULATIVO"/>
    <n v="481818.05"/>
    <n v="8961.8157300000003"/>
    <n v="41147.261469999998"/>
  </r>
  <r>
    <x v="2"/>
    <s v="IPUACU AGUA MINERAL EXTRACAO E COMERCIALIZACAO LTDA"/>
    <x v="4"/>
    <s v="INCIDENCIA EXCLUSIVAMENTE NO REGIME CUMULATIVO"/>
    <n v="5562"/>
    <n v="103.45320000000001"/>
    <n v="474.99479999999994"/>
  </r>
  <r>
    <x v="2"/>
    <s v="IRMAOS PAGANI LTDA"/>
    <x v="2"/>
    <s v="INCIDENCIA EXCLUSIVAMENTE NO REGIME NAO-CUMULATIVO"/>
    <n v="16069.39"/>
    <n v="298.89065400000004"/>
    <n v="1372.3259059999998"/>
  </r>
  <r>
    <x v="2"/>
    <s v="ITA HIDROMINERAL S/A"/>
    <x v="4"/>
    <s v="INCIDENCIA EXCLUSIVAMENTE NO REGIME CUMULATIVO"/>
    <n v="2900"/>
    <n v="53.940000000000005"/>
    <n v="247.65999999999997"/>
  </r>
  <r>
    <x v="2"/>
    <s v="JAN ENVASADORA DE AGUAS MINERAIS LTDA"/>
    <x v="4"/>
    <s v="INCIDENCIA EXCLUSIVAMENTE NO REGIME NAO-CUMULATIVO"/>
    <n v="34882827.080000013"/>
    <n v="648820.58368800033"/>
    <n v="2978993.4326320007"/>
  </r>
  <r>
    <x v="2"/>
    <s v="JOSE DO CARMO NINNI MINERADORA LTDA"/>
    <x v="1"/>
    <s v="INCIDENCIA EXCLUSIVAMENTE NO REGIME CUMULATIVO"/>
    <n v="2227551"/>
    <n v="41432.448600000003"/>
    <n v="190232.85539999997"/>
  </r>
  <r>
    <x v="2"/>
    <s v="JOSE LUIZ LEAL COMERCIO LTDA."/>
    <x v="2"/>
    <s v="INCIDENCIA EXCLUSIVAMENTE NO REGIME NAO-CUMULATIVO"/>
    <n v="9606.91"/>
    <n v="178.68852600000002"/>
    <n v="820.43011399999989"/>
  </r>
  <r>
    <x v="2"/>
    <s v="JPS ALIMENTOS E BEBIDAS LTDA"/>
    <x v="1"/>
    <s v="INCIDENCIA EXCLUSIVAMENTE NO REGIME CUMULATIVO"/>
    <n v="4444.1000000000004"/>
    <n v="82.660260000000022"/>
    <n v="379.52614"/>
  </r>
  <r>
    <x v="2"/>
    <s v="JPS ALIMENTOS E BEBIDAS LTDA ME"/>
    <x v="14"/>
    <s v="INCIDENCIA EXCLUSIVAMENTE NO REGIME CUMULATIVO"/>
    <n v="2274.5"/>
    <n v="42.305700000000002"/>
    <n v="194.24229999999997"/>
  </r>
  <r>
    <x v="2"/>
    <s v="JULIO CESAR DA COSTA SILVA &amp; CIA LTDA"/>
    <x v="12"/>
    <s v="INCIDENCIA EXCLUSIVAMENTE NO REGIME CUMULATIVO"/>
    <n v="2308"/>
    <n v="42.928800000000003"/>
    <n v="197.10319999999999"/>
  </r>
  <r>
    <x v="2"/>
    <s v="KANINDE AGUA MINERAL LTDA"/>
    <x v="10"/>
    <s v="INCIDENCIA EXCLUSIVAMENTE NO REGIME CUMULATIVO"/>
    <n v="573090.44999999995"/>
    <n v="10659.48237"/>
    <n v="48941.924429999992"/>
  </r>
  <r>
    <x v="2"/>
    <s v="LE CANTON EMPREENDIMENTOS HOTELEIROS LTDA"/>
    <x v="0"/>
    <s v="INCIDENCIA NOS REGIMES NAO-CUMULATIVO E CUMULATIVO"/>
    <n v="18"/>
    <n v="0.33480000000000004"/>
    <n v="1.5371999999999999"/>
  </r>
  <r>
    <x v="2"/>
    <s v="LINDOIANO FONTES DE AGUAS MINERAIS - EIRELI"/>
    <x v="3"/>
    <s v="INCIDENCIA EXCLUSIVAMENTE NO REGIME NAO-CUMULATIVO"/>
    <n v="4809437.04"/>
    <n v="89455.528944000005"/>
    <n v="410725.92321599997"/>
  </r>
  <r>
    <x v="2"/>
    <s v="LM AGUAS LTDA - EPP"/>
    <x v="4"/>
    <s v="INCIDENCIA EXCLUSIVAMENTE NO REGIME CUMULATIVO"/>
    <n v="991429.34"/>
    <n v="18440.585724"/>
    <n v="84668.065635999985"/>
  </r>
  <r>
    <x v="2"/>
    <s v="LOJA DE GAS SAO RAFAEL LTDA ME"/>
    <x v="2"/>
    <s v="INCIDENCIA EXCLUSIVAMENTE NO REGIME NAO-CUMULATIVO"/>
    <n v="6438.2000000000007"/>
    <n v="119.75052000000002"/>
    <n v="549.82227999999998"/>
  </r>
  <r>
    <x v="2"/>
    <s v="MARCOS AURELIO BENDER"/>
    <x v="9"/>
    <s v="INCIDENCIA EXCLUSIVAMENTE NO REGIME CUMULATIVO"/>
    <n v="40755.990000000013"/>
    <n v="758.06141400000035"/>
    <n v="3480.5615460000008"/>
  </r>
  <r>
    <x v="2"/>
    <s v="MERCADO COMPRE BEM LTDA ME"/>
    <x v="0"/>
    <s v="INCIDENCIA EXCLUSIVAMENTE NO REGIME CUMULATIVO"/>
    <n v="1037.8599999999999"/>
    <n v="19.304196000000001"/>
    <n v="88.633243999999976"/>
  </r>
  <r>
    <x v="2"/>
    <s v="MICHIGAN TRANSPORTES E COMERCIO S/A"/>
    <x v="2"/>
    <s v="INCIDENCIA EXCLUSIVAMENTE NO REGIME NAO-CUMULATIVO"/>
    <n v="2345232.1800000011"/>
    <n v="43621.318548000025"/>
    <n v="200282.82817200007"/>
  </r>
  <r>
    <x v="2"/>
    <s v="MILFONTES AGUAS MINERAIS E BEBIDAS LTDA"/>
    <x v="5"/>
    <s v="INCIDENCIA EXCLUSIVAMENTE NO REGIME CUMULATIVO"/>
    <n v="3246895.2999999989"/>
    <n v="60392.252579999986"/>
    <n v="277284.8586199999"/>
  </r>
  <r>
    <x v="2"/>
    <s v="MINALBA ALIMENTOS E BEBIDAS LTDA"/>
    <x v="11"/>
    <s v="INCIDENCIA EXCLUSIVAMENTE NO REGIME NAO-CUMULATIVO"/>
    <n v="156114191.41999999"/>
    <n v="2903723.9604119998"/>
    <n v="13332151.947267998"/>
  </r>
  <r>
    <x v="2"/>
    <s v="MINERACAO  ARAUJO IND E COM LTDA"/>
    <x v="18"/>
    <s v="INCIDENCIA EXCLUSIVAMENTE NO REGIME CUMULATIVO"/>
    <n v="3607755.29"/>
    <n v="67104.248394000009"/>
    <n v="308102.30176599999"/>
  </r>
  <r>
    <x v="2"/>
    <s v="MINERACAO AGUA PADRE MANOEL LTDA"/>
    <x v="1"/>
    <s v="INCIDENCIA EXCLUSIVAMENTE NO REGIME NAO-CUMULATIVO"/>
    <n v="17047820.940000001"/>
    <n v="317089.46948400006"/>
    <n v="1455883.9082759998"/>
  </r>
  <r>
    <x v="2"/>
    <s v="MINERACAO ARROIO BONITO LTDA"/>
    <x v="9"/>
    <s v="INCIDENCIA EXCLUSIVAMENTE NO REGIME NAO-CUMULATIVO"/>
    <n v="15362695.35"/>
    <n v="285746.13351000001"/>
    <n v="1311974.1828899998"/>
  </r>
  <r>
    <x v="2"/>
    <s v="MINERACAO CALOGI LTDA  ME"/>
    <x v="17"/>
    <s v="INCIDENCIA EXCLUSIVAMENTE NO REGIME CUMULATIVO"/>
    <n v="2632.5"/>
    <n v="48.964500000000008"/>
    <n v="224.81549999999999"/>
  </r>
  <r>
    <x v="2"/>
    <s v="MINERACAO CALOGI LTDA - ME"/>
    <x v="17"/>
    <s v="INCIDENCIA EXCLUSIVAMENTE NO REGIME CUMULATIVO"/>
    <n v="55272.53"/>
    <n v="1028.069058"/>
    <n v="4720.2740619999995"/>
  </r>
  <r>
    <x v="2"/>
    <s v="MINERACAO MILENIO LTDA ME"/>
    <x v="10"/>
    <s v="INCIDENCIA EXCLUSIVAMENTE NO REGIME CUMULATIVO"/>
    <n v="724405.74"/>
    <n v="13473.946764000002"/>
    <n v="61864.250195999994"/>
  </r>
  <r>
    <x v="2"/>
    <s v="MINERACAO POUSO ALTO LTDA"/>
    <x v="1"/>
    <s v="INCIDENCIA EXCLUSIVAMENTE NO REGIME NAO-CUMULATIVO"/>
    <n v="8273220.7000000002"/>
    <n v="153881.90502000001"/>
    <n v="706533.04777999991"/>
  </r>
  <r>
    <x v="2"/>
    <s v="MINERADORA CANCAO NOVA LTDA"/>
    <x v="3"/>
    <s v="INCIDENCIA EXCLUSIVAMENTE NO REGIME NAO-CUMULATIVO"/>
    <n v="3029066.67"/>
    <n v="56340.640062000006"/>
    <n v="258682.29361799997"/>
  </r>
  <r>
    <x v="2"/>
    <s v="MINERADORA DE AGUA DO VALE LTDA"/>
    <x v="9"/>
    <s v="INCIDENCIA EXCLUSIVAMENTE NO REGIME CUMULATIVO"/>
    <n v="2539598.36"/>
    <n v="47236.529496000003"/>
    <n v="216881.69994399996"/>
  </r>
  <r>
    <x v="2"/>
    <s v="MINERADORA FAZENDA TRAIRA LTDA"/>
    <x v="4"/>
    <s v="INCIDENCIA EXCLUSIVAMENTE NO REGIME NAO-CUMULATIVO"/>
    <n v="914419.18"/>
    <n v="17008.196748000002"/>
    <n v="78091.397971999992"/>
  </r>
  <r>
    <x v="2"/>
    <s v="MINERADORA FAZENDA TRAIRA LTDA ME"/>
    <x v="4"/>
    <s v="INCIDENCIA EXCLUSIVAMENTE NO REGIME NAO-CUMULATIVO"/>
    <n v="466880.03"/>
    <n v="8683.9685580000023"/>
    <n v="39871.554561999998"/>
  </r>
  <r>
    <x v="2"/>
    <s v="N C DAIBES EIRELI"/>
    <x v="19"/>
    <s v="INCIDENCIA EXCLUSIVAMENTE NO REGIME CUMULATIVO"/>
    <n v="849197.89999999991"/>
    <n v="15795.08094"/>
    <n v="72521.500659999991"/>
  </r>
  <r>
    <x v="2"/>
    <s v="NARCISO E ATHAYDE LANCHONETE E MERCEARIA PANIFICADORA LTDA"/>
    <x v="14"/>
    <s v="INCIDENCIA EXCLUSIVAMENTE NO REGIME NAO-CUMULATIVO"/>
    <n v="84092.2"/>
    <n v="1564.1149200000002"/>
    <n v="7181.4738799999986"/>
  </r>
  <r>
    <x v="2"/>
    <s v="NATURAGUA AGUAS MIN. IND. E COM. S/A"/>
    <x v="11"/>
    <s v="INCIDENCIA EXCLUSIVAMENTE NO REGIME NAO-CUMULATIVO"/>
    <n v="42482364.549999997"/>
    <n v="790171.98063000001"/>
    <n v="3627993.9325699992"/>
  </r>
  <r>
    <x v="2"/>
    <s v="NESTLE WATERS BRASIL - BEBIDAS E ALIMENTOS LTDA"/>
    <x v="3"/>
    <s v="INCIDENCIA EXCLUSIVAMENTE NO REGIME NAO-CUMULATIVO"/>
    <n v="74350088.679999992"/>
    <n v="1382911.6494479999"/>
    <n v="6349497.5732719982"/>
  </r>
  <r>
    <x v="2"/>
    <s v="PAES E DOCES ARACAJU LTDA EPP"/>
    <x v="3"/>
    <s v="INCIDENCIA EXCLUSIVAMENTE NO REGIME CUMULATIVO"/>
    <n v="48127.8"/>
    <n v="895.17708000000016"/>
    <n v="4110.1141200000002"/>
  </r>
  <r>
    <x v="2"/>
    <s v="PAULA CRISTINA PRIMAZ EIRELI"/>
    <x v="9"/>
    <s v="INCIDENCIA EXCLUSIVAMENTE NO REGIME CUMULATIVO"/>
    <n v="218571.27"/>
    <n v="4065.4256220000002"/>
    <n v="18665.986457999996"/>
  </r>
  <r>
    <x v="2"/>
    <s v="PAULA CRISTINA PRIMAZ EIRELI - ME"/>
    <x v="9"/>
    <s v="INCIDENCIA EXCLUSIVAMENTE NO REGIME CUMULATIVO"/>
    <n v="200369.24"/>
    <n v="3726.8678640000003"/>
    <n v="17111.533095999996"/>
  </r>
  <r>
    <x v="2"/>
    <s v="PAULINO DE OLIVEIRA NASCIMENTO FILHO LTDA"/>
    <x v="3"/>
    <s v="INCIDENCIA EXCLUSIVAMENTE NO REGIME CUMULATIVO"/>
    <n v="1600"/>
    <n v="29.76"/>
    <n v="136.63999999999999"/>
  </r>
  <r>
    <x v="2"/>
    <s v="PERUILLE LOGISTICA LTDA"/>
    <x v="2"/>
    <s v="INCIDENCIA EXCLUSIVAMENTE NO REGIME NAO-CUMULATIVO"/>
    <n v="14754.53"/>
    <n v="274.43425800000006"/>
    <n v="1260.0368619999999"/>
  </r>
  <r>
    <x v="2"/>
    <s v="PIT STOP AUTO POSTO DE LINS LTDA."/>
    <x v="3"/>
    <s v="INCIDENCIA EXCLUSIVAMENTE NO REGIME NAO-CUMULATIVO"/>
    <n v="36761.5"/>
    <n v="683.76390000000004"/>
    <n v="3139.4320999999995"/>
  </r>
  <r>
    <x v="2"/>
    <s v="PRINCESINHA DE MACAE VEIC E CONST LTDA"/>
    <x v="0"/>
    <s v="INCIDENCIA EXCLUSIVAMENTE NO REGIME CUMULATIVO"/>
    <n v="65151.02"/>
    <n v="1211.808972"/>
    <n v="5563.8971079999992"/>
  </r>
  <r>
    <x v="2"/>
    <s v="PRINCESINHA DE MACAE VEIC. E CONSTR. LTDA"/>
    <x v="0"/>
    <s v="INCIDENCIA EXCLUSIVAMENTE NO REGIME CUMULATIVO"/>
    <n v="134906.23999999999"/>
    <n v="2509.2560640000002"/>
    <n v="11520.992895999998"/>
  </r>
  <r>
    <x v="2"/>
    <s v="PRINCESINHA DE MACAE VEIC.E CONSTR.LTDA"/>
    <x v="0"/>
    <s v="INCIDENCIA EXCLUSIVAMENTE NO REGIME CUMULATIVO"/>
    <n v="230396.04"/>
    <n v="4285.3663440000009"/>
    <n v="19675.821816"/>
  </r>
  <r>
    <x v="2"/>
    <s v="REFRESCOS GUARARAPES LTDA"/>
    <x v="15"/>
    <s v="INCIDENCIA EXCLUSIVAMENTE NO REGIME NAO-CUMULATIVO"/>
    <n v="3482428.05"/>
    <n v="64773.16173"/>
    <n v="297399.35546999995"/>
  </r>
  <r>
    <x v="2"/>
    <s v="REFRIGERANTES ARCO IRIS LTDA"/>
    <x v="3"/>
    <s v="INCIDENCIA EXCLUSIVAMENTE NO REGIME NAO-CUMULATIVO"/>
    <n v="3872228.3"/>
    <n v="72023.446380000009"/>
    <n v="330688.29681999993"/>
  </r>
  <r>
    <x v="2"/>
    <s v="REFRIGERANTES COROA LTDA"/>
    <x v="17"/>
    <s v="INCIDENCIA EXCLUSIVAMENTE NO REGIME NAO-CUMULATIVO"/>
    <n v="5945955.7600000007"/>
    <n v="110594.77713600002"/>
    <n v="507784.621904"/>
  </r>
  <r>
    <x v="2"/>
    <s v="REFRIGERANTES XUK LTDA."/>
    <x v="9"/>
    <s v="INCIDENCIA EXCLUSIVAMENTE NO REGIME NAO-CUMULATIVO"/>
    <n v="6263788.5099999988"/>
    <n v="116506.466286"/>
    <n v="534927.53875399986"/>
  </r>
  <r>
    <x v="2"/>
    <s v="REFRIKO INDUSTRIA E COMERCIO DE BEBIDAS LTDA"/>
    <x v="2"/>
    <s v="INCIDENCIA EXCLUSIVAMENTE NO REGIME NAO-CUMULATIVO"/>
    <n v="625977.74"/>
    <n v="11643.185964"/>
    <n v="53458.498995999995"/>
  </r>
  <r>
    <x v="2"/>
    <s v="RG COMERCIO E INDUSTRIA EIRELI - EPP"/>
    <x v="5"/>
    <s v="INCIDENCIA EXCLUSIVAMENTE NO REGIME CUMULATIVO"/>
    <n v="1820441.59"/>
    <n v="33860.213574000009"/>
    <n v="155465.711786"/>
  </r>
  <r>
    <x v="2"/>
    <s v="RIBEIRO CORDEIRO INDUSTRIA E COMERCIO S A"/>
    <x v="19"/>
    <s v="INCIDENCIA EXCLUSIVAMENTE NO REGIME NAO-CUMULATIVO"/>
    <n v="125163.5"/>
    <n v="2328.0411000000004"/>
    <n v="10688.962899999999"/>
  </r>
  <r>
    <x v="2"/>
    <s v="RIO DE JANEIRO REFRESCOS LTDA"/>
    <x v="0"/>
    <s v="INCIDENCIA EXCLUSIVAMENTE NO REGIME NAO-CUMULATIVO"/>
    <n v="131308329.01000001"/>
    <n v="2442334.9195860005"/>
    <n v="11213731.297454"/>
  </r>
  <r>
    <x v="2"/>
    <s v="RO CARNES EIRELI"/>
    <x v="6"/>
    <s v="INCIDENCIA EXCLUSIVAMENTE NO REGIME CUMULATIVO"/>
    <n v="2730.42"/>
    <n v="50.785812000000007"/>
    <n v="233.17786799999999"/>
  </r>
  <r>
    <x v="2"/>
    <s v="SAPORIFINI ALIMENTOS LTDA"/>
    <x v="1"/>
    <s v="INCIDENCIA EXCLUSIVAMENTE NO REGIME CUMULATIVO"/>
    <n v="317.25"/>
    <n v="5.900850000000001"/>
    <n v="27.093149999999998"/>
  </r>
  <r>
    <x v="2"/>
    <s v="SAUDE INDUSTRIA E COMERCIO DE AGUA MINERAL E SERVICOS LTDA"/>
    <x v="14"/>
    <s v="INCIDENCIA EXCLUSIVAMENTE NO REGIME CUMULATIVO"/>
    <n v="17129751.920000002"/>
    <n v="318613.38571200008"/>
    <n v="1462880.813968"/>
  </r>
  <r>
    <x v="2"/>
    <s v="SCHERRER E MERKLEIN INDUSTRIA E COMERCIO LTDA"/>
    <x v="1"/>
    <s v="INCIDENCIA EXCLUSIVAMENTE NO REGIME CUMULATIVO"/>
    <n v="5655509.8300000001"/>
    <n v="105192.48283800001"/>
    <n v="482980.53948199993"/>
  </r>
  <r>
    <x v="2"/>
    <s v="SILVANO BIONDI E FILHOS LTDA"/>
    <x v="3"/>
    <s v="INCIDENCIA EXCLUSIVAMENTE NO REGIME CUMULATIVO"/>
    <n v="23130.16"/>
    <n v="430.22097600000006"/>
    <n v="1975.3156639999997"/>
  </r>
  <r>
    <x v="2"/>
    <s v="SMA HOTEIS FLATS E TURISMO LTDA"/>
    <x v="3"/>
    <s v="INCIDENCIA NOS REGIMES NAO-CUMULATIVO E CUMULATIVO"/>
    <n v="16116"/>
    <n v="299.75760000000002"/>
    <n v="1376.3063999999999"/>
  </r>
  <r>
    <x v="2"/>
    <s v="SOGELO BEBIDAS LTDA"/>
    <x v="14"/>
    <s v="INCIDENCIA EXCLUSIVAMENTE NO REGIME NAO-CUMULATIVO"/>
    <n v="266332.5"/>
    <n v="4953.7845000000007"/>
    <n v="22744.795499999997"/>
  </r>
  <r>
    <x v="2"/>
    <s v="SUL BRASILEIRA DE DISTRIBUICAO DE AGUA LTDA"/>
    <x v="2"/>
    <s v="INCIDENCIA EXCLUSIVAMENTE NO REGIME NAO-CUMULATIVO"/>
    <n v="2838462.33"/>
    <n v="52795.39933800001"/>
    <n v="242404.68298199997"/>
  </r>
  <r>
    <x v="2"/>
    <s v="SUL BRASILEIRA DE DISTRIBUICAO DE AGUA LTDA."/>
    <x v="2"/>
    <s v="INCIDENCIA EXCLUSIVAMENTE NO REGIME NAO-CUMULATIVO"/>
    <n v="730519.47"/>
    <n v="13587.662142000001"/>
    <n v="62386.362737999989"/>
  </r>
  <r>
    <x v="2"/>
    <s v="SUPERMERCADO E ATACADO BOM LAMI LTDA"/>
    <x v="9"/>
    <s v="INCIDENCIA EXCLUSIVAMENTE NO REGIME NAO-CUMULATIVO"/>
    <n v="232853.59"/>
    <n v="4331.0767740000001"/>
    <n v="19885.696585999998"/>
  </r>
  <r>
    <x v="2"/>
    <s v="SUPERMERCADO ECONOMICO DE CABO FRIO"/>
    <x v="0"/>
    <s v="INCIDENCIA EXCLUSIVAMENTE NO REGIME NAO-CUMULATIVO"/>
    <n v="153286.19"/>
    <n v="2851.1231340000004"/>
    <n v="13090.640625999999"/>
  </r>
  <r>
    <x v="2"/>
    <s v="SUPERMERCADO SAGRADA FAMILIA LTDA EPP"/>
    <x v="17"/>
    <s v="INCIDENCIA EXCLUSIVAMENTE NO REGIME NAO-CUMULATIVO"/>
    <n v="40404.89"/>
    <n v="751.53095400000007"/>
    <n v="3450.5776059999994"/>
  </r>
  <r>
    <x v="2"/>
    <s v="TORRES E PEDROSA COMERCIO DE AGUAS MINER"/>
    <x v="15"/>
    <s v="INCIDENCIA EXCLUSIVAMENTE NO REGIME CUMULATIVO"/>
    <n v="34165278.530000001"/>
    <n v="635474.18065800006"/>
    <n v="2917714.7864619996"/>
  </r>
  <r>
    <x v="2"/>
    <s v="VENTURINI FLORENCIO INDUSTRIA E COM DE BEBIDAS LTDA"/>
    <x v="3"/>
    <s v="INCIDENCIA EXCLUSIVAMENTE NO REGIME NAO-CUMULATIVO"/>
    <n v="1317980.669999999"/>
    <n v="24514.440461999984"/>
    <n v="112555.5492179999"/>
  </r>
  <r>
    <x v="2"/>
    <s v="VERSANT DO BRASIL IND E COM DE BEBIDAS E ALIMENTOS LTDA"/>
    <x v="9"/>
    <s v="INCIDENCIA EXCLUSIVAMENTE NO REGIME NAO-CUMULATIVO"/>
    <n v="3167657.98"/>
    <n v="58918.438428000009"/>
    <n v="270517.99149199994"/>
  </r>
  <r>
    <x v="2"/>
    <s v="VINHOS CREVELIM LTDA"/>
    <x v="2"/>
    <s v="INCIDENCIA EXCLUSIVAMENTE NO REGIME CUMULATIVO"/>
    <n v="133859.1"/>
    <n v="2489.7792600000002"/>
    <n v="11431.567139999999"/>
  </r>
  <r>
    <x v="2"/>
    <s v="VINICIUS GONCALVES TEIXEIRA"/>
    <x v="9"/>
    <s v="INCIDENCIA EXCLUSIVAMENTE NO REGIME CUMULATIVO"/>
    <n v="54958.66"/>
    <n v="1022.2310760000001"/>
    <n v="4693.469564"/>
  </r>
  <r>
    <x v="2"/>
    <s v="WELLINGTON OLIVEIRA BARROS LEVE GAS ME"/>
    <x v="14"/>
    <s v="INCIDENCIA EXCLUSIVAMENTE NO REGIME CUMULATIVO"/>
    <n v="14972.34"/>
    <n v="278.48552400000005"/>
    <n v="1278.6378359999999"/>
  </r>
  <r>
    <x v="2"/>
    <s v="ZEMOLIN &amp; FIN LTDA - ME"/>
    <x v="9"/>
    <s v="INCIDENCIA EXCLUSIVAMENTE NO REGIME NAO-CUMULATIVO"/>
    <n v="2403.12"/>
    <n v="44.698032000000005"/>
    <n v="205.226447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67" firstHeaderRow="0" firstDataRow="1" firstDataCol="1"/>
  <pivotFields count="7"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24">
        <item x="12"/>
        <item x="8"/>
        <item x="5"/>
        <item x="11"/>
        <item x="20"/>
        <item x="17"/>
        <item x="14"/>
        <item x="1"/>
        <item x="7"/>
        <item x="10"/>
        <item x="19"/>
        <item x="13"/>
        <item x="15"/>
        <item x="18"/>
        <item x="2"/>
        <item x="0"/>
        <item x="22"/>
        <item x="6"/>
        <item x="21"/>
        <item x="9"/>
        <item x="4"/>
        <item x="3"/>
        <item x="16"/>
        <item t="default"/>
      </items>
    </pivotField>
    <pivotField showAll="0"/>
    <pivotField numFmtId="43" showAll="0"/>
    <pivotField dataField="1" numFmtId="43" showAll="0"/>
    <pivotField dataField="1" numFmtId="43" showAll="0"/>
  </pivotFields>
  <rowFields count="2">
    <field x="0"/>
    <field x="2"/>
  </rowFields>
  <rowItems count="6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9"/>
    </i>
    <i r="1">
      <x v="20"/>
    </i>
    <i r="1">
      <x v="21"/>
    </i>
    <i r="1">
      <x v="2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9"/>
    </i>
    <i r="1">
      <x v="20"/>
    </i>
    <i r="1"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GT PIS" fld="5" baseField="0" baseItem="0"/>
    <dataField name="Soma de GT COFINS" fld="6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53"/>
  <sheetViews>
    <sheetView tabSelected="1" workbookViewId="0">
      <selection activeCell="B8" sqref="B8"/>
    </sheetView>
  </sheetViews>
  <sheetFormatPr defaultColWidth="11.42578125" defaultRowHeight="15" x14ac:dyDescent="0.25"/>
  <cols>
    <col min="2" max="2" width="49.140625" customWidth="1"/>
    <col min="4" max="4" width="34.28515625" customWidth="1"/>
    <col min="5" max="5" width="16.85546875" bestFit="1" customWidth="1"/>
    <col min="6" max="6" width="14.28515625" bestFit="1" customWidth="1"/>
    <col min="7" max="7" width="15.28515625" bestFit="1" customWidth="1"/>
  </cols>
  <sheetData>
    <row r="1" spans="1:8" x14ac:dyDescent="0.25">
      <c r="E1" s="3">
        <f>SUBTOTAL(9,E3:E453)</f>
        <v>1074837532.6800005</v>
      </c>
      <c r="F1" s="3">
        <f t="shared" ref="F1:G1" si="0">SUBTOTAL(9,F3:F453)</f>
        <v>19024624.32843598</v>
      </c>
      <c r="G1" s="3">
        <f t="shared" si="0"/>
        <v>87169323.900347933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307</v>
      </c>
      <c r="G2" t="s">
        <v>308</v>
      </c>
    </row>
    <row r="3" spans="1:8" x14ac:dyDescent="0.25">
      <c r="A3" t="s">
        <v>5</v>
      </c>
      <c r="B3" t="s">
        <v>98</v>
      </c>
      <c r="C3" t="s">
        <v>53</v>
      </c>
      <c r="D3" t="s">
        <v>8</v>
      </c>
      <c r="E3" s="1">
        <v>231367240.34</v>
      </c>
      <c r="F3" s="1">
        <f>IF(OR(A3="2016",A3="2017"),1.77%*E3,1.86%*E3)</f>
        <v>4095200.1540180002</v>
      </c>
      <c r="G3" s="1">
        <f>IF(OR(A3="2016",A3="2017"),8.11%*E3,8.54%*E3)</f>
        <v>18763883.191574</v>
      </c>
    </row>
    <row r="4" spans="1:8" hidden="1" x14ac:dyDescent="0.25">
      <c r="A4" t="s">
        <v>166</v>
      </c>
      <c r="B4" t="s">
        <v>98</v>
      </c>
      <c r="C4" t="s">
        <v>53</v>
      </c>
      <c r="D4" t="s">
        <v>8</v>
      </c>
      <c r="E4" s="1">
        <v>229245876.13999999</v>
      </c>
      <c r="F4" s="1">
        <f>IF(OR(A4="2016",A4="2017"),1.77%*E4,1.86%*E4)</f>
        <v>4057652.0076779998</v>
      </c>
      <c r="G4" s="1">
        <f>IF(OR(A4="2016",A4="2017"),8.11%*E4,8.54%*E4)</f>
        <v>18591840.554953996</v>
      </c>
    </row>
    <row r="5" spans="1:8" hidden="1" x14ac:dyDescent="0.25">
      <c r="A5" t="s">
        <v>238</v>
      </c>
      <c r="B5" t="s">
        <v>98</v>
      </c>
      <c r="C5" t="s">
        <v>53</v>
      </c>
      <c r="D5" t="s">
        <v>8</v>
      </c>
      <c r="E5" s="1">
        <v>219817423.19</v>
      </c>
      <c r="F5" s="1">
        <f>IF(OR(A5="2016",A5="2017"),1.77%*E5,1.86%*E5)</f>
        <v>4088604.0713340002</v>
      </c>
      <c r="G5" s="1">
        <f>IF(OR(A5="2016",A5="2017"),8.11%*E5,8.54%*E5)</f>
        <v>18772407.940425996</v>
      </c>
    </row>
    <row r="6" spans="1:8" hidden="1" x14ac:dyDescent="0.25">
      <c r="A6" t="s">
        <v>166</v>
      </c>
      <c r="B6" t="s">
        <v>222</v>
      </c>
      <c r="C6" t="s">
        <v>21</v>
      </c>
      <c r="D6" t="s">
        <v>8</v>
      </c>
      <c r="E6" s="1">
        <v>209683796.22999999</v>
      </c>
      <c r="F6" s="1">
        <f>IF(OR(A6="2016",A6="2017"),1.77%*E6,1.86%*E6)</f>
        <v>3711403.1932709999</v>
      </c>
      <c r="G6" s="1">
        <f>IF(OR(A6="2016",A6="2017"),8.11%*E6,8.54%*E6)</f>
        <v>17005355.874252997</v>
      </c>
    </row>
    <row r="7" spans="1:8" hidden="1" x14ac:dyDescent="0.25">
      <c r="A7" t="s">
        <v>166</v>
      </c>
      <c r="B7" t="s">
        <v>125</v>
      </c>
      <c r="C7" t="s">
        <v>53</v>
      </c>
      <c r="D7" t="s">
        <v>8</v>
      </c>
      <c r="E7" s="1">
        <v>202653958.06999999</v>
      </c>
      <c r="F7" s="1">
        <f>IF(OR(A7="2016",A7="2017"),1.77%*E7,1.86%*E7)</f>
        <v>3586975.0578390001</v>
      </c>
      <c r="G7" s="1">
        <f>IF(OR(A7="2016",A7="2017"),8.11%*E7,8.54%*E7)</f>
        <v>16435235.999476997</v>
      </c>
    </row>
    <row r="8" spans="1:8" x14ac:dyDescent="0.25">
      <c r="A8" t="s">
        <v>5</v>
      </c>
      <c r="B8" t="s">
        <v>125</v>
      </c>
      <c r="C8" t="s">
        <v>53</v>
      </c>
      <c r="D8" t="s">
        <v>8</v>
      </c>
      <c r="E8" s="1">
        <v>184998755.77000001</v>
      </c>
      <c r="F8" s="1">
        <f>IF(OR(A8="2016",A8="2017"),1.77%*E8,1.86%*E8)</f>
        <v>3274477.9771290002</v>
      </c>
      <c r="G8" s="1">
        <f>IF(OR(A8="2016",A8="2017"),8.11%*E8,8.54%*E8)</f>
        <v>15003399.092946999</v>
      </c>
    </row>
    <row r="9" spans="1:8" hidden="1" x14ac:dyDescent="0.25">
      <c r="A9" t="s">
        <v>238</v>
      </c>
      <c r="B9" t="s">
        <v>125</v>
      </c>
      <c r="C9" t="s">
        <v>53</v>
      </c>
      <c r="D9" t="s">
        <v>8</v>
      </c>
      <c r="E9" s="1">
        <v>156114191.41999999</v>
      </c>
      <c r="F9" s="1">
        <f>IF(OR(A9="2016",A9="2017"),1.77%*E9,1.86%*E9)</f>
        <v>2903723.9604119998</v>
      </c>
      <c r="G9" s="1">
        <f>IF(OR(A9="2016",A9="2017"),8.11%*E9,8.54%*E9)</f>
        <v>13332151.947267998</v>
      </c>
    </row>
    <row r="10" spans="1:8" hidden="1" x14ac:dyDescent="0.25">
      <c r="A10" t="s">
        <v>238</v>
      </c>
      <c r="B10" t="s">
        <v>156</v>
      </c>
      <c r="C10" t="s">
        <v>7</v>
      </c>
      <c r="D10" t="s">
        <v>8</v>
      </c>
      <c r="E10" s="1">
        <v>131308329.01000001</v>
      </c>
      <c r="F10" s="1">
        <f>IF(OR(A10="2016",A10="2017"),1.77%*E10,1.86%*E10)</f>
        <v>2442334.9195860005</v>
      </c>
      <c r="G10" s="1">
        <f>IF(OR(A10="2016",A10="2017"),8.11%*E10,8.54%*E10)</f>
        <v>11213731.297454</v>
      </c>
    </row>
    <row r="11" spans="1:8" hidden="1" x14ac:dyDescent="0.25">
      <c r="A11" t="s">
        <v>238</v>
      </c>
      <c r="B11" t="s">
        <v>51</v>
      </c>
      <c r="C11" t="s">
        <v>39</v>
      </c>
      <c r="D11" t="s">
        <v>8</v>
      </c>
      <c r="E11" s="1">
        <v>116175459.98</v>
      </c>
      <c r="F11" s="1">
        <f>IF(OR(A11="2016",A11="2017"),1.77%*E11,1.86%*E11)</f>
        <v>2160863.5556280003</v>
      </c>
      <c r="G11" s="1">
        <f>IF(OR(A11="2016",A11="2017"),8.11%*E11,8.54%*E11)</f>
        <v>9921384.2822919991</v>
      </c>
    </row>
    <row r="12" spans="1:8" x14ac:dyDescent="0.25">
      <c r="A12" t="s">
        <v>5</v>
      </c>
      <c r="B12" t="s">
        <v>156</v>
      </c>
      <c r="C12" t="s">
        <v>7</v>
      </c>
      <c r="D12" t="s">
        <v>8</v>
      </c>
      <c r="E12" s="1">
        <v>113007998.14</v>
      </c>
      <c r="F12" s="1">
        <f>IF(OR(A12="2016",A12="2017"),1.77%*E12,1.86%*E12)</f>
        <v>2000241.5670780002</v>
      </c>
      <c r="G12" s="1">
        <f>IF(OR(A12="2016",A12="2017"),8.11%*E12,8.54%*E12)</f>
        <v>9164948.649154</v>
      </c>
    </row>
    <row r="13" spans="1:8" hidden="1" x14ac:dyDescent="0.25">
      <c r="A13" t="s">
        <v>166</v>
      </c>
      <c r="B13" t="s">
        <v>51</v>
      </c>
      <c r="C13" t="s">
        <v>39</v>
      </c>
      <c r="D13" t="s">
        <v>8</v>
      </c>
      <c r="E13" s="1">
        <v>107913919.68000001</v>
      </c>
      <c r="F13" s="1">
        <f>IF(OR(A13="2016",A13="2017"),1.77%*E13,1.86%*E13)</f>
        <v>1910076.3783360003</v>
      </c>
      <c r="G13" s="1">
        <f>IF(OR(A13="2016",A13="2017"),8.11%*E13,8.54%*E13)</f>
        <v>8751818.8860480003</v>
      </c>
    </row>
    <row r="14" spans="1:8" hidden="1" x14ac:dyDescent="0.25">
      <c r="A14" t="s">
        <v>238</v>
      </c>
      <c r="B14" t="s">
        <v>178</v>
      </c>
      <c r="C14" t="s">
        <v>21</v>
      </c>
      <c r="D14" t="s">
        <v>8</v>
      </c>
      <c r="E14" s="1">
        <v>101229989.11</v>
      </c>
      <c r="F14" s="1">
        <f>IF(OR(A14="2016",A14="2017"),1.77%*E14,1.86%*E14)</f>
        <v>1882877.7974460002</v>
      </c>
      <c r="G14" s="1">
        <f>IF(OR(A14="2016",A14="2017"),8.11%*E14,8.54%*E14)</f>
        <v>8645041.0699939989</v>
      </c>
    </row>
    <row r="15" spans="1:8" hidden="1" x14ac:dyDescent="0.25">
      <c r="A15" t="s">
        <v>166</v>
      </c>
      <c r="B15" t="s">
        <v>156</v>
      </c>
      <c r="C15" t="s">
        <v>7</v>
      </c>
      <c r="D15" t="s">
        <v>8</v>
      </c>
      <c r="E15" s="1">
        <v>94521000.939999998</v>
      </c>
      <c r="F15" s="1">
        <f>IF(OR(A15="2016",A15="2017"),1.77%*E15,1.86%*E15)</f>
        <v>1673021.716638</v>
      </c>
      <c r="G15" s="1">
        <f>IF(OR(A15="2016",A15="2017"),8.11%*E15,8.54%*E15)</f>
        <v>7665653.1762339994</v>
      </c>
    </row>
    <row r="16" spans="1:8" x14ac:dyDescent="0.25">
      <c r="A16" t="s">
        <v>5</v>
      </c>
      <c r="B16" t="s">
        <v>51</v>
      </c>
      <c r="C16" t="s">
        <v>39</v>
      </c>
      <c r="D16" t="s">
        <v>8</v>
      </c>
      <c r="E16" s="1">
        <v>93079853.189999998</v>
      </c>
      <c r="F16" s="1">
        <f>IF(OR(A16="2016",A16="2017"),1.77%*E16,1.86%*E16)</f>
        <v>1647513.4014630001</v>
      </c>
      <c r="G16" s="1">
        <f>IF(OR(A16="2016",A16="2017"),8.11%*E16,8.54%*E16)</f>
        <v>7548776.0937089995</v>
      </c>
      <c r="H16" s="2"/>
    </row>
    <row r="17" spans="1:7" hidden="1" x14ac:dyDescent="0.25">
      <c r="A17" t="s">
        <v>238</v>
      </c>
      <c r="B17" t="s">
        <v>222</v>
      </c>
      <c r="C17" t="s">
        <v>21</v>
      </c>
      <c r="D17" t="s">
        <v>8</v>
      </c>
      <c r="E17" s="1">
        <v>74350088.679999992</v>
      </c>
      <c r="F17" s="1">
        <f>IF(OR(A17="2016",A17="2017"),1.77%*E17,1.86%*E17)</f>
        <v>1382911.6494479999</v>
      </c>
      <c r="G17" s="1">
        <f>IF(OR(A17="2016",A17="2017"),8.11%*E17,8.54%*E17)</f>
        <v>6349497.5732719982</v>
      </c>
    </row>
    <row r="18" spans="1:7" x14ac:dyDescent="0.25">
      <c r="A18" t="s">
        <v>5</v>
      </c>
      <c r="B18" t="s">
        <v>138</v>
      </c>
      <c r="C18" t="s">
        <v>53</v>
      </c>
      <c r="D18" t="s">
        <v>8</v>
      </c>
      <c r="E18" s="1">
        <v>42926062.259999998</v>
      </c>
      <c r="F18" s="1">
        <f>IF(OR(A18="2016",A18="2017"),1.77%*E18,1.86%*E18)</f>
        <v>759791.30200200004</v>
      </c>
      <c r="G18" s="1">
        <f>IF(OR(A18="2016",A18="2017"),8.11%*E18,8.54%*E18)</f>
        <v>3481303.6492859996</v>
      </c>
    </row>
    <row r="19" spans="1:7" hidden="1" x14ac:dyDescent="0.25">
      <c r="A19" t="s">
        <v>238</v>
      </c>
      <c r="B19" t="s">
        <v>221</v>
      </c>
      <c r="C19" t="s">
        <v>53</v>
      </c>
      <c r="D19" t="s">
        <v>8</v>
      </c>
      <c r="E19" s="1">
        <v>42482364.549999997</v>
      </c>
      <c r="F19" s="1">
        <f>IF(OR(A19="2016",A19="2017"),1.77%*E19,1.86%*E19)</f>
        <v>790171.98063000001</v>
      </c>
      <c r="G19" s="1">
        <f>IF(OR(A19="2016",A19="2017"),8.11%*E19,8.54%*E19)</f>
        <v>3627993.9325699992</v>
      </c>
    </row>
    <row r="20" spans="1:7" hidden="1" x14ac:dyDescent="0.25">
      <c r="A20" t="s">
        <v>238</v>
      </c>
      <c r="B20" t="s">
        <v>205</v>
      </c>
      <c r="C20" t="s">
        <v>23</v>
      </c>
      <c r="D20" t="s">
        <v>8</v>
      </c>
      <c r="E20" s="1">
        <v>34882827.080000013</v>
      </c>
      <c r="F20" s="1">
        <f>IF(OR(A20="2016",A20="2017"),1.77%*E20,1.86%*E20)</f>
        <v>648820.58368800033</v>
      </c>
      <c r="G20" s="1">
        <f>IF(OR(A20="2016",A20="2017"),8.11%*E20,8.54%*E20)</f>
        <v>2978993.4326320007</v>
      </c>
    </row>
    <row r="21" spans="1:7" hidden="1" x14ac:dyDescent="0.25">
      <c r="A21" t="s">
        <v>238</v>
      </c>
      <c r="B21" t="s">
        <v>42</v>
      </c>
      <c r="C21" t="s">
        <v>21</v>
      </c>
      <c r="D21" t="s">
        <v>8</v>
      </c>
      <c r="E21" s="1">
        <v>34462183.640000001</v>
      </c>
      <c r="F21" s="1">
        <f>IF(OR(A21="2016",A21="2017"),1.77%*E21,1.86%*E21)</f>
        <v>640996.61570400011</v>
      </c>
      <c r="G21" s="1">
        <f>IF(OR(A21="2016",A21="2017"),8.11%*E21,8.54%*E21)</f>
        <v>2943070.4828559998</v>
      </c>
    </row>
    <row r="22" spans="1:7" hidden="1" x14ac:dyDescent="0.25">
      <c r="A22" t="s">
        <v>238</v>
      </c>
      <c r="B22" t="s">
        <v>234</v>
      </c>
      <c r="C22" t="s">
        <v>106</v>
      </c>
      <c r="D22" t="s">
        <v>13</v>
      </c>
      <c r="E22" s="1">
        <v>34165278.530000001</v>
      </c>
      <c r="F22" s="1">
        <f>IF(OR(A22="2016",A22="2017"),1.77%*E22,1.86%*E22)</f>
        <v>635474.18065800006</v>
      </c>
      <c r="G22" s="1">
        <f>IF(OR(A22="2016",A22="2017"),8.11%*E22,8.54%*E22)</f>
        <v>2917714.7864619996</v>
      </c>
    </row>
    <row r="23" spans="1:7" hidden="1" x14ac:dyDescent="0.25">
      <c r="A23" t="s">
        <v>166</v>
      </c>
      <c r="B23" t="s">
        <v>221</v>
      </c>
      <c r="C23" t="s">
        <v>53</v>
      </c>
      <c r="D23" t="s">
        <v>8</v>
      </c>
      <c r="E23" s="1">
        <v>29689289.859999999</v>
      </c>
      <c r="F23" s="1">
        <f>IF(OR(A23="2016",A23="2017"),1.77%*E23,1.86%*E23)</f>
        <v>525500.43052199995</v>
      </c>
      <c r="G23" s="1">
        <f>IF(OR(A23="2016",A23="2017"),8.11%*E23,8.54%*E23)</f>
        <v>2407801.4076459999</v>
      </c>
    </row>
    <row r="24" spans="1:7" hidden="1" x14ac:dyDescent="0.25">
      <c r="A24" t="s">
        <v>166</v>
      </c>
      <c r="B24" t="s">
        <v>85</v>
      </c>
      <c r="C24" t="s">
        <v>21</v>
      </c>
      <c r="D24" t="s">
        <v>13</v>
      </c>
      <c r="E24" s="1">
        <v>29088607.52</v>
      </c>
      <c r="F24" s="1">
        <f>IF(OR(A24="2016",A24="2017"),1.77%*E24,1.86%*E24)</f>
        <v>514868.35310399998</v>
      </c>
      <c r="G24" s="1">
        <f>IF(OR(A24="2016",A24="2017"),8.11%*E24,8.54%*E24)</f>
        <v>2359086.0698719998</v>
      </c>
    </row>
    <row r="25" spans="1:7" x14ac:dyDescent="0.25">
      <c r="A25" t="s">
        <v>5</v>
      </c>
      <c r="B25" t="s">
        <v>85</v>
      </c>
      <c r="C25" t="s">
        <v>21</v>
      </c>
      <c r="D25" t="s">
        <v>13</v>
      </c>
      <c r="E25" s="1">
        <v>28302091.399999991</v>
      </c>
      <c r="F25" s="1">
        <f>IF(OR(A25="2016",A25="2017"),1.77%*E25,1.86%*E25)</f>
        <v>500947.01777999988</v>
      </c>
      <c r="G25" s="1">
        <f>IF(OR(A25="2016",A25="2017"),8.11%*E25,8.54%*E25)</f>
        <v>2295299.6125399992</v>
      </c>
    </row>
    <row r="26" spans="1:7" hidden="1" x14ac:dyDescent="0.25">
      <c r="A26" t="s">
        <v>238</v>
      </c>
      <c r="B26" t="s">
        <v>85</v>
      </c>
      <c r="C26" t="s">
        <v>21</v>
      </c>
      <c r="D26" t="s">
        <v>13</v>
      </c>
      <c r="E26" s="1">
        <v>26400826.390000001</v>
      </c>
      <c r="F26" s="1">
        <f>IF(OR(A26="2016",A26="2017"),1.77%*E26,1.86%*E26)</f>
        <v>491055.37085400004</v>
      </c>
      <c r="G26" s="1">
        <f>IF(OR(A26="2016",A26="2017"),8.11%*E26,8.54%*E26)</f>
        <v>2254630.5737059996</v>
      </c>
    </row>
    <row r="27" spans="1:7" x14ac:dyDescent="0.25">
      <c r="A27" t="s">
        <v>5</v>
      </c>
      <c r="B27" t="s">
        <v>150</v>
      </c>
      <c r="C27" t="s">
        <v>106</v>
      </c>
      <c r="D27" t="s">
        <v>8</v>
      </c>
      <c r="E27" s="1">
        <v>24644931.120000001</v>
      </c>
      <c r="F27" s="1">
        <f>IF(OR(A27="2016",A27="2017"),1.77%*E27,1.86%*E27)</f>
        <v>436215.28082400002</v>
      </c>
      <c r="G27" s="1">
        <f>IF(OR(A27="2016",A27="2017"),8.11%*E27,8.54%*E27)</f>
        <v>1998703.913832</v>
      </c>
    </row>
    <row r="28" spans="1:7" hidden="1" x14ac:dyDescent="0.25">
      <c r="A28" t="s">
        <v>238</v>
      </c>
      <c r="B28" t="s">
        <v>87</v>
      </c>
      <c r="C28" t="s">
        <v>39</v>
      </c>
      <c r="D28" t="s">
        <v>8</v>
      </c>
      <c r="E28" s="1">
        <v>23406736.25</v>
      </c>
      <c r="F28" s="1">
        <f>IF(OR(A28="2016",A28="2017"),1.77%*E28,1.86%*E28)</f>
        <v>435365.29425000004</v>
      </c>
      <c r="G28" s="1">
        <f>IF(OR(A28="2016",A28="2017"),8.11%*E28,8.54%*E28)</f>
        <v>1998935.2757499998</v>
      </c>
    </row>
    <row r="29" spans="1:7" hidden="1" x14ac:dyDescent="0.25">
      <c r="A29" t="s">
        <v>166</v>
      </c>
      <c r="B29" t="s">
        <v>87</v>
      </c>
      <c r="C29" t="s">
        <v>39</v>
      </c>
      <c r="D29" t="s">
        <v>8</v>
      </c>
      <c r="E29" s="1">
        <v>23221804.550000001</v>
      </c>
      <c r="F29" s="1">
        <f>IF(OR(A29="2016",A29="2017"),1.77%*E29,1.86%*E29)</f>
        <v>411025.940535</v>
      </c>
      <c r="G29" s="1">
        <f>IF(OR(A29="2016",A29="2017"),8.11%*E29,8.54%*E29)</f>
        <v>1883288.349005</v>
      </c>
    </row>
    <row r="30" spans="1:7" hidden="1" x14ac:dyDescent="0.25">
      <c r="A30" t="s">
        <v>166</v>
      </c>
      <c r="B30" t="s">
        <v>205</v>
      </c>
      <c r="C30" t="s">
        <v>23</v>
      </c>
      <c r="D30" t="s">
        <v>8</v>
      </c>
      <c r="E30" s="1">
        <v>21181252.420000002</v>
      </c>
      <c r="F30" s="1">
        <f>IF(OR(A30="2016",A30="2017"),1.77%*E30,1.86%*E30)</f>
        <v>374908.16783400002</v>
      </c>
      <c r="G30" s="1">
        <f>IF(OR(A30="2016",A30="2017"),8.11%*E30,8.54%*E30)</f>
        <v>1717799.5712619999</v>
      </c>
    </row>
    <row r="31" spans="1:7" x14ac:dyDescent="0.25">
      <c r="A31" t="s">
        <v>5</v>
      </c>
      <c r="B31" t="s">
        <v>87</v>
      </c>
      <c r="C31" t="s">
        <v>39</v>
      </c>
      <c r="D31" t="s">
        <v>8</v>
      </c>
      <c r="E31" s="1">
        <v>20161242.309999991</v>
      </c>
      <c r="F31" s="1">
        <f>IF(OR(A31="2016",A31="2017"),1.77%*E31,1.86%*E31)</f>
        <v>356853.98888699984</v>
      </c>
      <c r="G31" s="1">
        <f>IF(OR(A31="2016",A31="2017"),8.11%*E31,8.54%*E31)</f>
        <v>1635076.751340999</v>
      </c>
    </row>
    <row r="32" spans="1:7" hidden="1" x14ac:dyDescent="0.25">
      <c r="A32" t="s">
        <v>166</v>
      </c>
      <c r="B32" t="s">
        <v>130</v>
      </c>
      <c r="C32" t="s">
        <v>12</v>
      </c>
      <c r="D32" t="s">
        <v>8</v>
      </c>
      <c r="E32" s="1">
        <v>19295212.039999999</v>
      </c>
      <c r="F32" s="1">
        <f>IF(OR(A32="2016",A32="2017"),1.77%*E32,1.86%*E32)</f>
        <v>341525.25310799998</v>
      </c>
      <c r="G32" s="1">
        <f>IF(OR(A32="2016",A32="2017"),8.11%*E32,8.54%*E32)</f>
        <v>1564841.6964439997</v>
      </c>
    </row>
    <row r="33" spans="1:7" x14ac:dyDescent="0.25">
      <c r="A33" t="s">
        <v>5</v>
      </c>
      <c r="B33" t="s">
        <v>130</v>
      </c>
      <c r="C33" t="s">
        <v>12</v>
      </c>
      <c r="D33" t="s">
        <v>8</v>
      </c>
      <c r="E33" s="1">
        <v>19167803.25</v>
      </c>
      <c r="F33" s="1">
        <f>IF(OR(A33="2016",A33="2017"),1.77%*E33,1.86%*E33)</f>
        <v>339270.11752500001</v>
      </c>
      <c r="G33" s="1">
        <f>IF(OR(A33="2016",A33="2017"),8.11%*E33,8.54%*E33)</f>
        <v>1554508.8435749998</v>
      </c>
    </row>
    <row r="34" spans="1:7" hidden="1" x14ac:dyDescent="0.25">
      <c r="A34" t="s">
        <v>238</v>
      </c>
      <c r="B34" t="s">
        <v>41</v>
      </c>
      <c r="C34" t="s">
        <v>21</v>
      </c>
      <c r="D34" t="s">
        <v>8</v>
      </c>
      <c r="E34" s="1">
        <v>19059027.43</v>
      </c>
      <c r="F34" s="1">
        <f>IF(OR(A34="2016",A34="2017"),1.77%*E34,1.86%*E34)</f>
        <v>354497.91019800003</v>
      </c>
      <c r="G34" s="1">
        <f>IF(OR(A34="2016",A34="2017"),8.11%*E34,8.54%*E34)</f>
        <v>1627640.9425219998</v>
      </c>
    </row>
    <row r="35" spans="1:7" hidden="1" x14ac:dyDescent="0.25">
      <c r="A35" t="s">
        <v>238</v>
      </c>
      <c r="B35" t="s">
        <v>172</v>
      </c>
      <c r="C35" t="s">
        <v>118</v>
      </c>
      <c r="D35" t="s">
        <v>13</v>
      </c>
      <c r="E35" s="1">
        <v>17694741.289999999</v>
      </c>
      <c r="F35" s="1">
        <f>IF(OR(A35="2016",A35="2017"),1.77%*E35,1.86%*E35)</f>
        <v>329122.18799400004</v>
      </c>
      <c r="G35" s="1">
        <f>IF(OR(A35="2016",A35="2017"),8.11%*E35,8.54%*E35)</f>
        <v>1511130.9061659998</v>
      </c>
    </row>
    <row r="36" spans="1:7" hidden="1" x14ac:dyDescent="0.25">
      <c r="A36" t="s">
        <v>238</v>
      </c>
      <c r="B36" t="s">
        <v>159</v>
      </c>
      <c r="C36" t="s">
        <v>91</v>
      </c>
      <c r="D36" t="s">
        <v>13</v>
      </c>
      <c r="E36" s="1">
        <v>17129751.920000002</v>
      </c>
      <c r="F36" s="1">
        <f>IF(OR(A36="2016",A36="2017"),1.77%*E36,1.86%*E36)</f>
        <v>318613.38571200008</v>
      </c>
      <c r="G36" s="1">
        <f>IF(OR(A36="2016",A36="2017"),8.11%*E36,8.54%*E36)</f>
        <v>1462880.813968</v>
      </c>
    </row>
    <row r="37" spans="1:7" x14ac:dyDescent="0.25">
      <c r="A37" t="s">
        <v>5</v>
      </c>
      <c r="B37" t="s">
        <v>131</v>
      </c>
      <c r="C37" t="s">
        <v>39</v>
      </c>
      <c r="D37" t="s">
        <v>8</v>
      </c>
      <c r="E37" s="1">
        <v>17091228.989999998</v>
      </c>
      <c r="F37" s="1">
        <f>IF(OR(A37="2016",A37="2017"),1.77%*E37,1.86%*E37)</f>
        <v>302514.75312299997</v>
      </c>
      <c r="G37" s="1">
        <f>IF(OR(A37="2016",A37="2017"),8.11%*E37,8.54%*E37)</f>
        <v>1386098.6710889998</v>
      </c>
    </row>
    <row r="38" spans="1:7" hidden="1" x14ac:dyDescent="0.25">
      <c r="A38" t="s">
        <v>238</v>
      </c>
      <c r="B38" t="s">
        <v>130</v>
      </c>
      <c r="C38" t="s">
        <v>12</v>
      </c>
      <c r="D38" t="s">
        <v>8</v>
      </c>
      <c r="E38" s="1">
        <v>17047820.940000001</v>
      </c>
      <c r="F38" s="1">
        <f>IF(OR(A38="2016",A38="2017"),1.77%*E38,1.86%*E38)</f>
        <v>317089.46948400006</v>
      </c>
      <c r="G38" s="1">
        <f>IF(OR(A38="2016",A38="2017"),8.11%*E38,8.54%*E38)</f>
        <v>1455883.9082759998</v>
      </c>
    </row>
    <row r="39" spans="1:7" hidden="1" x14ac:dyDescent="0.25">
      <c r="A39" t="s">
        <v>238</v>
      </c>
      <c r="B39" t="s">
        <v>189</v>
      </c>
      <c r="C39" t="s">
        <v>23</v>
      </c>
      <c r="D39" t="s">
        <v>8</v>
      </c>
      <c r="E39" s="1">
        <v>16928863.559999999</v>
      </c>
      <c r="F39" s="1">
        <f>IF(OR(A39="2016",A39="2017"),1.77%*E39,1.86%*E39)</f>
        <v>314876.86221599998</v>
      </c>
      <c r="G39" s="1">
        <f>IF(OR(A39="2016",A39="2017"),8.11%*E39,8.54%*E39)</f>
        <v>1445724.9480239998</v>
      </c>
    </row>
    <row r="40" spans="1:7" hidden="1" x14ac:dyDescent="0.25">
      <c r="A40" t="s">
        <v>166</v>
      </c>
      <c r="B40" t="s">
        <v>41</v>
      </c>
      <c r="C40" t="s">
        <v>21</v>
      </c>
      <c r="D40" t="s">
        <v>8</v>
      </c>
      <c r="E40" s="1">
        <v>16634035.75</v>
      </c>
      <c r="F40" s="1">
        <f>IF(OR(A40="2016",A40="2017"),1.77%*E40,1.86%*E40)</f>
        <v>294422.43277499999</v>
      </c>
      <c r="G40" s="1">
        <f>IF(OR(A40="2016",A40="2017"),8.11%*E40,8.54%*E40)</f>
        <v>1349020.2993249998</v>
      </c>
    </row>
    <row r="41" spans="1:7" hidden="1" x14ac:dyDescent="0.25">
      <c r="A41" t="s">
        <v>238</v>
      </c>
      <c r="B41" t="s">
        <v>90</v>
      </c>
      <c r="C41" t="s">
        <v>91</v>
      </c>
      <c r="D41" t="s">
        <v>8</v>
      </c>
      <c r="E41" s="1">
        <v>15484047.779999999</v>
      </c>
      <c r="F41" s="1">
        <f>IF(OR(A41="2016",A41="2017"),1.77%*E41,1.86%*E41)</f>
        <v>288003.28870800004</v>
      </c>
      <c r="G41" s="1">
        <f>IF(OR(A41="2016",A41="2017"),8.11%*E41,8.54%*E41)</f>
        <v>1322337.6804119998</v>
      </c>
    </row>
    <row r="42" spans="1:7" hidden="1" x14ac:dyDescent="0.25">
      <c r="A42" t="s">
        <v>166</v>
      </c>
      <c r="B42" t="s">
        <v>131</v>
      </c>
      <c r="C42" t="s">
        <v>39</v>
      </c>
      <c r="D42" t="s">
        <v>8</v>
      </c>
      <c r="E42" s="1">
        <v>15408125.300000001</v>
      </c>
      <c r="F42" s="1">
        <f>IF(OR(A42="2016",A42="2017"),1.77%*E42,1.86%*E42)</f>
        <v>272723.81781000004</v>
      </c>
      <c r="G42" s="1">
        <f>IF(OR(A42="2016",A42="2017"),8.11%*E42,8.54%*E42)</f>
        <v>1249598.9618299999</v>
      </c>
    </row>
    <row r="43" spans="1:7" hidden="1" x14ac:dyDescent="0.25">
      <c r="A43" t="s">
        <v>238</v>
      </c>
      <c r="B43" t="s">
        <v>131</v>
      </c>
      <c r="C43" t="s">
        <v>39</v>
      </c>
      <c r="D43" t="s">
        <v>8</v>
      </c>
      <c r="E43" s="1">
        <v>15362695.35</v>
      </c>
      <c r="F43" s="1">
        <f>IF(OR(A43="2016",A43="2017"),1.77%*E43,1.86%*E43)</f>
        <v>285746.13351000001</v>
      </c>
      <c r="G43" s="1">
        <f>IF(OR(A43="2016",A43="2017"),8.11%*E43,8.54%*E43)</f>
        <v>1311974.1828899998</v>
      </c>
    </row>
    <row r="44" spans="1:7" hidden="1" x14ac:dyDescent="0.25">
      <c r="A44" t="s">
        <v>166</v>
      </c>
      <c r="B44" t="s">
        <v>159</v>
      </c>
      <c r="C44" t="s">
        <v>91</v>
      </c>
      <c r="D44" t="s">
        <v>13</v>
      </c>
      <c r="E44" s="1">
        <v>14737712.08</v>
      </c>
      <c r="F44" s="1">
        <f>IF(OR(A44="2016",A44="2017"),1.77%*E44,1.86%*E44)</f>
        <v>260857.50381600001</v>
      </c>
      <c r="G44" s="1">
        <f>IF(OR(A44="2016",A44="2017"),8.11%*E44,8.54%*E44)</f>
        <v>1195228.4496879999</v>
      </c>
    </row>
    <row r="45" spans="1:7" x14ac:dyDescent="0.25">
      <c r="A45" t="s">
        <v>5</v>
      </c>
      <c r="B45" t="s">
        <v>101</v>
      </c>
      <c r="C45" t="s">
        <v>30</v>
      </c>
      <c r="D45" t="s">
        <v>13</v>
      </c>
      <c r="E45" s="1">
        <v>13295109.18</v>
      </c>
      <c r="F45" s="1">
        <f>IF(OR(A45="2016",A45="2017"),1.77%*E45,1.86%*E45)</f>
        <v>235323.43248600001</v>
      </c>
      <c r="G45" s="1">
        <f>IF(OR(A45="2016",A45="2017"),8.11%*E45,8.54%*E45)</f>
        <v>1078233.3544979999</v>
      </c>
    </row>
    <row r="46" spans="1:7" hidden="1" x14ac:dyDescent="0.25">
      <c r="A46" t="s">
        <v>166</v>
      </c>
      <c r="B46" t="s">
        <v>138</v>
      </c>
      <c r="C46" t="s">
        <v>53</v>
      </c>
      <c r="D46" t="s">
        <v>8</v>
      </c>
      <c r="E46" s="1">
        <v>13207056.289999999</v>
      </c>
      <c r="F46" s="1">
        <f>IF(OR(A46="2016",A46="2017"),1.77%*E46,1.86%*E46)</f>
        <v>233764.89633299998</v>
      </c>
      <c r="G46" s="1">
        <f>IF(OR(A46="2016",A46="2017"),8.11%*E46,8.54%*E46)</f>
        <v>1071092.2651189999</v>
      </c>
    </row>
    <row r="47" spans="1:7" x14ac:dyDescent="0.25">
      <c r="A47" t="s">
        <v>5</v>
      </c>
      <c r="B47" t="s">
        <v>57</v>
      </c>
      <c r="C47" t="s">
        <v>7</v>
      </c>
      <c r="D47" t="s">
        <v>8</v>
      </c>
      <c r="E47" s="1">
        <v>12352754.210000001</v>
      </c>
      <c r="F47" s="1">
        <f>IF(OR(A47="2016",A47="2017"),1.77%*E47,1.86%*E47)</f>
        <v>218643.74951700002</v>
      </c>
      <c r="G47" s="1">
        <f>IF(OR(A47="2016",A47="2017"),8.11%*E47,8.54%*E47)</f>
        <v>1001808.3664309999</v>
      </c>
    </row>
    <row r="48" spans="1:7" x14ac:dyDescent="0.25">
      <c r="A48" t="s">
        <v>5</v>
      </c>
      <c r="B48" t="s">
        <v>95</v>
      </c>
      <c r="C48" t="s">
        <v>39</v>
      </c>
      <c r="D48" t="s">
        <v>8</v>
      </c>
      <c r="E48" s="1">
        <v>12301676.85</v>
      </c>
      <c r="F48" s="1">
        <f>IF(OR(A48="2016",A48="2017"),1.77%*E48,1.86%*E48)</f>
        <v>217739.680245</v>
      </c>
      <c r="G48" s="1">
        <f>IF(OR(A48="2016",A48="2017"),8.11%*E48,8.54%*E48)</f>
        <v>997665.99253499985</v>
      </c>
    </row>
    <row r="49" spans="1:7" x14ac:dyDescent="0.25">
      <c r="A49" t="s">
        <v>5</v>
      </c>
      <c r="B49" t="s">
        <v>159</v>
      </c>
      <c r="C49" t="s">
        <v>91</v>
      </c>
      <c r="D49" t="s">
        <v>13</v>
      </c>
      <c r="E49" s="1">
        <v>12110438.5</v>
      </c>
      <c r="F49" s="1">
        <f>IF(OR(A49="2016",A49="2017"),1.77%*E49,1.86%*E49)</f>
        <v>214354.76145000002</v>
      </c>
      <c r="G49" s="1">
        <f>IF(OR(A49="2016",A49="2017"),8.11%*E49,8.54%*E49)</f>
        <v>982156.56234999991</v>
      </c>
    </row>
    <row r="50" spans="1:7" hidden="1" x14ac:dyDescent="0.25">
      <c r="A50" t="s">
        <v>166</v>
      </c>
      <c r="B50" t="s">
        <v>90</v>
      </c>
      <c r="C50" t="s">
        <v>91</v>
      </c>
      <c r="D50" t="s">
        <v>8</v>
      </c>
      <c r="E50" s="1">
        <v>12007506.74</v>
      </c>
      <c r="F50" s="1">
        <f>IF(OR(A50="2016",A50="2017"),1.77%*E50,1.86%*E50)</f>
        <v>212532.86929800001</v>
      </c>
      <c r="G50" s="1">
        <f>IF(OR(A50="2016",A50="2017"),8.11%*E50,8.54%*E50)</f>
        <v>973808.79661399988</v>
      </c>
    </row>
    <row r="51" spans="1:7" hidden="1" x14ac:dyDescent="0.25">
      <c r="A51" t="s">
        <v>238</v>
      </c>
      <c r="B51" t="s">
        <v>17</v>
      </c>
      <c r="C51" t="s">
        <v>7</v>
      </c>
      <c r="D51" t="s">
        <v>13</v>
      </c>
      <c r="E51" s="1">
        <v>11416733.710000001</v>
      </c>
      <c r="F51" s="1">
        <f>IF(OR(A51="2016",A51="2017"),1.77%*E51,1.86%*E51)</f>
        <v>212351.24700600005</v>
      </c>
      <c r="G51" s="1">
        <f>IF(OR(A51="2016",A51="2017"),8.11%*E51,8.54%*E51)</f>
        <v>974989.05883399991</v>
      </c>
    </row>
    <row r="52" spans="1:7" hidden="1" x14ac:dyDescent="0.25">
      <c r="A52" t="s">
        <v>166</v>
      </c>
      <c r="B52" t="s">
        <v>17</v>
      </c>
      <c r="C52" t="s">
        <v>7</v>
      </c>
      <c r="D52" t="s">
        <v>13</v>
      </c>
      <c r="E52" s="1">
        <v>11271914.720000001</v>
      </c>
      <c r="F52" s="1">
        <f>IF(OR(A52="2016",A52="2017"),1.77%*E52,1.86%*E52)</f>
        <v>199512.89054400002</v>
      </c>
      <c r="G52" s="1">
        <f>IF(OR(A52="2016",A52="2017"),8.11%*E52,8.54%*E52)</f>
        <v>914152.28379199991</v>
      </c>
    </row>
    <row r="53" spans="1:7" hidden="1" x14ac:dyDescent="0.25">
      <c r="A53" t="s">
        <v>166</v>
      </c>
      <c r="B53" t="s">
        <v>27</v>
      </c>
      <c r="C53" t="s">
        <v>12</v>
      </c>
      <c r="D53" t="s">
        <v>8</v>
      </c>
      <c r="E53" s="1">
        <v>11249544.050000001</v>
      </c>
      <c r="F53" s="1">
        <f>IF(OR(A53="2016",A53="2017"),1.77%*E53,1.86%*E53)</f>
        <v>199116.92968500001</v>
      </c>
      <c r="G53" s="1">
        <f>IF(OR(A53="2016",A53="2017"),8.11%*E53,8.54%*E53)</f>
        <v>912338.02245499997</v>
      </c>
    </row>
    <row r="54" spans="1:7" hidden="1" x14ac:dyDescent="0.25">
      <c r="A54" t="s">
        <v>166</v>
      </c>
      <c r="B54" t="s">
        <v>95</v>
      </c>
      <c r="C54" t="s">
        <v>39</v>
      </c>
      <c r="D54" t="s">
        <v>8</v>
      </c>
      <c r="E54" s="1">
        <v>11169406.710000001</v>
      </c>
      <c r="F54" s="1">
        <f>IF(OR(A54="2016",A54="2017"),1.77%*E54,1.86%*E54)</f>
        <v>197698.49876700001</v>
      </c>
      <c r="G54" s="1">
        <f>IF(OR(A54="2016",A54="2017"),8.11%*E54,8.54%*E54)</f>
        <v>905838.88418099994</v>
      </c>
    </row>
    <row r="55" spans="1:7" x14ac:dyDescent="0.25">
      <c r="A55" t="s">
        <v>5</v>
      </c>
      <c r="B55" t="s">
        <v>27</v>
      </c>
      <c r="C55" t="s">
        <v>12</v>
      </c>
      <c r="D55" t="s">
        <v>8</v>
      </c>
      <c r="E55" s="1">
        <v>10619884.59</v>
      </c>
      <c r="F55" s="1">
        <f>IF(OR(A55="2016",A55="2017"),1.77%*E55,1.86%*E55)</f>
        <v>187971.95724300001</v>
      </c>
      <c r="G55" s="1">
        <f>IF(OR(A55="2016",A55="2017"),8.11%*E55,8.54%*E55)</f>
        <v>861272.64024899993</v>
      </c>
    </row>
    <row r="56" spans="1:7" x14ac:dyDescent="0.25">
      <c r="A56" t="s">
        <v>5</v>
      </c>
      <c r="B56" t="s">
        <v>90</v>
      </c>
      <c r="C56" t="s">
        <v>91</v>
      </c>
      <c r="D56" t="s">
        <v>8</v>
      </c>
      <c r="E56" s="1">
        <v>10209742.57</v>
      </c>
      <c r="F56" s="1">
        <f>IF(OR(A56="2016",A56="2017"),1.77%*E56,1.86%*E56)</f>
        <v>180712.443489</v>
      </c>
      <c r="G56" s="1">
        <f>IF(OR(A56="2016",A56="2017"),8.11%*E56,8.54%*E56)</f>
        <v>828010.12242699997</v>
      </c>
    </row>
    <row r="57" spans="1:7" hidden="1" x14ac:dyDescent="0.25">
      <c r="A57" t="s">
        <v>166</v>
      </c>
      <c r="B57" t="s">
        <v>234</v>
      </c>
      <c r="C57" t="s">
        <v>106</v>
      </c>
      <c r="D57" t="s">
        <v>13</v>
      </c>
      <c r="E57" s="1">
        <v>9884652.7300000004</v>
      </c>
      <c r="F57" s="1">
        <f>IF(OR(A57="2016",A57="2017"),1.77%*E57,1.86%*E57)</f>
        <v>174958.353321</v>
      </c>
      <c r="G57" s="1">
        <f>IF(OR(A57="2016",A57="2017"),8.11%*E57,8.54%*E57)</f>
        <v>801645.33640299994</v>
      </c>
    </row>
    <row r="58" spans="1:7" x14ac:dyDescent="0.25">
      <c r="A58" t="s">
        <v>5</v>
      </c>
      <c r="B58" t="s">
        <v>127</v>
      </c>
      <c r="C58" t="s">
        <v>12</v>
      </c>
      <c r="D58" t="s">
        <v>8</v>
      </c>
      <c r="E58" s="1">
        <v>9802110.5099999998</v>
      </c>
      <c r="F58" s="1">
        <f>IF(OR(A58="2016",A58="2017"),1.77%*E58,1.86%*E58)</f>
        <v>173497.356027</v>
      </c>
      <c r="G58" s="1">
        <f>IF(OR(A58="2016",A58="2017"),8.11%*E58,8.54%*E58)</f>
        <v>794951.16236099985</v>
      </c>
    </row>
    <row r="59" spans="1:7" hidden="1" x14ac:dyDescent="0.25">
      <c r="A59" t="s">
        <v>238</v>
      </c>
      <c r="B59" t="s">
        <v>200</v>
      </c>
      <c r="C59" t="s">
        <v>30</v>
      </c>
      <c r="D59" t="s">
        <v>13</v>
      </c>
      <c r="E59" s="1">
        <v>9646826.1100000013</v>
      </c>
      <c r="F59" s="1">
        <f>IF(OR(A59="2016",A59="2017"),1.77%*E59,1.86%*E59)</f>
        <v>179430.96564600006</v>
      </c>
      <c r="G59" s="1">
        <f>IF(OR(A59="2016",A59="2017"),8.11%*E59,8.54%*E59)</f>
        <v>823838.94979400001</v>
      </c>
    </row>
    <row r="60" spans="1:7" hidden="1" x14ac:dyDescent="0.25">
      <c r="A60" t="s">
        <v>166</v>
      </c>
      <c r="B60" t="s">
        <v>178</v>
      </c>
      <c r="C60" t="s">
        <v>21</v>
      </c>
      <c r="D60" t="s">
        <v>8</v>
      </c>
      <c r="E60" s="1">
        <v>9313392.4899999984</v>
      </c>
      <c r="F60" s="1">
        <f>IF(OR(A60="2016",A60="2017"),1.77%*E60,1.86%*E60)</f>
        <v>164847.04707299997</v>
      </c>
      <c r="G60" s="1">
        <f>IF(OR(A60="2016",A60="2017"),8.11%*E60,8.54%*E60)</f>
        <v>755316.13093899982</v>
      </c>
    </row>
    <row r="61" spans="1:7" x14ac:dyDescent="0.25">
      <c r="A61" t="s">
        <v>5</v>
      </c>
      <c r="B61" t="s">
        <v>78</v>
      </c>
      <c r="C61" t="s">
        <v>32</v>
      </c>
      <c r="D61" t="s">
        <v>8</v>
      </c>
      <c r="E61" s="1">
        <v>9263092.5199999996</v>
      </c>
      <c r="F61" s="1">
        <f>IF(OR(A61="2016",A61="2017"),1.77%*E61,1.86%*E61)</f>
        <v>163956.73760399999</v>
      </c>
      <c r="G61" s="1">
        <f>IF(OR(A61="2016",A61="2017"),8.11%*E61,8.54%*E61)</f>
        <v>751236.80337199988</v>
      </c>
    </row>
    <row r="62" spans="1:7" x14ac:dyDescent="0.25">
      <c r="A62" t="s">
        <v>5</v>
      </c>
      <c r="B62" t="s">
        <v>86</v>
      </c>
      <c r="C62" t="s">
        <v>30</v>
      </c>
      <c r="D62" t="s">
        <v>8</v>
      </c>
      <c r="E62" s="1">
        <v>9185401.3300000001</v>
      </c>
      <c r="F62" s="1">
        <f>IF(OR(A62="2016",A62="2017"),1.77%*E62,1.86%*E62)</f>
        <v>162581.60354100002</v>
      </c>
      <c r="G62" s="1">
        <f>IF(OR(A62="2016",A62="2017"),8.11%*E62,8.54%*E62)</f>
        <v>744936.04786299996</v>
      </c>
    </row>
    <row r="63" spans="1:7" hidden="1" x14ac:dyDescent="0.25">
      <c r="A63" t="s">
        <v>166</v>
      </c>
      <c r="B63" t="s">
        <v>233</v>
      </c>
      <c r="C63" t="s">
        <v>106</v>
      </c>
      <c r="D63" t="s">
        <v>13</v>
      </c>
      <c r="E63" s="1">
        <v>8922806.120000001</v>
      </c>
      <c r="F63" s="1">
        <f>IF(OR(A63="2016",A63="2017"),1.77%*E63,1.86%*E63)</f>
        <v>157933.66832400003</v>
      </c>
      <c r="G63" s="1">
        <f>IF(OR(A63="2016",A63="2017"),8.11%*E63,8.54%*E63)</f>
        <v>723639.57633199997</v>
      </c>
    </row>
    <row r="64" spans="1:7" x14ac:dyDescent="0.25">
      <c r="A64" t="s">
        <v>5</v>
      </c>
      <c r="B64" t="s">
        <v>36</v>
      </c>
      <c r="C64" t="s">
        <v>37</v>
      </c>
      <c r="D64" t="s">
        <v>8</v>
      </c>
      <c r="E64" s="1">
        <v>8425575.4499999993</v>
      </c>
      <c r="F64" s="1">
        <f>IF(OR(A64="2016",A64="2017"),1.77%*E64,1.86%*E64)</f>
        <v>149132.68546499999</v>
      </c>
      <c r="G64" s="1">
        <f>IF(OR(A64="2016",A64="2017"),8.11%*E64,8.54%*E64)</f>
        <v>683314.16899499984</v>
      </c>
    </row>
    <row r="65" spans="1:7" hidden="1" x14ac:dyDescent="0.25">
      <c r="A65" t="s">
        <v>238</v>
      </c>
      <c r="B65" t="s">
        <v>217</v>
      </c>
      <c r="C65" t="s">
        <v>12</v>
      </c>
      <c r="D65" t="s">
        <v>8</v>
      </c>
      <c r="E65" s="1">
        <v>8273220.7000000002</v>
      </c>
      <c r="F65" s="1">
        <f>IF(OR(A65="2016",A65="2017"),1.77%*E65,1.86%*E65)</f>
        <v>153881.90502000001</v>
      </c>
      <c r="G65" s="1">
        <f>IF(OR(A65="2016",A65="2017"),8.11%*E65,8.54%*E65)</f>
        <v>706533.04777999991</v>
      </c>
    </row>
    <row r="66" spans="1:7" hidden="1" x14ac:dyDescent="0.25">
      <c r="A66" t="s">
        <v>166</v>
      </c>
      <c r="B66" t="s">
        <v>86</v>
      </c>
      <c r="C66" t="s">
        <v>30</v>
      </c>
      <c r="D66" t="s">
        <v>8</v>
      </c>
      <c r="E66" s="1">
        <v>7811750.5300000003</v>
      </c>
      <c r="F66" s="1">
        <f>IF(OR(A66="2016",A66="2017"),1.77%*E66,1.86%*E66)</f>
        <v>138267.98438100002</v>
      </c>
      <c r="G66" s="1">
        <f>IF(OR(A66="2016",A66="2017"),8.11%*E66,8.54%*E66)</f>
        <v>633532.96798299998</v>
      </c>
    </row>
    <row r="67" spans="1:7" hidden="1" x14ac:dyDescent="0.25">
      <c r="A67" t="s">
        <v>238</v>
      </c>
      <c r="B67" t="s">
        <v>95</v>
      </c>
      <c r="C67" t="s">
        <v>39</v>
      </c>
      <c r="D67" t="s">
        <v>8</v>
      </c>
      <c r="E67" s="1">
        <v>7770581.6999999993</v>
      </c>
      <c r="F67" s="1">
        <f>IF(OR(A67="2016",A67="2017"),1.77%*E67,1.86%*E67)</f>
        <v>144532.81961999999</v>
      </c>
      <c r="G67" s="1">
        <f>IF(OR(A67="2016",A67="2017"),8.11%*E67,8.54%*E67)</f>
        <v>663607.67717999988</v>
      </c>
    </row>
    <row r="68" spans="1:7" hidden="1" x14ac:dyDescent="0.25">
      <c r="A68" t="s">
        <v>166</v>
      </c>
      <c r="B68" t="s">
        <v>200</v>
      </c>
      <c r="C68" t="s">
        <v>30</v>
      </c>
      <c r="D68" t="s">
        <v>13</v>
      </c>
      <c r="E68" s="1">
        <v>7620609.1099999994</v>
      </c>
      <c r="F68" s="1">
        <f>IF(OR(A68="2016",A68="2017"),1.77%*E68,1.86%*E68)</f>
        <v>134884.78124700001</v>
      </c>
      <c r="G68" s="1">
        <f>IF(OR(A68="2016",A68="2017"),8.11%*E68,8.54%*E68)</f>
        <v>618031.39882099989</v>
      </c>
    </row>
    <row r="69" spans="1:7" x14ac:dyDescent="0.25">
      <c r="A69" t="s">
        <v>5</v>
      </c>
      <c r="B69" t="s">
        <v>22</v>
      </c>
      <c r="C69" t="s">
        <v>23</v>
      </c>
      <c r="D69" t="s">
        <v>8</v>
      </c>
      <c r="E69" s="1">
        <v>7502199.4500000002</v>
      </c>
      <c r="F69" s="1">
        <f>IF(OR(A69="2016",A69="2017"),1.77%*E69,1.86%*E69)</f>
        <v>132788.930265</v>
      </c>
      <c r="G69" s="1">
        <f>IF(OR(A69="2016",A69="2017"),8.11%*E69,8.54%*E69)</f>
        <v>608428.37539499998</v>
      </c>
    </row>
    <row r="70" spans="1:7" x14ac:dyDescent="0.25">
      <c r="A70" t="s">
        <v>5</v>
      </c>
      <c r="B70" t="s">
        <v>161</v>
      </c>
      <c r="C70" t="s">
        <v>15</v>
      </c>
      <c r="D70" t="s">
        <v>8</v>
      </c>
      <c r="E70" s="1">
        <v>7416807.6799999997</v>
      </c>
      <c r="F70" s="1">
        <f>IF(OR(A70="2016",A70="2017"),1.77%*E70,1.86%*E70)</f>
        <v>131277.49593599999</v>
      </c>
      <c r="G70" s="1">
        <f>IF(OR(A70="2016",A70="2017"),8.11%*E70,8.54%*E70)</f>
        <v>601503.10284799989</v>
      </c>
    </row>
    <row r="71" spans="1:7" hidden="1" x14ac:dyDescent="0.25">
      <c r="A71" t="s">
        <v>166</v>
      </c>
      <c r="B71" t="s">
        <v>105</v>
      </c>
      <c r="C71" t="s">
        <v>106</v>
      </c>
      <c r="D71" t="s">
        <v>13</v>
      </c>
      <c r="E71" s="1">
        <v>7328259.1200000001</v>
      </c>
      <c r="F71" s="1">
        <f>IF(OR(A71="2016",A71="2017"),1.77%*E71,1.86%*E71)</f>
        <v>129710.186424</v>
      </c>
      <c r="G71" s="1">
        <f>IF(OR(A71="2016",A71="2017"),8.11%*E71,8.54%*E71)</f>
        <v>594321.81463199994</v>
      </c>
    </row>
    <row r="72" spans="1:7" x14ac:dyDescent="0.25">
      <c r="A72" t="s">
        <v>5</v>
      </c>
      <c r="B72" t="s">
        <v>29</v>
      </c>
      <c r="C72" t="s">
        <v>30</v>
      </c>
      <c r="D72" t="s">
        <v>8</v>
      </c>
      <c r="E72" s="1">
        <v>7314434.8599999994</v>
      </c>
      <c r="F72" s="1">
        <f>IF(OR(A72="2016",A72="2017"),1.77%*E72,1.86%*E72)</f>
        <v>129465.497022</v>
      </c>
      <c r="G72" s="1">
        <f>IF(OR(A72="2016",A72="2017"),8.11%*E72,8.54%*E72)</f>
        <v>593200.66714599985</v>
      </c>
    </row>
    <row r="73" spans="1:7" hidden="1" x14ac:dyDescent="0.25">
      <c r="A73" t="s">
        <v>238</v>
      </c>
      <c r="B73" t="s">
        <v>97</v>
      </c>
      <c r="C73" t="s">
        <v>23</v>
      </c>
      <c r="D73" t="s">
        <v>65</v>
      </c>
      <c r="E73" s="1">
        <v>7198325.370000001</v>
      </c>
      <c r="F73" s="1">
        <f>IF(OR(A73="2016",A73="2017"),1.77%*E73,1.86%*E73)</f>
        <v>133888.85188200005</v>
      </c>
      <c r="G73" s="1">
        <f>IF(OR(A73="2016",A73="2017"),8.11%*E73,8.54%*E73)</f>
        <v>614736.98659800005</v>
      </c>
    </row>
    <row r="74" spans="1:7" hidden="1" x14ac:dyDescent="0.25">
      <c r="A74" t="s">
        <v>166</v>
      </c>
      <c r="B74" t="s">
        <v>79</v>
      </c>
      <c r="C74" t="s">
        <v>21</v>
      </c>
      <c r="D74" t="s">
        <v>13</v>
      </c>
      <c r="E74" s="1">
        <v>7160812.1899999985</v>
      </c>
      <c r="F74" s="1">
        <f>IF(OR(A74="2016",A74="2017"),1.77%*E74,1.86%*E74)</f>
        <v>126746.37576299997</v>
      </c>
      <c r="G74" s="1">
        <f>IF(OR(A74="2016",A74="2017"),8.11%*E74,8.54%*E74)</f>
        <v>580741.86860899976</v>
      </c>
    </row>
    <row r="75" spans="1:7" hidden="1" x14ac:dyDescent="0.25">
      <c r="A75" t="s">
        <v>166</v>
      </c>
      <c r="B75" t="s">
        <v>77</v>
      </c>
      <c r="C75" t="s">
        <v>37</v>
      </c>
      <c r="D75" t="s">
        <v>13</v>
      </c>
      <c r="E75" s="1">
        <v>7152835.830000001</v>
      </c>
      <c r="F75" s="1">
        <f>IF(OR(A75="2016",A75="2017"),1.77%*E75,1.86%*E75)</f>
        <v>126605.19419100002</v>
      </c>
      <c r="G75" s="1">
        <f>IF(OR(A75="2016",A75="2017"),8.11%*E75,8.54%*E75)</f>
        <v>580094.98581300001</v>
      </c>
    </row>
    <row r="76" spans="1:7" hidden="1" x14ac:dyDescent="0.25">
      <c r="A76" t="s">
        <v>166</v>
      </c>
      <c r="B76" t="s">
        <v>172</v>
      </c>
      <c r="C76" t="s">
        <v>118</v>
      </c>
      <c r="D76" t="s">
        <v>13</v>
      </c>
      <c r="E76" s="1">
        <v>6803363.5000000009</v>
      </c>
      <c r="F76" s="1">
        <f>IF(OR(A76="2016",A76="2017"),1.77%*E76,1.86%*E76)</f>
        <v>120419.53395000003</v>
      </c>
      <c r="G76" s="1">
        <f>IF(OR(A76="2016",A76="2017"),8.11%*E76,8.54%*E76)</f>
        <v>551752.77985000005</v>
      </c>
    </row>
    <row r="77" spans="1:7" hidden="1" x14ac:dyDescent="0.25">
      <c r="A77" t="s">
        <v>166</v>
      </c>
      <c r="B77" t="s">
        <v>161</v>
      </c>
      <c r="C77" t="s">
        <v>15</v>
      </c>
      <c r="D77" t="s">
        <v>8</v>
      </c>
      <c r="E77" s="1">
        <v>6790458.4099999992</v>
      </c>
      <c r="F77" s="1">
        <f>IF(OR(A77="2016",A77="2017"),1.77%*E77,1.86%*E77)</f>
        <v>120191.11385699999</v>
      </c>
      <c r="G77" s="1">
        <f>IF(OR(A77="2016",A77="2017"),8.11%*E77,8.54%*E77)</f>
        <v>550706.17705099983</v>
      </c>
    </row>
    <row r="78" spans="1:7" x14ac:dyDescent="0.25">
      <c r="A78" t="s">
        <v>5</v>
      </c>
      <c r="B78" t="s">
        <v>41</v>
      </c>
      <c r="C78" t="s">
        <v>21</v>
      </c>
      <c r="D78" t="s">
        <v>8</v>
      </c>
      <c r="E78" s="1">
        <v>6681649.8200000003</v>
      </c>
      <c r="F78" s="1">
        <f>IF(OR(A78="2016",A78="2017"),1.77%*E78,1.86%*E78)</f>
        <v>118265.20181400001</v>
      </c>
      <c r="G78" s="1">
        <f>IF(OR(A78="2016",A78="2017"),8.11%*E78,8.54%*E78)</f>
        <v>541881.80040199996</v>
      </c>
    </row>
    <row r="79" spans="1:7" x14ac:dyDescent="0.25">
      <c r="A79" t="s">
        <v>5</v>
      </c>
      <c r="B79" t="s">
        <v>92</v>
      </c>
      <c r="C79" t="s">
        <v>23</v>
      </c>
      <c r="D79" t="s">
        <v>13</v>
      </c>
      <c r="E79" s="1">
        <v>6602523.5600000015</v>
      </c>
      <c r="F79" s="1">
        <f>IF(OR(A79="2016",A79="2017"),1.77%*E79,1.86%*E79)</f>
        <v>116864.66701200003</v>
      </c>
      <c r="G79" s="1">
        <f>IF(OR(A79="2016",A79="2017"),8.11%*E79,8.54%*E79)</f>
        <v>535464.66071600001</v>
      </c>
    </row>
    <row r="80" spans="1:7" hidden="1" x14ac:dyDescent="0.25">
      <c r="A80" t="s">
        <v>166</v>
      </c>
      <c r="B80" t="s">
        <v>44</v>
      </c>
      <c r="C80" t="s">
        <v>23</v>
      </c>
      <c r="D80" t="s">
        <v>8</v>
      </c>
      <c r="E80" s="1">
        <v>6598707.209999999</v>
      </c>
      <c r="F80" s="1">
        <f>IF(OR(A80="2016",A80="2017"),1.77%*E80,1.86%*E80)</f>
        <v>116797.11761699998</v>
      </c>
      <c r="G80" s="1">
        <f>IF(OR(A80="2016",A80="2017"),8.11%*E80,8.54%*E80)</f>
        <v>535155.15473099984</v>
      </c>
    </row>
    <row r="81" spans="1:7" hidden="1" x14ac:dyDescent="0.25">
      <c r="A81" t="s">
        <v>166</v>
      </c>
      <c r="B81" t="s">
        <v>29</v>
      </c>
      <c r="C81" t="s">
        <v>30</v>
      </c>
      <c r="D81" t="s">
        <v>8</v>
      </c>
      <c r="E81" s="1">
        <v>6359659.5499999998</v>
      </c>
      <c r="F81" s="1">
        <f>IF(OR(A81="2016",A81="2017"),1.77%*E81,1.86%*E81)</f>
        <v>112565.97403500001</v>
      </c>
      <c r="G81" s="1">
        <f>IF(OR(A81="2016",A81="2017"),8.11%*E81,8.54%*E81)</f>
        <v>515768.38950499991</v>
      </c>
    </row>
    <row r="82" spans="1:7" hidden="1" x14ac:dyDescent="0.25">
      <c r="A82" t="s">
        <v>238</v>
      </c>
      <c r="B82" t="s">
        <v>44</v>
      </c>
      <c r="C82" t="s">
        <v>23</v>
      </c>
      <c r="D82" t="s">
        <v>8</v>
      </c>
      <c r="E82" s="1">
        <v>6339667.3900000006</v>
      </c>
      <c r="F82" s="1">
        <f>IF(OR(A82="2016",A82="2017"),1.77%*E82,1.86%*E82)</f>
        <v>117917.81345400002</v>
      </c>
      <c r="G82" s="1">
        <f>IF(OR(A82="2016",A82="2017"),8.11%*E82,8.54%*E82)</f>
        <v>541407.59510599996</v>
      </c>
    </row>
    <row r="83" spans="1:7" hidden="1" x14ac:dyDescent="0.25">
      <c r="A83" t="s">
        <v>238</v>
      </c>
      <c r="B83" t="s">
        <v>77</v>
      </c>
      <c r="C83" t="s">
        <v>37</v>
      </c>
      <c r="D83" t="s">
        <v>13</v>
      </c>
      <c r="E83" s="1">
        <v>6278600.6300000008</v>
      </c>
      <c r="F83" s="1">
        <f>IF(OR(A83="2016",A83="2017"),1.77%*E83,1.86%*E83)</f>
        <v>116781.97171800003</v>
      </c>
      <c r="G83" s="1">
        <f>IF(OR(A83="2016",A83="2017"),8.11%*E83,8.54%*E83)</f>
        <v>536192.49380199995</v>
      </c>
    </row>
    <row r="84" spans="1:7" x14ac:dyDescent="0.25">
      <c r="A84" t="s">
        <v>5</v>
      </c>
      <c r="B84" t="s">
        <v>17</v>
      </c>
      <c r="C84" t="s">
        <v>7</v>
      </c>
      <c r="D84" t="s">
        <v>13</v>
      </c>
      <c r="E84" s="1">
        <v>6266674.6299999999</v>
      </c>
      <c r="F84" s="1">
        <f>IF(OR(A84="2016",A84="2017"),1.77%*E84,1.86%*E84)</f>
        <v>110920.14095099999</v>
      </c>
      <c r="G84" s="1">
        <f>IF(OR(A84="2016",A84="2017"),8.11%*E84,8.54%*E84)</f>
        <v>508227.31249299995</v>
      </c>
    </row>
    <row r="85" spans="1:7" hidden="1" x14ac:dyDescent="0.25">
      <c r="A85" t="s">
        <v>238</v>
      </c>
      <c r="B85" t="s">
        <v>154</v>
      </c>
      <c r="C85" t="s">
        <v>39</v>
      </c>
      <c r="D85" t="s">
        <v>8</v>
      </c>
      <c r="E85" s="1">
        <v>6263788.5099999988</v>
      </c>
      <c r="F85" s="1">
        <f>IF(OR(A85="2016",A85="2017"),1.77%*E85,1.86%*E85)</f>
        <v>116506.466286</v>
      </c>
      <c r="G85" s="1">
        <f>IF(OR(A85="2016",A85="2017"),8.11%*E85,8.54%*E85)</f>
        <v>534927.53875399986</v>
      </c>
    </row>
    <row r="86" spans="1:7" hidden="1" x14ac:dyDescent="0.25">
      <c r="A86" t="s">
        <v>166</v>
      </c>
      <c r="B86" t="s">
        <v>56</v>
      </c>
      <c r="C86" t="s">
        <v>7</v>
      </c>
      <c r="D86" t="s">
        <v>8</v>
      </c>
      <c r="E86" s="1">
        <v>6142349.879999999</v>
      </c>
      <c r="F86" s="1">
        <f>IF(OR(A86="2016",A86="2017"),1.77%*E86,1.86%*E86)</f>
        <v>108719.59287599998</v>
      </c>
      <c r="G86" s="1">
        <f>IF(OR(A86="2016",A86="2017"),8.11%*E86,8.54%*E86)</f>
        <v>498144.57526799984</v>
      </c>
    </row>
    <row r="87" spans="1:7" hidden="1" x14ac:dyDescent="0.25">
      <c r="A87" t="s">
        <v>166</v>
      </c>
      <c r="B87" t="s">
        <v>154</v>
      </c>
      <c r="C87" t="s">
        <v>39</v>
      </c>
      <c r="D87" t="s">
        <v>8</v>
      </c>
      <c r="E87" s="1">
        <v>6127148.2599999988</v>
      </c>
      <c r="F87" s="1">
        <f>IF(OR(A87="2016",A87="2017"),1.77%*E87,1.86%*E87)</f>
        <v>108450.52420199999</v>
      </c>
      <c r="G87" s="1">
        <f>IF(OR(A87="2016",A87="2017"),8.11%*E87,8.54%*E87)</f>
        <v>496911.72388599988</v>
      </c>
    </row>
    <row r="88" spans="1:7" hidden="1" x14ac:dyDescent="0.25">
      <c r="A88" t="s">
        <v>238</v>
      </c>
      <c r="B88" t="s">
        <v>229</v>
      </c>
      <c r="C88" t="s">
        <v>118</v>
      </c>
      <c r="D88" t="s">
        <v>8</v>
      </c>
      <c r="E88" s="1">
        <v>5945955.7600000007</v>
      </c>
      <c r="F88" s="1">
        <f>IF(OR(A88="2016",A88="2017"),1.77%*E88,1.86%*E88)</f>
        <v>110594.77713600002</v>
      </c>
      <c r="G88" s="1">
        <f>IF(OR(A88="2016",A88="2017"),8.11%*E88,8.54%*E88)</f>
        <v>507784.621904</v>
      </c>
    </row>
    <row r="89" spans="1:7" x14ac:dyDescent="0.25">
      <c r="A89" t="s">
        <v>5</v>
      </c>
      <c r="B89" t="s">
        <v>79</v>
      </c>
      <c r="C89" t="s">
        <v>21</v>
      </c>
      <c r="D89" t="s">
        <v>13</v>
      </c>
      <c r="E89" s="1">
        <v>5842588.6999999993</v>
      </c>
      <c r="F89" s="1">
        <f>IF(OR(A89="2016",A89="2017"),1.77%*E89,1.86%*E89)</f>
        <v>103413.81998999999</v>
      </c>
      <c r="G89" s="1">
        <f>IF(OR(A89="2016",A89="2017"),8.11%*E89,8.54%*E89)</f>
        <v>473833.94356999989</v>
      </c>
    </row>
    <row r="90" spans="1:7" x14ac:dyDescent="0.25">
      <c r="A90" t="s">
        <v>5</v>
      </c>
      <c r="B90" t="s">
        <v>105</v>
      </c>
      <c r="C90" t="s">
        <v>106</v>
      </c>
      <c r="D90" t="s">
        <v>13</v>
      </c>
      <c r="E90" s="1">
        <v>5755128.5100000007</v>
      </c>
      <c r="F90" s="1">
        <f>IF(OR(A90="2016",A90="2017"),1.77%*E90,1.86%*E90)</f>
        <v>101865.77462700002</v>
      </c>
      <c r="G90" s="1">
        <f>IF(OR(A90="2016",A90="2017"),8.11%*E90,8.54%*E90)</f>
        <v>466740.92216100002</v>
      </c>
    </row>
    <row r="91" spans="1:7" hidden="1" x14ac:dyDescent="0.25">
      <c r="A91" t="s">
        <v>238</v>
      </c>
      <c r="B91" t="s">
        <v>56</v>
      </c>
      <c r="C91" t="s">
        <v>7</v>
      </c>
      <c r="D91" t="s">
        <v>8</v>
      </c>
      <c r="E91" s="1">
        <v>5749458.8000000007</v>
      </c>
      <c r="F91" s="1">
        <f>IF(OR(A91="2016",A91="2017"),1.77%*E91,1.86%*E91)</f>
        <v>106939.93368000003</v>
      </c>
      <c r="G91" s="1">
        <f>IF(OR(A91="2016",A91="2017"),8.11%*E91,8.54%*E91)</f>
        <v>491003.78152000002</v>
      </c>
    </row>
    <row r="92" spans="1:7" hidden="1" x14ac:dyDescent="0.25">
      <c r="A92" t="s">
        <v>166</v>
      </c>
      <c r="B92" t="s">
        <v>46</v>
      </c>
      <c r="C92" t="s">
        <v>30</v>
      </c>
      <c r="D92" t="s">
        <v>8</v>
      </c>
      <c r="E92" s="1">
        <v>5718609.7500000009</v>
      </c>
      <c r="F92" s="1">
        <f>IF(OR(A92="2016",A92="2017"),1.77%*E92,1.86%*E92)</f>
        <v>101219.39257500002</v>
      </c>
      <c r="G92" s="1">
        <f>IF(OR(A92="2016",A92="2017"),8.11%*E92,8.54%*E92)</f>
        <v>463779.25072500005</v>
      </c>
    </row>
    <row r="93" spans="1:7" hidden="1" x14ac:dyDescent="0.25">
      <c r="A93" t="s">
        <v>238</v>
      </c>
      <c r="B93" t="s">
        <v>297</v>
      </c>
      <c r="C93" t="s">
        <v>12</v>
      </c>
      <c r="D93" t="s">
        <v>13</v>
      </c>
      <c r="E93" s="1">
        <v>5655509.8300000001</v>
      </c>
      <c r="F93" s="1">
        <f>IF(OR(A93="2016",A93="2017"),1.77%*E93,1.86%*E93)</f>
        <v>105192.48283800001</v>
      </c>
      <c r="G93" s="1">
        <f>IF(OR(A93="2016",A93="2017"),8.11%*E93,8.54%*E93)</f>
        <v>482980.53948199993</v>
      </c>
    </row>
    <row r="94" spans="1:7" hidden="1" x14ac:dyDescent="0.25">
      <c r="A94" t="s">
        <v>238</v>
      </c>
      <c r="B94" t="s">
        <v>29</v>
      </c>
      <c r="C94" t="s">
        <v>30</v>
      </c>
      <c r="D94" t="s">
        <v>8</v>
      </c>
      <c r="E94" s="1">
        <v>5649623.2599999988</v>
      </c>
      <c r="F94" s="1">
        <f>IF(OR(A94="2016",A94="2017"),1.77%*E94,1.86%*E94)</f>
        <v>105082.992636</v>
      </c>
      <c r="G94" s="1">
        <f>IF(OR(A94="2016",A94="2017"),8.11%*E94,8.54%*E94)</f>
        <v>482477.82640399982</v>
      </c>
    </row>
    <row r="95" spans="1:7" hidden="1" x14ac:dyDescent="0.25">
      <c r="A95" t="s">
        <v>166</v>
      </c>
      <c r="B95" t="s">
        <v>97</v>
      </c>
      <c r="C95" t="s">
        <v>23</v>
      </c>
      <c r="D95" t="s">
        <v>65</v>
      </c>
      <c r="E95" s="1">
        <v>5277147.51</v>
      </c>
      <c r="F95" s="1">
        <f>IF(OR(A95="2016",A95="2017"),1.77%*E95,1.86%*E95)</f>
        <v>93405.510926999996</v>
      </c>
      <c r="G95" s="1">
        <f>IF(OR(A95="2016",A95="2017"),8.11%*E95,8.54%*E95)</f>
        <v>427976.66306099994</v>
      </c>
    </row>
    <row r="96" spans="1:7" hidden="1" x14ac:dyDescent="0.25">
      <c r="A96" t="s">
        <v>166</v>
      </c>
      <c r="B96" t="s">
        <v>78</v>
      </c>
      <c r="C96" t="s">
        <v>32</v>
      </c>
      <c r="D96" t="s">
        <v>8</v>
      </c>
      <c r="E96" s="1">
        <v>5269377.7300000004</v>
      </c>
      <c r="F96" s="1">
        <f>IF(OR(A96="2016",A96="2017"),1.77%*E96,1.86%*E96)</f>
        <v>93267.985821000009</v>
      </c>
      <c r="G96" s="1">
        <f>IF(OR(A96="2016",A96="2017"),8.11%*E96,8.54%*E96)</f>
        <v>427346.533903</v>
      </c>
    </row>
    <row r="97" spans="1:7" hidden="1" x14ac:dyDescent="0.25">
      <c r="A97" t="s">
        <v>166</v>
      </c>
      <c r="B97" t="s">
        <v>26</v>
      </c>
      <c r="C97" t="s">
        <v>15</v>
      </c>
      <c r="D97" t="s">
        <v>13</v>
      </c>
      <c r="E97" s="1">
        <v>5251317.4899999993</v>
      </c>
      <c r="F97" s="1">
        <f>IF(OR(A97="2016",A97="2017"),1.77%*E97,1.86%*E97)</f>
        <v>92948.319572999986</v>
      </c>
      <c r="G97" s="1">
        <f>IF(OR(A97="2016",A97="2017"),8.11%*E97,8.54%*E97)</f>
        <v>425881.84843899991</v>
      </c>
    </row>
    <row r="98" spans="1:7" x14ac:dyDescent="0.25">
      <c r="A98" t="s">
        <v>5</v>
      </c>
      <c r="B98" t="s">
        <v>56</v>
      </c>
      <c r="C98" t="s">
        <v>7</v>
      </c>
      <c r="D98" t="s">
        <v>8</v>
      </c>
      <c r="E98" s="1">
        <v>5171912.07</v>
      </c>
      <c r="F98" s="1">
        <f>IF(OR(A98="2016",A98="2017"),1.77%*E98,1.86%*E98)</f>
        <v>91542.843639000013</v>
      </c>
      <c r="G98" s="1">
        <f>IF(OR(A98="2016",A98="2017"),8.11%*E98,8.54%*E98)</f>
        <v>419442.06887699995</v>
      </c>
    </row>
    <row r="99" spans="1:7" x14ac:dyDescent="0.25">
      <c r="A99" t="s">
        <v>5</v>
      </c>
      <c r="B99" t="s">
        <v>126</v>
      </c>
      <c r="C99" t="s">
        <v>21</v>
      </c>
      <c r="D99" t="s">
        <v>8</v>
      </c>
      <c r="E99" s="1">
        <v>5087944.59</v>
      </c>
      <c r="F99" s="1">
        <f>IF(OR(A99="2016",A99="2017"),1.77%*E99,1.86%*E99)</f>
        <v>90056.619242999994</v>
      </c>
      <c r="G99" s="1">
        <f>IF(OR(A99="2016",A99="2017"),8.11%*E99,8.54%*E99)</f>
        <v>412632.30624899996</v>
      </c>
    </row>
    <row r="100" spans="1:7" x14ac:dyDescent="0.25">
      <c r="A100" t="s">
        <v>5</v>
      </c>
      <c r="B100" t="s">
        <v>42</v>
      </c>
      <c r="C100" t="s">
        <v>21</v>
      </c>
      <c r="D100" t="s">
        <v>8</v>
      </c>
      <c r="E100" s="1">
        <v>5059580.97</v>
      </c>
      <c r="F100" s="1">
        <f>IF(OR(A100="2016",A100="2017"),1.77%*E100,1.86%*E100)</f>
        <v>89554.58316899999</v>
      </c>
      <c r="G100" s="1">
        <f>IF(OR(A100="2016",A100="2017"),8.11%*E100,8.54%*E100)</f>
        <v>410332.01666699996</v>
      </c>
    </row>
    <row r="101" spans="1:7" x14ac:dyDescent="0.25">
      <c r="A101" t="s">
        <v>5</v>
      </c>
      <c r="B101" t="s">
        <v>128</v>
      </c>
      <c r="C101" t="s">
        <v>129</v>
      </c>
      <c r="D101" t="s">
        <v>13</v>
      </c>
      <c r="E101" s="1">
        <v>5001585.8199999994</v>
      </c>
      <c r="F101" s="1">
        <f>IF(OR(A101="2016",A101="2017"),1.77%*E101,1.86%*E101)</f>
        <v>88528.069013999993</v>
      </c>
      <c r="G101" s="1">
        <f>IF(OR(A101="2016",A101="2017"),8.11%*E101,8.54%*E101)</f>
        <v>405628.61000199988</v>
      </c>
    </row>
    <row r="102" spans="1:7" x14ac:dyDescent="0.25">
      <c r="A102" t="s">
        <v>5</v>
      </c>
      <c r="B102" t="s">
        <v>26</v>
      </c>
      <c r="C102" t="s">
        <v>15</v>
      </c>
      <c r="D102" t="s">
        <v>13</v>
      </c>
      <c r="E102" s="1">
        <v>4990763.6400000006</v>
      </c>
      <c r="F102" s="1">
        <f>IF(OR(A102="2016",A102="2017"),1.77%*E102,1.86%*E102)</f>
        <v>88336.516428000017</v>
      </c>
      <c r="G102" s="1">
        <f>IF(OR(A102="2016",A102="2017"),8.11%*E102,8.54%*E102)</f>
        <v>404750.93120400002</v>
      </c>
    </row>
    <row r="103" spans="1:7" hidden="1" x14ac:dyDescent="0.25">
      <c r="A103" t="s">
        <v>166</v>
      </c>
      <c r="B103" t="s">
        <v>229</v>
      </c>
      <c r="C103" t="s">
        <v>118</v>
      </c>
      <c r="D103" t="s">
        <v>8</v>
      </c>
      <c r="E103" s="1">
        <v>4965740.879999999</v>
      </c>
      <c r="F103" s="1">
        <f>IF(OR(A103="2016",A103="2017"),1.77%*E103,1.86%*E103)</f>
        <v>87893.613575999989</v>
      </c>
      <c r="G103" s="1">
        <f>IF(OR(A103="2016",A103="2017"),8.11%*E103,8.54%*E103)</f>
        <v>402721.58536799985</v>
      </c>
    </row>
    <row r="104" spans="1:7" hidden="1" x14ac:dyDescent="0.25">
      <c r="A104" t="s">
        <v>238</v>
      </c>
      <c r="B104" t="s">
        <v>191</v>
      </c>
      <c r="C104" t="s">
        <v>30</v>
      </c>
      <c r="D104" t="s">
        <v>8</v>
      </c>
      <c r="E104" s="1">
        <v>4909363.93</v>
      </c>
      <c r="F104" s="1">
        <f>IF(OR(A104="2016",A104="2017"),1.77%*E104,1.86%*E104)</f>
        <v>91314.169097999998</v>
      </c>
      <c r="G104" s="1">
        <f>IF(OR(A104="2016",A104="2017"),8.11%*E104,8.54%*E104)</f>
        <v>419259.67962199991</v>
      </c>
    </row>
    <row r="105" spans="1:7" hidden="1" x14ac:dyDescent="0.25">
      <c r="A105" t="s">
        <v>166</v>
      </c>
      <c r="B105" t="s">
        <v>175</v>
      </c>
      <c r="C105" t="s">
        <v>39</v>
      </c>
      <c r="D105" t="s">
        <v>8</v>
      </c>
      <c r="E105" s="1">
        <v>4892535.8499999996</v>
      </c>
      <c r="F105" s="1">
        <f>IF(OR(A105="2016",A105="2017"),1.77%*E105,1.86%*E105)</f>
        <v>86597.884544999994</v>
      </c>
      <c r="G105" s="1">
        <f>IF(OR(A105="2016",A105="2017"),8.11%*E105,8.54%*E105)</f>
        <v>396784.65743499994</v>
      </c>
    </row>
    <row r="106" spans="1:7" hidden="1" x14ac:dyDescent="0.25">
      <c r="A106" t="s">
        <v>166</v>
      </c>
      <c r="B106" t="s">
        <v>127</v>
      </c>
      <c r="C106" t="s">
        <v>12</v>
      </c>
      <c r="D106" t="s">
        <v>8</v>
      </c>
      <c r="E106" s="1">
        <v>4884557.7300000004</v>
      </c>
      <c r="F106" s="1">
        <f>IF(OR(A106="2016",A106="2017"),1.77%*E106,1.86%*E106)</f>
        <v>86456.671821000011</v>
      </c>
      <c r="G106" s="1">
        <f>IF(OR(A106="2016",A106="2017"),8.11%*E106,8.54%*E106)</f>
        <v>396137.631903</v>
      </c>
    </row>
    <row r="107" spans="1:7" hidden="1" x14ac:dyDescent="0.25">
      <c r="A107" t="s">
        <v>238</v>
      </c>
      <c r="B107" t="s">
        <v>280</v>
      </c>
      <c r="C107" t="s">
        <v>21</v>
      </c>
      <c r="D107" t="s">
        <v>8</v>
      </c>
      <c r="E107" s="1">
        <v>4809437.04</v>
      </c>
      <c r="F107" s="1">
        <f>IF(OR(A107="2016",A107="2017"),1.77%*E107,1.86%*E107)</f>
        <v>89455.528944000005</v>
      </c>
      <c r="G107" s="1">
        <f>IF(OR(A107="2016",A107="2017"),8.11%*E107,8.54%*E107)</f>
        <v>410725.92321599997</v>
      </c>
    </row>
    <row r="108" spans="1:7" x14ac:dyDescent="0.25">
      <c r="A108" t="s">
        <v>5</v>
      </c>
      <c r="B108" t="s">
        <v>97</v>
      </c>
      <c r="C108" t="s">
        <v>23</v>
      </c>
      <c r="D108" t="s">
        <v>13</v>
      </c>
      <c r="E108" s="1">
        <v>4806595.41</v>
      </c>
      <c r="F108" s="1">
        <f>IF(OR(A108="2016",A108="2017"),1.77%*E108,1.86%*E108)</f>
        <v>85076.738756999999</v>
      </c>
      <c r="G108" s="1">
        <f>IF(OR(A108="2016",A108="2017"),8.11%*E108,8.54%*E108)</f>
        <v>389814.88775099994</v>
      </c>
    </row>
    <row r="109" spans="1:7" hidden="1" x14ac:dyDescent="0.25">
      <c r="A109" t="s">
        <v>238</v>
      </c>
      <c r="B109" t="s">
        <v>26</v>
      </c>
      <c r="C109" t="s">
        <v>15</v>
      </c>
      <c r="D109" t="s">
        <v>13</v>
      </c>
      <c r="E109" s="1">
        <v>4721883.5999999996</v>
      </c>
      <c r="F109" s="1">
        <f>IF(OR(A109="2016",A109="2017"),1.77%*E109,1.86%*E109)</f>
        <v>87827.034960000005</v>
      </c>
      <c r="G109" s="1">
        <f>IF(OR(A109="2016",A109="2017"),8.11%*E109,8.54%*E109)</f>
        <v>403248.85943999991</v>
      </c>
    </row>
    <row r="110" spans="1:7" x14ac:dyDescent="0.25">
      <c r="A110" t="s">
        <v>5</v>
      </c>
      <c r="B110" t="s">
        <v>163</v>
      </c>
      <c r="C110" t="s">
        <v>39</v>
      </c>
      <c r="D110" t="s">
        <v>8</v>
      </c>
      <c r="E110" s="1">
        <v>4660803.41</v>
      </c>
      <c r="F110" s="1">
        <f>IF(OR(A110="2016",A110="2017"),1.77%*E110,1.86%*E110)</f>
        <v>82496.220356999998</v>
      </c>
      <c r="G110" s="1">
        <f>IF(OR(A110="2016",A110="2017"),8.11%*E110,8.54%*E110)</f>
        <v>377991.15655099996</v>
      </c>
    </row>
    <row r="111" spans="1:7" x14ac:dyDescent="0.25">
      <c r="A111" t="s">
        <v>5</v>
      </c>
      <c r="B111" t="s">
        <v>82</v>
      </c>
      <c r="C111" t="s">
        <v>83</v>
      </c>
      <c r="D111" t="s">
        <v>13</v>
      </c>
      <c r="E111" s="1">
        <v>4626392.8999999994</v>
      </c>
      <c r="F111" s="1">
        <f>IF(OR(A111="2016",A111="2017"),1.77%*E111,1.86%*E111)</f>
        <v>81887.15432999999</v>
      </c>
      <c r="G111" s="1">
        <f>IF(OR(A111="2016",A111="2017"),8.11%*E111,8.54%*E111)</f>
        <v>375200.46418999991</v>
      </c>
    </row>
    <row r="112" spans="1:7" hidden="1" x14ac:dyDescent="0.25">
      <c r="A112" t="s">
        <v>238</v>
      </c>
      <c r="B112" t="s">
        <v>43</v>
      </c>
      <c r="C112" t="s">
        <v>21</v>
      </c>
      <c r="D112" t="s">
        <v>13</v>
      </c>
      <c r="E112" s="1">
        <v>4489380.58</v>
      </c>
      <c r="F112" s="1">
        <f>IF(OR(A112="2016",A112="2017"),1.77%*E112,1.86%*E112)</f>
        <v>83502.478788000008</v>
      </c>
      <c r="G112" s="1">
        <f>IF(OR(A112="2016",A112="2017"),8.11%*E112,8.54%*E112)</f>
        <v>383393.10153199994</v>
      </c>
    </row>
    <row r="113" spans="1:7" hidden="1" x14ac:dyDescent="0.25">
      <c r="A113" t="s">
        <v>238</v>
      </c>
      <c r="B113" t="s">
        <v>168</v>
      </c>
      <c r="C113" t="s">
        <v>7</v>
      </c>
      <c r="D113" t="s">
        <v>8</v>
      </c>
      <c r="E113" s="1">
        <v>4412886.5</v>
      </c>
      <c r="F113" s="1">
        <f>IF(OR(A113="2016",A113="2017"),1.77%*E113,1.86%*E113)</f>
        <v>82079.688900000008</v>
      </c>
      <c r="G113" s="1">
        <f>IF(OR(A113="2016",A113="2017"),8.11%*E113,8.54%*E113)</f>
        <v>376860.50709999993</v>
      </c>
    </row>
    <row r="114" spans="1:7" hidden="1" x14ac:dyDescent="0.25">
      <c r="A114" t="s">
        <v>238</v>
      </c>
      <c r="B114" t="s">
        <v>84</v>
      </c>
      <c r="C114" t="s">
        <v>15</v>
      </c>
      <c r="D114" t="s">
        <v>13</v>
      </c>
      <c r="E114" s="1">
        <v>4356395.51</v>
      </c>
      <c r="F114" s="1">
        <f>IF(OR(A114="2016",A114="2017"),1.77%*E114,1.86%*E114)</f>
        <v>81028.95648600001</v>
      </c>
      <c r="G114" s="1">
        <f>IF(OR(A114="2016",A114="2017"),8.11%*E114,8.54%*E114)</f>
        <v>372036.17655399995</v>
      </c>
    </row>
    <row r="115" spans="1:7" hidden="1" x14ac:dyDescent="0.25">
      <c r="A115" t="s">
        <v>166</v>
      </c>
      <c r="B115" t="s">
        <v>128</v>
      </c>
      <c r="C115" t="s">
        <v>129</v>
      </c>
      <c r="D115" t="s">
        <v>13</v>
      </c>
      <c r="E115" s="1">
        <v>4213768.1800000006</v>
      </c>
      <c r="F115" s="1">
        <f>IF(OR(A115="2016",A115="2017"),1.77%*E115,1.86%*E115)</f>
        <v>74583.696786000015</v>
      </c>
      <c r="G115" s="1">
        <f>IF(OR(A115="2016",A115="2017"),8.11%*E115,8.54%*E115)</f>
        <v>341736.59939799999</v>
      </c>
    </row>
    <row r="116" spans="1:7" hidden="1" x14ac:dyDescent="0.25">
      <c r="A116" t="s">
        <v>238</v>
      </c>
      <c r="B116" t="s">
        <v>6</v>
      </c>
      <c r="C116" t="s">
        <v>7</v>
      </c>
      <c r="D116" t="s">
        <v>8</v>
      </c>
      <c r="E116" s="1">
        <v>4180136.08</v>
      </c>
      <c r="F116" s="1">
        <f>IF(OR(A116="2016",A116="2017"),1.77%*E116,1.86%*E116)</f>
        <v>77750.531088000003</v>
      </c>
      <c r="G116" s="1">
        <f>IF(OR(A116="2016",A116="2017"),8.11%*E116,8.54%*E116)</f>
        <v>356983.62123199995</v>
      </c>
    </row>
    <row r="117" spans="1:7" hidden="1" x14ac:dyDescent="0.25">
      <c r="A117" t="s">
        <v>166</v>
      </c>
      <c r="B117" t="s">
        <v>43</v>
      </c>
      <c r="C117" t="s">
        <v>21</v>
      </c>
      <c r="D117" t="s">
        <v>13</v>
      </c>
      <c r="E117" s="1">
        <v>4156633.42</v>
      </c>
      <c r="F117" s="1">
        <f>IF(OR(A117="2016",A117="2017"),1.77%*E117,1.86%*E117)</f>
        <v>73572.411533999999</v>
      </c>
      <c r="G117" s="1">
        <f>IF(OR(A117="2016",A117="2017"),8.11%*E117,8.54%*E117)</f>
        <v>337102.97036199993</v>
      </c>
    </row>
    <row r="118" spans="1:7" hidden="1" x14ac:dyDescent="0.25">
      <c r="A118" t="s">
        <v>166</v>
      </c>
      <c r="B118" t="s">
        <v>168</v>
      </c>
      <c r="C118" t="s">
        <v>7</v>
      </c>
      <c r="D118" t="s">
        <v>8</v>
      </c>
      <c r="E118" s="1">
        <v>4071994.15</v>
      </c>
      <c r="F118" s="1">
        <f>IF(OR(A118="2016",A118="2017"),1.77%*E118,1.86%*E118)</f>
        <v>72074.296455000003</v>
      </c>
      <c r="G118" s="1">
        <f>IF(OR(A118="2016",A118="2017"),8.11%*E118,8.54%*E118)</f>
        <v>330238.72556499997</v>
      </c>
    </row>
    <row r="119" spans="1:7" hidden="1" x14ac:dyDescent="0.25">
      <c r="A119" t="s">
        <v>166</v>
      </c>
      <c r="B119" t="s">
        <v>33</v>
      </c>
      <c r="C119" t="s">
        <v>34</v>
      </c>
      <c r="D119" t="s">
        <v>13</v>
      </c>
      <c r="E119" s="1">
        <v>3922161.850000001</v>
      </c>
      <c r="F119" s="1">
        <f>IF(OR(A119="2016",A119="2017"),1.77%*E119,1.86%*E119)</f>
        <v>69422.264745000022</v>
      </c>
      <c r="G119" s="1">
        <f>IF(OR(A119="2016",A119="2017"),8.11%*E119,8.54%*E119)</f>
        <v>318087.32603500003</v>
      </c>
    </row>
    <row r="120" spans="1:7" hidden="1" x14ac:dyDescent="0.25">
      <c r="A120" t="s">
        <v>166</v>
      </c>
      <c r="B120" t="s">
        <v>22</v>
      </c>
      <c r="C120" t="s">
        <v>23</v>
      </c>
      <c r="D120" t="s">
        <v>8</v>
      </c>
      <c r="E120" s="1">
        <v>3919171.18</v>
      </c>
      <c r="F120" s="1">
        <f>IF(OR(A120="2016",A120="2017"),1.77%*E120,1.86%*E120)</f>
        <v>69369.329886000007</v>
      </c>
      <c r="G120" s="1">
        <f>IF(OR(A120="2016",A120="2017"),8.11%*E120,8.54%*E120)</f>
        <v>317844.78269799997</v>
      </c>
    </row>
    <row r="121" spans="1:7" hidden="1" x14ac:dyDescent="0.25">
      <c r="A121" t="s">
        <v>238</v>
      </c>
      <c r="B121" t="s">
        <v>151</v>
      </c>
      <c r="C121" t="s">
        <v>21</v>
      </c>
      <c r="D121" t="s">
        <v>8</v>
      </c>
      <c r="E121" s="1">
        <v>3872228.3</v>
      </c>
      <c r="F121" s="1">
        <f>IF(OR(A121="2016",A121="2017"),1.77%*E121,1.86%*E121)</f>
        <v>72023.446380000009</v>
      </c>
      <c r="G121" s="1">
        <f>IF(OR(A121="2016",A121="2017"),8.11%*E121,8.54%*E121)</f>
        <v>330688.29681999993</v>
      </c>
    </row>
    <row r="122" spans="1:7" x14ac:dyDescent="0.25">
      <c r="A122" t="s">
        <v>5</v>
      </c>
      <c r="B122" t="s">
        <v>100</v>
      </c>
      <c r="C122" t="s">
        <v>23</v>
      </c>
      <c r="D122" t="s">
        <v>8</v>
      </c>
      <c r="E122" s="1">
        <v>3862625.58</v>
      </c>
      <c r="F122" s="1">
        <f>IF(OR(A122="2016",A122="2017"),1.77%*E122,1.86%*E122)</f>
        <v>68368.472766000006</v>
      </c>
      <c r="G122" s="1">
        <f>IF(OR(A122="2016",A122="2017"),8.11%*E122,8.54%*E122)</f>
        <v>313258.93453799997</v>
      </c>
    </row>
    <row r="123" spans="1:7" x14ac:dyDescent="0.25">
      <c r="A123" t="s">
        <v>5</v>
      </c>
      <c r="B123" t="s">
        <v>43</v>
      </c>
      <c r="C123" t="s">
        <v>21</v>
      </c>
      <c r="D123" t="s">
        <v>13</v>
      </c>
      <c r="E123" s="1">
        <v>3856225.09</v>
      </c>
      <c r="F123" s="1">
        <f>IF(OR(A123="2016",A123="2017"),1.77%*E123,1.86%*E123)</f>
        <v>68255.184093000003</v>
      </c>
      <c r="G123" s="1">
        <f>IF(OR(A123="2016",A123="2017"),8.11%*E123,8.54%*E123)</f>
        <v>312739.85479899996</v>
      </c>
    </row>
    <row r="124" spans="1:7" hidden="1" x14ac:dyDescent="0.25">
      <c r="A124" t="s">
        <v>166</v>
      </c>
      <c r="B124" t="s">
        <v>84</v>
      </c>
      <c r="C124" t="s">
        <v>15</v>
      </c>
      <c r="D124" t="s">
        <v>13</v>
      </c>
      <c r="E124" s="1">
        <v>3807723.3900000011</v>
      </c>
      <c r="F124" s="1">
        <f>IF(OR(A124="2016",A124="2017"),1.77%*E124,1.86%*E124)</f>
        <v>67396.704003000021</v>
      </c>
      <c r="G124" s="1">
        <f>IF(OR(A124="2016",A124="2017"),8.11%*E124,8.54%*E124)</f>
        <v>308806.36692900007</v>
      </c>
    </row>
    <row r="125" spans="1:7" x14ac:dyDescent="0.25">
      <c r="A125" t="s">
        <v>5</v>
      </c>
      <c r="B125" t="s">
        <v>59</v>
      </c>
      <c r="C125" t="s">
        <v>15</v>
      </c>
      <c r="D125" t="s">
        <v>8</v>
      </c>
      <c r="E125" s="1">
        <v>3733351.36</v>
      </c>
      <c r="F125" s="1">
        <f>IF(OR(A125="2016",A125="2017"),1.77%*E125,1.86%*E125)</f>
        <v>66080.319071999998</v>
      </c>
      <c r="G125" s="1">
        <f>IF(OR(A125="2016",A125="2017"),8.11%*E125,8.54%*E125)</f>
        <v>302774.79529599997</v>
      </c>
    </row>
    <row r="126" spans="1:7" hidden="1" x14ac:dyDescent="0.25">
      <c r="A126" t="s">
        <v>166</v>
      </c>
      <c r="B126" t="s">
        <v>163</v>
      </c>
      <c r="C126" t="s">
        <v>39</v>
      </c>
      <c r="D126" t="s">
        <v>8</v>
      </c>
      <c r="E126" s="1">
        <v>3685826.26</v>
      </c>
      <c r="F126" s="1">
        <f>IF(OR(A126="2016",A126="2017"),1.77%*E126,1.86%*E126)</f>
        <v>65239.124801999998</v>
      </c>
      <c r="G126" s="1">
        <f>IF(OR(A126="2016",A126="2017"),8.11%*E126,8.54%*E126)</f>
        <v>298920.50968599995</v>
      </c>
    </row>
    <row r="127" spans="1:7" x14ac:dyDescent="0.25">
      <c r="A127" t="s">
        <v>5</v>
      </c>
      <c r="B127" t="s">
        <v>52</v>
      </c>
      <c r="C127" t="s">
        <v>53</v>
      </c>
      <c r="D127" t="s">
        <v>13</v>
      </c>
      <c r="E127" s="1">
        <v>3676176.2</v>
      </c>
      <c r="F127" s="1">
        <f>IF(OR(A127="2016",A127="2017"),1.77%*E127,1.86%*E127)</f>
        <v>65068.318740000002</v>
      </c>
      <c r="G127" s="1">
        <f>IF(OR(A127="2016",A127="2017"),8.11%*E127,8.54%*E127)</f>
        <v>298137.88981999998</v>
      </c>
    </row>
    <row r="128" spans="1:7" x14ac:dyDescent="0.25">
      <c r="A128" t="s">
        <v>5</v>
      </c>
      <c r="B128" t="s">
        <v>154</v>
      </c>
      <c r="C128" t="s">
        <v>39</v>
      </c>
      <c r="D128" t="s">
        <v>8</v>
      </c>
      <c r="E128" s="1">
        <v>3673487.08</v>
      </c>
      <c r="F128" s="1">
        <f>IF(OR(A128="2016",A128="2017"),1.77%*E128,1.86%*E128)</f>
        <v>65020.721316000003</v>
      </c>
      <c r="G128" s="1">
        <f>IF(OR(A128="2016",A128="2017"),8.11%*E128,8.54%*E128)</f>
        <v>297919.802188</v>
      </c>
    </row>
    <row r="129" spans="1:7" hidden="1" x14ac:dyDescent="0.25">
      <c r="A129" t="s">
        <v>238</v>
      </c>
      <c r="B129" t="s">
        <v>171</v>
      </c>
      <c r="C129" t="s">
        <v>21</v>
      </c>
      <c r="D129" t="s">
        <v>8</v>
      </c>
      <c r="E129" s="1">
        <v>3662792.81</v>
      </c>
      <c r="F129" s="1">
        <f>IF(OR(A129="2016",A129="2017"),1.77%*E129,1.86%*E129)</f>
        <v>68127.946266000014</v>
      </c>
      <c r="G129" s="1">
        <f>IF(OR(A129="2016",A129="2017"),8.11%*E129,8.54%*E129)</f>
        <v>312802.50597399997</v>
      </c>
    </row>
    <row r="130" spans="1:7" x14ac:dyDescent="0.25">
      <c r="A130" t="s">
        <v>5</v>
      </c>
      <c r="B130" t="s">
        <v>84</v>
      </c>
      <c r="C130" t="s">
        <v>15</v>
      </c>
      <c r="D130" t="s">
        <v>13</v>
      </c>
      <c r="E130" s="1">
        <v>3659485.580000001</v>
      </c>
      <c r="F130" s="1">
        <f>IF(OR(A130="2016",A130="2017"),1.77%*E130,1.86%*E130)</f>
        <v>64772.894766000019</v>
      </c>
      <c r="G130" s="1">
        <f>IF(OR(A130="2016",A130="2017"),8.11%*E130,8.54%*E130)</f>
        <v>296784.28053800005</v>
      </c>
    </row>
    <row r="131" spans="1:7" hidden="1" x14ac:dyDescent="0.25">
      <c r="A131" t="s">
        <v>238</v>
      </c>
      <c r="B131" t="s">
        <v>128</v>
      </c>
      <c r="C131" t="s">
        <v>129</v>
      </c>
      <c r="D131" t="s">
        <v>13</v>
      </c>
      <c r="E131" s="1">
        <v>3607755.29</v>
      </c>
      <c r="F131" s="1">
        <f>IF(OR(A131="2016",A131="2017"),1.77%*E131,1.86%*E131)</f>
        <v>67104.248394000009</v>
      </c>
      <c r="G131" s="1">
        <f>IF(OR(A131="2016",A131="2017"),8.11%*E131,8.54%*E131)</f>
        <v>308102.30176599999</v>
      </c>
    </row>
    <row r="132" spans="1:7" hidden="1" x14ac:dyDescent="0.25">
      <c r="A132" t="s">
        <v>238</v>
      </c>
      <c r="B132" t="s">
        <v>243</v>
      </c>
      <c r="C132" t="s">
        <v>34</v>
      </c>
      <c r="D132" t="s">
        <v>13</v>
      </c>
      <c r="E132" s="1">
        <v>3583867.61</v>
      </c>
      <c r="F132" s="1">
        <f>IF(OR(A132="2016",A132="2017"),1.77%*E132,1.86%*E132)</f>
        <v>66659.937546000001</v>
      </c>
      <c r="G132" s="1">
        <f>IF(OR(A132="2016",A132="2017"),8.11%*E132,8.54%*E132)</f>
        <v>306062.29389399994</v>
      </c>
    </row>
    <row r="133" spans="1:7" hidden="1" x14ac:dyDescent="0.25">
      <c r="A133" t="s">
        <v>166</v>
      </c>
      <c r="B133" t="s">
        <v>52</v>
      </c>
      <c r="C133" t="s">
        <v>53</v>
      </c>
      <c r="D133" t="s">
        <v>13</v>
      </c>
      <c r="E133" s="1">
        <v>3529751.9</v>
      </c>
      <c r="F133" s="1">
        <f>IF(OR(A133="2016",A133="2017"),1.77%*E133,1.86%*E133)</f>
        <v>62476.608630000002</v>
      </c>
      <c r="G133" s="1">
        <f>IF(OR(A133="2016",A133="2017"),8.11%*E133,8.54%*E133)</f>
        <v>286262.87908999994</v>
      </c>
    </row>
    <row r="134" spans="1:7" x14ac:dyDescent="0.25">
      <c r="A134" t="s">
        <v>5</v>
      </c>
      <c r="B134" t="s">
        <v>33</v>
      </c>
      <c r="C134" t="s">
        <v>34</v>
      </c>
      <c r="D134" t="s">
        <v>13</v>
      </c>
      <c r="E134" s="1">
        <v>3489804.02</v>
      </c>
      <c r="F134" s="1">
        <f>IF(OR(A134="2016",A134="2017"),1.77%*E134,1.86%*E134)</f>
        <v>61769.531154000004</v>
      </c>
      <c r="G134" s="1">
        <f>IF(OR(A134="2016",A134="2017"),8.11%*E134,8.54%*E134)</f>
        <v>283023.10602199996</v>
      </c>
    </row>
    <row r="135" spans="1:7" hidden="1" x14ac:dyDescent="0.25">
      <c r="A135" t="s">
        <v>166</v>
      </c>
      <c r="B135" t="s">
        <v>218</v>
      </c>
      <c r="C135" t="s">
        <v>39</v>
      </c>
      <c r="D135" t="s">
        <v>13</v>
      </c>
      <c r="E135" s="1">
        <v>3488178.76</v>
      </c>
      <c r="F135" s="1">
        <f>IF(OR(A135="2016",A135="2017"),1.77%*E135,1.86%*E135)</f>
        <v>61740.764051999999</v>
      </c>
      <c r="G135" s="1">
        <f>IF(OR(A135="2016",A135="2017"),8.11%*E135,8.54%*E135)</f>
        <v>282891.29743599996</v>
      </c>
    </row>
    <row r="136" spans="1:7" hidden="1" x14ac:dyDescent="0.25">
      <c r="A136" t="s">
        <v>238</v>
      </c>
      <c r="B136" t="s">
        <v>150</v>
      </c>
      <c r="C136" t="s">
        <v>106</v>
      </c>
      <c r="D136" t="s">
        <v>8</v>
      </c>
      <c r="E136" s="1">
        <v>3482428.05</v>
      </c>
      <c r="F136" s="1">
        <f>IF(OR(A136="2016",A136="2017"),1.77%*E136,1.86%*E136)</f>
        <v>64773.16173</v>
      </c>
      <c r="G136" s="1">
        <f>IF(OR(A136="2016",A136="2017"),8.11%*E136,8.54%*E136)</f>
        <v>297399.35546999995</v>
      </c>
    </row>
    <row r="137" spans="1:7" x14ac:dyDescent="0.25">
      <c r="A137" t="s">
        <v>5</v>
      </c>
      <c r="B137" t="s">
        <v>133</v>
      </c>
      <c r="C137" t="s">
        <v>21</v>
      </c>
      <c r="D137" t="s">
        <v>8</v>
      </c>
      <c r="E137" s="1">
        <v>3474755.52</v>
      </c>
      <c r="F137" s="1">
        <f>IF(OR(A137="2016",A137="2017"),1.77%*E137,1.86%*E137)</f>
        <v>61503.172704000004</v>
      </c>
      <c r="G137" s="1">
        <f>IF(OR(A137="2016",A137="2017"),8.11%*E137,8.54%*E137)</f>
        <v>281802.67267199996</v>
      </c>
    </row>
    <row r="138" spans="1:7" hidden="1" x14ac:dyDescent="0.25">
      <c r="A138" t="s">
        <v>238</v>
      </c>
      <c r="B138" t="s">
        <v>197</v>
      </c>
      <c r="C138" t="s">
        <v>12</v>
      </c>
      <c r="D138" t="s">
        <v>8</v>
      </c>
      <c r="E138" s="1">
        <v>3423333.26</v>
      </c>
      <c r="F138" s="1">
        <f>IF(OR(A138="2016",A138="2017"),1.77%*E138,1.86%*E138)</f>
        <v>63673.998636000004</v>
      </c>
      <c r="G138" s="1">
        <f>IF(OR(A138="2016",A138="2017"),8.11%*E138,8.54%*E138)</f>
        <v>292352.66040399997</v>
      </c>
    </row>
    <row r="139" spans="1:7" hidden="1" x14ac:dyDescent="0.25">
      <c r="A139" t="s">
        <v>166</v>
      </c>
      <c r="B139" t="s">
        <v>151</v>
      </c>
      <c r="C139" t="s">
        <v>21</v>
      </c>
      <c r="D139" t="s">
        <v>8</v>
      </c>
      <c r="E139" s="1">
        <v>3342838.16</v>
      </c>
      <c r="F139" s="1">
        <f>IF(OR(A139="2016",A139="2017"),1.77%*E139,1.86%*E139)</f>
        <v>59168.235432000001</v>
      </c>
      <c r="G139" s="1">
        <f>IF(OR(A139="2016",A139="2017"),8.11%*E139,8.54%*E139)</f>
        <v>271104.17477599997</v>
      </c>
    </row>
    <row r="140" spans="1:7" x14ac:dyDescent="0.25">
      <c r="A140" t="s">
        <v>5</v>
      </c>
      <c r="B140" t="s">
        <v>151</v>
      </c>
      <c r="C140" t="s">
        <v>21</v>
      </c>
      <c r="D140" t="s">
        <v>8</v>
      </c>
      <c r="E140" s="1">
        <v>3301887.05</v>
      </c>
      <c r="F140" s="1">
        <f>IF(OR(A140="2016",A140="2017"),1.77%*E140,1.86%*E140)</f>
        <v>58443.400784999998</v>
      </c>
      <c r="G140" s="1">
        <f>IF(OR(A140="2016",A140="2017"),8.11%*E140,8.54%*E140)</f>
        <v>267783.03975499998</v>
      </c>
    </row>
    <row r="141" spans="1:7" hidden="1" x14ac:dyDescent="0.25">
      <c r="A141" t="s">
        <v>166</v>
      </c>
      <c r="B141" t="s">
        <v>217</v>
      </c>
      <c r="C141" t="s">
        <v>12</v>
      </c>
      <c r="D141" t="s">
        <v>8</v>
      </c>
      <c r="E141" s="1">
        <v>3260435.8</v>
      </c>
      <c r="F141" s="1">
        <f>IF(OR(A141="2016",A141="2017"),1.77%*E141,1.86%*E141)</f>
        <v>57709.713660000001</v>
      </c>
      <c r="G141" s="1">
        <f>IF(OR(A141="2016",A141="2017"),8.11%*E141,8.54%*E141)</f>
        <v>264421.34337999998</v>
      </c>
    </row>
    <row r="142" spans="1:7" hidden="1" x14ac:dyDescent="0.25">
      <c r="A142" t="s">
        <v>238</v>
      </c>
      <c r="B142" t="s">
        <v>124</v>
      </c>
      <c r="C142" t="s">
        <v>30</v>
      </c>
      <c r="D142" t="s">
        <v>13</v>
      </c>
      <c r="E142" s="1">
        <v>3246895.2999999989</v>
      </c>
      <c r="F142" s="1">
        <f>IF(OR(A142="2016",A142="2017"),1.77%*E142,1.86%*E142)</f>
        <v>60392.252579999986</v>
      </c>
      <c r="G142" s="1">
        <f>IF(OR(A142="2016",A142="2017"),8.11%*E142,8.54%*E142)</f>
        <v>277284.8586199999</v>
      </c>
    </row>
    <row r="143" spans="1:7" x14ac:dyDescent="0.25">
      <c r="A143" t="s">
        <v>5</v>
      </c>
      <c r="B143" t="s">
        <v>46</v>
      </c>
      <c r="C143" t="s">
        <v>30</v>
      </c>
      <c r="D143" t="s">
        <v>8</v>
      </c>
      <c r="E143" s="1">
        <v>3223794.27</v>
      </c>
      <c r="F143" s="1">
        <f>IF(OR(A143="2016",A143="2017"),1.77%*E143,1.86%*E143)</f>
        <v>57061.158579000003</v>
      </c>
      <c r="G143" s="1">
        <f>IF(OR(A143="2016",A143="2017"),8.11%*E143,8.54%*E143)</f>
        <v>261449.71529699999</v>
      </c>
    </row>
    <row r="144" spans="1:7" hidden="1" x14ac:dyDescent="0.25">
      <c r="A144" t="s">
        <v>238</v>
      </c>
      <c r="B144" t="s">
        <v>163</v>
      </c>
      <c r="C144" t="s">
        <v>39</v>
      </c>
      <c r="D144" t="s">
        <v>8</v>
      </c>
      <c r="E144" s="1">
        <v>3167657.98</v>
      </c>
      <c r="F144" s="1">
        <f>IF(OR(A144="2016",A144="2017"),1.77%*E144,1.86%*E144)</f>
        <v>58918.438428000009</v>
      </c>
      <c r="G144" s="1">
        <f>IF(OR(A144="2016",A144="2017"),8.11%*E144,8.54%*E144)</f>
        <v>270517.99149199994</v>
      </c>
    </row>
    <row r="145" spans="1:7" x14ac:dyDescent="0.25">
      <c r="A145" t="s">
        <v>5</v>
      </c>
      <c r="B145" t="s">
        <v>155</v>
      </c>
      <c r="C145" t="s">
        <v>30</v>
      </c>
      <c r="D145" t="s">
        <v>13</v>
      </c>
      <c r="E145" s="1">
        <v>3152347.93</v>
      </c>
      <c r="F145" s="1">
        <f>IF(OR(A145="2016",A145="2017"),1.77%*E145,1.86%*E145)</f>
        <v>55796.558361000003</v>
      </c>
      <c r="G145" s="1">
        <f>IF(OR(A145="2016",A145="2017"),8.11%*E145,8.54%*E145)</f>
        <v>255655.41712299999</v>
      </c>
    </row>
    <row r="146" spans="1:7" hidden="1" x14ac:dyDescent="0.25">
      <c r="A146" t="s">
        <v>166</v>
      </c>
      <c r="B146" t="s">
        <v>58</v>
      </c>
      <c r="C146" t="s">
        <v>12</v>
      </c>
      <c r="D146" t="s">
        <v>8</v>
      </c>
      <c r="E146" s="1">
        <v>3114997.870000001</v>
      </c>
      <c r="F146" s="1">
        <f>IF(OR(A146="2016",A146="2017"),1.77%*E146,1.86%*E146)</f>
        <v>55135.462299000021</v>
      </c>
      <c r="G146" s="1">
        <f>IF(OR(A146="2016",A146="2017"),8.11%*E146,8.54%*E146)</f>
        <v>252626.32725700006</v>
      </c>
    </row>
    <row r="147" spans="1:7" hidden="1" x14ac:dyDescent="0.25">
      <c r="A147" t="s">
        <v>166</v>
      </c>
      <c r="B147" t="s">
        <v>230</v>
      </c>
      <c r="C147" t="s">
        <v>21</v>
      </c>
      <c r="D147" t="s">
        <v>8</v>
      </c>
      <c r="E147" s="1">
        <v>3107918.5</v>
      </c>
      <c r="F147" s="1">
        <f>IF(OR(A147="2016",A147="2017"),1.77%*E147,1.86%*E147)</f>
        <v>55010.157449999999</v>
      </c>
      <c r="G147" s="1">
        <f>IF(OR(A147="2016",A147="2017"),8.11%*E147,8.54%*E147)</f>
        <v>252052.19034999996</v>
      </c>
    </row>
    <row r="148" spans="1:7" hidden="1" x14ac:dyDescent="0.25">
      <c r="A148" t="s">
        <v>166</v>
      </c>
      <c r="B148" t="s">
        <v>81</v>
      </c>
      <c r="C148" t="s">
        <v>21</v>
      </c>
      <c r="D148" t="s">
        <v>8</v>
      </c>
      <c r="E148" s="1">
        <v>3029322.7399999988</v>
      </c>
      <c r="F148" s="1">
        <f>IF(OR(A148="2016",A148="2017"),1.77%*E148,1.86%*E148)</f>
        <v>53619.012497999982</v>
      </c>
      <c r="G148" s="1">
        <f>IF(OR(A148="2016",A148="2017"),8.11%*E148,8.54%*E148)</f>
        <v>245678.07421399988</v>
      </c>
    </row>
    <row r="149" spans="1:7" hidden="1" x14ac:dyDescent="0.25">
      <c r="A149" t="s">
        <v>238</v>
      </c>
      <c r="B149" t="s">
        <v>134</v>
      </c>
      <c r="C149" t="s">
        <v>21</v>
      </c>
      <c r="D149" t="s">
        <v>8</v>
      </c>
      <c r="E149" s="1">
        <v>3029066.67</v>
      </c>
      <c r="F149" s="1">
        <f>IF(OR(A149="2016",A149="2017"),1.77%*E149,1.86%*E149)</f>
        <v>56340.640062000006</v>
      </c>
      <c r="G149" s="1">
        <f>IF(OR(A149="2016",A149="2017"),8.11%*E149,8.54%*E149)</f>
        <v>258682.29361799997</v>
      </c>
    </row>
    <row r="150" spans="1:7" hidden="1" x14ac:dyDescent="0.25">
      <c r="A150" t="s">
        <v>166</v>
      </c>
      <c r="B150" t="s">
        <v>155</v>
      </c>
      <c r="C150" t="s">
        <v>30</v>
      </c>
      <c r="D150" t="s">
        <v>13</v>
      </c>
      <c r="E150" s="1">
        <v>2910105.67</v>
      </c>
      <c r="F150" s="1">
        <f>IF(OR(A150="2016",A150="2017"),1.77%*E150,1.86%*E150)</f>
        <v>51508.870359</v>
      </c>
      <c r="G150" s="1">
        <f>IF(OR(A150="2016",A150="2017"),8.11%*E150,8.54%*E150)</f>
        <v>236009.56983699996</v>
      </c>
    </row>
    <row r="151" spans="1:7" hidden="1" x14ac:dyDescent="0.25">
      <c r="A151" t="s">
        <v>238</v>
      </c>
      <c r="B151" t="s">
        <v>52</v>
      </c>
      <c r="C151" t="s">
        <v>53</v>
      </c>
      <c r="D151" t="s">
        <v>13</v>
      </c>
      <c r="E151" s="1">
        <v>2864859.4</v>
      </c>
      <c r="F151" s="1">
        <f>IF(OR(A151="2016",A151="2017"),1.77%*E151,1.86%*E151)</f>
        <v>53286.384840000006</v>
      </c>
      <c r="G151" s="1">
        <f>IF(OR(A151="2016",A151="2017"),8.11%*E151,8.54%*E151)</f>
        <v>244658.99275999996</v>
      </c>
    </row>
    <row r="152" spans="1:7" hidden="1" x14ac:dyDescent="0.25">
      <c r="A152" t="s">
        <v>238</v>
      </c>
      <c r="B152" t="s">
        <v>161</v>
      </c>
      <c r="C152" t="s">
        <v>15</v>
      </c>
      <c r="D152" t="s">
        <v>8</v>
      </c>
      <c r="E152" s="1">
        <v>2838462.33</v>
      </c>
      <c r="F152" s="1">
        <f>IF(OR(A152="2016",A152="2017"),1.77%*E152,1.86%*E152)</f>
        <v>52795.39933800001</v>
      </c>
      <c r="G152" s="1">
        <f>IF(OR(A152="2016",A152="2017"),8.11%*E152,8.54%*E152)</f>
        <v>242404.68298199997</v>
      </c>
    </row>
    <row r="153" spans="1:7" hidden="1" x14ac:dyDescent="0.25">
      <c r="A153" t="s">
        <v>238</v>
      </c>
      <c r="B153" t="s">
        <v>60</v>
      </c>
      <c r="C153" t="s">
        <v>15</v>
      </c>
      <c r="D153" t="s">
        <v>8</v>
      </c>
      <c r="E153" s="1">
        <v>2821191.71</v>
      </c>
      <c r="F153" s="1">
        <f>IF(OR(A153="2016",A153="2017"),1.77%*E153,1.86%*E153)</f>
        <v>52474.165806000005</v>
      </c>
      <c r="G153" s="1">
        <f>IF(OR(A153="2016",A153="2017"),8.11%*E153,8.54%*E153)</f>
        <v>240929.77203399997</v>
      </c>
    </row>
    <row r="154" spans="1:7" hidden="1" x14ac:dyDescent="0.25">
      <c r="A154" t="s">
        <v>166</v>
      </c>
      <c r="B154" t="s">
        <v>60</v>
      </c>
      <c r="C154" t="s">
        <v>15</v>
      </c>
      <c r="D154" t="s">
        <v>8</v>
      </c>
      <c r="E154" s="1">
        <v>2792721.86</v>
      </c>
      <c r="F154" s="1">
        <f>IF(OR(A154="2016",A154="2017"),1.77%*E154,1.86%*E154)</f>
        <v>49431.176921999999</v>
      </c>
      <c r="G154" s="1">
        <f>IF(OR(A154="2016",A154="2017"),8.11%*E154,8.54%*E154)</f>
        <v>226489.74284599998</v>
      </c>
    </row>
    <row r="155" spans="1:7" hidden="1" x14ac:dyDescent="0.25">
      <c r="A155" t="s">
        <v>166</v>
      </c>
      <c r="B155" t="s">
        <v>38</v>
      </c>
      <c r="C155" t="s">
        <v>39</v>
      </c>
      <c r="D155" t="s">
        <v>13</v>
      </c>
      <c r="E155" s="1">
        <v>2739947.92</v>
      </c>
      <c r="F155" s="1">
        <f>IF(OR(A155="2016",A155="2017"),1.77%*E155,1.86%*E155)</f>
        <v>48497.078183999998</v>
      </c>
      <c r="G155" s="1">
        <f>IF(OR(A155="2016",A155="2017"),8.11%*E155,8.54%*E155)</f>
        <v>222209.77631199997</v>
      </c>
    </row>
    <row r="156" spans="1:7" hidden="1" x14ac:dyDescent="0.25">
      <c r="A156" t="s">
        <v>238</v>
      </c>
      <c r="B156" t="s">
        <v>46</v>
      </c>
      <c r="C156" t="s">
        <v>30</v>
      </c>
      <c r="D156" t="s">
        <v>8</v>
      </c>
      <c r="E156" s="1">
        <v>2738377.96</v>
      </c>
      <c r="F156" s="1">
        <f>IF(OR(A156="2016",A156="2017"),1.77%*E156,1.86%*E156)</f>
        <v>50933.830056000006</v>
      </c>
      <c r="G156" s="1">
        <f>IF(OR(A156="2016",A156="2017"),8.11%*E156,8.54%*E156)</f>
        <v>233857.47778399996</v>
      </c>
    </row>
    <row r="157" spans="1:7" hidden="1" x14ac:dyDescent="0.25">
      <c r="A157" t="s">
        <v>238</v>
      </c>
      <c r="B157" t="s">
        <v>218</v>
      </c>
      <c r="C157" t="s">
        <v>39</v>
      </c>
      <c r="D157" t="s">
        <v>13</v>
      </c>
      <c r="E157" s="1">
        <v>2539598.36</v>
      </c>
      <c r="F157" s="1">
        <f>IF(OR(A157="2016",A157="2017"),1.77%*E157,1.86%*E157)</f>
        <v>47236.529496000003</v>
      </c>
      <c r="G157" s="1">
        <f>IF(OR(A157="2016",A157="2017"),8.11%*E157,8.54%*E157)</f>
        <v>216881.69994399996</v>
      </c>
    </row>
    <row r="158" spans="1:7" x14ac:dyDescent="0.25">
      <c r="A158" t="s">
        <v>5</v>
      </c>
      <c r="B158" t="s">
        <v>9</v>
      </c>
      <c r="C158" t="s">
        <v>7</v>
      </c>
      <c r="D158" t="s">
        <v>8</v>
      </c>
      <c r="E158" s="1">
        <v>2536678.5299999998</v>
      </c>
      <c r="F158" s="1">
        <f>IF(OR(A158="2016",A158="2017"),1.77%*E158,1.86%*E158)</f>
        <v>44899.209981</v>
      </c>
      <c r="G158" s="1">
        <f>IF(OR(A158="2016",A158="2017"),8.11%*E158,8.54%*E158)</f>
        <v>205724.62878299996</v>
      </c>
    </row>
    <row r="159" spans="1:7" x14ac:dyDescent="0.25">
      <c r="A159" t="s">
        <v>5</v>
      </c>
      <c r="B159" t="s">
        <v>38</v>
      </c>
      <c r="C159" t="s">
        <v>39</v>
      </c>
      <c r="D159" t="s">
        <v>13</v>
      </c>
      <c r="E159" s="1">
        <v>2461590.65</v>
      </c>
      <c r="F159" s="1">
        <f>IF(OR(A159="2016",A159="2017"),1.77%*E159,1.86%*E159)</f>
        <v>43570.154504999999</v>
      </c>
      <c r="G159" s="1">
        <f>IF(OR(A159="2016",A159="2017"),8.11%*E159,8.54%*E159)</f>
        <v>199635.00171499996</v>
      </c>
    </row>
    <row r="160" spans="1:7" hidden="1" x14ac:dyDescent="0.25">
      <c r="A160" t="s">
        <v>166</v>
      </c>
      <c r="B160" t="s">
        <v>150</v>
      </c>
      <c r="C160" t="s">
        <v>106</v>
      </c>
      <c r="D160" t="s">
        <v>8</v>
      </c>
      <c r="E160" s="1">
        <v>2423942.77</v>
      </c>
      <c r="F160" s="1">
        <f>IF(OR(A160="2016",A160="2017"),1.77%*E160,1.86%*E160)</f>
        <v>42903.787028999999</v>
      </c>
      <c r="G160" s="1">
        <f>IF(OR(A160="2016",A160="2017"),8.11%*E160,8.54%*E160)</f>
        <v>196581.75864699998</v>
      </c>
    </row>
    <row r="161" spans="1:7" x14ac:dyDescent="0.25">
      <c r="A161" t="s">
        <v>5</v>
      </c>
      <c r="B161" t="s">
        <v>44</v>
      </c>
      <c r="C161" t="s">
        <v>23</v>
      </c>
      <c r="D161" t="s">
        <v>8</v>
      </c>
      <c r="E161" s="1">
        <v>2411517.8199999998</v>
      </c>
      <c r="F161" s="1">
        <f>IF(OR(A161="2016",A161="2017"),1.77%*E161,1.86%*E161)</f>
        <v>42683.865414</v>
      </c>
      <c r="G161" s="1">
        <f>IF(OR(A161="2016",A161="2017"),8.11%*E161,8.54%*E161)</f>
        <v>195574.09520199997</v>
      </c>
    </row>
    <row r="162" spans="1:7" hidden="1" x14ac:dyDescent="0.25">
      <c r="A162" t="s">
        <v>166</v>
      </c>
      <c r="B162" t="s">
        <v>36</v>
      </c>
      <c r="C162" t="s">
        <v>37</v>
      </c>
      <c r="D162" t="s">
        <v>8</v>
      </c>
      <c r="E162" s="1">
        <v>2392404.81</v>
      </c>
      <c r="F162" s="1">
        <f>IF(OR(A162="2016",A162="2017"),1.77%*E162,1.86%*E162)</f>
        <v>42345.565137000005</v>
      </c>
      <c r="G162" s="1">
        <f>IF(OR(A162="2016",A162="2017"),8.11%*E162,8.54%*E162)</f>
        <v>194024.03009099999</v>
      </c>
    </row>
    <row r="163" spans="1:7" x14ac:dyDescent="0.25">
      <c r="A163" t="s">
        <v>5</v>
      </c>
      <c r="B163" t="s">
        <v>40</v>
      </c>
      <c r="C163" t="s">
        <v>21</v>
      </c>
      <c r="D163" t="s">
        <v>8</v>
      </c>
      <c r="E163" s="1">
        <v>2372917.5</v>
      </c>
      <c r="F163" s="1">
        <f>IF(OR(A163="2016",A163="2017"),1.77%*E163,1.86%*E163)</f>
        <v>42000.639750000002</v>
      </c>
      <c r="G163" s="1">
        <f>IF(OR(A163="2016",A163="2017"),8.11%*E163,8.54%*E163)</f>
        <v>192443.60924999998</v>
      </c>
    </row>
    <row r="164" spans="1:7" hidden="1" x14ac:dyDescent="0.25">
      <c r="A164" t="s">
        <v>238</v>
      </c>
      <c r="B164" t="s">
        <v>283</v>
      </c>
      <c r="C164" t="s">
        <v>15</v>
      </c>
      <c r="D164" t="s">
        <v>8</v>
      </c>
      <c r="E164" s="1">
        <v>2345232.1800000011</v>
      </c>
      <c r="F164" s="1">
        <f>IF(OR(A164="2016",A164="2017"),1.77%*E164,1.86%*E164)</f>
        <v>43621.318548000025</v>
      </c>
      <c r="G164" s="1">
        <f>IF(OR(A164="2016",A164="2017"),8.11%*E164,8.54%*E164)</f>
        <v>200282.82817200007</v>
      </c>
    </row>
    <row r="165" spans="1:7" x14ac:dyDescent="0.25">
      <c r="A165" t="s">
        <v>5</v>
      </c>
      <c r="B165" t="s">
        <v>60</v>
      </c>
      <c r="C165" t="s">
        <v>15</v>
      </c>
      <c r="D165" t="s">
        <v>8</v>
      </c>
      <c r="E165" s="1">
        <v>2316438.88</v>
      </c>
      <c r="F165" s="1">
        <f>IF(OR(A165="2016",A165="2017"),1.77%*E165,1.86%*E165)</f>
        <v>41000.968176000002</v>
      </c>
      <c r="G165" s="1">
        <f>IF(OR(A165="2016",A165="2017"),8.11%*E165,8.54%*E165)</f>
        <v>187863.19316799997</v>
      </c>
    </row>
    <row r="166" spans="1:7" hidden="1" x14ac:dyDescent="0.25">
      <c r="A166" t="s">
        <v>166</v>
      </c>
      <c r="B166" t="s">
        <v>59</v>
      </c>
      <c r="C166" t="s">
        <v>15</v>
      </c>
      <c r="D166" t="s">
        <v>8</v>
      </c>
      <c r="E166" s="1">
        <v>2230609.06</v>
      </c>
      <c r="F166" s="1">
        <f>IF(OR(A166="2016",A166="2017"),1.77%*E166,1.86%*E166)</f>
        <v>39481.780362000005</v>
      </c>
      <c r="G166" s="1">
        <f>IF(OR(A166="2016",A166="2017"),8.11%*E166,8.54%*E166)</f>
        <v>180902.39476599998</v>
      </c>
    </row>
    <row r="167" spans="1:7" hidden="1" x14ac:dyDescent="0.25">
      <c r="A167" t="s">
        <v>238</v>
      </c>
      <c r="B167" t="s">
        <v>110</v>
      </c>
      <c r="C167" t="s">
        <v>12</v>
      </c>
      <c r="D167" t="s">
        <v>13</v>
      </c>
      <c r="E167" s="1">
        <v>2227551</v>
      </c>
      <c r="F167" s="1">
        <f>IF(OR(A167="2016",A167="2017"),1.77%*E167,1.86%*E167)</f>
        <v>41432.448600000003</v>
      </c>
      <c r="G167" s="1">
        <f>IF(OR(A167="2016",A167="2017"),8.11%*E167,8.54%*E167)</f>
        <v>190232.85539999997</v>
      </c>
    </row>
    <row r="168" spans="1:7" hidden="1" x14ac:dyDescent="0.25">
      <c r="A168" t="s">
        <v>238</v>
      </c>
      <c r="B168" t="s">
        <v>36</v>
      </c>
      <c r="C168" t="s">
        <v>37</v>
      </c>
      <c r="D168" t="s">
        <v>8</v>
      </c>
      <c r="E168" s="1">
        <v>2170761.52</v>
      </c>
      <c r="F168" s="1">
        <f>IF(OR(A168="2016",A168="2017"),1.77%*E168,1.86%*E168)</f>
        <v>40376.164272000002</v>
      </c>
      <c r="G168" s="1">
        <f>IF(OR(A168="2016",A168="2017"),8.11%*E168,8.54%*E168)</f>
        <v>185383.03380799998</v>
      </c>
    </row>
    <row r="169" spans="1:7" hidden="1" x14ac:dyDescent="0.25">
      <c r="A169" t="s">
        <v>238</v>
      </c>
      <c r="B169" t="s">
        <v>38</v>
      </c>
      <c r="C169" t="s">
        <v>39</v>
      </c>
      <c r="D169" t="s">
        <v>8</v>
      </c>
      <c r="E169" s="1">
        <v>2130361.1800000002</v>
      </c>
      <c r="F169" s="1">
        <f>IF(OR(A169="2016",A169="2017"),1.77%*E169,1.86%*E169)</f>
        <v>39624.717948000005</v>
      </c>
      <c r="G169" s="1">
        <f>IF(OR(A169="2016",A169="2017"),8.11%*E169,8.54%*E169)</f>
        <v>181932.84477199998</v>
      </c>
    </row>
    <row r="170" spans="1:7" hidden="1" x14ac:dyDescent="0.25">
      <c r="A170" t="s">
        <v>238</v>
      </c>
      <c r="B170" t="s">
        <v>22</v>
      </c>
      <c r="C170" t="s">
        <v>23</v>
      </c>
      <c r="D170" t="s">
        <v>8</v>
      </c>
      <c r="E170" s="1">
        <v>2101777.56</v>
      </c>
      <c r="F170" s="1">
        <f>IF(OR(A170="2016",A170="2017"),1.77%*E170,1.86%*E170)</f>
        <v>39093.062616000003</v>
      </c>
      <c r="G170" s="1">
        <f>IF(OR(A170="2016",A170="2017"),8.11%*E170,8.54%*E170)</f>
        <v>179491.80362399999</v>
      </c>
    </row>
    <row r="171" spans="1:7" x14ac:dyDescent="0.25">
      <c r="A171" t="s">
        <v>5</v>
      </c>
      <c r="B171" t="s">
        <v>124</v>
      </c>
      <c r="C171" t="s">
        <v>30</v>
      </c>
      <c r="D171" t="s">
        <v>13</v>
      </c>
      <c r="E171" s="1">
        <v>2089789.34</v>
      </c>
      <c r="F171" s="1">
        <f>IF(OR(A171="2016",A171="2017"),1.77%*E171,1.86%*E171)</f>
        <v>36989.271317999999</v>
      </c>
      <c r="G171" s="1">
        <f>IF(OR(A171="2016",A171="2017"),8.11%*E171,8.54%*E171)</f>
        <v>169481.91547399998</v>
      </c>
    </row>
    <row r="172" spans="1:7" x14ac:dyDescent="0.25">
      <c r="A172" t="s">
        <v>5</v>
      </c>
      <c r="B172" t="s">
        <v>94</v>
      </c>
      <c r="C172" t="s">
        <v>12</v>
      </c>
      <c r="D172" t="s">
        <v>8</v>
      </c>
      <c r="E172" s="1">
        <v>2069990.7</v>
      </c>
      <c r="F172" s="1">
        <f>IF(OR(A172="2016",A172="2017"),1.77%*E172,1.86%*E172)</f>
        <v>36638.83539</v>
      </c>
      <c r="G172" s="1">
        <f>IF(OR(A172="2016",A172="2017"),8.11%*E172,8.54%*E172)</f>
        <v>167876.24576999998</v>
      </c>
    </row>
    <row r="173" spans="1:7" x14ac:dyDescent="0.25">
      <c r="A173" t="s">
        <v>5</v>
      </c>
      <c r="B173" t="s">
        <v>74</v>
      </c>
      <c r="C173" t="s">
        <v>15</v>
      </c>
      <c r="D173" t="s">
        <v>8</v>
      </c>
      <c r="E173" s="1">
        <v>2042854.2</v>
      </c>
      <c r="F173" s="1">
        <f>IF(OR(A173="2016",A173="2017"),1.77%*E173,1.86%*E173)</f>
        <v>36158.519339999999</v>
      </c>
      <c r="G173" s="1">
        <f>IF(OR(A173="2016",A173="2017"),8.11%*E173,8.54%*E173)</f>
        <v>165675.47561999998</v>
      </c>
    </row>
    <row r="174" spans="1:7" hidden="1" x14ac:dyDescent="0.25">
      <c r="A174" t="s">
        <v>166</v>
      </c>
      <c r="B174" t="s">
        <v>124</v>
      </c>
      <c r="C174" t="s">
        <v>30</v>
      </c>
      <c r="D174" t="s">
        <v>8</v>
      </c>
      <c r="E174" s="1">
        <v>2041432.37</v>
      </c>
      <c r="F174" s="1">
        <f>IF(OR(A174="2016",A174="2017"),1.77%*E174,1.86%*E174)</f>
        <v>36133.352949</v>
      </c>
      <c r="G174" s="1">
        <f>IF(OR(A174="2016",A174="2017"),8.11%*E174,8.54%*E174)</f>
        <v>165560.16520699998</v>
      </c>
    </row>
    <row r="175" spans="1:7" hidden="1" x14ac:dyDescent="0.25">
      <c r="A175" t="s">
        <v>238</v>
      </c>
      <c r="B175" t="s">
        <v>81</v>
      </c>
      <c r="C175" t="s">
        <v>21</v>
      </c>
      <c r="D175" t="s">
        <v>8</v>
      </c>
      <c r="E175" s="1">
        <v>2039831.709999999</v>
      </c>
      <c r="F175" s="1">
        <f>IF(OR(A175="2016",A175="2017"),1.77%*E175,1.86%*E175)</f>
        <v>37940.869805999988</v>
      </c>
      <c r="G175" s="1">
        <f>IF(OR(A175="2016",A175="2017"),8.11%*E175,8.54%*E175)</f>
        <v>174201.62803399991</v>
      </c>
    </row>
    <row r="176" spans="1:7" hidden="1" x14ac:dyDescent="0.25">
      <c r="A176" t="s">
        <v>166</v>
      </c>
      <c r="B176" t="s">
        <v>134</v>
      </c>
      <c r="C176" t="s">
        <v>21</v>
      </c>
      <c r="D176" t="s">
        <v>8</v>
      </c>
      <c r="E176" s="1">
        <v>1979722.4</v>
      </c>
      <c r="F176" s="1">
        <f>IF(OR(A176="2016",A176="2017"),1.77%*E176,1.86%*E176)</f>
        <v>35041.086479999998</v>
      </c>
      <c r="G176" s="1">
        <f>IF(OR(A176="2016",A176="2017"),8.11%*E176,8.54%*E176)</f>
        <v>160555.48663999999</v>
      </c>
    </row>
    <row r="177" spans="1:7" hidden="1" x14ac:dyDescent="0.25">
      <c r="A177" t="s">
        <v>166</v>
      </c>
      <c r="B177" t="s">
        <v>6</v>
      </c>
      <c r="C177" t="s">
        <v>7</v>
      </c>
      <c r="D177" t="s">
        <v>8</v>
      </c>
      <c r="E177" s="1">
        <v>1969223.19</v>
      </c>
      <c r="F177" s="1">
        <f>IF(OR(A177="2016",A177="2017"),1.77%*E177,1.86%*E177)</f>
        <v>34855.250462999997</v>
      </c>
      <c r="G177" s="1">
        <f>IF(OR(A177="2016",A177="2017"),8.11%*E177,8.54%*E177)</f>
        <v>159704.00070899999</v>
      </c>
    </row>
    <row r="178" spans="1:7" hidden="1" x14ac:dyDescent="0.25">
      <c r="A178" t="s">
        <v>238</v>
      </c>
      <c r="B178" t="s">
        <v>88</v>
      </c>
      <c r="C178" t="s">
        <v>21</v>
      </c>
      <c r="D178" t="s">
        <v>8</v>
      </c>
      <c r="E178" s="1">
        <v>1936044.21</v>
      </c>
      <c r="F178" s="1">
        <f>IF(OR(A178="2016",A178="2017"),1.77%*E178,1.86%*E178)</f>
        <v>36010.422306</v>
      </c>
      <c r="G178" s="1">
        <f>IF(OR(A178="2016",A178="2017"),8.11%*E178,8.54%*E178)</f>
        <v>165338.17553399998</v>
      </c>
    </row>
    <row r="179" spans="1:7" x14ac:dyDescent="0.25">
      <c r="A179" t="s">
        <v>5</v>
      </c>
      <c r="B179" t="s">
        <v>116</v>
      </c>
      <c r="C179" t="s">
        <v>23</v>
      </c>
      <c r="D179" t="s">
        <v>13</v>
      </c>
      <c r="E179" s="1">
        <v>1882147.74</v>
      </c>
      <c r="F179" s="1">
        <f>IF(OR(A179="2016",A179="2017"),1.77%*E179,1.86%*E179)</f>
        <v>33314.014997999999</v>
      </c>
      <c r="G179" s="1">
        <f>IF(OR(A179="2016",A179="2017"),8.11%*E179,8.54%*E179)</f>
        <v>152642.18171399998</v>
      </c>
    </row>
    <row r="180" spans="1:7" x14ac:dyDescent="0.25">
      <c r="A180" t="s">
        <v>5</v>
      </c>
      <c r="B180" t="s">
        <v>81</v>
      </c>
      <c r="C180" t="s">
        <v>21</v>
      </c>
      <c r="D180" t="s">
        <v>8</v>
      </c>
      <c r="E180" s="1">
        <v>1834767.77</v>
      </c>
      <c r="F180" s="1">
        <f>IF(OR(A180="2016",A180="2017"),1.77%*E180,1.86%*E180)</f>
        <v>32475.389529</v>
      </c>
      <c r="G180" s="1">
        <f>IF(OR(A180="2016",A180="2017"),8.11%*E180,8.54%*E180)</f>
        <v>148799.66614699998</v>
      </c>
    </row>
    <row r="181" spans="1:7" x14ac:dyDescent="0.25">
      <c r="A181" t="s">
        <v>5</v>
      </c>
      <c r="B181" t="s">
        <v>58</v>
      </c>
      <c r="C181" t="s">
        <v>12</v>
      </c>
      <c r="D181" t="s">
        <v>8</v>
      </c>
      <c r="E181" s="1">
        <v>1829062.15</v>
      </c>
      <c r="F181" s="1">
        <f>IF(OR(A181="2016",A181="2017"),1.77%*E181,1.86%*E181)</f>
        <v>32374.400054999998</v>
      </c>
      <c r="G181" s="1">
        <f>IF(OR(A181="2016",A181="2017"),8.11%*E181,8.54%*E181)</f>
        <v>148336.94036499999</v>
      </c>
    </row>
    <row r="182" spans="1:7" hidden="1" x14ac:dyDescent="0.25">
      <c r="A182" t="s">
        <v>238</v>
      </c>
      <c r="B182" t="s">
        <v>155</v>
      </c>
      <c r="C182" t="s">
        <v>30</v>
      </c>
      <c r="D182" t="s">
        <v>13</v>
      </c>
      <c r="E182" s="1">
        <v>1820441.59</v>
      </c>
      <c r="F182" s="1">
        <f>IF(OR(A182="2016",A182="2017"),1.77%*E182,1.86%*E182)</f>
        <v>33860.213574000009</v>
      </c>
      <c r="G182" s="1">
        <f>IF(OR(A182="2016",A182="2017"),8.11%*E182,8.54%*E182)</f>
        <v>155465.711786</v>
      </c>
    </row>
    <row r="183" spans="1:7" hidden="1" x14ac:dyDescent="0.25">
      <c r="A183" t="s">
        <v>166</v>
      </c>
      <c r="B183" t="s">
        <v>45</v>
      </c>
      <c r="C183" t="s">
        <v>23</v>
      </c>
      <c r="D183" t="s">
        <v>13</v>
      </c>
      <c r="E183" s="1">
        <v>1819660.79</v>
      </c>
      <c r="F183" s="1">
        <f>IF(OR(A183="2016",A183="2017"),1.77%*E183,1.86%*E183)</f>
        <v>32207.995983000001</v>
      </c>
      <c r="G183" s="1">
        <f>IF(OR(A183="2016",A183="2017"),8.11%*E183,8.54%*E183)</f>
        <v>147574.49006899999</v>
      </c>
    </row>
    <row r="184" spans="1:7" x14ac:dyDescent="0.25">
      <c r="A184" t="s">
        <v>5</v>
      </c>
      <c r="B184" t="s">
        <v>10</v>
      </c>
      <c r="C184" t="s">
        <v>7</v>
      </c>
      <c r="D184" t="s">
        <v>8</v>
      </c>
      <c r="E184" s="1">
        <v>1789639.45</v>
      </c>
      <c r="F184" s="1">
        <f>IF(OR(A184="2016",A184="2017"),1.77%*E184,1.86%*E184)</f>
        <v>31676.618265000001</v>
      </c>
      <c r="G184" s="1">
        <f>IF(OR(A184="2016",A184="2017"),8.11%*E184,8.54%*E184)</f>
        <v>145139.75939499997</v>
      </c>
    </row>
    <row r="185" spans="1:7" hidden="1" x14ac:dyDescent="0.25">
      <c r="A185" t="s">
        <v>238</v>
      </c>
      <c r="B185" t="s">
        <v>33</v>
      </c>
      <c r="C185" t="s">
        <v>34</v>
      </c>
      <c r="D185" t="s">
        <v>13</v>
      </c>
      <c r="E185" s="1">
        <v>1724150.06</v>
      </c>
      <c r="F185" s="1">
        <f>IF(OR(A185="2016",A185="2017"),1.77%*E185,1.86%*E185)</f>
        <v>32069.191116000005</v>
      </c>
      <c r="G185" s="1">
        <f>IF(OR(A185="2016",A185="2017"),8.11%*E185,8.54%*E185)</f>
        <v>147242.41512399999</v>
      </c>
    </row>
    <row r="186" spans="1:7" hidden="1" x14ac:dyDescent="0.25">
      <c r="A186" t="s">
        <v>238</v>
      </c>
      <c r="B186" t="s">
        <v>241</v>
      </c>
      <c r="C186" t="s">
        <v>106</v>
      </c>
      <c r="D186" t="s">
        <v>13</v>
      </c>
      <c r="E186" s="1">
        <v>1687825.1</v>
      </c>
      <c r="F186" s="1">
        <f>IF(OR(A186="2016",A186="2017"),1.77%*E186,1.86%*E186)</f>
        <v>31393.546860000006</v>
      </c>
      <c r="G186" s="1">
        <f>IF(OR(A186="2016",A186="2017"),8.11%*E186,8.54%*E186)</f>
        <v>144140.26353999999</v>
      </c>
    </row>
    <row r="187" spans="1:7" x14ac:dyDescent="0.25">
      <c r="A187" t="s">
        <v>5</v>
      </c>
      <c r="B187" t="s">
        <v>122</v>
      </c>
      <c r="C187" t="s">
        <v>7</v>
      </c>
      <c r="D187" t="s">
        <v>13</v>
      </c>
      <c r="E187" s="1">
        <v>1611566.5</v>
      </c>
      <c r="F187" s="1">
        <f>IF(OR(A187="2016",A187="2017"),1.77%*E187,1.86%*E187)</f>
        <v>28524.727050000001</v>
      </c>
      <c r="G187" s="1">
        <f>IF(OR(A187="2016",A187="2017"),8.11%*E187,8.54%*E187)</f>
        <v>130698.04314999998</v>
      </c>
    </row>
    <row r="188" spans="1:7" hidden="1" x14ac:dyDescent="0.25">
      <c r="A188" t="s">
        <v>166</v>
      </c>
      <c r="B188" t="s">
        <v>116</v>
      </c>
      <c r="C188" t="s">
        <v>23</v>
      </c>
      <c r="D188" t="s">
        <v>13</v>
      </c>
      <c r="E188" s="1">
        <v>1595580.26</v>
      </c>
      <c r="F188" s="1">
        <f>IF(OR(A188="2016",A188="2017"),1.77%*E188,1.86%*E188)</f>
        <v>28241.770602000001</v>
      </c>
      <c r="G188" s="1">
        <f>IF(OR(A188="2016",A188="2017"),8.11%*E188,8.54%*E188)</f>
        <v>129401.55908599999</v>
      </c>
    </row>
    <row r="189" spans="1:7" hidden="1" x14ac:dyDescent="0.25">
      <c r="A189" t="s">
        <v>166</v>
      </c>
      <c r="B189" t="s">
        <v>183</v>
      </c>
      <c r="C189" t="s">
        <v>48</v>
      </c>
      <c r="D189" t="s">
        <v>8</v>
      </c>
      <c r="E189" s="1">
        <v>1574508.25</v>
      </c>
      <c r="F189" s="1">
        <f>IF(OR(A189="2016",A189="2017"),1.77%*E189,1.86%*E189)</f>
        <v>27868.796025</v>
      </c>
      <c r="G189" s="1">
        <f>IF(OR(A189="2016",A189="2017"),8.11%*E189,8.54%*E189)</f>
        <v>127692.61907499998</v>
      </c>
    </row>
    <row r="190" spans="1:7" hidden="1" x14ac:dyDescent="0.25">
      <c r="A190" t="s">
        <v>166</v>
      </c>
      <c r="B190" t="s">
        <v>80</v>
      </c>
      <c r="C190" t="s">
        <v>21</v>
      </c>
      <c r="D190" t="s">
        <v>13</v>
      </c>
      <c r="E190" s="1">
        <v>1562986.83</v>
      </c>
      <c r="F190" s="1">
        <f>IF(OR(A190="2016",A190="2017"),1.77%*E190,1.86%*E190)</f>
        <v>27664.866891000001</v>
      </c>
      <c r="G190" s="1">
        <f>IF(OR(A190="2016",A190="2017"),8.11%*E190,8.54%*E190)</f>
        <v>126758.231913</v>
      </c>
    </row>
    <row r="191" spans="1:7" x14ac:dyDescent="0.25">
      <c r="A191" t="s">
        <v>5</v>
      </c>
      <c r="B191" t="s">
        <v>6</v>
      </c>
      <c r="C191" t="s">
        <v>7</v>
      </c>
      <c r="D191" t="s">
        <v>8</v>
      </c>
      <c r="E191" s="1">
        <v>1552683.28</v>
      </c>
      <c r="F191" s="1">
        <f>IF(OR(A191="2016",A191="2017"),1.77%*E191,1.86%*E191)</f>
        <v>27482.494056</v>
      </c>
      <c r="G191" s="1">
        <f>IF(OR(A191="2016",A191="2017"),8.11%*E191,8.54%*E191)</f>
        <v>125922.61400799999</v>
      </c>
    </row>
    <row r="192" spans="1:7" hidden="1" x14ac:dyDescent="0.25">
      <c r="A192" t="s">
        <v>166</v>
      </c>
      <c r="B192" t="s">
        <v>188</v>
      </c>
      <c r="C192" t="s">
        <v>83</v>
      </c>
      <c r="D192" t="s">
        <v>13</v>
      </c>
      <c r="E192" s="1">
        <v>1515433.4</v>
      </c>
      <c r="F192" s="1">
        <f>IF(OR(A192="2016",A192="2017"),1.77%*E192,1.86%*E192)</f>
        <v>26823.171179999998</v>
      </c>
      <c r="G192" s="1">
        <f>IF(OR(A192="2016",A192="2017"),8.11%*E192,8.54%*E192)</f>
        <v>122901.64873999998</v>
      </c>
    </row>
    <row r="193" spans="1:7" hidden="1" x14ac:dyDescent="0.25">
      <c r="A193" t="s">
        <v>166</v>
      </c>
      <c r="B193" t="s">
        <v>192</v>
      </c>
      <c r="C193" t="s">
        <v>30</v>
      </c>
      <c r="D193" t="s">
        <v>8</v>
      </c>
      <c r="E193" s="1">
        <v>1510920.21</v>
      </c>
      <c r="F193" s="1">
        <f>IF(OR(A193="2016",A193="2017"),1.77%*E193,1.86%*E193)</f>
        <v>26743.287716999999</v>
      </c>
      <c r="G193" s="1">
        <f>IF(OR(A193="2016",A193="2017"),8.11%*E193,8.54%*E193)</f>
        <v>122535.62903099999</v>
      </c>
    </row>
    <row r="194" spans="1:7" x14ac:dyDescent="0.25">
      <c r="A194" t="s">
        <v>5</v>
      </c>
      <c r="B194" t="s">
        <v>45</v>
      </c>
      <c r="C194" t="s">
        <v>23</v>
      </c>
      <c r="D194" t="s">
        <v>13</v>
      </c>
      <c r="E194" s="1">
        <v>1491769.03</v>
      </c>
      <c r="F194" s="1">
        <f>IF(OR(A194="2016",A194="2017"),1.77%*E194,1.86%*E194)</f>
        <v>26404.311831000003</v>
      </c>
      <c r="G194" s="1">
        <f>IF(OR(A194="2016",A194="2017"),8.11%*E194,8.54%*E194)</f>
        <v>120982.46833299998</v>
      </c>
    </row>
    <row r="195" spans="1:7" hidden="1" x14ac:dyDescent="0.25">
      <c r="A195" t="s">
        <v>166</v>
      </c>
      <c r="B195" t="s">
        <v>170</v>
      </c>
      <c r="C195" t="s">
        <v>21</v>
      </c>
      <c r="D195" t="s">
        <v>13</v>
      </c>
      <c r="E195" s="1">
        <v>1477279.5</v>
      </c>
      <c r="F195" s="1">
        <f>IF(OR(A195="2016",A195="2017"),1.77%*E195,1.86%*E195)</f>
        <v>26147.847150000001</v>
      </c>
      <c r="G195" s="1">
        <f>IF(OR(A195="2016",A195="2017"),8.11%*E195,8.54%*E195)</f>
        <v>119807.36744999999</v>
      </c>
    </row>
    <row r="196" spans="1:7" hidden="1" x14ac:dyDescent="0.25">
      <c r="A196" t="s">
        <v>166</v>
      </c>
      <c r="B196" t="s">
        <v>88</v>
      </c>
      <c r="C196" t="s">
        <v>21</v>
      </c>
      <c r="D196" t="s">
        <v>8</v>
      </c>
      <c r="E196" s="1">
        <v>1474745.66</v>
      </c>
      <c r="F196" s="1">
        <f>IF(OR(A196="2016",A196="2017"),1.77%*E196,1.86%*E196)</f>
        <v>26102.998181999999</v>
      </c>
      <c r="G196" s="1">
        <f>IF(OR(A196="2016",A196="2017"),8.11%*E196,8.54%*E196)</f>
        <v>119601.87302599999</v>
      </c>
    </row>
    <row r="197" spans="1:7" x14ac:dyDescent="0.25">
      <c r="A197" t="s">
        <v>5</v>
      </c>
      <c r="B197" t="s">
        <v>64</v>
      </c>
      <c r="C197" t="s">
        <v>23</v>
      </c>
      <c r="D197" t="s">
        <v>65</v>
      </c>
      <c r="E197" s="1">
        <v>1446421.35</v>
      </c>
      <c r="F197" s="1">
        <f>IF(OR(A197="2016",A197="2017"),1.77%*E197,1.86%*E197)</f>
        <v>25601.657895000004</v>
      </c>
      <c r="G197" s="1">
        <f>IF(OR(A197="2016",A197="2017"),8.11%*E197,8.54%*E197)</f>
        <v>117304.77148499999</v>
      </c>
    </row>
    <row r="198" spans="1:7" hidden="1" x14ac:dyDescent="0.25">
      <c r="A198" t="s">
        <v>238</v>
      </c>
      <c r="B198" t="s">
        <v>247</v>
      </c>
      <c r="C198" t="s">
        <v>30</v>
      </c>
      <c r="D198" t="s">
        <v>8</v>
      </c>
      <c r="E198" s="1">
        <v>1443311.55</v>
      </c>
      <c r="F198" s="1">
        <f>IF(OR(A198="2016",A198="2017"),1.77%*E198,1.86%*E198)</f>
        <v>26845.594830000005</v>
      </c>
      <c r="G198" s="1">
        <f>IF(OR(A198="2016",A198="2017"),8.11%*E198,8.54%*E198)</f>
        <v>123258.80636999999</v>
      </c>
    </row>
    <row r="199" spans="1:7" hidden="1" x14ac:dyDescent="0.25">
      <c r="A199" t="s">
        <v>238</v>
      </c>
      <c r="B199" t="s">
        <v>266</v>
      </c>
      <c r="C199" t="s">
        <v>23</v>
      </c>
      <c r="D199" t="s">
        <v>13</v>
      </c>
      <c r="E199" s="1">
        <v>1429300.63</v>
      </c>
      <c r="F199" s="1">
        <f>IF(OR(A199="2016",A199="2017"),1.77%*E199,1.86%*E199)</f>
        <v>26584.991718000001</v>
      </c>
      <c r="G199" s="1">
        <f>IF(OR(A199="2016",A199="2017"),8.11%*E199,8.54%*E199)</f>
        <v>122062.27380199998</v>
      </c>
    </row>
    <row r="200" spans="1:7" hidden="1" x14ac:dyDescent="0.25">
      <c r="A200" t="s">
        <v>238</v>
      </c>
      <c r="B200" t="s">
        <v>64</v>
      </c>
      <c r="C200" t="s">
        <v>23</v>
      </c>
      <c r="D200" t="s">
        <v>65</v>
      </c>
      <c r="E200" s="1">
        <v>1408679.28</v>
      </c>
      <c r="F200" s="1">
        <f>IF(OR(A200="2016",A200="2017"),1.77%*E200,1.86%*E200)</f>
        <v>26201.434608000003</v>
      </c>
      <c r="G200" s="1">
        <f>IF(OR(A200="2016",A200="2017"),8.11%*E200,8.54%*E200)</f>
        <v>120301.21051199999</v>
      </c>
    </row>
    <row r="201" spans="1:7" hidden="1" x14ac:dyDescent="0.25">
      <c r="A201" t="s">
        <v>166</v>
      </c>
      <c r="B201" t="s">
        <v>197</v>
      </c>
      <c r="C201" t="s">
        <v>12</v>
      </c>
      <c r="D201" t="s">
        <v>8</v>
      </c>
      <c r="E201" s="1">
        <v>1337726.2</v>
      </c>
      <c r="F201" s="1">
        <f>IF(OR(A201="2016",A201="2017"),1.77%*E201,1.86%*E201)</f>
        <v>23677.75374</v>
      </c>
      <c r="G201" s="1">
        <f>IF(OR(A201="2016",A201="2017"),8.11%*E201,8.54%*E201)</f>
        <v>108489.59481999998</v>
      </c>
    </row>
    <row r="202" spans="1:7" hidden="1" x14ac:dyDescent="0.25">
      <c r="A202" t="s">
        <v>166</v>
      </c>
      <c r="B202" t="s">
        <v>64</v>
      </c>
      <c r="C202" t="s">
        <v>23</v>
      </c>
      <c r="D202" t="s">
        <v>65</v>
      </c>
      <c r="E202" s="1">
        <v>1335217.3600000001</v>
      </c>
      <c r="F202" s="1">
        <f>IF(OR(A202="2016",A202="2017"),1.77%*E202,1.86%*E202)</f>
        <v>23633.347272000003</v>
      </c>
      <c r="G202" s="1">
        <f>IF(OR(A202="2016",A202="2017"),8.11%*E202,8.54%*E202)</f>
        <v>108286.12789599999</v>
      </c>
    </row>
    <row r="203" spans="1:7" hidden="1" x14ac:dyDescent="0.25">
      <c r="A203" t="s">
        <v>238</v>
      </c>
      <c r="B203" t="s">
        <v>173</v>
      </c>
      <c r="C203" t="s">
        <v>129</v>
      </c>
      <c r="D203" t="s">
        <v>13</v>
      </c>
      <c r="E203" s="1">
        <v>1331558.53</v>
      </c>
      <c r="F203" s="1">
        <f>IF(OR(A203="2016",A203="2017"),1.77%*E203,1.86%*E203)</f>
        <v>24766.988658000002</v>
      </c>
      <c r="G203" s="1">
        <f>IF(OR(A203="2016",A203="2017"),8.11%*E203,8.54%*E203)</f>
        <v>113715.09846199999</v>
      </c>
    </row>
    <row r="204" spans="1:7" hidden="1" x14ac:dyDescent="0.25">
      <c r="A204" t="s">
        <v>238</v>
      </c>
      <c r="B204" t="s">
        <v>183</v>
      </c>
      <c r="C204" t="s">
        <v>48</v>
      </c>
      <c r="D204" t="s">
        <v>8</v>
      </c>
      <c r="E204" s="1">
        <v>1328967.1399999999</v>
      </c>
      <c r="F204" s="1">
        <f>IF(OR(A204="2016",A204="2017"),1.77%*E204,1.86%*E204)</f>
        <v>24718.788804</v>
      </c>
      <c r="G204" s="1">
        <f>IF(OR(A204="2016",A204="2017"),8.11%*E204,8.54%*E204)</f>
        <v>113493.79375599998</v>
      </c>
    </row>
    <row r="205" spans="1:7" hidden="1" x14ac:dyDescent="0.25">
      <c r="A205" t="s">
        <v>166</v>
      </c>
      <c r="B205" t="s">
        <v>47</v>
      </c>
      <c r="C205" t="s">
        <v>48</v>
      </c>
      <c r="D205" t="s">
        <v>13</v>
      </c>
      <c r="E205" s="1">
        <v>1320324.1200000001</v>
      </c>
      <c r="F205" s="1">
        <f>IF(OR(A205="2016",A205="2017"),1.77%*E205,1.86%*E205)</f>
        <v>23369.736924000004</v>
      </c>
      <c r="G205" s="1">
        <f>IF(OR(A205="2016",A205="2017"),8.11%*E205,8.54%*E205)</f>
        <v>107078.28613199999</v>
      </c>
    </row>
    <row r="206" spans="1:7" hidden="1" x14ac:dyDescent="0.25">
      <c r="A206" t="s">
        <v>238</v>
      </c>
      <c r="B206" t="s">
        <v>304</v>
      </c>
      <c r="C206" t="s">
        <v>21</v>
      </c>
      <c r="D206" t="s">
        <v>8</v>
      </c>
      <c r="E206" s="1">
        <v>1317980.669999999</v>
      </c>
      <c r="F206" s="1">
        <f>IF(OR(A206="2016",A206="2017"),1.77%*E206,1.86%*E206)</f>
        <v>24514.440461999984</v>
      </c>
      <c r="G206" s="1">
        <f>IF(OR(A206="2016",A206="2017"),8.11%*E206,8.54%*E206)</f>
        <v>112555.5492179999</v>
      </c>
    </row>
    <row r="207" spans="1:7" hidden="1" x14ac:dyDescent="0.25">
      <c r="A207" t="s">
        <v>166</v>
      </c>
      <c r="B207" t="s">
        <v>18</v>
      </c>
      <c r="C207" t="s">
        <v>12</v>
      </c>
      <c r="D207" t="s">
        <v>13</v>
      </c>
      <c r="E207" s="1">
        <v>1306988.24</v>
      </c>
      <c r="F207" s="1">
        <f>IF(OR(A207="2016",A207="2017"),1.77%*E207,1.86%*E207)</f>
        <v>23133.691848000002</v>
      </c>
      <c r="G207" s="1">
        <f>IF(OR(A207="2016",A207="2017"),8.11%*E207,8.54%*E207)</f>
        <v>105996.74626399999</v>
      </c>
    </row>
    <row r="208" spans="1:7" hidden="1" x14ac:dyDescent="0.25">
      <c r="A208" t="s">
        <v>238</v>
      </c>
      <c r="B208" t="s">
        <v>181</v>
      </c>
      <c r="C208" t="s">
        <v>15</v>
      </c>
      <c r="D208" t="s">
        <v>8</v>
      </c>
      <c r="E208" s="1">
        <v>1289693.3400000001</v>
      </c>
      <c r="F208" s="1">
        <f>IF(OR(A208="2016",A208="2017"),1.77%*E208,1.86%*E208)</f>
        <v>23988.296124000004</v>
      </c>
      <c r="G208" s="1">
        <f>IF(OR(A208="2016",A208="2017"),8.11%*E208,8.54%*E208)</f>
        <v>110139.81123599999</v>
      </c>
    </row>
    <row r="209" spans="1:7" hidden="1" x14ac:dyDescent="0.25">
      <c r="A209" t="s">
        <v>238</v>
      </c>
      <c r="B209" t="s">
        <v>96</v>
      </c>
      <c r="C209" t="s">
        <v>39</v>
      </c>
      <c r="D209" t="s">
        <v>13</v>
      </c>
      <c r="E209" s="1">
        <v>1255607.71</v>
      </c>
      <c r="F209" s="1">
        <f>IF(OR(A209="2016",A209="2017"),1.77%*E209,1.86%*E209)</f>
        <v>23354.303406000003</v>
      </c>
      <c r="G209" s="1">
        <f>IF(OR(A209="2016",A209="2017"),8.11%*E209,8.54%*E209)</f>
        <v>107228.89843399999</v>
      </c>
    </row>
    <row r="210" spans="1:7" hidden="1" x14ac:dyDescent="0.25">
      <c r="A210" t="s">
        <v>166</v>
      </c>
      <c r="B210" t="s">
        <v>135</v>
      </c>
      <c r="C210" t="s">
        <v>23</v>
      </c>
      <c r="D210" t="s">
        <v>8</v>
      </c>
      <c r="E210" s="1">
        <v>1250735.2</v>
      </c>
      <c r="F210" s="1">
        <f>IF(OR(A210="2016",A210="2017"),1.77%*E210,1.86%*E210)</f>
        <v>22138.013039999998</v>
      </c>
      <c r="G210" s="1">
        <f>IF(OR(A210="2016",A210="2017"),8.11%*E210,8.54%*E210)</f>
        <v>101434.62471999999</v>
      </c>
    </row>
    <row r="211" spans="1:7" hidden="1" x14ac:dyDescent="0.25">
      <c r="A211" t="s">
        <v>238</v>
      </c>
      <c r="B211" t="s">
        <v>170</v>
      </c>
      <c r="C211" t="s">
        <v>21</v>
      </c>
      <c r="D211" t="s">
        <v>13</v>
      </c>
      <c r="E211" s="1">
        <v>1248019.18</v>
      </c>
      <c r="F211" s="1">
        <f>IF(OR(A211="2016",A211="2017"),1.77%*E211,1.86%*E211)</f>
        <v>23213.156748000001</v>
      </c>
      <c r="G211" s="1">
        <f>IF(OR(A211="2016",A211="2017"),8.11%*E211,8.54%*E211)</f>
        <v>106580.83797199998</v>
      </c>
    </row>
    <row r="212" spans="1:7" x14ac:dyDescent="0.25">
      <c r="A212" t="s">
        <v>5</v>
      </c>
      <c r="B212" t="s">
        <v>157</v>
      </c>
      <c r="C212" t="s">
        <v>53</v>
      </c>
      <c r="D212" t="s">
        <v>65</v>
      </c>
      <c r="E212" s="1">
        <v>1238064.18</v>
      </c>
      <c r="F212" s="1">
        <f>IF(OR(A212="2016",A212="2017"),1.77%*E212,1.86%*E212)</f>
        <v>21913.735986</v>
      </c>
      <c r="G212" s="1">
        <f>IF(OR(A212="2016",A212="2017"),8.11%*E212,8.54%*E212)</f>
        <v>100407.00499799999</v>
      </c>
    </row>
    <row r="213" spans="1:7" x14ac:dyDescent="0.25">
      <c r="A213" t="s">
        <v>5</v>
      </c>
      <c r="B213" t="s">
        <v>134</v>
      </c>
      <c r="C213" t="s">
        <v>21</v>
      </c>
      <c r="D213" t="s">
        <v>8</v>
      </c>
      <c r="E213" s="1">
        <v>1220397.58</v>
      </c>
      <c r="F213" s="1">
        <f>IF(OR(A213="2016",A213="2017"),1.77%*E213,1.86%*E213)</f>
        <v>21601.037166000002</v>
      </c>
      <c r="G213" s="1">
        <f>IF(OR(A213="2016",A213="2017"),8.11%*E213,8.54%*E213)</f>
        <v>98974.24373799999</v>
      </c>
    </row>
    <row r="214" spans="1:7" x14ac:dyDescent="0.25">
      <c r="A214" t="s">
        <v>5</v>
      </c>
      <c r="B214" t="s">
        <v>11</v>
      </c>
      <c r="C214" t="s">
        <v>12</v>
      </c>
      <c r="D214" t="s">
        <v>13</v>
      </c>
      <c r="E214" s="1">
        <v>1198727.01</v>
      </c>
      <c r="F214" s="1">
        <f>IF(OR(A214="2016",A214="2017"),1.77%*E214,1.86%*E214)</f>
        <v>21217.468077000001</v>
      </c>
      <c r="G214" s="1">
        <f>IF(OR(A214="2016",A214="2017"),8.11%*E214,8.54%*E214)</f>
        <v>97216.760510999986</v>
      </c>
    </row>
    <row r="215" spans="1:7" hidden="1" x14ac:dyDescent="0.25">
      <c r="A215" t="s">
        <v>166</v>
      </c>
      <c r="B215" t="s">
        <v>189</v>
      </c>
      <c r="C215" t="s">
        <v>23</v>
      </c>
      <c r="D215" t="s">
        <v>8</v>
      </c>
      <c r="E215" s="1">
        <v>1191183.46</v>
      </c>
      <c r="F215" s="1">
        <f>IF(OR(A215="2016",A215="2017"),1.77%*E215,1.86%*E215)</f>
        <v>21083.947241999998</v>
      </c>
      <c r="G215" s="1">
        <f>IF(OR(A215="2016",A215="2017"),8.11%*E215,8.54%*E215)</f>
        <v>96604.97860599999</v>
      </c>
    </row>
    <row r="216" spans="1:7" x14ac:dyDescent="0.25">
      <c r="A216" t="s">
        <v>5</v>
      </c>
      <c r="B216" t="s">
        <v>135</v>
      </c>
      <c r="C216" t="s">
        <v>23</v>
      </c>
      <c r="D216" t="s">
        <v>8</v>
      </c>
      <c r="E216" s="1">
        <v>1172618.6200000001</v>
      </c>
      <c r="F216" s="1">
        <f>IF(OR(A216="2016",A216="2017"),1.77%*E216,1.86%*E216)</f>
        <v>20755.349574000003</v>
      </c>
      <c r="G216" s="1">
        <f>IF(OR(A216="2016",A216="2017"),8.11%*E216,8.54%*E216)</f>
        <v>95099.370081999994</v>
      </c>
    </row>
    <row r="217" spans="1:7" x14ac:dyDescent="0.25">
      <c r="A217" t="s">
        <v>5</v>
      </c>
      <c r="B217" t="s">
        <v>49</v>
      </c>
      <c r="C217" t="s">
        <v>48</v>
      </c>
      <c r="D217" t="s">
        <v>13</v>
      </c>
      <c r="E217" s="1">
        <v>1164738.19</v>
      </c>
      <c r="F217" s="1">
        <f>IF(OR(A217="2016",A217="2017"),1.77%*E217,1.86%*E217)</f>
        <v>20615.865963</v>
      </c>
      <c r="G217" s="1">
        <f>IF(OR(A217="2016",A217="2017"),8.11%*E217,8.54%*E217)</f>
        <v>94460.267208999983</v>
      </c>
    </row>
    <row r="218" spans="1:7" x14ac:dyDescent="0.25">
      <c r="A218" t="s">
        <v>5</v>
      </c>
      <c r="B218" t="s">
        <v>152</v>
      </c>
      <c r="C218" t="s">
        <v>153</v>
      </c>
      <c r="D218" t="s">
        <v>8</v>
      </c>
      <c r="E218" s="1">
        <v>1147990.6000000001</v>
      </c>
      <c r="F218" s="1">
        <f>IF(OR(A218="2016",A218="2017"),1.77%*E218,1.86%*E218)</f>
        <v>20319.433620000003</v>
      </c>
      <c r="G218" s="1">
        <f>IF(OR(A218="2016",A218="2017"),8.11%*E218,8.54%*E218)</f>
        <v>93102.037660000002</v>
      </c>
    </row>
    <row r="219" spans="1:7" x14ac:dyDescent="0.25">
      <c r="A219" t="s">
        <v>5</v>
      </c>
      <c r="B219" t="s">
        <v>88</v>
      </c>
      <c r="C219" t="s">
        <v>21</v>
      </c>
      <c r="D219" t="s">
        <v>8</v>
      </c>
      <c r="E219" s="1">
        <v>1134009.67</v>
      </c>
      <c r="F219" s="1">
        <f>IF(OR(A219="2016",A219="2017"),1.77%*E219,1.86%*E219)</f>
        <v>20071.971159000001</v>
      </c>
      <c r="G219" s="1">
        <f>IF(OR(A219="2016",A219="2017"),8.11%*E219,8.54%*E219)</f>
        <v>91968.184236999979</v>
      </c>
    </row>
    <row r="220" spans="1:7" hidden="1" x14ac:dyDescent="0.25">
      <c r="A220" t="s">
        <v>238</v>
      </c>
      <c r="B220" t="s">
        <v>80</v>
      </c>
      <c r="C220" t="s">
        <v>21</v>
      </c>
      <c r="D220" t="s">
        <v>13</v>
      </c>
      <c r="E220" s="1">
        <v>1116612.56</v>
      </c>
      <c r="F220" s="1">
        <f>IF(OR(A220="2016",A220="2017"),1.77%*E220,1.86%*E220)</f>
        <v>20768.993616000003</v>
      </c>
      <c r="G220" s="1">
        <f>IF(OR(A220="2016",A220="2017"),8.11%*E220,8.54%*E220)</f>
        <v>95358.712623999993</v>
      </c>
    </row>
    <row r="221" spans="1:7" hidden="1" x14ac:dyDescent="0.25">
      <c r="A221" t="s">
        <v>166</v>
      </c>
      <c r="B221" t="s">
        <v>94</v>
      </c>
      <c r="C221" t="s">
        <v>12</v>
      </c>
      <c r="D221" t="s">
        <v>8</v>
      </c>
      <c r="E221" s="1">
        <v>1099800.42</v>
      </c>
      <c r="F221" s="1">
        <f>IF(OR(A221="2016",A221="2017"),1.77%*E221,1.86%*E221)</f>
        <v>19466.467433999998</v>
      </c>
      <c r="G221" s="1">
        <f>IF(OR(A221="2016",A221="2017"),8.11%*E221,8.54%*E221)</f>
        <v>89193.81406199999</v>
      </c>
    </row>
    <row r="222" spans="1:7" x14ac:dyDescent="0.25">
      <c r="A222" t="s">
        <v>5</v>
      </c>
      <c r="B222" t="s">
        <v>114</v>
      </c>
      <c r="C222" t="s">
        <v>21</v>
      </c>
      <c r="D222" t="s">
        <v>8</v>
      </c>
      <c r="E222" s="1">
        <v>1085408.82</v>
      </c>
      <c r="F222" s="1">
        <f>IF(OR(A222="2016",A222="2017"),1.77%*E222,1.86%*E222)</f>
        <v>19211.736114000003</v>
      </c>
      <c r="G222" s="1">
        <f>IF(OR(A222="2016",A222="2017"),8.11%*E222,8.54%*E222)</f>
        <v>88026.655301999999</v>
      </c>
    </row>
    <row r="223" spans="1:7" x14ac:dyDescent="0.25">
      <c r="A223" t="s">
        <v>5</v>
      </c>
      <c r="B223" t="s">
        <v>62</v>
      </c>
      <c r="C223" t="s">
        <v>48</v>
      </c>
      <c r="D223" t="s">
        <v>13</v>
      </c>
      <c r="E223" s="1">
        <v>1075912.08</v>
      </c>
      <c r="F223" s="1">
        <f>IF(OR(A223="2016",A223="2017"),1.77%*E223,1.86%*E223)</f>
        <v>19043.643816000003</v>
      </c>
      <c r="G223" s="1">
        <f>IF(OR(A223="2016",A223="2017"),8.11%*E223,8.54%*E223)</f>
        <v>87256.469687999997</v>
      </c>
    </row>
    <row r="224" spans="1:7" x14ac:dyDescent="0.25">
      <c r="A224" t="s">
        <v>5</v>
      </c>
      <c r="B224" t="s">
        <v>67</v>
      </c>
      <c r="C224" t="s">
        <v>12</v>
      </c>
      <c r="D224" t="s">
        <v>8</v>
      </c>
      <c r="E224" s="1">
        <v>1054574.6200000001</v>
      </c>
      <c r="F224" s="1">
        <f>IF(OR(A224="2016",A224="2017"),1.77%*E224,1.86%*E224)</f>
        <v>18665.970774000001</v>
      </c>
      <c r="G224" s="1">
        <f>IF(OR(A224="2016",A224="2017"),8.11%*E224,8.54%*E224)</f>
        <v>85526.001682000002</v>
      </c>
    </row>
    <row r="225" spans="1:7" hidden="1" x14ac:dyDescent="0.25">
      <c r="A225" t="s">
        <v>238</v>
      </c>
      <c r="B225" t="s">
        <v>254</v>
      </c>
      <c r="C225" t="s">
        <v>15</v>
      </c>
      <c r="D225" t="s">
        <v>8</v>
      </c>
      <c r="E225" s="1">
        <v>1027201.43</v>
      </c>
      <c r="F225" s="1">
        <f>IF(OR(A225="2016",A225="2017"),1.77%*E225,1.86%*E225)</f>
        <v>19105.946598000002</v>
      </c>
      <c r="G225" s="1">
        <f>IF(OR(A225="2016",A225="2017"),8.11%*E225,8.54%*E225)</f>
        <v>87723.002121999991</v>
      </c>
    </row>
    <row r="226" spans="1:7" hidden="1" x14ac:dyDescent="0.25">
      <c r="A226" t="s">
        <v>238</v>
      </c>
      <c r="B226" t="s">
        <v>45</v>
      </c>
      <c r="C226" t="s">
        <v>23</v>
      </c>
      <c r="D226" t="s">
        <v>13</v>
      </c>
      <c r="E226" s="1">
        <v>1017772.87</v>
      </c>
      <c r="F226" s="1">
        <f>IF(OR(A226="2016",A226="2017"),1.77%*E226,1.86%*E226)</f>
        <v>18930.575382000003</v>
      </c>
      <c r="G226" s="1">
        <f>IF(OR(A226="2016",A226="2017"),8.11%*E226,8.54%*E226)</f>
        <v>86917.803097999989</v>
      </c>
    </row>
    <row r="227" spans="1:7" hidden="1" x14ac:dyDescent="0.25">
      <c r="A227" t="s">
        <v>238</v>
      </c>
      <c r="B227" t="s">
        <v>116</v>
      </c>
      <c r="C227" t="s">
        <v>23</v>
      </c>
      <c r="D227" t="s">
        <v>13</v>
      </c>
      <c r="E227" s="1">
        <v>991429.34</v>
      </c>
      <c r="F227" s="1">
        <f>IF(OR(A227="2016",A227="2017"),1.77%*E227,1.86%*E227)</f>
        <v>18440.585724</v>
      </c>
      <c r="G227" s="1">
        <f>IF(OR(A227="2016",A227="2017"),8.11%*E227,8.54%*E227)</f>
        <v>84668.065635999985</v>
      </c>
    </row>
    <row r="228" spans="1:7" x14ac:dyDescent="0.25">
      <c r="A228" t="s">
        <v>5</v>
      </c>
      <c r="B228" t="s">
        <v>96</v>
      </c>
      <c r="C228" t="s">
        <v>39</v>
      </c>
      <c r="D228" t="s">
        <v>13</v>
      </c>
      <c r="E228" s="1">
        <v>984048.92</v>
      </c>
      <c r="F228" s="1">
        <f>IF(OR(A228="2016",A228="2017"),1.77%*E228,1.86%*E228)</f>
        <v>17417.665884000002</v>
      </c>
      <c r="G228" s="1">
        <f>IF(OR(A228="2016",A228="2017"),8.11%*E228,8.54%*E228)</f>
        <v>79806.367411999992</v>
      </c>
    </row>
    <row r="229" spans="1:7" x14ac:dyDescent="0.25">
      <c r="A229" t="s">
        <v>5</v>
      </c>
      <c r="B229" t="s">
        <v>29</v>
      </c>
      <c r="C229" t="s">
        <v>30</v>
      </c>
      <c r="D229" t="s">
        <v>13</v>
      </c>
      <c r="E229" s="1">
        <v>978433.58</v>
      </c>
      <c r="F229" s="1">
        <f>IF(OR(A229="2016",A229="2017"),1.77%*E229,1.86%*E229)</f>
        <v>17318.274366000001</v>
      </c>
      <c r="G229" s="1">
        <f>IF(OR(A229="2016",A229="2017"),8.11%*E229,8.54%*E229)</f>
        <v>79350.963337999987</v>
      </c>
    </row>
    <row r="230" spans="1:7" x14ac:dyDescent="0.25">
      <c r="A230" t="s">
        <v>5</v>
      </c>
      <c r="B230" t="s">
        <v>47</v>
      </c>
      <c r="C230" t="s">
        <v>48</v>
      </c>
      <c r="D230" t="s">
        <v>13</v>
      </c>
      <c r="E230" s="1">
        <v>959355.77000000014</v>
      </c>
      <c r="F230" s="1">
        <f>IF(OR(A230="2016",A230="2017"),1.77%*E230,1.86%*E230)</f>
        <v>16980.597129000002</v>
      </c>
      <c r="G230" s="1">
        <f>IF(OR(A230="2016",A230="2017"),8.11%*E230,8.54%*E230)</f>
        <v>77803.752947000001</v>
      </c>
    </row>
    <row r="231" spans="1:7" hidden="1" x14ac:dyDescent="0.25">
      <c r="A231" t="s">
        <v>238</v>
      </c>
      <c r="B231" t="s">
        <v>240</v>
      </c>
      <c r="C231" t="s">
        <v>12</v>
      </c>
      <c r="D231" t="s">
        <v>13</v>
      </c>
      <c r="E231" s="1">
        <v>959006.3</v>
      </c>
      <c r="F231" s="1">
        <f>IF(OR(A231="2016",A231="2017"),1.77%*E231,1.86%*E231)</f>
        <v>17837.517180000003</v>
      </c>
      <c r="G231" s="1">
        <f>IF(OR(A231="2016",A231="2017"),8.11%*E231,8.54%*E231)</f>
        <v>81899.138019999999</v>
      </c>
    </row>
    <row r="232" spans="1:7" hidden="1" x14ac:dyDescent="0.25">
      <c r="A232" t="s">
        <v>238</v>
      </c>
      <c r="B232" t="s">
        <v>47</v>
      </c>
      <c r="C232" t="s">
        <v>48</v>
      </c>
      <c r="D232" t="s">
        <v>13</v>
      </c>
      <c r="E232" s="1">
        <v>956980.62000000011</v>
      </c>
      <c r="F232" s="1">
        <f>IF(OR(A232="2016",A232="2017"),1.77%*E232,1.86%*E232)</f>
        <v>17799.839532000005</v>
      </c>
      <c r="G232" s="1">
        <f>IF(OR(A232="2016",A232="2017"),8.11%*E232,8.54%*E232)</f>
        <v>81726.144948000001</v>
      </c>
    </row>
    <row r="233" spans="1:7" x14ac:dyDescent="0.25">
      <c r="A233" t="s">
        <v>5</v>
      </c>
      <c r="B233" t="s">
        <v>18</v>
      </c>
      <c r="C233" t="s">
        <v>12</v>
      </c>
      <c r="D233" t="s">
        <v>13</v>
      </c>
      <c r="E233" s="1">
        <v>952223.75</v>
      </c>
      <c r="F233" s="1">
        <f>IF(OR(A233="2016",A233="2017"),1.77%*E233,1.86%*E233)</f>
        <v>16854.360375</v>
      </c>
      <c r="G233" s="1">
        <f>IF(OR(A233="2016",A233="2017"),8.11%*E233,8.54%*E233)</f>
        <v>77225.346124999996</v>
      </c>
    </row>
    <row r="234" spans="1:7" x14ac:dyDescent="0.25">
      <c r="A234" t="s">
        <v>5</v>
      </c>
      <c r="B234" t="s">
        <v>96</v>
      </c>
      <c r="C234" t="s">
        <v>39</v>
      </c>
      <c r="D234" t="s">
        <v>8</v>
      </c>
      <c r="E234" s="1">
        <v>942769.22</v>
      </c>
      <c r="F234" s="1">
        <f>IF(OR(A234="2016",A234="2017"),1.77%*E234,1.86%*E234)</f>
        <v>16687.015194</v>
      </c>
      <c r="G234" s="1">
        <f>IF(OR(A234="2016",A234="2017"),8.11%*E234,8.54%*E234)</f>
        <v>76458.583741999988</v>
      </c>
    </row>
    <row r="235" spans="1:7" hidden="1" x14ac:dyDescent="0.25">
      <c r="A235" t="s">
        <v>166</v>
      </c>
      <c r="B235" t="s">
        <v>110</v>
      </c>
      <c r="C235" t="s">
        <v>12</v>
      </c>
      <c r="D235" t="s">
        <v>13</v>
      </c>
      <c r="E235" s="1">
        <v>940257.7</v>
      </c>
      <c r="F235" s="1">
        <f>IF(OR(A235="2016",A235="2017"),1.77%*E235,1.86%*E235)</f>
        <v>16642.561289999998</v>
      </c>
      <c r="G235" s="1">
        <f>IF(OR(A235="2016",A235="2017"),8.11%*E235,8.54%*E235)</f>
        <v>76254.899469999989</v>
      </c>
    </row>
    <row r="236" spans="1:7" hidden="1" x14ac:dyDescent="0.25">
      <c r="A236" t="s">
        <v>238</v>
      </c>
      <c r="B236" t="s">
        <v>246</v>
      </c>
      <c r="C236" t="s">
        <v>23</v>
      </c>
      <c r="D236" t="s">
        <v>13</v>
      </c>
      <c r="E236" s="1">
        <v>936039.96</v>
      </c>
      <c r="F236" s="1">
        <f>IF(OR(A236="2016",A236="2017"),1.77%*E236,1.86%*E236)</f>
        <v>17410.343256</v>
      </c>
      <c r="G236" s="1">
        <f>IF(OR(A236="2016",A236="2017"),8.11%*E236,8.54%*E236)</f>
        <v>79937.812583999985</v>
      </c>
    </row>
    <row r="237" spans="1:7" hidden="1" x14ac:dyDescent="0.25">
      <c r="A237" t="s">
        <v>238</v>
      </c>
      <c r="B237" t="s">
        <v>269</v>
      </c>
      <c r="C237" t="s">
        <v>39</v>
      </c>
      <c r="D237" t="s">
        <v>8</v>
      </c>
      <c r="E237" s="1">
        <v>932221.8</v>
      </c>
      <c r="F237" s="1">
        <f>IF(OR(A237="2016",A237="2017"),1.77%*E237,1.86%*E237)</f>
        <v>17339.325480000003</v>
      </c>
      <c r="G237" s="1">
        <f>IF(OR(A237="2016",A237="2017"),8.11%*E237,8.54%*E237)</f>
        <v>79611.741719999991</v>
      </c>
    </row>
    <row r="238" spans="1:7" hidden="1" x14ac:dyDescent="0.25">
      <c r="A238" t="s">
        <v>238</v>
      </c>
      <c r="B238" t="s">
        <v>286</v>
      </c>
      <c r="C238" t="s">
        <v>23</v>
      </c>
      <c r="D238" t="s">
        <v>8</v>
      </c>
      <c r="E238" s="1">
        <v>914419.18</v>
      </c>
      <c r="F238" s="1">
        <f>IF(OR(A238="2016",A238="2017"),1.77%*E238,1.86%*E238)</f>
        <v>17008.196748000002</v>
      </c>
      <c r="G238" s="1">
        <f>IF(OR(A238="2016",A238="2017"),8.11%*E238,8.54%*E238)</f>
        <v>78091.397971999992</v>
      </c>
    </row>
    <row r="239" spans="1:7" hidden="1" x14ac:dyDescent="0.25">
      <c r="A239" t="s">
        <v>166</v>
      </c>
      <c r="B239" t="s">
        <v>63</v>
      </c>
      <c r="C239" t="s">
        <v>48</v>
      </c>
      <c r="D239" t="s">
        <v>13</v>
      </c>
      <c r="E239" s="1">
        <v>910692.73</v>
      </c>
      <c r="F239" s="1">
        <f>IF(OR(A239="2016",A239="2017"),1.77%*E239,1.86%*E239)</f>
        <v>16119.261321</v>
      </c>
      <c r="G239" s="1">
        <f>IF(OR(A239="2016",A239="2017"),8.11%*E239,8.54%*E239)</f>
        <v>73857.180402999991</v>
      </c>
    </row>
    <row r="240" spans="1:7" x14ac:dyDescent="0.25">
      <c r="A240" t="s">
        <v>5</v>
      </c>
      <c r="B240" t="s">
        <v>80</v>
      </c>
      <c r="C240" t="s">
        <v>21</v>
      </c>
      <c r="D240" t="s">
        <v>13</v>
      </c>
      <c r="E240" s="1">
        <v>908905.02</v>
      </c>
      <c r="F240" s="1">
        <f>IF(OR(A240="2016",A240="2017"),1.77%*E240,1.86%*E240)</f>
        <v>16087.618854</v>
      </c>
      <c r="G240" s="1">
        <f>IF(OR(A240="2016",A240="2017"),8.11%*E240,8.54%*E240)</f>
        <v>73712.197121999998</v>
      </c>
    </row>
    <row r="241" spans="1:7" x14ac:dyDescent="0.25">
      <c r="A241" t="s">
        <v>5</v>
      </c>
      <c r="B241" t="s">
        <v>110</v>
      </c>
      <c r="C241" t="s">
        <v>12</v>
      </c>
      <c r="D241" t="s">
        <v>13</v>
      </c>
      <c r="E241" s="1">
        <v>884656.51</v>
      </c>
      <c r="F241" s="1">
        <f>IF(OR(A241="2016",A241="2017"),1.77%*E241,1.86%*E241)</f>
        <v>15658.420227000001</v>
      </c>
      <c r="G241" s="1">
        <f>IF(OR(A241="2016",A241="2017"),8.11%*E241,8.54%*E241)</f>
        <v>71745.64296099999</v>
      </c>
    </row>
    <row r="242" spans="1:7" hidden="1" x14ac:dyDescent="0.25">
      <c r="A242" t="s">
        <v>238</v>
      </c>
      <c r="B242" t="s">
        <v>287</v>
      </c>
      <c r="C242" t="s">
        <v>149</v>
      </c>
      <c r="D242" t="s">
        <v>13</v>
      </c>
      <c r="E242" s="1">
        <v>849197.89999999991</v>
      </c>
      <c r="F242" s="1">
        <f>IF(OR(A242="2016",A242="2017"),1.77%*E242,1.86%*E242)</f>
        <v>15795.08094</v>
      </c>
      <c r="G242" s="1">
        <f>IF(OR(A242="2016",A242="2017"),8.11%*E242,8.54%*E242)</f>
        <v>72521.500659999991</v>
      </c>
    </row>
    <row r="243" spans="1:7" hidden="1" x14ac:dyDescent="0.25">
      <c r="A243" t="s">
        <v>238</v>
      </c>
      <c r="B243" t="s">
        <v>268</v>
      </c>
      <c r="C243" t="s">
        <v>39</v>
      </c>
      <c r="D243" t="s">
        <v>8</v>
      </c>
      <c r="E243" s="1">
        <v>846121.45</v>
      </c>
      <c r="F243" s="1">
        <f>IF(OR(A243="2016",A243="2017"),1.77%*E243,1.86%*E243)</f>
        <v>15737.858970000001</v>
      </c>
      <c r="G243" s="1">
        <f>IF(OR(A243="2016",A243="2017"),8.11%*E243,8.54%*E243)</f>
        <v>72258.771829999983</v>
      </c>
    </row>
    <row r="244" spans="1:7" hidden="1" x14ac:dyDescent="0.25">
      <c r="A244" t="s">
        <v>238</v>
      </c>
      <c r="B244" t="s">
        <v>242</v>
      </c>
      <c r="C244" t="s">
        <v>23</v>
      </c>
      <c r="D244" t="s">
        <v>8</v>
      </c>
      <c r="E244" s="1">
        <v>806487.54999999981</v>
      </c>
      <c r="F244" s="1">
        <f>IF(OR(A244="2016",A244="2017"),1.77%*E244,1.86%*E244)</f>
        <v>15000.668429999998</v>
      </c>
      <c r="G244" s="1">
        <f>IF(OR(A244="2016",A244="2017"),8.11%*E244,8.54%*E244)</f>
        <v>68874.036769999977</v>
      </c>
    </row>
    <row r="245" spans="1:7" hidden="1" x14ac:dyDescent="0.25">
      <c r="A245" t="s">
        <v>166</v>
      </c>
      <c r="B245" t="s">
        <v>194</v>
      </c>
      <c r="C245" t="s">
        <v>32</v>
      </c>
      <c r="D245" t="s">
        <v>8</v>
      </c>
      <c r="E245" s="1">
        <v>753391.19</v>
      </c>
      <c r="F245" s="1">
        <f>IF(OR(A245="2016",A245="2017"),1.77%*E245,1.86%*E245)</f>
        <v>13335.024062999999</v>
      </c>
      <c r="G245" s="1">
        <f>IF(OR(A245="2016",A245="2017"),8.11%*E245,8.54%*E245)</f>
        <v>61100.025508999992</v>
      </c>
    </row>
    <row r="246" spans="1:7" x14ac:dyDescent="0.25">
      <c r="A246" t="s">
        <v>5</v>
      </c>
      <c r="B246" t="s">
        <v>89</v>
      </c>
      <c r="C246" t="s">
        <v>21</v>
      </c>
      <c r="D246" t="s">
        <v>13</v>
      </c>
      <c r="E246" s="1">
        <v>733944</v>
      </c>
      <c r="F246" s="1">
        <f>IF(OR(A246="2016",A246="2017"),1.77%*E246,1.86%*E246)</f>
        <v>12990.808800000001</v>
      </c>
      <c r="G246" s="1">
        <f>IF(OR(A246="2016",A246="2017"),8.11%*E246,8.54%*E246)</f>
        <v>59522.858399999997</v>
      </c>
    </row>
    <row r="247" spans="1:7" hidden="1" x14ac:dyDescent="0.25">
      <c r="A247" t="s">
        <v>238</v>
      </c>
      <c r="B247" t="s">
        <v>300</v>
      </c>
      <c r="C247" t="s">
        <v>15</v>
      </c>
      <c r="D247" t="s">
        <v>8</v>
      </c>
      <c r="E247" s="1">
        <v>730519.47</v>
      </c>
      <c r="F247" s="1">
        <f>IF(OR(A247="2016",A247="2017"),1.77%*E247,1.86%*E247)</f>
        <v>13587.662142000001</v>
      </c>
      <c r="G247" s="1">
        <f>IF(OR(A247="2016",A247="2017"),8.11%*E247,8.54%*E247)</f>
        <v>62386.362737999989</v>
      </c>
    </row>
    <row r="248" spans="1:7" hidden="1" x14ac:dyDescent="0.25">
      <c r="A248" t="s">
        <v>238</v>
      </c>
      <c r="B248" t="s">
        <v>216</v>
      </c>
      <c r="C248" t="s">
        <v>48</v>
      </c>
      <c r="D248" t="s">
        <v>13</v>
      </c>
      <c r="E248" s="1">
        <v>724405.74</v>
      </c>
      <c r="F248" s="1">
        <f>IF(OR(A248="2016",A248="2017"),1.77%*E248,1.86%*E248)</f>
        <v>13473.946764000002</v>
      </c>
      <c r="G248" s="1">
        <f>IF(OR(A248="2016",A248="2017"),8.11%*E248,8.54%*E248)</f>
        <v>61864.250195999994</v>
      </c>
    </row>
    <row r="249" spans="1:7" x14ac:dyDescent="0.25">
      <c r="A249" t="s">
        <v>5</v>
      </c>
      <c r="B249" t="s">
        <v>35</v>
      </c>
      <c r="C249" t="s">
        <v>12</v>
      </c>
      <c r="D249" t="s">
        <v>13</v>
      </c>
      <c r="E249" s="1">
        <v>719457.7699999999</v>
      </c>
      <c r="F249" s="1">
        <f>IF(OR(A249="2016",A249="2017"),1.77%*E249,1.86%*E249)</f>
        <v>12734.402528999999</v>
      </c>
      <c r="G249" s="1">
        <f>IF(OR(A249="2016",A249="2017"),8.11%*E249,8.54%*E249)</f>
        <v>58348.025146999986</v>
      </c>
    </row>
    <row r="250" spans="1:7" x14ac:dyDescent="0.25">
      <c r="A250" t="s">
        <v>5</v>
      </c>
      <c r="B250" t="s">
        <v>77</v>
      </c>
      <c r="C250" t="s">
        <v>37</v>
      </c>
      <c r="D250" t="s">
        <v>13</v>
      </c>
      <c r="E250" s="1">
        <v>689910.04</v>
      </c>
      <c r="F250" s="1">
        <f>IF(OR(A250="2016",A250="2017"),1.77%*E250,1.86%*E250)</f>
        <v>12211.407708000001</v>
      </c>
      <c r="G250" s="1">
        <f>IF(OR(A250="2016",A250="2017"),8.11%*E250,8.54%*E250)</f>
        <v>55951.704244</v>
      </c>
    </row>
    <row r="251" spans="1:7" x14ac:dyDescent="0.25">
      <c r="A251" t="s">
        <v>5</v>
      </c>
      <c r="B251" t="s">
        <v>93</v>
      </c>
      <c r="C251" t="s">
        <v>23</v>
      </c>
      <c r="D251" t="s">
        <v>13</v>
      </c>
      <c r="E251" s="1">
        <v>688622.6</v>
      </c>
      <c r="F251" s="1">
        <f>IF(OR(A251="2016",A251="2017"),1.77%*E251,1.86%*E251)</f>
        <v>12188.62002</v>
      </c>
      <c r="G251" s="1">
        <f>IF(OR(A251="2016",A251="2017"),8.11%*E251,8.54%*E251)</f>
        <v>55847.292859999994</v>
      </c>
    </row>
    <row r="252" spans="1:7" hidden="1" x14ac:dyDescent="0.25">
      <c r="A252" t="s">
        <v>166</v>
      </c>
      <c r="B252" t="s">
        <v>35</v>
      </c>
      <c r="C252" t="s">
        <v>12</v>
      </c>
      <c r="D252" t="s">
        <v>13</v>
      </c>
      <c r="E252" s="1">
        <v>647248.20000000007</v>
      </c>
      <c r="F252" s="1">
        <f>IF(OR(A252="2016",A252="2017"),1.77%*E252,1.86%*E252)</f>
        <v>11456.293140000002</v>
      </c>
      <c r="G252" s="1">
        <f>IF(OR(A252="2016",A252="2017"),8.11%*E252,8.54%*E252)</f>
        <v>52491.829019999997</v>
      </c>
    </row>
    <row r="253" spans="1:7" hidden="1" x14ac:dyDescent="0.25">
      <c r="A253" t="s">
        <v>166</v>
      </c>
      <c r="B253" t="s">
        <v>152</v>
      </c>
      <c r="C253" t="s">
        <v>153</v>
      </c>
      <c r="D253" t="s">
        <v>8</v>
      </c>
      <c r="E253" s="1">
        <v>639622.29999999993</v>
      </c>
      <c r="F253" s="1">
        <f>IF(OR(A253="2016",A253="2017"),1.77%*E253,1.86%*E253)</f>
        <v>11321.314709999999</v>
      </c>
      <c r="G253" s="1">
        <f>IF(OR(A253="2016",A253="2017"),8.11%*E253,8.54%*E253)</f>
        <v>51873.368529999992</v>
      </c>
    </row>
    <row r="254" spans="1:7" x14ac:dyDescent="0.25">
      <c r="A254" t="s">
        <v>5</v>
      </c>
      <c r="B254" t="s">
        <v>31</v>
      </c>
      <c r="C254" t="s">
        <v>32</v>
      </c>
      <c r="D254" t="s">
        <v>13</v>
      </c>
      <c r="E254" s="1">
        <v>633393.9600000002</v>
      </c>
      <c r="F254" s="1">
        <f>IF(OR(A254="2016",A254="2017"),1.77%*E254,1.86%*E254)</f>
        <v>11211.073092000004</v>
      </c>
      <c r="G254" s="1">
        <f>IF(OR(A254="2016",A254="2017"),8.11%*E254,8.54%*E254)</f>
        <v>51368.250156000009</v>
      </c>
    </row>
    <row r="255" spans="1:7" hidden="1" x14ac:dyDescent="0.25">
      <c r="A255" t="s">
        <v>166</v>
      </c>
      <c r="B255" t="s">
        <v>124</v>
      </c>
      <c r="C255" t="s">
        <v>30</v>
      </c>
      <c r="D255" t="s">
        <v>13</v>
      </c>
      <c r="E255" s="1">
        <v>627695.30000000005</v>
      </c>
      <c r="F255" s="1">
        <f>IF(OR(A255="2016",A255="2017"),1.77%*E255,1.86%*E255)</f>
        <v>11110.206810000001</v>
      </c>
      <c r="G255" s="1">
        <f>IF(OR(A255="2016",A255="2017"),8.11%*E255,8.54%*E255)</f>
        <v>50906.088830000001</v>
      </c>
    </row>
    <row r="256" spans="1:7" hidden="1" x14ac:dyDescent="0.25">
      <c r="A256" t="s">
        <v>238</v>
      </c>
      <c r="B256" t="s">
        <v>293</v>
      </c>
      <c r="C256" t="s">
        <v>15</v>
      </c>
      <c r="D256" t="s">
        <v>8</v>
      </c>
      <c r="E256" s="1">
        <v>625977.74</v>
      </c>
      <c r="F256" s="1">
        <f>IF(OR(A256="2016",A256="2017"),1.77%*E256,1.86%*E256)</f>
        <v>11643.185964</v>
      </c>
      <c r="G256" s="1">
        <f>IF(OR(A256="2016",A256="2017"),8.11%*E256,8.54%*E256)</f>
        <v>53458.498995999995</v>
      </c>
    </row>
    <row r="257" spans="1:7" x14ac:dyDescent="0.25">
      <c r="A257" t="s">
        <v>5</v>
      </c>
      <c r="B257" t="s">
        <v>63</v>
      </c>
      <c r="C257" t="s">
        <v>48</v>
      </c>
      <c r="D257" t="s">
        <v>13</v>
      </c>
      <c r="E257" s="1">
        <v>623812.15</v>
      </c>
      <c r="F257" s="1">
        <f>IF(OR(A257="2016",A257="2017"),1.77%*E257,1.86%*E257)</f>
        <v>11041.475055000001</v>
      </c>
      <c r="G257" s="1">
        <f>IF(OR(A257="2016",A257="2017"),8.11%*E257,8.54%*E257)</f>
        <v>50591.165364999993</v>
      </c>
    </row>
    <row r="258" spans="1:7" hidden="1" x14ac:dyDescent="0.25">
      <c r="A258" t="s">
        <v>166</v>
      </c>
      <c r="B258" t="s">
        <v>181</v>
      </c>
      <c r="C258" t="s">
        <v>15</v>
      </c>
      <c r="D258" t="s">
        <v>8</v>
      </c>
      <c r="E258" s="1">
        <v>622936.81999999995</v>
      </c>
      <c r="F258" s="1">
        <f>IF(OR(A258="2016",A258="2017"),1.77%*E258,1.86%*E258)</f>
        <v>11025.981714</v>
      </c>
      <c r="G258" s="1">
        <f>IF(OR(A258="2016",A258="2017"),8.11%*E258,8.54%*E258)</f>
        <v>50520.17610199999</v>
      </c>
    </row>
    <row r="259" spans="1:7" x14ac:dyDescent="0.25">
      <c r="A259" t="s">
        <v>5</v>
      </c>
      <c r="B259" t="s">
        <v>99</v>
      </c>
      <c r="C259" t="s">
        <v>15</v>
      </c>
      <c r="D259" t="s">
        <v>8</v>
      </c>
      <c r="E259" s="1">
        <v>616928.59000000008</v>
      </c>
      <c r="F259" s="1">
        <f>IF(OR(A259="2016",A259="2017"),1.77%*E259,1.86%*E259)</f>
        <v>10919.636043000002</v>
      </c>
      <c r="G259" s="1">
        <f>IF(OR(A259="2016",A259="2017"),8.11%*E259,8.54%*E259)</f>
        <v>50032.908649000005</v>
      </c>
    </row>
    <row r="260" spans="1:7" hidden="1" x14ac:dyDescent="0.25">
      <c r="A260" t="s">
        <v>166</v>
      </c>
      <c r="B260" t="s">
        <v>232</v>
      </c>
      <c r="C260" t="s">
        <v>39</v>
      </c>
      <c r="D260" t="s">
        <v>8</v>
      </c>
      <c r="E260" s="1">
        <v>607186.93000000005</v>
      </c>
      <c r="F260" s="1">
        <f>IF(OR(A260="2016",A260="2017"),1.77%*E260,1.86%*E260)</f>
        <v>10747.208661000001</v>
      </c>
      <c r="G260" s="1">
        <f>IF(OR(A260="2016",A260="2017"),8.11%*E260,8.54%*E260)</f>
        <v>49242.860023000001</v>
      </c>
    </row>
    <row r="261" spans="1:7" x14ac:dyDescent="0.25">
      <c r="A261" t="s">
        <v>5</v>
      </c>
      <c r="B261" t="s">
        <v>144</v>
      </c>
      <c r="C261" t="s">
        <v>21</v>
      </c>
      <c r="D261" t="s">
        <v>13</v>
      </c>
      <c r="E261" s="1">
        <v>597293.5</v>
      </c>
      <c r="F261" s="1">
        <f>IF(OR(A261="2016",A261="2017"),1.77%*E261,1.86%*E261)</f>
        <v>10572.094950000001</v>
      </c>
      <c r="G261" s="1">
        <f>IF(OR(A261="2016",A261="2017"),8.11%*E261,8.54%*E261)</f>
        <v>48440.502849999997</v>
      </c>
    </row>
    <row r="262" spans="1:7" hidden="1" x14ac:dyDescent="0.25">
      <c r="A262" t="s">
        <v>238</v>
      </c>
      <c r="B262" t="s">
        <v>18</v>
      </c>
      <c r="C262" t="s">
        <v>12</v>
      </c>
      <c r="D262" t="s">
        <v>13</v>
      </c>
      <c r="E262" s="1">
        <v>592976.93999999994</v>
      </c>
      <c r="F262" s="1">
        <f>IF(OR(A262="2016",A262="2017"),1.77%*E262,1.86%*E262)</f>
        <v>11029.371084</v>
      </c>
      <c r="G262" s="1">
        <f>IF(OR(A262="2016",A262="2017"),8.11%*E262,8.54%*E262)</f>
        <v>50640.230675999992</v>
      </c>
    </row>
    <row r="263" spans="1:7" x14ac:dyDescent="0.25">
      <c r="A263" t="s">
        <v>5</v>
      </c>
      <c r="B263" t="s">
        <v>28</v>
      </c>
      <c r="C263" t="s">
        <v>21</v>
      </c>
      <c r="D263" t="s">
        <v>13</v>
      </c>
      <c r="E263" s="1">
        <v>579224.22</v>
      </c>
      <c r="F263" s="1">
        <f>IF(OR(A263="2016",A263="2017"),1.77%*E263,1.86%*E263)</f>
        <v>10252.268694</v>
      </c>
      <c r="G263" s="1">
        <f>IF(OR(A263="2016",A263="2017"),8.11%*E263,8.54%*E263)</f>
        <v>46975.08424199999</v>
      </c>
    </row>
    <row r="264" spans="1:7" hidden="1" x14ac:dyDescent="0.25">
      <c r="A264" t="s">
        <v>166</v>
      </c>
      <c r="B264" t="s">
        <v>122</v>
      </c>
      <c r="C264" t="s">
        <v>7</v>
      </c>
      <c r="D264" t="s">
        <v>13</v>
      </c>
      <c r="E264" s="1">
        <v>574545.94999999995</v>
      </c>
      <c r="F264" s="1">
        <f>IF(OR(A264="2016",A264="2017"),1.77%*E264,1.86%*E264)</f>
        <v>10169.463314999999</v>
      </c>
      <c r="G264" s="1">
        <f>IF(OR(A264="2016",A264="2017"),8.11%*E264,8.54%*E264)</f>
        <v>46595.676544999995</v>
      </c>
    </row>
    <row r="265" spans="1:7" hidden="1" x14ac:dyDescent="0.25">
      <c r="A265" t="s">
        <v>238</v>
      </c>
      <c r="B265" t="s">
        <v>278</v>
      </c>
      <c r="C265" t="s">
        <v>48</v>
      </c>
      <c r="D265" t="s">
        <v>13</v>
      </c>
      <c r="E265" s="1">
        <v>573090.44999999995</v>
      </c>
      <c r="F265" s="1">
        <f>IF(OR(A265="2016",A265="2017"),1.77%*E265,1.86%*E265)</f>
        <v>10659.48237</v>
      </c>
      <c r="G265" s="1">
        <f>IF(OR(A265="2016",A265="2017"),8.11%*E265,8.54%*E265)</f>
        <v>48941.924429999992</v>
      </c>
    </row>
    <row r="266" spans="1:7" x14ac:dyDescent="0.25">
      <c r="A266" t="s">
        <v>5</v>
      </c>
      <c r="B266" t="s">
        <v>19</v>
      </c>
      <c r="C266" t="s">
        <v>15</v>
      </c>
      <c r="D266" t="s">
        <v>13</v>
      </c>
      <c r="E266" s="1">
        <v>566148.4800000001</v>
      </c>
      <c r="F266" s="1">
        <f>IF(OR(A266="2016",A266="2017"),1.77%*E266,1.86%*E266)</f>
        <v>10020.828096000001</v>
      </c>
      <c r="G266" s="1">
        <f>IF(OR(A266="2016",A266="2017"),8.11%*E266,8.54%*E266)</f>
        <v>45914.641728000002</v>
      </c>
    </row>
    <row r="267" spans="1:7" hidden="1" x14ac:dyDescent="0.25">
      <c r="A267" t="s">
        <v>166</v>
      </c>
      <c r="B267" t="s">
        <v>20</v>
      </c>
      <c r="C267" t="s">
        <v>21</v>
      </c>
      <c r="D267" t="s">
        <v>8</v>
      </c>
      <c r="E267" s="1">
        <v>564001.02</v>
      </c>
      <c r="F267" s="1">
        <f>IF(OR(A267="2016",A267="2017"),1.77%*E267,1.86%*E267)</f>
        <v>9982.8180540000012</v>
      </c>
      <c r="G267" s="1">
        <f>IF(OR(A267="2016",A267="2017"),8.11%*E267,8.54%*E267)</f>
        <v>45740.482721999993</v>
      </c>
    </row>
    <row r="268" spans="1:7" hidden="1" x14ac:dyDescent="0.25">
      <c r="A268" t="s">
        <v>166</v>
      </c>
      <c r="B268" t="s">
        <v>99</v>
      </c>
      <c r="C268" t="s">
        <v>15</v>
      </c>
      <c r="D268" t="s">
        <v>8</v>
      </c>
      <c r="E268" s="1">
        <v>522568.53</v>
      </c>
      <c r="F268" s="1">
        <f>IF(OR(A268="2016",A268="2017"),1.77%*E268,1.86%*E268)</f>
        <v>9249.4629810000006</v>
      </c>
      <c r="G268" s="1">
        <f>IF(OR(A268="2016",A268="2017"),8.11%*E268,8.54%*E268)</f>
        <v>42380.307782999997</v>
      </c>
    </row>
    <row r="269" spans="1:7" x14ac:dyDescent="0.25">
      <c r="A269" t="s">
        <v>5</v>
      </c>
      <c r="B269" t="s">
        <v>20</v>
      </c>
      <c r="C269" t="s">
        <v>21</v>
      </c>
      <c r="D269" t="s">
        <v>8</v>
      </c>
      <c r="E269" s="1">
        <v>513428.39</v>
      </c>
      <c r="F269" s="1">
        <f>IF(OR(A269="2016",A269="2017"),1.77%*E269,1.86%*E269)</f>
        <v>9087.682503</v>
      </c>
      <c r="G269" s="1">
        <f>IF(OR(A269="2016",A269="2017"),8.11%*E269,8.54%*E269)</f>
        <v>41639.042428999994</v>
      </c>
    </row>
    <row r="270" spans="1:7" hidden="1" x14ac:dyDescent="0.25">
      <c r="A270" t="s">
        <v>166</v>
      </c>
      <c r="B270" t="s">
        <v>195</v>
      </c>
      <c r="C270" t="s">
        <v>83</v>
      </c>
      <c r="D270" t="s">
        <v>8</v>
      </c>
      <c r="E270" s="1">
        <v>484852.26</v>
      </c>
      <c r="F270" s="1">
        <f>IF(OR(A270="2016",A270="2017"),1.77%*E270,1.86%*E270)</f>
        <v>8581.8850020000009</v>
      </c>
      <c r="G270" s="1">
        <f>IF(OR(A270="2016",A270="2017"),8.11%*E270,8.54%*E270)</f>
        <v>39321.518285999999</v>
      </c>
    </row>
    <row r="271" spans="1:7" hidden="1" x14ac:dyDescent="0.25">
      <c r="A271" t="s">
        <v>238</v>
      </c>
      <c r="B271" t="s">
        <v>273</v>
      </c>
      <c r="C271" t="s">
        <v>106</v>
      </c>
      <c r="D271" t="s">
        <v>13</v>
      </c>
      <c r="E271" s="1">
        <v>481818.05</v>
      </c>
      <c r="F271" s="1">
        <f>IF(OR(A271="2016",A271="2017"),1.77%*E271,1.86%*E271)</f>
        <v>8961.8157300000003</v>
      </c>
      <c r="G271" s="1">
        <f>IF(OR(A271="2016",A271="2017"),8.11%*E271,8.54%*E271)</f>
        <v>41147.261469999998</v>
      </c>
    </row>
    <row r="272" spans="1:7" hidden="1" x14ac:dyDescent="0.25">
      <c r="A272" t="s">
        <v>238</v>
      </c>
      <c r="B272" t="s">
        <v>58</v>
      </c>
      <c r="C272" t="s">
        <v>12</v>
      </c>
      <c r="D272" t="s">
        <v>8</v>
      </c>
      <c r="E272" s="1">
        <v>478774.9</v>
      </c>
      <c r="F272" s="1">
        <f>IF(OR(A272="2016",A272="2017"),1.77%*E272,1.86%*E272)</f>
        <v>8905.2131400000017</v>
      </c>
      <c r="G272" s="1">
        <f>IF(OR(A272="2016",A272="2017"),8.11%*E272,8.54%*E272)</f>
        <v>40887.376459999999</v>
      </c>
    </row>
    <row r="273" spans="1:7" hidden="1" x14ac:dyDescent="0.25">
      <c r="A273" t="s">
        <v>238</v>
      </c>
      <c r="B273" t="s">
        <v>135</v>
      </c>
      <c r="C273" t="s">
        <v>23</v>
      </c>
      <c r="D273" t="s">
        <v>8</v>
      </c>
      <c r="E273" s="1">
        <v>466880.03</v>
      </c>
      <c r="F273" s="1">
        <f>IF(OR(A273="2016",A273="2017"),1.77%*E273,1.86%*E273)</f>
        <v>8683.9685580000023</v>
      </c>
      <c r="G273" s="1">
        <f>IF(OR(A273="2016",A273="2017"),8.11%*E273,8.54%*E273)</f>
        <v>39871.554561999998</v>
      </c>
    </row>
    <row r="274" spans="1:7" hidden="1" x14ac:dyDescent="0.25">
      <c r="A274" t="s">
        <v>166</v>
      </c>
      <c r="B274" t="s">
        <v>191</v>
      </c>
      <c r="C274" t="s">
        <v>30</v>
      </c>
      <c r="D274" t="s">
        <v>8</v>
      </c>
      <c r="E274" s="1">
        <v>462717.33</v>
      </c>
      <c r="F274" s="1">
        <f>IF(OR(A274="2016",A274="2017"),1.77%*E274,1.86%*E274)</f>
        <v>8190.0967410000003</v>
      </c>
      <c r="G274" s="1">
        <f>IF(OR(A274="2016",A274="2017"),8.11%*E274,8.54%*E274)</f>
        <v>37526.375462999997</v>
      </c>
    </row>
    <row r="275" spans="1:7" x14ac:dyDescent="0.25">
      <c r="A275" t="s">
        <v>5</v>
      </c>
      <c r="B275" t="s">
        <v>111</v>
      </c>
      <c r="C275" t="s">
        <v>15</v>
      </c>
      <c r="D275" t="s">
        <v>8</v>
      </c>
      <c r="E275" s="1">
        <v>451722.99999999988</v>
      </c>
      <c r="F275" s="1">
        <f>IF(OR(A275="2016",A275="2017"),1.77%*E275,1.86%*E275)</f>
        <v>7995.4970999999978</v>
      </c>
      <c r="G275" s="1">
        <f>IF(OR(A275="2016",A275="2017"),8.11%*E275,8.54%*E275)</f>
        <v>36634.735299999986</v>
      </c>
    </row>
    <row r="276" spans="1:7" hidden="1" x14ac:dyDescent="0.25">
      <c r="A276" t="s">
        <v>166</v>
      </c>
      <c r="B276" t="s">
        <v>216</v>
      </c>
      <c r="C276" t="s">
        <v>48</v>
      </c>
      <c r="D276" t="s">
        <v>13</v>
      </c>
      <c r="E276" s="1">
        <v>434664.05</v>
      </c>
      <c r="F276" s="1">
        <f>IF(OR(A276="2016",A276="2017"),1.77%*E276,1.86%*E276)</f>
        <v>7693.5536849999999</v>
      </c>
      <c r="G276" s="1">
        <f>IF(OR(A276="2016",A276="2017"),8.11%*E276,8.54%*E276)</f>
        <v>35251.254454999995</v>
      </c>
    </row>
    <row r="277" spans="1:7" x14ac:dyDescent="0.25">
      <c r="A277" t="s">
        <v>5</v>
      </c>
      <c r="B277" t="s">
        <v>14</v>
      </c>
      <c r="C277" t="s">
        <v>15</v>
      </c>
      <c r="D277" t="s">
        <v>13</v>
      </c>
      <c r="E277" s="1">
        <v>426669.53</v>
      </c>
      <c r="F277" s="1">
        <f>IF(OR(A277="2016",A277="2017"),1.77%*E277,1.86%*E277)</f>
        <v>7552.0506810000006</v>
      </c>
      <c r="G277" s="1">
        <f>IF(OR(A277="2016",A277="2017"),8.11%*E277,8.54%*E277)</f>
        <v>34602.898883000002</v>
      </c>
    </row>
    <row r="278" spans="1:7" hidden="1" x14ac:dyDescent="0.25">
      <c r="A278" t="s">
        <v>238</v>
      </c>
      <c r="B278" t="s">
        <v>271</v>
      </c>
      <c r="C278" t="s">
        <v>34</v>
      </c>
      <c r="D278" t="s">
        <v>8</v>
      </c>
      <c r="E278" s="1">
        <v>426300.67</v>
      </c>
      <c r="F278" s="1">
        <f>IF(OR(A278="2016",A278="2017"),1.77%*E278,1.86%*E278)</f>
        <v>7929.1924620000009</v>
      </c>
      <c r="G278" s="1">
        <f>IF(OR(A278="2016",A278="2017"),8.11%*E278,8.54%*E278)</f>
        <v>36406.077217999991</v>
      </c>
    </row>
    <row r="279" spans="1:7" hidden="1" x14ac:dyDescent="0.25">
      <c r="A279" t="s">
        <v>238</v>
      </c>
      <c r="B279" t="s">
        <v>35</v>
      </c>
      <c r="C279" t="s">
        <v>12</v>
      </c>
      <c r="D279" t="s">
        <v>13</v>
      </c>
      <c r="E279" s="1">
        <v>419253.81</v>
      </c>
      <c r="F279" s="1">
        <f>IF(OR(A279="2016",A279="2017"),1.77%*E279,1.86%*E279)</f>
        <v>7798.1208660000011</v>
      </c>
      <c r="G279" s="1">
        <f>IF(OR(A279="2016",A279="2017"),8.11%*E279,8.54%*E279)</f>
        <v>35804.275373999997</v>
      </c>
    </row>
    <row r="280" spans="1:7" hidden="1" x14ac:dyDescent="0.25">
      <c r="A280" t="s">
        <v>238</v>
      </c>
      <c r="B280" t="s">
        <v>169</v>
      </c>
      <c r="C280" t="s">
        <v>15</v>
      </c>
      <c r="D280" t="s">
        <v>13</v>
      </c>
      <c r="E280" s="1">
        <v>404098.28</v>
      </c>
      <c r="F280" s="1">
        <f>IF(OR(A280="2016",A280="2017"),1.77%*E280,1.86%*E280)</f>
        <v>7516.228008000001</v>
      </c>
      <c r="G280" s="1">
        <f>IF(OR(A280="2016",A280="2017"),8.11%*E280,8.54%*E280)</f>
        <v>34509.993111999996</v>
      </c>
    </row>
    <row r="281" spans="1:7" hidden="1" x14ac:dyDescent="0.25">
      <c r="A281" t="s">
        <v>166</v>
      </c>
      <c r="B281" t="s">
        <v>171</v>
      </c>
      <c r="C281" t="s">
        <v>21</v>
      </c>
      <c r="D281" t="s">
        <v>8</v>
      </c>
      <c r="E281" s="1">
        <v>377231.86</v>
      </c>
      <c r="F281" s="1">
        <f>IF(OR(A281="2016",A281="2017"),1.77%*E281,1.86%*E281)</f>
        <v>6677.0039219999999</v>
      </c>
      <c r="G281" s="1">
        <f>IF(OR(A281="2016",A281="2017"),8.11%*E281,8.54%*E281)</f>
        <v>30593.503845999996</v>
      </c>
    </row>
    <row r="282" spans="1:7" hidden="1" x14ac:dyDescent="0.25">
      <c r="A282" t="s">
        <v>166</v>
      </c>
      <c r="B282" t="s">
        <v>174</v>
      </c>
      <c r="C282" t="s">
        <v>23</v>
      </c>
      <c r="D282" t="s">
        <v>8</v>
      </c>
      <c r="E282" s="1">
        <v>376896.21</v>
      </c>
      <c r="F282" s="1">
        <f>IF(OR(A282="2016",A282="2017"),1.77%*E282,1.86%*E282)</f>
        <v>6671.0629170000002</v>
      </c>
      <c r="G282" s="1">
        <f>IF(OR(A282="2016",A282="2017"),8.11%*E282,8.54%*E282)</f>
        <v>30566.282630999998</v>
      </c>
    </row>
    <row r="283" spans="1:7" hidden="1" x14ac:dyDescent="0.25">
      <c r="A283" t="s">
        <v>166</v>
      </c>
      <c r="B283" t="s">
        <v>160</v>
      </c>
      <c r="C283" t="s">
        <v>91</v>
      </c>
      <c r="D283" t="s">
        <v>8</v>
      </c>
      <c r="E283" s="1">
        <v>370458.33</v>
      </c>
      <c r="F283" s="1">
        <f>IF(OR(A283="2016",A283="2017"),1.77%*E283,1.86%*E283)</f>
        <v>6557.1124410000002</v>
      </c>
      <c r="G283" s="1">
        <f>IF(OR(A283="2016",A283="2017"),8.11%*E283,8.54%*E283)</f>
        <v>30044.170563</v>
      </c>
    </row>
    <row r="284" spans="1:7" hidden="1" x14ac:dyDescent="0.25">
      <c r="A284" t="s">
        <v>166</v>
      </c>
      <c r="B284" t="s">
        <v>169</v>
      </c>
      <c r="C284" t="s">
        <v>15</v>
      </c>
      <c r="D284" t="s">
        <v>13</v>
      </c>
      <c r="E284" s="1">
        <v>369868.34</v>
      </c>
      <c r="F284" s="1">
        <f>IF(OR(A284="2016",A284="2017"),1.77%*E284,1.86%*E284)</f>
        <v>6546.6696180000008</v>
      </c>
      <c r="G284" s="1">
        <f>IF(OR(A284="2016",A284="2017"),8.11%*E284,8.54%*E284)</f>
        <v>29996.322373999999</v>
      </c>
    </row>
    <row r="285" spans="1:7" hidden="1" x14ac:dyDescent="0.25">
      <c r="A285" t="s">
        <v>166</v>
      </c>
      <c r="B285" t="s">
        <v>190</v>
      </c>
      <c r="C285" t="s">
        <v>30</v>
      </c>
      <c r="D285" t="s">
        <v>8</v>
      </c>
      <c r="E285" s="1">
        <v>340260.69</v>
      </c>
      <c r="F285" s="1">
        <f>IF(OR(A285="2016",A285="2017"),1.77%*E285,1.86%*E285)</f>
        <v>6022.6142129999998</v>
      </c>
      <c r="G285" s="1">
        <f>IF(OR(A285="2016",A285="2017"),8.11%*E285,8.54%*E285)</f>
        <v>27595.141958999997</v>
      </c>
    </row>
    <row r="286" spans="1:7" x14ac:dyDescent="0.25">
      <c r="A286" t="s">
        <v>5</v>
      </c>
      <c r="B286" t="s">
        <v>160</v>
      </c>
      <c r="C286" t="s">
        <v>91</v>
      </c>
      <c r="D286" t="s">
        <v>8</v>
      </c>
      <c r="E286" s="1">
        <v>336319.5</v>
      </c>
      <c r="F286" s="1">
        <f>IF(OR(A286="2016",A286="2017"),1.77%*E286,1.86%*E286)</f>
        <v>5952.8551500000003</v>
      </c>
      <c r="G286" s="1">
        <f>IF(OR(A286="2016",A286="2017"),8.11%*E286,8.54%*E286)</f>
        <v>27275.511449999998</v>
      </c>
    </row>
    <row r="287" spans="1:7" hidden="1" x14ac:dyDescent="0.25">
      <c r="A287" t="s">
        <v>238</v>
      </c>
      <c r="B287" t="s">
        <v>255</v>
      </c>
      <c r="C287" t="s">
        <v>15</v>
      </c>
      <c r="D287" t="s">
        <v>8</v>
      </c>
      <c r="E287" s="1">
        <v>334473.36</v>
      </c>
      <c r="F287" s="1">
        <f>IF(OR(A287="2016",A287="2017"),1.77%*E287,1.86%*E287)</f>
        <v>6221.2044960000003</v>
      </c>
      <c r="G287" s="1">
        <f>IF(OR(A287="2016",A287="2017"),8.11%*E287,8.54%*E287)</f>
        <v>28564.024943999997</v>
      </c>
    </row>
    <row r="288" spans="1:7" hidden="1" x14ac:dyDescent="0.25">
      <c r="A288" t="s">
        <v>238</v>
      </c>
      <c r="B288" t="s">
        <v>174</v>
      </c>
      <c r="C288" t="s">
        <v>23</v>
      </c>
      <c r="D288" t="s">
        <v>8</v>
      </c>
      <c r="E288" s="1">
        <v>331289.3</v>
      </c>
      <c r="F288" s="1">
        <f>IF(OR(A288="2016",A288="2017"),1.77%*E288,1.86%*E288)</f>
        <v>6161.9809800000003</v>
      </c>
      <c r="G288" s="1">
        <f>IF(OR(A288="2016",A288="2017"),8.11%*E288,8.54%*E288)</f>
        <v>28292.106219999994</v>
      </c>
    </row>
    <row r="289" spans="1:7" x14ac:dyDescent="0.25">
      <c r="A289" t="s">
        <v>5</v>
      </c>
      <c r="B289" t="s">
        <v>54</v>
      </c>
      <c r="C289" t="s">
        <v>53</v>
      </c>
      <c r="D289" t="s">
        <v>13</v>
      </c>
      <c r="E289" s="1">
        <v>309491</v>
      </c>
      <c r="F289" s="1">
        <f>IF(OR(A289="2016",A289="2017"),1.77%*E289,1.86%*E289)</f>
        <v>5477.9907000000003</v>
      </c>
      <c r="G289" s="1">
        <f>IF(OR(A289="2016",A289="2017"),8.11%*E289,8.54%*E289)</f>
        <v>25099.720099999999</v>
      </c>
    </row>
    <row r="290" spans="1:7" x14ac:dyDescent="0.25">
      <c r="A290" t="s">
        <v>5</v>
      </c>
      <c r="B290" t="s">
        <v>147</v>
      </c>
      <c r="C290" t="s">
        <v>7</v>
      </c>
      <c r="D290" t="s">
        <v>13</v>
      </c>
      <c r="E290" s="1">
        <v>303211.59999999998</v>
      </c>
      <c r="F290" s="1">
        <f>IF(OR(A290="2016",A290="2017"),1.77%*E290,1.86%*E290)</f>
        <v>5366.8453199999994</v>
      </c>
      <c r="G290" s="1">
        <f>IF(OR(A290="2016",A290="2017"),8.11%*E290,8.54%*E290)</f>
        <v>24590.460759999994</v>
      </c>
    </row>
    <row r="291" spans="1:7" hidden="1" x14ac:dyDescent="0.25">
      <c r="A291" t="s">
        <v>166</v>
      </c>
      <c r="B291" t="s">
        <v>96</v>
      </c>
      <c r="C291" t="s">
        <v>39</v>
      </c>
      <c r="D291" t="s">
        <v>13</v>
      </c>
      <c r="E291" s="1">
        <v>300992.63</v>
      </c>
      <c r="F291" s="1">
        <f>IF(OR(A291="2016",A291="2017"),1.77%*E291,1.86%*E291)</f>
        <v>5327.5695510000005</v>
      </c>
      <c r="G291" s="1">
        <f>IF(OR(A291="2016",A291="2017"),8.11%*E291,8.54%*E291)</f>
        <v>24410.502292999998</v>
      </c>
    </row>
    <row r="292" spans="1:7" hidden="1" x14ac:dyDescent="0.25">
      <c r="A292" t="s">
        <v>166</v>
      </c>
      <c r="B292" t="s">
        <v>49</v>
      </c>
      <c r="C292" t="s">
        <v>48</v>
      </c>
      <c r="D292" t="s">
        <v>13</v>
      </c>
      <c r="E292" s="1">
        <v>300834.34000000003</v>
      </c>
      <c r="F292" s="1">
        <f>IF(OR(A292="2016",A292="2017"),1.77%*E292,1.86%*E292)</f>
        <v>5324.7678180000003</v>
      </c>
      <c r="G292" s="1">
        <f>IF(OR(A292="2016",A292="2017"),8.11%*E292,8.54%*E292)</f>
        <v>24397.664973999999</v>
      </c>
    </row>
    <row r="293" spans="1:7" hidden="1" x14ac:dyDescent="0.25">
      <c r="A293" t="s">
        <v>166</v>
      </c>
      <c r="B293" t="s">
        <v>144</v>
      </c>
      <c r="C293" t="s">
        <v>21</v>
      </c>
      <c r="D293" t="s">
        <v>13</v>
      </c>
      <c r="E293" s="1">
        <v>291735.76</v>
      </c>
      <c r="F293" s="1">
        <f>IF(OR(A293="2016",A293="2017"),1.77%*E293,1.86%*E293)</f>
        <v>5163.7229520000001</v>
      </c>
      <c r="G293" s="1">
        <f>IF(OR(A293="2016",A293="2017"),8.11%*E293,8.54%*E293)</f>
        <v>23659.770135999999</v>
      </c>
    </row>
    <row r="294" spans="1:7" hidden="1" x14ac:dyDescent="0.25">
      <c r="A294" t="s">
        <v>238</v>
      </c>
      <c r="B294" t="s">
        <v>160</v>
      </c>
      <c r="C294" t="s">
        <v>91</v>
      </c>
      <c r="D294" t="s">
        <v>8</v>
      </c>
      <c r="E294" s="1">
        <v>266332.5</v>
      </c>
      <c r="F294" s="1">
        <f>IF(OR(A294="2016",A294="2017"),1.77%*E294,1.86%*E294)</f>
        <v>4953.7845000000007</v>
      </c>
      <c r="G294" s="1">
        <f>IF(OR(A294="2016",A294="2017"),8.11%*E294,8.54%*E294)</f>
        <v>22744.795499999997</v>
      </c>
    </row>
    <row r="295" spans="1:7" hidden="1" x14ac:dyDescent="0.25">
      <c r="A295" t="s">
        <v>238</v>
      </c>
      <c r="B295" t="s">
        <v>260</v>
      </c>
      <c r="C295" t="s">
        <v>39</v>
      </c>
      <c r="D295" t="s">
        <v>13</v>
      </c>
      <c r="E295" s="1">
        <v>252194.81</v>
      </c>
      <c r="F295" s="1">
        <f>IF(OR(A295="2016",A295="2017"),1.77%*E295,1.86%*E295)</f>
        <v>4690.8234660000007</v>
      </c>
      <c r="G295" s="1">
        <f>IF(OR(A295="2016",A295="2017"),8.11%*E295,8.54%*E295)</f>
        <v>21537.436773999998</v>
      </c>
    </row>
    <row r="296" spans="1:7" hidden="1" x14ac:dyDescent="0.25">
      <c r="A296" t="s">
        <v>238</v>
      </c>
      <c r="B296" t="s">
        <v>251</v>
      </c>
      <c r="C296" t="s">
        <v>53</v>
      </c>
      <c r="D296" t="s">
        <v>13</v>
      </c>
      <c r="E296" s="1">
        <v>242916</v>
      </c>
      <c r="F296" s="1">
        <f>IF(OR(A296="2016",A296="2017"),1.77%*E296,1.86%*E296)</f>
        <v>4518.2376000000004</v>
      </c>
      <c r="G296" s="1">
        <f>IF(OR(A296="2016",A296="2017"),8.11%*E296,8.54%*E296)</f>
        <v>20745.026399999999</v>
      </c>
    </row>
    <row r="297" spans="1:7" hidden="1" x14ac:dyDescent="0.25">
      <c r="A297" t="s">
        <v>238</v>
      </c>
      <c r="B297" t="s">
        <v>301</v>
      </c>
      <c r="C297" t="s">
        <v>39</v>
      </c>
      <c r="D297" t="s">
        <v>8</v>
      </c>
      <c r="E297" s="1">
        <v>232853.59</v>
      </c>
      <c r="F297" s="1">
        <f>IF(OR(A297="2016",A297="2017"),1.77%*E297,1.86%*E297)</f>
        <v>4331.0767740000001</v>
      </c>
      <c r="G297" s="1">
        <f>IF(OR(A297="2016",A297="2017"),8.11%*E297,8.54%*E297)</f>
        <v>19885.696585999998</v>
      </c>
    </row>
    <row r="298" spans="1:7" hidden="1" x14ac:dyDescent="0.25">
      <c r="A298" t="s">
        <v>238</v>
      </c>
      <c r="B298" t="s">
        <v>256</v>
      </c>
      <c r="C298" t="s">
        <v>149</v>
      </c>
      <c r="D298" t="s">
        <v>65</v>
      </c>
      <c r="E298" s="1">
        <v>231866.03</v>
      </c>
      <c r="F298" s="1">
        <f>IF(OR(A298="2016",A298="2017"),1.77%*E298,1.86%*E298)</f>
        <v>4312.7081580000004</v>
      </c>
      <c r="G298" s="1">
        <f>IF(OR(A298="2016",A298="2017"),8.11%*E298,8.54%*E298)</f>
        <v>19801.358961999998</v>
      </c>
    </row>
    <row r="299" spans="1:7" hidden="1" x14ac:dyDescent="0.25">
      <c r="A299" t="s">
        <v>238</v>
      </c>
      <c r="B299" t="s">
        <v>147</v>
      </c>
      <c r="C299" t="s">
        <v>7</v>
      </c>
      <c r="D299" t="s">
        <v>13</v>
      </c>
      <c r="E299" s="1">
        <v>230396.04</v>
      </c>
      <c r="F299" s="1">
        <f>IF(OR(A299="2016",A299="2017"),1.77%*E299,1.86%*E299)</f>
        <v>4285.3663440000009</v>
      </c>
      <c r="G299" s="1">
        <f>IF(OR(A299="2016",A299="2017"),8.11%*E299,8.54%*E299)</f>
        <v>19675.821816</v>
      </c>
    </row>
    <row r="300" spans="1:7" x14ac:dyDescent="0.25">
      <c r="A300" t="s">
        <v>5</v>
      </c>
      <c r="B300" t="s">
        <v>165</v>
      </c>
      <c r="C300" t="s">
        <v>23</v>
      </c>
      <c r="D300" t="s">
        <v>13</v>
      </c>
      <c r="E300" s="1">
        <v>219737.41</v>
      </c>
      <c r="F300" s="1">
        <f>IF(OR(A300="2016",A300="2017"),1.77%*E300,1.86%*E300)</f>
        <v>3889.3521570000003</v>
      </c>
      <c r="G300" s="1">
        <f>IF(OR(A300="2016",A300="2017"),8.11%*E300,8.54%*E300)</f>
        <v>17820.703951</v>
      </c>
    </row>
    <row r="301" spans="1:7" hidden="1" x14ac:dyDescent="0.25">
      <c r="A301" t="s">
        <v>238</v>
      </c>
      <c r="B301" t="s">
        <v>288</v>
      </c>
      <c r="C301" t="s">
        <v>39</v>
      </c>
      <c r="D301" t="s">
        <v>13</v>
      </c>
      <c r="E301" s="1">
        <v>218571.27</v>
      </c>
      <c r="F301" s="1">
        <f>IF(OR(A301="2016",A301="2017"),1.77%*E301,1.86%*E301)</f>
        <v>4065.4256220000002</v>
      </c>
      <c r="G301" s="1">
        <f>IF(OR(A301="2016",A301="2017"),8.11%*E301,8.54%*E301)</f>
        <v>18665.986457999996</v>
      </c>
    </row>
    <row r="302" spans="1:7" hidden="1" x14ac:dyDescent="0.25">
      <c r="A302" t="s">
        <v>238</v>
      </c>
      <c r="B302" t="s">
        <v>264</v>
      </c>
      <c r="C302" t="s">
        <v>21</v>
      </c>
      <c r="D302" t="s">
        <v>8</v>
      </c>
      <c r="E302" s="1">
        <v>216998.17</v>
      </c>
      <c r="F302" s="1">
        <f>IF(OR(A302="2016",A302="2017"),1.77%*E302,1.86%*E302)</f>
        <v>4036.1659620000005</v>
      </c>
      <c r="G302" s="1">
        <f>IF(OR(A302="2016",A302="2017"),8.11%*E302,8.54%*E302)</f>
        <v>18531.643717999999</v>
      </c>
    </row>
    <row r="303" spans="1:7" hidden="1" x14ac:dyDescent="0.25">
      <c r="A303" t="s">
        <v>166</v>
      </c>
      <c r="B303" t="s">
        <v>199</v>
      </c>
      <c r="C303" t="s">
        <v>39</v>
      </c>
      <c r="D303" t="s">
        <v>8</v>
      </c>
      <c r="E303" s="1">
        <v>211779.36</v>
      </c>
      <c r="F303" s="1">
        <f>IF(OR(A303="2016",A303="2017"),1.77%*E303,1.86%*E303)</f>
        <v>3748.4946719999998</v>
      </c>
      <c r="G303" s="1">
        <f>IF(OR(A303="2016",A303="2017"),8.11%*E303,8.54%*E303)</f>
        <v>17175.306095999997</v>
      </c>
    </row>
    <row r="304" spans="1:7" hidden="1" x14ac:dyDescent="0.25">
      <c r="A304" t="s">
        <v>166</v>
      </c>
      <c r="B304" t="s">
        <v>184</v>
      </c>
      <c r="C304" t="s">
        <v>15</v>
      </c>
      <c r="D304" t="s">
        <v>8</v>
      </c>
      <c r="E304" s="1">
        <v>209285.94</v>
      </c>
      <c r="F304" s="1">
        <f>IF(OR(A304="2016",A304="2017"),1.77%*E304,1.86%*E304)</f>
        <v>3704.3611380000002</v>
      </c>
      <c r="G304" s="1">
        <f>IF(OR(A304="2016",A304="2017"),8.11%*E304,8.54%*E304)</f>
        <v>16973.089733999997</v>
      </c>
    </row>
    <row r="305" spans="1:7" hidden="1" x14ac:dyDescent="0.25">
      <c r="A305" t="s">
        <v>238</v>
      </c>
      <c r="B305" t="s">
        <v>239</v>
      </c>
      <c r="C305" t="s">
        <v>21</v>
      </c>
      <c r="D305" t="s">
        <v>65</v>
      </c>
      <c r="E305" s="1">
        <v>204828.94</v>
      </c>
      <c r="F305" s="1">
        <f>IF(OR(A305="2016",A305="2017"),1.77%*E305,1.86%*E305)</f>
        <v>3809.8182840000004</v>
      </c>
      <c r="G305" s="1">
        <f>IF(OR(A305="2016",A305="2017"),8.11%*E305,8.54%*E305)</f>
        <v>17492.391475999997</v>
      </c>
    </row>
    <row r="306" spans="1:7" hidden="1" x14ac:dyDescent="0.25">
      <c r="A306" t="s">
        <v>238</v>
      </c>
      <c r="B306" t="s">
        <v>262</v>
      </c>
      <c r="C306" t="s">
        <v>48</v>
      </c>
      <c r="D306" t="s">
        <v>8</v>
      </c>
      <c r="E306" s="1">
        <v>202059.64</v>
      </c>
      <c r="F306" s="1">
        <f>IF(OR(A306="2016",A306="2017"),1.77%*E306,1.86%*E306)</f>
        <v>3758.3093040000008</v>
      </c>
      <c r="G306" s="1">
        <f>IF(OR(A306="2016",A306="2017"),8.11%*E306,8.54%*E306)</f>
        <v>17255.893255999999</v>
      </c>
    </row>
    <row r="307" spans="1:7" hidden="1" x14ac:dyDescent="0.25">
      <c r="A307" t="s">
        <v>238</v>
      </c>
      <c r="B307" t="s">
        <v>289</v>
      </c>
      <c r="C307" t="s">
        <v>39</v>
      </c>
      <c r="D307" t="s">
        <v>13</v>
      </c>
      <c r="E307" s="1">
        <v>200369.24</v>
      </c>
      <c r="F307" s="1">
        <f>IF(OR(A307="2016",A307="2017"),1.77%*E307,1.86%*E307)</f>
        <v>3726.8678640000003</v>
      </c>
      <c r="G307" s="1">
        <f>IF(OR(A307="2016",A307="2017"),8.11%*E307,8.54%*E307)</f>
        <v>17111.533095999996</v>
      </c>
    </row>
    <row r="308" spans="1:7" hidden="1" x14ac:dyDescent="0.25">
      <c r="A308" t="s">
        <v>238</v>
      </c>
      <c r="B308" t="s">
        <v>186</v>
      </c>
      <c r="C308" t="s">
        <v>21</v>
      </c>
      <c r="D308" t="s">
        <v>8</v>
      </c>
      <c r="E308" s="1">
        <v>189203.93</v>
      </c>
      <c r="F308" s="1">
        <f>IF(OR(A308="2016",A308="2017"),1.77%*E308,1.86%*E308)</f>
        <v>3519.1930980000002</v>
      </c>
      <c r="G308" s="1">
        <f>IF(OR(A308="2016",A308="2017"),8.11%*E308,8.54%*E308)</f>
        <v>16158.015621999997</v>
      </c>
    </row>
    <row r="309" spans="1:7" hidden="1" x14ac:dyDescent="0.25">
      <c r="A309" t="s">
        <v>166</v>
      </c>
      <c r="B309" t="s">
        <v>198</v>
      </c>
      <c r="C309" t="s">
        <v>39</v>
      </c>
      <c r="D309" t="s">
        <v>8</v>
      </c>
      <c r="E309" s="1">
        <v>177720.91</v>
      </c>
      <c r="F309" s="1">
        <f>IF(OR(A309="2016",A309="2017"),1.77%*E309,1.86%*E309)</f>
        <v>3145.6601070000002</v>
      </c>
      <c r="G309" s="1">
        <f>IF(OR(A309="2016",A309="2017"),8.11%*E309,8.54%*E309)</f>
        <v>14413.165800999999</v>
      </c>
    </row>
    <row r="310" spans="1:7" x14ac:dyDescent="0.25">
      <c r="A310" t="s">
        <v>5</v>
      </c>
      <c r="B310" t="s">
        <v>117</v>
      </c>
      <c r="C310" t="s">
        <v>118</v>
      </c>
      <c r="D310" t="s">
        <v>8</v>
      </c>
      <c r="E310" s="1">
        <v>173018.83</v>
      </c>
      <c r="F310" s="1">
        <f>IF(OR(A310="2016",A310="2017"),1.77%*E310,1.86%*E310)</f>
        <v>3062.4332909999998</v>
      </c>
      <c r="G310" s="1">
        <f>IF(OR(A310="2016",A310="2017"),8.11%*E310,8.54%*E310)</f>
        <v>14031.827112999998</v>
      </c>
    </row>
    <row r="311" spans="1:7" hidden="1" x14ac:dyDescent="0.25">
      <c r="A311" t="s">
        <v>238</v>
      </c>
      <c r="B311" t="s">
        <v>261</v>
      </c>
      <c r="C311" t="s">
        <v>21</v>
      </c>
      <c r="D311" t="s">
        <v>8</v>
      </c>
      <c r="E311" s="1">
        <v>167329.64000000001</v>
      </c>
      <c r="F311" s="1">
        <f>IF(OR(A311="2016",A311="2017"),1.77%*E311,1.86%*E311)</f>
        <v>3112.3313040000007</v>
      </c>
      <c r="G311" s="1">
        <f>IF(OR(A311="2016",A311="2017"),8.11%*E311,8.54%*E311)</f>
        <v>14289.951256</v>
      </c>
    </row>
    <row r="312" spans="1:7" hidden="1" x14ac:dyDescent="0.25">
      <c r="A312" t="s">
        <v>238</v>
      </c>
      <c r="B312" t="s">
        <v>245</v>
      </c>
      <c r="C312" t="s">
        <v>15</v>
      </c>
      <c r="D312" t="s">
        <v>8</v>
      </c>
      <c r="E312" s="1">
        <v>158889.12</v>
      </c>
      <c r="F312" s="1">
        <f>IF(OR(A312="2016",A312="2017"),1.77%*E312,1.86%*E312)</f>
        <v>2955.3376320000002</v>
      </c>
      <c r="G312" s="1">
        <f>IF(OR(A312="2016",A312="2017"),8.11%*E312,8.54%*E312)</f>
        <v>13569.130847999999</v>
      </c>
    </row>
    <row r="313" spans="1:7" hidden="1" x14ac:dyDescent="0.25">
      <c r="A313" t="s">
        <v>238</v>
      </c>
      <c r="B313" t="s">
        <v>302</v>
      </c>
      <c r="C313" t="s">
        <v>7</v>
      </c>
      <c r="D313" t="s">
        <v>8</v>
      </c>
      <c r="E313" s="1">
        <v>153286.19</v>
      </c>
      <c r="F313" s="1">
        <f>IF(OR(A313="2016",A313="2017"),1.77%*E313,1.86%*E313)</f>
        <v>2851.1231340000004</v>
      </c>
      <c r="G313" s="1">
        <f>IF(OR(A313="2016",A313="2017"),8.11%*E313,8.54%*E313)</f>
        <v>13090.640625999999</v>
      </c>
    </row>
    <row r="314" spans="1:7" hidden="1" x14ac:dyDescent="0.25">
      <c r="A314" t="s">
        <v>238</v>
      </c>
      <c r="B314" t="s">
        <v>252</v>
      </c>
      <c r="C314" t="s">
        <v>53</v>
      </c>
      <c r="D314" t="s">
        <v>13</v>
      </c>
      <c r="E314" s="1">
        <v>152315</v>
      </c>
      <c r="F314" s="1">
        <f>IF(OR(A314="2016",A314="2017"),1.77%*E314,1.86%*E314)</f>
        <v>2833.0590000000002</v>
      </c>
      <c r="G314" s="1">
        <f>IF(OR(A314="2016",A314="2017"),8.11%*E314,8.54%*E314)</f>
        <v>13007.700999999999</v>
      </c>
    </row>
    <row r="315" spans="1:7" x14ac:dyDescent="0.25">
      <c r="A315" t="s">
        <v>5</v>
      </c>
      <c r="B315" t="s">
        <v>115</v>
      </c>
      <c r="C315" t="s">
        <v>53</v>
      </c>
      <c r="D315" t="s">
        <v>13</v>
      </c>
      <c r="E315" s="1">
        <v>151699</v>
      </c>
      <c r="F315" s="1">
        <f>IF(OR(A315="2016",A315="2017"),1.77%*E315,1.86%*E315)</f>
        <v>2685.0723000000003</v>
      </c>
      <c r="G315" s="1">
        <f>IF(OR(A315="2016",A315="2017"),8.11%*E315,8.54%*E315)</f>
        <v>12302.7889</v>
      </c>
    </row>
    <row r="316" spans="1:7" hidden="1" x14ac:dyDescent="0.25">
      <c r="A316" t="s">
        <v>166</v>
      </c>
      <c r="B316" t="s">
        <v>211</v>
      </c>
      <c r="C316" t="s">
        <v>118</v>
      </c>
      <c r="D316" t="s">
        <v>8</v>
      </c>
      <c r="E316" s="1">
        <v>150685.9</v>
      </c>
      <c r="F316" s="1">
        <f>IF(OR(A316="2016",A316="2017"),1.77%*E316,1.86%*E316)</f>
        <v>2667.1404299999999</v>
      </c>
      <c r="G316" s="1">
        <f>IF(OR(A316="2016",A316="2017"),8.11%*E316,8.54%*E316)</f>
        <v>12220.626489999999</v>
      </c>
    </row>
    <row r="317" spans="1:7" hidden="1" x14ac:dyDescent="0.25">
      <c r="A317" t="s">
        <v>166</v>
      </c>
      <c r="B317" t="s">
        <v>173</v>
      </c>
      <c r="C317" t="s">
        <v>129</v>
      </c>
      <c r="D317" t="s">
        <v>13</v>
      </c>
      <c r="E317" s="1">
        <v>147150.46</v>
      </c>
      <c r="F317" s="1">
        <f>IF(OR(A317="2016",A317="2017"),1.77%*E317,1.86%*E317)</f>
        <v>2604.563142</v>
      </c>
      <c r="G317" s="1">
        <f>IF(OR(A317="2016",A317="2017"),8.11%*E317,8.54%*E317)</f>
        <v>11933.902305999998</v>
      </c>
    </row>
    <row r="318" spans="1:7" hidden="1" x14ac:dyDescent="0.25">
      <c r="A318" t="s">
        <v>166</v>
      </c>
      <c r="B318" t="s">
        <v>196</v>
      </c>
      <c r="C318" t="s">
        <v>39</v>
      </c>
      <c r="D318" t="s">
        <v>13</v>
      </c>
      <c r="E318" s="1">
        <v>137425</v>
      </c>
      <c r="F318" s="1">
        <f>IF(OR(A318="2016",A318="2017"),1.77%*E318,1.86%*E318)</f>
        <v>2432.4225000000001</v>
      </c>
      <c r="G318" s="1">
        <f>IF(OR(A318="2016",A318="2017"),8.11%*E318,8.54%*E318)</f>
        <v>11145.1675</v>
      </c>
    </row>
    <row r="319" spans="1:7" hidden="1" x14ac:dyDescent="0.25">
      <c r="A319" t="s">
        <v>238</v>
      </c>
      <c r="B319" t="s">
        <v>292</v>
      </c>
      <c r="C319" t="s">
        <v>7</v>
      </c>
      <c r="D319" t="s">
        <v>13</v>
      </c>
      <c r="E319" s="1">
        <v>134906.23999999999</v>
      </c>
      <c r="F319" s="1">
        <f>IF(OR(A319="2016",A319="2017"),1.77%*E319,1.86%*E319)</f>
        <v>2509.2560640000002</v>
      </c>
      <c r="G319" s="1">
        <f>IF(OR(A319="2016",A319="2017"),8.11%*E319,8.54%*E319)</f>
        <v>11520.992895999998</v>
      </c>
    </row>
    <row r="320" spans="1:7" hidden="1" x14ac:dyDescent="0.25">
      <c r="A320" t="s">
        <v>238</v>
      </c>
      <c r="B320" t="s">
        <v>236</v>
      </c>
      <c r="C320" t="s">
        <v>15</v>
      </c>
      <c r="D320" t="s">
        <v>13</v>
      </c>
      <c r="E320" s="1">
        <v>133859.1</v>
      </c>
      <c r="F320" s="1">
        <f>IF(OR(A320="2016",A320="2017"),1.77%*E320,1.86%*E320)</f>
        <v>2489.7792600000002</v>
      </c>
      <c r="G320" s="1">
        <f>IF(OR(A320="2016",A320="2017"),8.11%*E320,8.54%*E320)</f>
        <v>11431.567139999999</v>
      </c>
    </row>
    <row r="321" spans="1:7" x14ac:dyDescent="0.25">
      <c r="A321" t="s">
        <v>5</v>
      </c>
      <c r="B321" t="s">
        <v>50</v>
      </c>
      <c r="C321" t="s">
        <v>48</v>
      </c>
      <c r="D321" t="s">
        <v>13</v>
      </c>
      <c r="E321" s="1">
        <v>131735.39000000001</v>
      </c>
      <c r="F321" s="1">
        <f>IF(OR(A321="2016",A321="2017"),1.77%*E321,1.86%*E321)</f>
        <v>2331.7164030000004</v>
      </c>
      <c r="G321" s="1">
        <f>IF(OR(A321="2016",A321="2017"),8.11%*E321,8.54%*E321)</f>
        <v>10683.740129</v>
      </c>
    </row>
    <row r="322" spans="1:7" hidden="1" x14ac:dyDescent="0.25">
      <c r="A322" t="s">
        <v>166</v>
      </c>
      <c r="B322" t="s">
        <v>96</v>
      </c>
      <c r="C322" t="s">
        <v>39</v>
      </c>
      <c r="D322" t="s">
        <v>8</v>
      </c>
      <c r="E322" s="1">
        <v>129162.9</v>
      </c>
      <c r="F322" s="1">
        <f>IF(OR(A322="2016",A322="2017"),1.77%*E322,1.86%*E322)</f>
        <v>2286.1833299999998</v>
      </c>
      <c r="G322" s="1">
        <f>IF(OR(A322="2016",A322="2017"),8.11%*E322,8.54%*E322)</f>
        <v>10475.111189999998</v>
      </c>
    </row>
    <row r="323" spans="1:7" x14ac:dyDescent="0.25">
      <c r="A323" t="s">
        <v>5</v>
      </c>
      <c r="B323" t="s">
        <v>102</v>
      </c>
      <c r="C323" t="s">
        <v>23</v>
      </c>
      <c r="D323" t="s">
        <v>13</v>
      </c>
      <c r="E323" s="1">
        <v>129089.14</v>
      </c>
      <c r="F323" s="1">
        <f>IF(OR(A323="2016",A323="2017"),1.77%*E323,1.86%*E323)</f>
        <v>2284.877778</v>
      </c>
      <c r="G323" s="1">
        <f>IF(OR(A323="2016",A323="2017"),8.11%*E323,8.54%*E323)</f>
        <v>10469.129253999999</v>
      </c>
    </row>
    <row r="324" spans="1:7" hidden="1" x14ac:dyDescent="0.25">
      <c r="A324" t="s">
        <v>238</v>
      </c>
      <c r="B324" t="s">
        <v>294</v>
      </c>
      <c r="C324" t="s">
        <v>149</v>
      </c>
      <c r="D324" t="s">
        <v>8</v>
      </c>
      <c r="E324" s="1">
        <v>125163.5</v>
      </c>
      <c r="F324" s="1">
        <f>IF(OR(A324="2016",A324="2017"),1.77%*E324,1.86%*E324)</f>
        <v>2328.0411000000004</v>
      </c>
      <c r="G324" s="1">
        <f>IF(OR(A324="2016",A324="2017"),8.11%*E324,8.54%*E324)</f>
        <v>10688.962899999999</v>
      </c>
    </row>
    <row r="325" spans="1:7" hidden="1" x14ac:dyDescent="0.25">
      <c r="A325" t="s">
        <v>166</v>
      </c>
      <c r="B325" t="s">
        <v>202</v>
      </c>
      <c r="C325" t="s">
        <v>91</v>
      </c>
      <c r="D325" t="s">
        <v>8</v>
      </c>
      <c r="E325" s="1">
        <v>115470.76</v>
      </c>
      <c r="F325" s="1">
        <f>IF(OR(A325="2016",A325="2017"),1.77%*E325,1.86%*E325)</f>
        <v>2043.8324519999999</v>
      </c>
      <c r="G325" s="1">
        <f>IF(OR(A325="2016",A325="2017"),8.11%*E325,8.54%*E325)</f>
        <v>9364.6786359999987</v>
      </c>
    </row>
    <row r="326" spans="1:7" x14ac:dyDescent="0.25">
      <c r="A326" t="s">
        <v>5</v>
      </c>
      <c r="B326" t="s">
        <v>103</v>
      </c>
      <c r="C326" t="s">
        <v>53</v>
      </c>
      <c r="D326" t="s">
        <v>8</v>
      </c>
      <c r="E326" s="1">
        <v>115176.7</v>
      </c>
      <c r="F326" s="1">
        <f>IF(OR(A326="2016",A326="2017"),1.77%*E326,1.86%*E326)</f>
        <v>2038.6275900000001</v>
      </c>
      <c r="G326" s="1">
        <f>IF(OR(A326="2016",A326="2017"),8.11%*E326,8.54%*E326)</f>
        <v>9340.8303699999997</v>
      </c>
    </row>
    <row r="327" spans="1:7" x14ac:dyDescent="0.25">
      <c r="A327" t="s">
        <v>5</v>
      </c>
      <c r="B327" t="s">
        <v>69</v>
      </c>
      <c r="C327" t="s">
        <v>39</v>
      </c>
      <c r="D327" t="s">
        <v>13</v>
      </c>
      <c r="E327" s="1">
        <v>113160.95</v>
      </c>
      <c r="F327" s="1">
        <f>IF(OR(A327="2016",A327="2017"),1.77%*E327,1.86%*E327)</f>
        <v>2002.948815</v>
      </c>
      <c r="G327" s="1">
        <f>IF(OR(A327="2016",A327="2017"),8.11%*E327,8.54%*E327)</f>
        <v>9177.353044999998</v>
      </c>
    </row>
    <row r="328" spans="1:7" x14ac:dyDescent="0.25">
      <c r="A328" t="s">
        <v>5</v>
      </c>
      <c r="B328" t="s">
        <v>61</v>
      </c>
      <c r="C328" t="s">
        <v>23</v>
      </c>
      <c r="D328" t="s">
        <v>8</v>
      </c>
      <c r="E328" s="1">
        <v>110286.31</v>
      </c>
      <c r="F328" s="1">
        <f>IF(OR(A328="2016",A328="2017"),1.77%*E328,1.86%*E328)</f>
        <v>1952.067687</v>
      </c>
      <c r="G328" s="1">
        <f>IF(OR(A328="2016",A328="2017"),8.11%*E328,8.54%*E328)</f>
        <v>8944.219740999999</v>
      </c>
    </row>
    <row r="329" spans="1:7" hidden="1" x14ac:dyDescent="0.25">
      <c r="A329" t="s">
        <v>238</v>
      </c>
      <c r="B329" t="s">
        <v>24</v>
      </c>
      <c r="C329" t="s">
        <v>12</v>
      </c>
      <c r="D329" t="s">
        <v>13</v>
      </c>
      <c r="E329" s="1">
        <v>102961.43</v>
      </c>
      <c r="F329" s="1">
        <f>IF(OR(A329="2016",A329="2017"),1.77%*E329,1.86%*E329)</f>
        <v>1915.082598</v>
      </c>
      <c r="G329" s="1">
        <f>IF(OR(A329="2016",A329="2017"),8.11%*E329,8.54%*E329)</f>
        <v>8792.9061219999985</v>
      </c>
    </row>
    <row r="330" spans="1:7" x14ac:dyDescent="0.25">
      <c r="A330" t="s">
        <v>5</v>
      </c>
      <c r="B330" t="s">
        <v>141</v>
      </c>
      <c r="C330" t="s">
        <v>21</v>
      </c>
      <c r="D330" t="s">
        <v>13</v>
      </c>
      <c r="E330" s="1">
        <v>101928.62</v>
      </c>
      <c r="F330" s="1">
        <f>IF(OR(A330="2016",A330="2017"),1.77%*E330,1.86%*E330)</f>
        <v>1804.1365739999999</v>
      </c>
      <c r="G330" s="1">
        <f>IF(OR(A330="2016",A330="2017"),8.11%*E330,8.54%*E330)</f>
        <v>8266.4110819999987</v>
      </c>
    </row>
    <row r="331" spans="1:7" hidden="1" x14ac:dyDescent="0.25">
      <c r="A331" t="s">
        <v>166</v>
      </c>
      <c r="B331" t="s">
        <v>187</v>
      </c>
      <c r="C331" t="s">
        <v>21</v>
      </c>
      <c r="D331" t="s">
        <v>13</v>
      </c>
      <c r="E331" s="1">
        <v>100991.71</v>
      </c>
      <c r="F331" s="1">
        <f>IF(OR(A331="2016",A331="2017"),1.77%*E331,1.86%*E331)</f>
        <v>1787.5532670000002</v>
      </c>
      <c r="G331" s="1">
        <f>IF(OR(A331="2016",A331="2017"),8.11%*E331,8.54%*E331)</f>
        <v>8190.4276809999992</v>
      </c>
    </row>
    <row r="332" spans="1:7" hidden="1" x14ac:dyDescent="0.25">
      <c r="A332" t="s">
        <v>238</v>
      </c>
      <c r="B332" t="s">
        <v>16</v>
      </c>
      <c r="C332" t="s">
        <v>7</v>
      </c>
      <c r="D332" t="s">
        <v>13</v>
      </c>
      <c r="E332" s="1">
        <v>100210</v>
      </c>
      <c r="F332" s="1">
        <f>IF(OR(A332="2016",A332="2017"),1.77%*E332,1.86%*E332)</f>
        <v>1863.9060000000002</v>
      </c>
      <c r="G332" s="1">
        <f>IF(OR(A332="2016",A332="2017"),8.11%*E332,8.54%*E332)</f>
        <v>8557.9339999999993</v>
      </c>
    </row>
    <row r="333" spans="1:7" hidden="1" x14ac:dyDescent="0.25">
      <c r="A333" t="s">
        <v>166</v>
      </c>
      <c r="B333" t="s">
        <v>209</v>
      </c>
      <c r="C333" t="s">
        <v>210</v>
      </c>
      <c r="D333" t="s">
        <v>13</v>
      </c>
      <c r="E333" s="1">
        <v>99045.55</v>
      </c>
      <c r="F333" s="1">
        <f>IF(OR(A333="2016",A333="2017"),1.77%*E333,1.86%*E333)</f>
        <v>1753.1062350000002</v>
      </c>
      <c r="G333" s="1">
        <f>IF(OR(A333="2016",A333="2017"),8.11%*E333,8.54%*E333)</f>
        <v>8032.5941049999992</v>
      </c>
    </row>
    <row r="334" spans="1:7" hidden="1" x14ac:dyDescent="0.25">
      <c r="A334" t="s">
        <v>166</v>
      </c>
      <c r="B334" t="s">
        <v>24</v>
      </c>
      <c r="C334" t="s">
        <v>12</v>
      </c>
      <c r="D334" t="s">
        <v>13</v>
      </c>
      <c r="E334" s="1">
        <v>95765.510000000009</v>
      </c>
      <c r="F334" s="1">
        <f>IF(OR(A334="2016",A334="2017"),1.77%*E334,1.86%*E334)</f>
        <v>1695.0495270000001</v>
      </c>
      <c r="G334" s="1">
        <f>IF(OR(A334="2016",A334="2017"),8.11%*E334,8.54%*E334)</f>
        <v>7766.5828609999999</v>
      </c>
    </row>
    <row r="335" spans="1:7" hidden="1" x14ac:dyDescent="0.25">
      <c r="A335" t="s">
        <v>166</v>
      </c>
      <c r="B335" t="s">
        <v>236</v>
      </c>
      <c r="C335" t="s">
        <v>15</v>
      </c>
      <c r="D335" t="s">
        <v>13</v>
      </c>
      <c r="E335" s="1">
        <v>93270.87999999999</v>
      </c>
      <c r="F335" s="1">
        <f>IF(OR(A335="2016",A335="2017"),1.77%*E335,1.86%*E335)</f>
        <v>1650.8945759999999</v>
      </c>
      <c r="G335" s="1">
        <f>IF(OR(A335="2016",A335="2017"),8.11%*E335,8.54%*E335)</f>
        <v>7564.2683679999982</v>
      </c>
    </row>
    <row r="336" spans="1:7" hidden="1" x14ac:dyDescent="0.25">
      <c r="A336" t="s">
        <v>166</v>
      </c>
      <c r="B336" t="s">
        <v>231</v>
      </c>
      <c r="C336" t="s">
        <v>7</v>
      </c>
      <c r="D336" t="s">
        <v>13</v>
      </c>
      <c r="E336" s="1">
        <v>92585.450000000012</v>
      </c>
      <c r="F336" s="1">
        <f>IF(OR(A336="2016",A336="2017"),1.77%*E336,1.86%*E336)</f>
        <v>1638.7624650000002</v>
      </c>
      <c r="G336" s="1">
        <f>IF(OR(A336="2016",A336="2017"),8.11%*E336,8.54%*E336)</f>
        <v>7508.6799950000004</v>
      </c>
    </row>
    <row r="337" spans="1:7" hidden="1" x14ac:dyDescent="0.25">
      <c r="A337" t="s">
        <v>238</v>
      </c>
      <c r="B337" t="s">
        <v>137</v>
      </c>
      <c r="C337" t="s">
        <v>91</v>
      </c>
      <c r="D337" t="s">
        <v>8</v>
      </c>
      <c r="E337" s="1">
        <v>84092.2</v>
      </c>
      <c r="F337" s="1">
        <f>IF(OR(A337="2016",A337="2017"),1.77%*E337,1.86%*E337)</f>
        <v>1564.1149200000002</v>
      </c>
      <c r="G337" s="1">
        <f>IF(OR(A337="2016",A337="2017"),8.11%*E337,8.54%*E337)</f>
        <v>7181.4738799999986</v>
      </c>
    </row>
    <row r="338" spans="1:7" hidden="1" x14ac:dyDescent="0.25">
      <c r="A338" t="s">
        <v>166</v>
      </c>
      <c r="B338" t="s">
        <v>215</v>
      </c>
      <c r="C338" t="s">
        <v>7</v>
      </c>
      <c r="D338" t="s">
        <v>13</v>
      </c>
      <c r="E338" s="1">
        <v>80488.700000000012</v>
      </c>
      <c r="F338" s="1">
        <f>IF(OR(A338="2016",A338="2017"),1.77%*E338,1.86%*E338)</f>
        <v>1424.6499900000003</v>
      </c>
      <c r="G338" s="1">
        <f>IF(OR(A338="2016",A338="2017"),8.11%*E338,8.54%*E338)</f>
        <v>6527.63357</v>
      </c>
    </row>
    <row r="339" spans="1:7" hidden="1" x14ac:dyDescent="0.25">
      <c r="A339" t="s">
        <v>166</v>
      </c>
      <c r="B339" t="s">
        <v>137</v>
      </c>
      <c r="C339" t="s">
        <v>91</v>
      </c>
      <c r="D339" t="s">
        <v>8</v>
      </c>
      <c r="E339" s="1">
        <v>78688.740000000005</v>
      </c>
      <c r="F339" s="1">
        <f>IF(OR(A339="2016",A339="2017"),1.77%*E339,1.86%*E339)</f>
        <v>1392.790698</v>
      </c>
      <c r="G339" s="1">
        <f>IF(OR(A339="2016",A339="2017"),8.11%*E339,8.54%*E339)</f>
        <v>6381.6568139999999</v>
      </c>
    </row>
    <row r="340" spans="1:7" x14ac:dyDescent="0.25">
      <c r="A340" t="s">
        <v>5</v>
      </c>
      <c r="B340" t="s">
        <v>137</v>
      </c>
      <c r="C340" t="s">
        <v>91</v>
      </c>
      <c r="D340" t="s">
        <v>8</v>
      </c>
      <c r="E340" s="1">
        <v>72263.220000000016</v>
      </c>
      <c r="F340" s="1">
        <f>IF(OR(A340="2016",A340="2017"),1.77%*E340,1.86%*E340)</f>
        <v>1279.0589940000002</v>
      </c>
      <c r="G340" s="1">
        <f>IF(OR(A340="2016",A340="2017"),8.11%*E340,8.54%*E340)</f>
        <v>5860.5471420000003</v>
      </c>
    </row>
    <row r="341" spans="1:7" x14ac:dyDescent="0.25">
      <c r="A341" t="s">
        <v>5</v>
      </c>
      <c r="B341" t="s">
        <v>104</v>
      </c>
      <c r="C341" t="s">
        <v>23</v>
      </c>
      <c r="D341" t="s">
        <v>13</v>
      </c>
      <c r="E341" s="1">
        <v>71069.569999999992</v>
      </c>
      <c r="F341" s="1">
        <f>IF(OR(A341="2016",A341="2017"),1.77%*E341,1.86%*E341)</f>
        <v>1257.9313889999999</v>
      </c>
      <c r="G341" s="1">
        <f>IF(OR(A341="2016",A341="2017"),8.11%*E341,8.54%*E341)</f>
        <v>5763.7421269999986</v>
      </c>
    </row>
    <row r="342" spans="1:7" x14ac:dyDescent="0.25">
      <c r="A342" t="s">
        <v>5</v>
      </c>
      <c r="B342" t="s">
        <v>162</v>
      </c>
      <c r="C342" t="s">
        <v>23</v>
      </c>
      <c r="D342" t="s">
        <v>8</v>
      </c>
      <c r="E342" s="1">
        <v>67852</v>
      </c>
      <c r="F342" s="1">
        <f>IF(OR(A342="2016",A342="2017"),1.77%*E342,1.86%*E342)</f>
        <v>1200.9803999999999</v>
      </c>
      <c r="G342" s="1">
        <f>IF(OR(A342="2016",A342="2017"),8.11%*E342,8.54%*E342)</f>
        <v>5502.7971999999991</v>
      </c>
    </row>
    <row r="343" spans="1:7" x14ac:dyDescent="0.25">
      <c r="A343" t="s">
        <v>5</v>
      </c>
      <c r="B343" t="s">
        <v>142</v>
      </c>
      <c r="C343" t="s">
        <v>12</v>
      </c>
      <c r="D343" t="s">
        <v>65</v>
      </c>
      <c r="E343" s="1">
        <v>67834.460000000006</v>
      </c>
      <c r="F343" s="1">
        <f>IF(OR(A343="2016",A343="2017"),1.77%*E343,1.86%*E343)</f>
        <v>1200.6699420000002</v>
      </c>
      <c r="G343" s="1">
        <f>IF(OR(A343="2016",A343="2017"),8.11%*E343,8.54%*E343)</f>
        <v>5501.3747059999996</v>
      </c>
    </row>
    <row r="344" spans="1:7" hidden="1" x14ac:dyDescent="0.25">
      <c r="A344" t="s">
        <v>166</v>
      </c>
      <c r="B344" t="s">
        <v>193</v>
      </c>
      <c r="C344" t="s">
        <v>23</v>
      </c>
      <c r="D344" t="s">
        <v>13</v>
      </c>
      <c r="E344" s="1">
        <v>66550.289999999994</v>
      </c>
      <c r="F344" s="1">
        <f>IF(OR(A344="2016",A344="2017"),1.77%*E344,1.86%*E344)</f>
        <v>1177.9401329999998</v>
      </c>
      <c r="G344" s="1">
        <f>IF(OR(A344="2016",A344="2017"),8.11%*E344,8.54%*E344)</f>
        <v>5397.2285189999993</v>
      </c>
    </row>
    <row r="345" spans="1:7" hidden="1" x14ac:dyDescent="0.25">
      <c r="A345" t="s">
        <v>238</v>
      </c>
      <c r="B345" t="s">
        <v>291</v>
      </c>
      <c r="C345" t="s">
        <v>7</v>
      </c>
      <c r="D345" t="s">
        <v>13</v>
      </c>
      <c r="E345" s="1">
        <v>65151.02</v>
      </c>
      <c r="F345" s="1">
        <f>IF(OR(A345="2016",A345="2017"),1.77%*E345,1.86%*E345)</f>
        <v>1211.808972</v>
      </c>
      <c r="G345" s="1">
        <f>IF(OR(A345="2016",A345="2017"),8.11%*E345,8.54%*E345)</f>
        <v>5563.8971079999992</v>
      </c>
    </row>
    <row r="346" spans="1:7" hidden="1" x14ac:dyDescent="0.25">
      <c r="A346" t="s">
        <v>166</v>
      </c>
      <c r="B346" t="s">
        <v>104</v>
      </c>
      <c r="C346" t="s">
        <v>23</v>
      </c>
      <c r="D346" t="s">
        <v>13</v>
      </c>
      <c r="E346" s="1">
        <v>64857.440000000002</v>
      </c>
      <c r="F346" s="1">
        <f>IF(OR(A346="2016",A346="2017"),1.77%*E346,1.86%*E346)</f>
        <v>1147.976688</v>
      </c>
      <c r="G346" s="1">
        <f>IF(OR(A346="2016",A346="2017"),8.11%*E346,8.54%*E346)</f>
        <v>5259.938384</v>
      </c>
    </row>
    <row r="347" spans="1:7" x14ac:dyDescent="0.25">
      <c r="A347" t="s">
        <v>5</v>
      </c>
      <c r="B347" t="s">
        <v>16</v>
      </c>
      <c r="C347" t="s">
        <v>7</v>
      </c>
      <c r="D347" t="s">
        <v>13</v>
      </c>
      <c r="E347" s="1">
        <v>64525.039999999994</v>
      </c>
      <c r="F347" s="1">
        <f>IF(OR(A347="2016",A347="2017"),1.77%*E347,1.86%*E347)</f>
        <v>1142.093208</v>
      </c>
      <c r="G347" s="1">
        <f>IF(OR(A347="2016",A347="2017"),8.11%*E347,8.54%*E347)</f>
        <v>5232.9807439999986</v>
      </c>
    </row>
    <row r="348" spans="1:7" hidden="1" x14ac:dyDescent="0.25">
      <c r="A348" t="s">
        <v>166</v>
      </c>
      <c r="B348" t="s">
        <v>235</v>
      </c>
      <c r="C348" t="s">
        <v>12</v>
      </c>
      <c r="D348" t="s">
        <v>8</v>
      </c>
      <c r="E348" s="1">
        <v>64256.839999999989</v>
      </c>
      <c r="F348" s="1">
        <f>IF(OR(A348="2016",A348="2017"),1.77%*E348,1.86%*E348)</f>
        <v>1137.3460679999998</v>
      </c>
      <c r="G348" s="1">
        <f>IF(OR(A348="2016",A348="2017"),8.11%*E348,8.54%*E348)</f>
        <v>5211.2297239999989</v>
      </c>
    </row>
    <row r="349" spans="1:7" hidden="1" x14ac:dyDescent="0.25">
      <c r="A349" t="s">
        <v>166</v>
      </c>
      <c r="B349" t="s">
        <v>179</v>
      </c>
      <c r="C349" t="s">
        <v>7</v>
      </c>
      <c r="D349" t="s">
        <v>8</v>
      </c>
      <c r="E349" s="1">
        <v>59910.75</v>
      </c>
      <c r="F349" s="1">
        <f>IF(OR(A349="2016",A349="2017"),1.77%*E349,1.86%*E349)</f>
        <v>1060.4202749999999</v>
      </c>
      <c r="G349" s="1">
        <f>IF(OR(A349="2016",A349="2017"),8.11%*E349,8.54%*E349)</f>
        <v>4858.7618249999996</v>
      </c>
    </row>
    <row r="350" spans="1:7" hidden="1" x14ac:dyDescent="0.25">
      <c r="A350" t="s">
        <v>166</v>
      </c>
      <c r="B350" t="s">
        <v>219</v>
      </c>
      <c r="C350" t="s">
        <v>39</v>
      </c>
      <c r="D350" t="s">
        <v>8</v>
      </c>
      <c r="E350" s="1">
        <v>57345.609999999993</v>
      </c>
      <c r="F350" s="1">
        <f>IF(OR(A350="2016",A350="2017"),1.77%*E350,1.86%*E350)</f>
        <v>1015.0172969999999</v>
      </c>
      <c r="G350" s="1">
        <f>IF(OR(A350="2016",A350="2017"),8.11%*E350,8.54%*E350)</f>
        <v>4650.7289709999986</v>
      </c>
    </row>
    <row r="351" spans="1:7" hidden="1" x14ac:dyDescent="0.25">
      <c r="A351" t="s">
        <v>238</v>
      </c>
      <c r="B351" t="s">
        <v>179</v>
      </c>
      <c r="C351" t="s">
        <v>7</v>
      </c>
      <c r="D351" t="s">
        <v>8</v>
      </c>
      <c r="E351" s="1">
        <v>55764.36</v>
      </c>
      <c r="F351" s="1">
        <f>IF(OR(A351="2016",A351="2017"),1.77%*E351,1.86%*E351)</f>
        <v>1037.2170960000001</v>
      </c>
      <c r="G351" s="1">
        <f>IF(OR(A351="2016",A351="2017"),8.11%*E351,8.54%*E351)</f>
        <v>4762.2763439999999</v>
      </c>
    </row>
    <row r="352" spans="1:7" hidden="1" x14ac:dyDescent="0.25">
      <c r="A352" t="s">
        <v>166</v>
      </c>
      <c r="B352" t="s">
        <v>19</v>
      </c>
      <c r="C352" t="s">
        <v>15</v>
      </c>
      <c r="D352" t="s">
        <v>13</v>
      </c>
      <c r="E352" s="1">
        <v>55741.8</v>
      </c>
      <c r="F352" s="1">
        <f>IF(OR(A352="2016",A352="2017"),1.77%*E352,1.86%*E352)</f>
        <v>986.62986000000012</v>
      </c>
      <c r="G352" s="1">
        <f>IF(OR(A352="2016",A352="2017"),8.11%*E352,8.54%*E352)</f>
        <v>4520.6599799999995</v>
      </c>
    </row>
    <row r="353" spans="1:7" hidden="1" x14ac:dyDescent="0.25">
      <c r="A353" t="s">
        <v>238</v>
      </c>
      <c r="B353" t="s">
        <v>285</v>
      </c>
      <c r="C353" t="s">
        <v>118</v>
      </c>
      <c r="D353" t="s">
        <v>13</v>
      </c>
      <c r="E353" s="1">
        <v>55272.53</v>
      </c>
      <c r="F353" s="1">
        <f>IF(OR(A353="2016",A353="2017"),1.77%*E353,1.86%*E353)</f>
        <v>1028.069058</v>
      </c>
      <c r="G353" s="1">
        <f>IF(OR(A353="2016",A353="2017"),8.11%*E353,8.54%*E353)</f>
        <v>4720.2740619999995</v>
      </c>
    </row>
    <row r="354" spans="1:7" x14ac:dyDescent="0.25">
      <c r="A354" t="s">
        <v>5</v>
      </c>
      <c r="B354" t="s">
        <v>132</v>
      </c>
      <c r="C354" t="s">
        <v>21</v>
      </c>
      <c r="D354" t="s">
        <v>13</v>
      </c>
      <c r="E354" s="1">
        <v>55268.5</v>
      </c>
      <c r="F354" s="1">
        <f>IF(OR(A354="2016",A354="2017"),1.77%*E354,1.86%*E354)</f>
        <v>978.25245000000007</v>
      </c>
      <c r="G354" s="1">
        <f>IF(OR(A354="2016",A354="2017"),8.11%*E354,8.54%*E354)</f>
        <v>4482.2753499999999</v>
      </c>
    </row>
    <row r="355" spans="1:7" hidden="1" x14ac:dyDescent="0.25">
      <c r="A355" t="s">
        <v>238</v>
      </c>
      <c r="B355" t="s">
        <v>237</v>
      </c>
      <c r="C355" t="s">
        <v>39</v>
      </c>
      <c r="D355" t="s">
        <v>13</v>
      </c>
      <c r="E355" s="1">
        <v>54958.66</v>
      </c>
      <c r="F355" s="1">
        <f>IF(OR(A355="2016",A355="2017"),1.77%*E355,1.86%*E355)</f>
        <v>1022.2310760000001</v>
      </c>
      <c r="G355" s="1">
        <f>IF(OR(A355="2016",A355="2017"),8.11%*E355,8.54%*E355)</f>
        <v>4693.469564</v>
      </c>
    </row>
    <row r="356" spans="1:7" hidden="1" x14ac:dyDescent="0.25">
      <c r="A356" t="s">
        <v>166</v>
      </c>
      <c r="B356" t="s">
        <v>16</v>
      </c>
      <c r="C356" t="s">
        <v>7</v>
      </c>
      <c r="D356" t="s">
        <v>13</v>
      </c>
      <c r="E356" s="1">
        <v>54364.32</v>
      </c>
      <c r="F356" s="1">
        <f>IF(OR(A356="2016",A356="2017"),1.77%*E356,1.86%*E356)</f>
        <v>962.24846400000001</v>
      </c>
      <c r="G356" s="1">
        <f>IF(OR(A356="2016",A356="2017"),8.11%*E356,8.54%*E356)</f>
        <v>4408.9463519999999</v>
      </c>
    </row>
    <row r="357" spans="1:7" hidden="1" x14ac:dyDescent="0.25">
      <c r="A357" t="s">
        <v>166</v>
      </c>
      <c r="B357" t="s">
        <v>224</v>
      </c>
      <c r="C357" t="s">
        <v>21</v>
      </c>
      <c r="D357" t="s">
        <v>13</v>
      </c>
      <c r="E357" s="1">
        <v>48900.800000000003</v>
      </c>
      <c r="F357" s="1">
        <f>IF(OR(A357="2016",A357="2017"),1.77%*E357,1.86%*E357)</f>
        <v>865.54416000000003</v>
      </c>
      <c r="G357" s="1">
        <f>IF(OR(A357="2016",A357="2017"),8.11%*E357,8.54%*E357)</f>
        <v>3965.8548799999999</v>
      </c>
    </row>
    <row r="358" spans="1:7" hidden="1" x14ac:dyDescent="0.25">
      <c r="A358" t="s">
        <v>238</v>
      </c>
      <c r="B358" t="s">
        <v>270</v>
      </c>
      <c r="C358" t="s">
        <v>15</v>
      </c>
      <c r="D358" t="s">
        <v>8</v>
      </c>
      <c r="E358" s="1">
        <v>48252.639999999999</v>
      </c>
      <c r="F358" s="1">
        <f>IF(OR(A358="2016",A358="2017"),1.77%*E358,1.86%*E358)</f>
        <v>897.4991040000001</v>
      </c>
      <c r="G358" s="1">
        <f>IF(OR(A358="2016",A358="2017"),8.11%*E358,8.54%*E358)</f>
        <v>4120.7754559999994</v>
      </c>
    </row>
    <row r="359" spans="1:7" hidden="1" x14ac:dyDescent="0.25">
      <c r="A359" t="s">
        <v>238</v>
      </c>
      <c r="B359" t="s">
        <v>224</v>
      </c>
      <c r="C359" t="s">
        <v>21</v>
      </c>
      <c r="D359" t="s">
        <v>13</v>
      </c>
      <c r="E359" s="1">
        <v>48127.8</v>
      </c>
      <c r="F359" s="1">
        <f>IF(OR(A359="2016",A359="2017"),1.77%*E359,1.86%*E359)</f>
        <v>895.17708000000016</v>
      </c>
      <c r="G359" s="1">
        <f>IF(OR(A359="2016",A359="2017"),8.11%*E359,8.54%*E359)</f>
        <v>4110.1141200000002</v>
      </c>
    </row>
    <row r="360" spans="1:7" x14ac:dyDescent="0.25">
      <c r="A360" t="s">
        <v>5</v>
      </c>
      <c r="B360" t="s">
        <v>119</v>
      </c>
      <c r="C360" t="s">
        <v>118</v>
      </c>
      <c r="D360" t="s">
        <v>13</v>
      </c>
      <c r="E360" s="1">
        <v>47969.51999999999</v>
      </c>
      <c r="F360" s="1">
        <f>IF(OR(A360="2016",A360="2017"),1.77%*E360,1.86%*E360)</f>
        <v>849.06050399999981</v>
      </c>
      <c r="G360" s="1">
        <f>IF(OR(A360="2016",A360="2017"),8.11%*E360,8.54%*E360)</f>
        <v>3890.3280719999989</v>
      </c>
    </row>
    <row r="361" spans="1:7" x14ac:dyDescent="0.25">
      <c r="A361" t="s">
        <v>5</v>
      </c>
      <c r="B361" t="s">
        <v>24</v>
      </c>
      <c r="C361" t="s">
        <v>12</v>
      </c>
      <c r="D361" t="s">
        <v>13</v>
      </c>
      <c r="E361" s="1">
        <v>46555.49</v>
      </c>
      <c r="F361" s="1">
        <f>IF(OR(A361="2016",A361="2017"),1.77%*E361,1.86%*E361)</f>
        <v>824.03217299999994</v>
      </c>
      <c r="G361" s="1">
        <f>IF(OR(A361="2016",A361="2017"),8.11%*E361,8.54%*E361)</f>
        <v>3775.6502389999996</v>
      </c>
    </row>
    <row r="362" spans="1:7" hidden="1" x14ac:dyDescent="0.25">
      <c r="A362" t="s">
        <v>238</v>
      </c>
      <c r="B362" t="s">
        <v>244</v>
      </c>
      <c r="C362" t="s">
        <v>15</v>
      </c>
      <c r="D362" t="s">
        <v>8</v>
      </c>
      <c r="E362" s="1">
        <v>43981.9</v>
      </c>
      <c r="F362" s="1">
        <f>IF(OR(A362="2016",A362="2017"),1.77%*E362,1.86%*E362)</f>
        <v>818.06334000000015</v>
      </c>
      <c r="G362" s="1">
        <f>IF(OR(A362="2016",A362="2017"),8.11%*E362,8.54%*E362)</f>
        <v>3756.0542599999999</v>
      </c>
    </row>
    <row r="363" spans="1:7" hidden="1" x14ac:dyDescent="0.25">
      <c r="A363" t="s">
        <v>238</v>
      </c>
      <c r="B363" t="s">
        <v>249</v>
      </c>
      <c r="C363" t="s">
        <v>7</v>
      </c>
      <c r="D363" t="s">
        <v>8</v>
      </c>
      <c r="E363" s="1">
        <v>41683.420000000013</v>
      </c>
      <c r="F363" s="1">
        <f>IF(OR(A363="2016",A363="2017"),1.77%*E363,1.86%*E363)</f>
        <v>775.31161200000031</v>
      </c>
      <c r="G363" s="1">
        <f>IF(OR(A363="2016",A363="2017"),8.11%*E363,8.54%*E363)</f>
        <v>3559.7640680000009</v>
      </c>
    </row>
    <row r="364" spans="1:7" hidden="1" x14ac:dyDescent="0.25">
      <c r="A364" t="s">
        <v>238</v>
      </c>
      <c r="B364" t="s">
        <v>281</v>
      </c>
      <c r="C364" t="s">
        <v>39</v>
      </c>
      <c r="D364" t="s">
        <v>13</v>
      </c>
      <c r="E364" s="1">
        <v>40755.990000000013</v>
      </c>
      <c r="F364" s="1">
        <f>IF(OR(A364="2016",A364="2017"),1.77%*E364,1.86%*E364)</f>
        <v>758.06141400000035</v>
      </c>
      <c r="G364" s="1">
        <f>IF(OR(A364="2016",A364="2017"),8.11%*E364,8.54%*E364)</f>
        <v>3480.5615460000008</v>
      </c>
    </row>
    <row r="365" spans="1:7" hidden="1" x14ac:dyDescent="0.25">
      <c r="A365" t="s">
        <v>238</v>
      </c>
      <c r="B365" t="s">
        <v>303</v>
      </c>
      <c r="C365" t="s">
        <v>118</v>
      </c>
      <c r="D365" t="s">
        <v>8</v>
      </c>
      <c r="E365" s="1">
        <v>40404.89</v>
      </c>
      <c r="F365" s="1">
        <f>IF(OR(A365="2016",A365="2017"),1.77%*E365,1.86%*E365)</f>
        <v>751.53095400000007</v>
      </c>
      <c r="G365" s="1">
        <f>IF(OR(A365="2016",A365="2017"),8.11%*E365,8.54%*E365)</f>
        <v>3450.5776059999994</v>
      </c>
    </row>
    <row r="366" spans="1:7" hidden="1" x14ac:dyDescent="0.25">
      <c r="A366" t="s">
        <v>238</v>
      </c>
      <c r="B366" t="s">
        <v>265</v>
      </c>
      <c r="C366" t="s">
        <v>106</v>
      </c>
      <c r="D366" t="s">
        <v>13</v>
      </c>
      <c r="E366" s="1">
        <v>38782.759999999987</v>
      </c>
      <c r="F366" s="1">
        <f>IF(OR(A366="2016",A366="2017"),1.77%*E366,1.86%*E366)</f>
        <v>721.35933599999987</v>
      </c>
      <c r="G366" s="1">
        <f>IF(OR(A366="2016",A366="2017"),8.11%*E366,8.54%*E366)</f>
        <v>3312.0477039999987</v>
      </c>
    </row>
    <row r="367" spans="1:7" hidden="1" x14ac:dyDescent="0.25">
      <c r="A367" t="s">
        <v>238</v>
      </c>
      <c r="B367" t="s">
        <v>99</v>
      </c>
      <c r="C367" t="s">
        <v>15</v>
      </c>
      <c r="D367" t="s">
        <v>8</v>
      </c>
      <c r="E367" s="1">
        <v>38692.699999999997</v>
      </c>
      <c r="F367" s="1">
        <f>IF(OR(A367="2016",A367="2017"),1.77%*E367,1.86%*E367)</f>
        <v>719.68421999999998</v>
      </c>
      <c r="G367" s="1">
        <f>IF(OR(A367="2016",A367="2017"),8.11%*E367,8.54%*E367)</f>
        <v>3304.3565799999992</v>
      </c>
    </row>
    <row r="368" spans="1:7" hidden="1" x14ac:dyDescent="0.25">
      <c r="A368" t="s">
        <v>238</v>
      </c>
      <c r="B368" t="s">
        <v>146</v>
      </c>
      <c r="C368" t="s">
        <v>21</v>
      </c>
      <c r="D368" t="s">
        <v>8</v>
      </c>
      <c r="E368" s="1">
        <v>36761.5</v>
      </c>
      <c r="F368" s="1">
        <f>IF(OR(A368="2016",A368="2017"),1.77%*E368,1.86%*E368)</f>
        <v>683.76390000000004</v>
      </c>
      <c r="G368" s="1">
        <f>IF(OR(A368="2016",A368="2017"),8.11%*E368,8.54%*E368)</f>
        <v>3139.4320999999995</v>
      </c>
    </row>
    <row r="369" spans="1:7" hidden="1" x14ac:dyDescent="0.25">
      <c r="A369" t="s">
        <v>238</v>
      </c>
      <c r="B369" t="s">
        <v>272</v>
      </c>
      <c r="C369" t="s">
        <v>15</v>
      </c>
      <c r="D369" t="s">
        <v>8</v>
      </c>
      <c r="E369" s="1">
        <v>35444.28</v>
      </c>
      <c r="F369" s="1">
        <f>IF(OR(A369="2016",A369="2017"),1.77%*E369,1.86%*E369)</f>
        <v>659.26360800000009</v>
      </c>
      <c r="G369" s="1">
        <f>IF(OR(A369="2016",A369="2017"),8.11%*E369,8.54%*E369)</f>
        <v>3026.9415119999994</v>
      </c>
    </row>
    <row r="370" spans="1:7" hidden="1" x14ac:dyDescent="0.25">
      <c r="A370" t="s">
        <v>166</v>
      </c>
      <c r="B370" t="s">
        <v>237</v>
      </c>
      <c r="C370" t="s">
        <v>39</v>
      </c>
      <c r="D370" t="s">
        <v>13</v>
      </c>
      <c r="E370" s="1">
        <v>34551.07</v>
      </c>
      <c r="F370" s="1">
        <f>IF(OR(A370="2016",A370="2017"),1.77%*E370,1.86%*E370)</f>
        <v>611.55393900000001</v>
      </c>
      <c r="G370" s="1">
        <f>IF(OR(A370="2016",A370="2017"),8.11%*E370,8.54%*E370)</f>
        <v>2802.0917769999996</v>
      </c>
    </row>
    <row r="371" spans="1:7" x14ac:dyDescent="0.25">
      <c r="A371" t="s">
        <v>5</v>
      </c>
      <c r="B371" t="s">
        <v>25</v>
      </c>
      <c r="C371" t="s">
        <v>12</v>
      </c>
      <c r="D371" t="s">
        <v>13</v>
      </c>
      <c r="E371" s="1">
        <v>31769.68</v>
      </c>
      <c r="F371" s="1">
        <f>IF(OR(A371="2016",A371="2017"),1.77%*E371,1.86%*E371)</f>
        <v>562.32333600000004</v>
      </c>
      <c r="G371" s="1">
        <f>IF(OR(A371="2016",A371="2017"),8.11%*E371,8.54%*E371)</f>
        <v>2576.5210479999996</v>
      </c>
    </row>
    <row r="372" spans="1:7" hidden="1" x14ac:dyDescent="0.25">
      <c r="A372" t="s">
        <v>166</v>
      </c>
      <c r="B372" t="s">
        <v>186</v>
      </c>
      <c r="C372" t="s">
        <v>21</v>
      </c>
      <c r="D372" t="s">
        <v>8</v>
      </c>
      <c r="E372" s="1">
        <v>30921.08</v>
      </c>
      <c r="F372" s="1">
        <f>IF(OR(A372="2016",A372="2017"),1.77%*E372,1.86%*E372)</f>
        <v>547.30311600000005</v>
      </c>
      <c r="G372" s="1">
        <f>IF(OR(A372="2016",A372="2017"),8.11%*E372,8.54%*E372)</f>
        <v>2507.6995879999999</v>
      </c>
    </row>
    <row r="373" spans="1:7" hidden="1" x14ac:dyDescent="0.25">
      <c r="A373" t="s">
        <v>166</v>
      </c>
      <c r="B373" t="s">
        <v>177</v>
      </c>
      <c r="C373" t="s">
        <v>21</v>
      </c>
      <c r="D373" t="s">
        <v>13</v>
      </c>
      <c r="E373" s="1">
        <v>30206</v>
      </c>
      <c r="F373" s="1">
        <f>IF(OR(A373="2016",A373="2017"),1.77%*E373,1.86%*E373)</f>
        <v>534.64620000000002</v>
      </c>
      <c r="G373" s="1">
        <f>IF(OR(A373="2016",A373="2017"),8.11%*E373,8.54%*E373)</f>
        <v>2449.7065999999995</v>
      </c>
    </row>
    <row r="374" spans="1:7" hidden="1" x14ac:dyDescent="0.25">
      <c r="A374" t="s">
        <v>238</v>
      </c>
      <c r="B374" t="s">
        <v>250</v>
      </c>
      <c r="C374" t="s">
        <v>106</v>
      </c>
      <c r="D374" t="s">
        <v>8</v>
      </c>
      <c r="E374" s="1">
        <v>29513.26</v>
      </c>
      <c r="F374" s="1">
        <f>IF(OR(A374="2016",A374="2017"),1.77%*E374,1.86%*E374)</f>
        <v>548.94663600000001</v>
      </c>
      <c r="G374" s="1">
        <f>IF(OR(A374="2016",A374="2017"),8.11%*E374,8.54%*E374)</f>
        <v>2520.4324039999997</v>
      </c>
    </row>
    <row r="375" spans="1:7" hidden="1" x14ac:dyDescent="0.25">
      <c r="A375" t="s">
        <v>166</v>
      </c>
      <c r="B375" t="s">
        <v>146</v>
      </c>
      <c r="C375" t="s">
        <v>21</v>
      </c>
      <c r="D375" t="s">
        <v>8</v>
      </c>
      <c r="E375" s="1">
        <v>27952.1</v>
      </c>
      <c r="F375" s="1">
        <f>IF(OR(A375="2016",A375="2017"),1.77%*E375,1.86%*E375)</f>
        <v>494.75216999999998</v>
      </c>
      <c r="G375" s="1">
        <f>IF(OR(A375="2016",A375="2017"),8.11%*E375,8.54%*E375)</f>
        <v>2266.9153099999999</v>
      </c>
    </row>
    <row r="376" spans="1:7" hidden="1" x14ac:dyDescent="0.25">
      <c r="A376" t="s">
        <v>166</v>
      </c>
      <c r="B376" t="s">
        <v>176</v>
      </c>
      <c r="C376" t="s">
        <v>23</v>
      </c>
      <c r="D376" t="s">
        <v>8</v>
      </c>
      <c r="E376" s="1">
        <v>27399.95</v>
      </c>
      <c r="F376" s="1">
        <f>IF(OR(A376="2016",A376="2017"),1.77%*E376,1.86%*E376)</f>
        <v>484.97911500000004</v>
      </c>
      <c r="G376" s="1">
        <f>IF(OR(A376="2016",A376="2017"),8.11%*E376,8.54%*E376)</f>
        <v>2222.135945</v>
      </c>
    </row>
    <row r="377" spans="1:7" hidden="1" x14ac:dyDescent="0.25">
      <c r="A377" t="s">
        <v>166</v>
      </c>
      <c r="B377" t="s">
        <v>203</v>
      </c>
      <c r="C377" t="s">
        <v>15</v>
      </c>
      <c r="D377" t="s">
        <v>8</v>
      </c>
      <c r="E377" s="1">
        <v>26365.279999999999</v>
      </c>
      <c r="F377" s="1">
        <f>IF(OR(A377="2016",A377="2017"),1.77%*E377,1.86%*E377)</f>
        <v>466.66545600000001</v>
      </c>
      <c r="G377" s="1">
        <f>IF(OR(A377="2016",A377="2017"),8.11%*E377,8.54%*E377)</f>
        <v>2138.2242079999996</v>
      </c>
    </row>
    <row r="378" spans="1:7" hidden="1" x14ac:dyDescent="0.25">
      <c r="A378" t="s">
        <v>166</v>
      </c>
      <c r="B378" t="s">
        <v>180</v>
      </c>
      <c r="C378" t="s">
        <v>91</v>
      </c>
      <c r="D378" t="s">
        <v>13</v>
      </c>
      <c r="E378" s="1">
        <v>26042.14</v>
      </c>
      <c r="F378" s="1">
        <f>IF(OR(A378="2016",A378="2017"),1.77%*E378,1.86%*E378)</f>
        <v>460.94587799999999</v>
      </c>
      <c r="G378" s="1">
        <f>IF(OR(A378="2016",A378="2017"),8.11%*E378,8.54%*E378)</f>
        <v>2112.0175539999996</v>
      </c>
    </row>
    <row r="379" spans="1:7" hidden="1" x14ac:dyDescent="0.25">
      <c r="A379" t="s">
        <v>166</v>
      </c>
      <c r="B379" t="s">
        <v>208</v>
      </c>
      <c r="C379" t="s">
        <v>129</v>
      </c>
      <c r="D379" t="s">
        <v>13</v>
      </c>
      <c r="E379" s="1">
        <v>23245</v>
      </c>
      <c r="F379" s="1">
        <f>IF(OR(A379="2016",A379="2017"),1.77%*E379,1.86%*E379)</f>
        <v>411.43650000000002</v>
      </c>
      <c r="G379" s="1">
        <f>IF(OR(A379="2016",A379="2017"),8.11%*E379,8.54%*E379)</f>
        <v>1885.1694999999997</v>
      </c>
    </row>
    <row r="380" spans="1:7" hidden="1" x14ac:dyDescent="0.25">
      <c r="A380" t="s">
        <v>238</v>
      </c>
      <c r="B380" t="s">
        <v>298</v>
      </c>
      <c r="C380" t="s">
        <v>21</v>
      </c>
      <c r="D380" t="s">
        <v>13</v>
      </c>
      <c r="E380" s="1">
        <v>23130.16</v>
      </c>
      <c r="F380" s="1">
        <f>IF(OR(A380="2016",A380="2017"),1.77%*E380,1.86%*E380)</f>
        <v>430.22097600000006</v>
      </c>
      <c r="G380" s="1">
        <f>IF(OR(A380="2016",A380="2017"),8.11%*E380,8.54%*E380)</f>
        <v>1975.3156639999997</v>
      </c>
    </row>
    <row r="381" spans="1:7" hidden="1" x14ac:dyDescent="0.25">
      <c r="A381" t="s">
        <v>166</v>
      </c>
      <c r="B381" t="s">
        <v>206</v>
      </c>
      <c r="C381" t="s">
        <v>15</v>
      </c>
      <c r="D381" t="s">
        <v>8</v>
      </c>
      <c r="E381" s="1">
        <v>23091.69</v>
      </c>
      <c r="F381" s="1">
        <f>IF(OR(A381="2016",A381="2017"),1.77%*E381,1.86%*E381)</f>
        <v>408.72291300000001</v>
      </c>
      <c r="G381" s="1">
        <f>IF(OR(A381="2016",A381="2017"),8.11%*E381,8.54%*E381)</f>
        <v>1872.7360589999996</v>
      </c>
    </row>
    <row r="382" spans="1:7" x14ac:dyDescent="0.25">
      <c r="A382" t="s">
        <v>5</v>
      </c>
      <c r="B382" t="s">
        <v>107</v>
      </c>
      <c r="C382" t="s">
        <v>108</v>
      </c>
      <c r="D382" t="s">
        <v>13</v>
      </c>
      <c r="E382" s="1">
        <v>22600.28</v>
      </c>
      <c r="F382" s="1">
        <f>IF(OR(A382="2016",A382="2017"),1.77%*E382,1.86%*E382)</f>
        <v>400.02495599999997</v>
      </c>
      <c r="G382" s="1">
        <f>IF(OR(A382="2016",A382="2017"),8.11%*E382,8.54%*E382)</f>
        <v>1832.8827079999996</v>
      </c>
    </row>
    <row r="383" spans="1:7" hidden="1" x14ac:dyDescent="0.25">
      <c r="A383" t="s">
        <v>166</v>
      </c>
      <c r="B383" t="s">
        <v>213</v>
      </c>
      <c r="C383" t="s">
        <v>39</v>
      </c>
      <c r="D383" t="s">
        <v>13</v>
      </c>
      <c r="E383" s="1">
        <v>22384.7</v>
      </c>
      <c r="F383" s="1">
        <f>IF(OR(A383="2016",A383="2017"),1.77%*E383,1.86%*E383)</f>
        <v>396.20919000000004</v>
      </c>
      <c r="G383" s="1">
        <f>IF(OR(A383="2016",A383="2017"),8.11%*E383,8.54%*E383)</f>
        <v>1815.3991699999999</v>
      </c>
    </row>
    <row r="384" spans="1:7" hidden="1" x14ac:dyDescent="0.25">
      <c r="A384" t="s">
        <v>166</v>
      </c>
      <c r="B384" t="s">
        <v>143</v>
      </c>
      <c r="C384" t="s">
        <v>12</v>
      </c>
      <c r="D384" t="s">
        <v>65</v>
      </c>
      <c r="E384" s="1">
        <v>21606.2</v>
      </c>
      <c r="F384" s="1">
        <f>IF(OR(A384="2016",A384="2017"),1.77%*E384,1.86%*E384)</f>
        <v>382.42974000000004</v>
      </c>
      <c r="G384" s="1">
        <f>IF(OR(A384="2016",A384="2017"),8.11%*E384,8.54%*E384)</f>
        <v>1752.2628199999999</v>
      </c>
    </row>
    <row r="385" spans="1:7" x14ac:dyDescent="0.25">
      <c r="A385" t="s">
        <v>5</v>
      </c>
      <c r="B385" t="s">
        <v>148</v>
      </c>
      <c r="C385" t="s">
        <v>149</v>
      </c>
      <c r="D385" t="s">
        <v>13</v>
      </c>
      <c r="E385" s="1">
        <v>20564.849999999999</v>
      </c>
      <c r="F385" s="1">
        <f>IF(OR(A385="2016",A385="2017"),1.77%*E385,1.86%*E385)</f>
        <v>363.99784499999998</v>
      </c>
      <c r="G385" s="1">
        <f>IF(OR(A385="2016",A385="2017"),8.11%*E385,8.54%*E385)</f>
        <v>1667.8093349999997</v>
      </c>
    </row>
    <row r="386" spans="1:7" hidden="1" x14ac:dyDescent="0.25">
      <c r="A386" t="s">
        <v>166</v>
      </c>
      <c r="B386" t="s">
        <v>226</v>
      </c>
      <c r="C386" t="s">
        <v>227</v>
      </c>
      <c r="D386" t="s">
        <v>13</v>
      </c>
      <c r="E386" s="1">
        <v>20226.97</v>
      </c>
      <c r="F386" s="1">
        <f>IF(OR(A386="2016",A386="2017"),1.77%*E386,1.86%*E386)</f>
        <v>358.01736900000003</v>
      </c>
      <c r="G386" s="1">
        <f>IF(OR(A386="2016",A386="2017"),8.11%*E386,8.54%*E386)</f>
        <v>1640.4072669999998</v>
      </c>
    </row>
    <row r="387" spans="1:7" x14ac:dyDescent="0.25">
      <c r="A387" t="s">
        <v>5</v>
      </c>
      <c r="B387" t="s">
        <v>112</v>
      </c>
      <c r="C387" t="s">
        <v>15</v>
      </c>
      <c r="D387" t="s">
        <v>8</v>
      </c>
      <c r="E387" s="1">
        <v>20038.72</v>
      </c>
      <c r="F387" s="1">
        <f>IF(OR(A387="2016",A387="2017"),1.77%*E387,1.86%*E387)</f>
        <v>354.68534400000004</v>
      </c>
      <c r="G387" s="1">
        <f>IF(OR(A387="2016",A387="2017"),8.11%*E387,8.54%*E387)</f>
        <v>1625.1401919999998</v>
      </c>
    </row>
    <row r="388" spans="1:7" x14ac:dyDescent="0.25">
      <c r="A388" t="s">
        <v>5</v>
      </c>
      <c r="B388" t="s">
        <v>75</v>
      </c>
      <c r="C388" t="s">
        <v>76</v>
      </c>
      <c r="D388" t="s">
        <v>13</v>
      </c>
      <c r="E388" s="1">
        <v>19945.5</v>
      </c>
      <c r="F388" s="1">
        <f>IF(OR(A388="2016",A388="2017"),1.77%*E388,1.86%*E388)</f>
        <v>353.03534999999999</v>
      </c>
      <c r="G388" s="1">
        <f>IF(OR(A388="2016",A388="2017"),8.11%*E388,8.54%*E388)</f>
        <v>1617.5800499999998</v>
      </c>
    </row>
    <row r="389" spans="1:7" x14ac:dyDescent="0.25">
      <c r="A389" t="s">
        <v>5</v>
      </c>
      <c r="B389" t="s">
        <v>113</v>
      </c>
      <c r="C389" t="s">
        <v>48</v>
      </c>
      <c r="D389" t="s">
        <v>13</v>
      </c>
      <c r="E389" s="1">
        <v>19873.22</v>
      </c>
      <c r="F389" s="1">
        <f>IF(OR(A389="2016",A389="2017"),1.77%*E389,1.86%*E389)</f>
        <v>351.75599400000004</v>
      </c>
      <c r="G389" s="1">
        <f>IF(OR(A389="2016",A389="2017"),8.11%*E389,8.54%*E389)</f>
        <v>1611.7181419999999</v>
      </c>
    </row>
    <row r="390" spans="1:7" x14ac:dyDescent="0.25">
      <c r="A390" t="s">
        <v>5</v>
      </c>
      <c r="B390" t="s">
        <v>143</v>
      </c>
      <c r="C390" t="s">
        <v>12</v>
      </c>
      <c r="D390" t="s">
        <v>65</v>
      </c>
      <c r="E390" s="1">
        <v>19390.38</v>
      </c>
      <c r="F390" s="1">
        <f>IF(OR(A390="2016",A390="2017"),1.77%*E390,1.86%*E390)</f>
        <v>343.20972600000005</v>
      </c>
      <c r="G390" s="1">
        <f>IF(OR(A390="2016",A390="2017"),8.11%*E390,8.54%*E390)</f>
        <v>1572.559818</v>
      </c>
    </row>
    <row r="391" spans="1:7" hidden="1" x14ac:dyDescent="0.25">
      <c r="A391" t="s">
        <v>166</v>
      </c>
      <c r="B391" t="s">
        <v>132</v>
      </c>
      <c r="C391" t="s">
        <v>21</v>
      </c>
      <c r="D391" t="s">
        <v>13</v>
      </c>
      <c r="E391" s="1">
        <v>19207.5</v>
      </c>
      <c r="F391" s="1">
        <f>IF(OR(A391="2016",A391="2017"),1.77%*E391,1.86%*E391)</f>
        <v>339.97275000000002</v>
      </c>
      <c r="G391" s="1">
        <f>IF(OR(A391="2016",A391="2017"),8.11%*E391,8.54%*E391)</f>
        <v>1557.7282499999999</v>
      </c>
    </row>
    <row r="392" spans="1:7" x14ac:dyDescent="0.25">
      <c r="A392" t="s">
        <v>5</v>
      </c>
      <c r="B392" t="s">
        <v>121</v>
      </c>
      <c r="C392" t="s">
        <v>15</v>
      </c>
      <c r="D392" t="s">
        <v>13</v>
      </c>
      <c r="E392" s="1">
        <v>18330</v>
      </c>
      <c r="F392" s="1">
        <f>IF(OR(A392="2016",A392="2017"),1.77%*E392,1.86%*E392)</f>
        <v>324.44100000000003</v>
      </c>
      <c r="G392" s="1">
        <f>IF(OR(A392="2016",A392="2017"),8.11%*E392,8.54%*E392)</f>
        <v>1486.5629999999999</v>
      </c>
    </row>
    <row r="393" spans="1:7" hidden="1" x14ac:dyDescent="0.25">
      <c r="A393" t="s">
        <v>166</v>
      </c>
      <c r="B393" t="s">
        <v>207</v>
      </c>
      <c r="C393" t="s">
        <v>15</v>
      </c>
      <c r="D393" t="s">
        <v>8</v>
      </c>
      <c r="E393" s="1">
        <v>17429.87</v>
      </c>
      <c r="F393" s="1">
        <f>IF(OR(A393="2016",A393="2017"),1.77%*E393,1.86%*E393)</f>
        <v>308.50869899999998</v>
      </c>
      <c r="G393" s="1">
        <f>IF(OR(A393="2016",A393="2017"),8.11%*E393,8.54%*E393)</f>
        <v>1413.5624569999998</v>
      </c>
    </row>
    <row r="394" spans="1:7" hidden="1" x14ac:dyDescent="0.25">
      <c r="A394" t="s">
        <v>166</v>
      </c>
      <c r="B394" t="s">
        <v>185</v>
      </c>
      <c r="C394" t="s">
        <v>15</v>
      </c>
      <c r="D394" t="s">
        <v>8</v>
      </c>
      <c r="E394" s="1">
        <v>16816.060000000001</v>
      </c>
      <c r="F394" s="1">
        <f>IF(OR(A394="2016",A394="2017"),1.77%*E394,1.86%*E394)</f>
        <v>297.64426200000003</v>
      </c>
      <c r="G394" s="1">
        <f>IF(OR(A394="2016",A394="2017"),8.11%*E394,8.54%*E394)</f>
        <v>1363.7824659999999</v>
      </c>
    </row>
    <row r="395" spans="1:7" hidden="1" x14ac:dyDescent="0.25">
      <c r="A395" t="s">
        <v>238</v>
      </c>
      <c r="B395" t="s">
        <v>253</v>
      </c>
      <c r="C395" t="s">
        <v>7</v>
      </c>
      <c r="D395" t="s">
        <v>8</v>
      </c>
      <c r="E395" s="1">
        <v>16287.26</v>
      </c>
      <c r="F395" s="1">
        <f>IF(OR(A395="2016",A395="2017"),1.77%*E395,1.86%*E395)</f>
        <v>302.94303600000006</v>
      </c>
      <c r="G395" s="1">
        <f>IF(OR(A395="2016",A395="2017"),8.11%*E395,8.54%*E395)</f>
        <v>1390.9320039999998</v>
      </c>
    </row>
    <row r="396" spans="1:7" hidden="1" x14ac:dyDescent="0.25">
      <c r="A396" t="s">
        <v>238</v>
      </c>
      <c r="B396" t="s">
        <v>299</v>
      </c>
      <c r="C396" t="s">
        <v>21</v>
      </c>
      <c r="D396" t="s">
        <v>65</v>
      </c>
      <c r="E396" s="1">
        <v>16116</v>
      </c>
      <c r="F396" s="1">
        <f>IF(OR(A396="2016",A396="2017"),1.77%*E396,1.86%*E396)</f>
        <v>299.75760000000002</v>
      </c>
      <c r="G396" s="1">
        <f>IF(OR(A396="2016",A396="2017"),8.11%*E396,8.54%*E396)</f>
        <v>1376.3063999999999</v>
      </c>
    </row>
    <row r="397" spans="1:7" hidden="1" x14ac:dyDescent="0.25">
      <c r="A397" t="s">
        <v>238</v>
      </c>
      <c r="B397" t="s">
        <v>203</v>
      </c>
      <c r="C397" t="s">
        <v>15</v>
      </c>
      <c r="D397" t="s">
        <v>8</v>
      </c>
      <c r="E397" s="1">
        <v>16069.39</v>
      </c>
      <c r="F397" s="1">
        <f>IF(OR(A397="2016",A397="2017"),1.77%*E397,1.86%*E397)</f>
        <v>298.89065400000004</v>
      </c>
      <c r="G397" s="1">
        <f>IF(OR(A397="2016",A397="2017"),8.11%*E397,8.54%*E397)</f>
        <v>1372.3259059999998</v>
      </c>
    </row>
    <row r="398" spans="1:7" x14ac:dyDescent="0.25">
      <c r="A398" t="s">
        <v>5</v>
      </c>
      <c r="B398" t="s">
        <v>146</v>
      </c>
      <c r="C398" t="s">
        <v>21</v>
      </c>
      <c r="D398" t="s">
        <v>8</v>
      </c>
      <c r="E398" s="1">
        <v>15607</v>
      </c>
      <c r="F398" s="1">
        <f>IF(OR(A398="2016",A398="2017"),1.77%*E398,1.86%*E398)</f>
        <v>276.2439</v>
      </c>
      <c r="G398" s="1">
        <f>IF(OR(A398="2016",A398="2017"),8.11%*E398,8.54%*E398)</f>
        <v>1265.7276999999999</v>
      </c>
    </row>
    <row r="399" spans="1:7" hidden="1" x14ac:dyDescent="0.25">
      <c r="A399" t="s">
        <v>238</v>
      </c>
      <c r="B399" t="s">
        <v>305</v>
      </c>
      <c r="C399" t="s">
        <v>91</v>
      </c>
      <c r="D399" t="s">
        <v>13</v>
      </c>
      <c r="E399" s="1">
        <v>14972.34</v>
      </c>
      <c r="F399" s="1">
        <f>IF(OR(A399="2016",A399="2017"),1.77%*E399,1.86%*E399)</f>
        <v>278.48552400000005</v>
      </c>
      <c r="G399" s="1">
        <f>IF(OR(A399="2016",A399="2017"),8.11%*E399,8.54%*E399)</f>
        <v>1278.6378359999999</v>
      </c>
    </row>
    <row r="400" spans="1:7" hidden="1" x14ac:dyDescent="0.25">
      <c r="A400" t="s">
        <v>238</v>
      </c>
      <c r="B400" t="s">
        <v>258</v>
      </c>
      <c r="C400" t="s">
        <v>12</v>
      </c>
      <c r="D400" t="s">
        <v>13</v>
      </c>
      <c r="E400" s="1">
        <v>14844.68</v>
      </c>
      <c r="F400" s="1">
        <f>IF(OR(A400="2016",A400="2017"),1.77%*E400,1.86%*E400)</f>
        <v>276.11104800000004</v>
      </c>
      <c r="G400" s="1">
        <f>IF(OR(A400="2016",A400="2017"),8.11%*E400,8.54%*E400)</f>
        <v>1267.7356719999998</v>
      </c>
    </row>
    <row r="401" spans="1:7" hidden="1" x14ac:dyDescent="0.25">
      <c r="A401" t="s">
        <v>238</v>
      </c>
      <c r="B401" t="s">
        <v>290</v>
      </c>
      <c r="C401" t="s">
        <v>15</v>
      </c>
      <c r="D401" t="s">
        <v>8</v>
      </c>
      <c r="E401" s="1">
        <v>14754.53</v>
      </c>
      <c r="F401" s="1">
        <f>IF(OR(A401="2016",A401="2017"),1.77%*E401,1.86%*E401)</f>
        <v>274.43425800000006</v>
      </c>
      <c r="G401" s="1">
        <f>IF(OR(A401="2016",A401="2017"),8.11%*E401,8.54%*E401)</f>
        <v>1260.0368619999999</v>
      </c>
    </row>
    <row r="402" spans="1:7" hidden="1" x14ac:dyDescent="0.25">
      <c r="A402" t="s">
        <v>166</v>
      </c>
      <c r="B402" t="s">
        <v>66</v>
      </c>
      <c r="C402" t="s">
        <v>12</v>
      </c>
      <c r="D402" t="s">
        <v>8</v>
      </c>
      <c r="E402" s="1">
        <v>14129.81</v>
      </c>
      <c r="F402" s="1">
        <f>IF(OR(A402="2016",A402="2017"),1.77%*E402,1.86%*E402)</f>
        <v>250.09763699999999</v>
      </c>
      <c r="G402" s="1">
        <f>IF(OR(A402="2016",A402="2017"),8.11%*E402,8.54%*E402)</f>
        <v>1145.9275909999999</v>
      </c>
    </row>
    <row r="403" spans="1:7" x14ac:dyDescent="0.25">
      <c r="A403" t="s">
        <v>5</v>
      </c>
      <c r="B403" t="s">
        <v>68</v>
      </c>
      <c r="C403" t="s">
        <v>39</v>
      </c>
      <c r="D403" t="s">
        <v>8</v>
      </c>
      <c r="E403" s="1">
        <v>12508.53</v>
      </c>
      <c r="F403" s="1">
        <f>IF(OR(A403="2016",A403="2017"),1.77%*E403,1.86%*E403)</f>
        <v>221.40098100000003</v>
      </c>
      <c r="G403" s="1">
        <f>IF(OR(A403="2016",A403="2017"),8.11%*E403,8.54%*E403)</f>
        <v>1014.441783</v>
      </c>
    </row>
    <row r="404" spans="1:7" x14ac:dyDescent="0.25">
      <c r="A404" t="s">
        <v>5</v>
      </c>
      <c r="B404" t="s">
        <v>109</v>
      </c>
      <c r="C404" t="s">
        <v>108</v>
      </c>
      <c r="D404" t="s">
        <v>13</v>
      </c>
      <c r="E404" s="1">
        <v>11830.48</v>
      </c>
      <c r="F404" s="1">
        <f>IF(OR(A404="2016",A404="2017"),1.77%*E404,1.86%*E404)</f>
        <v>209.399496</v>
      </c>
      <c r="G404" s="1">
        <f>IF(OR(A404="2016",A404="2017"),8.11%*E404,8.54%*E404)</f>
        <v>959.45192799999984</v>
      </c>
    </row>
    <row r="405" spans="1:7" x14ac:dyDescent="0.25">
      <c r="A405" t="s">
        <v>5</v>
      </c>
      <c r="B405" t="s">
        <v>164</v>
      </c>
      <c r="C405" t="s">
        <v>21</v>
      </c>
      <c r="D405" t="s">
        <v>13</v>
      </c>
      <c r="E405" s="1">
        <v>11789.98</v>
      </c>
      <c r="F405" s="1">
        <f>IF(OR(A405="2016",A405="2017"),1.77%*E405,1.86%*E405)</f>
        <v>208.68264600000001</v>
      </c>
      <c r="G405" s="1">
        <f>IF(OR(A405="2016",A405="2017"),8.11%*E405,8.54%*E405)</f>
        <v>956.16737799999987</v>
      </c>
    </row>
    <row r="406" spans="1:7" hidden="1" x14ac:dyDescent="0.25">
      <c r="A406" t="s">
        <v>238</v>
      </c>
      <c r="B406" t="s">
        <v>259</v>
      </c>
      <c r="C406" t="s">
        <v>15</v>
      </c>
      <c r="D406" t="s">
        <v>8</v>
      </c>
      <c r="E406" s="1">
        <v>9763.869999999999</v>
      </c>
      <c r="F406" s="1">
        <f>IF(OR(A406="2016",A406="2017"),1.77%*E406,1.86%*E406)</f>
        <v>181.60798199999999</v>
      </c>
      <c r="G406" s="1">
        <f>IF(OR(A406="2016",A406="2017"),8.11%*E406,8.54%*E406)</f>
        <v>833.83449799999983</v>
      </c>
    </row>
    <row r="407" spans="1:7" hidden="1" x14ac:dyDescent="0.25">
      <c r="A407" t="s">
        <v>238</v>
      </c>
      <c r="B407" t="s">
        <v>70</v>
      </c>
      <c r="C407" t="s">
        <v>34</v>
      </c>
      <c r="D407" t="s">
        <v>8</v>
      </c>
      <c r="E407" s="1">
        <v>9717.7199999999993</v>
      </c>
      <c r="F407" s="1">
        <f>IF(OR(A407="2016",A407="2017"),1.77%*E407,1.86%*E407)</f>
        <v>180.74959200000001</v>
      </c>
      <c r="G407" s="1">
        <f>IF(OR(A407="2016",A407="2017"),8.11%*E407,8.54%*E407)</f>
        <v>829.89328799999987</v>
      </c>
    </row>
    <row r="408" spans="1:7" x14ac:dyDescent="0.25">
      <c r="A408" t="s">
        <v>5</v>
      </c>
      <c r="B408" t="s">
        <v>139</v>
      </c>
      <c r="C408" t="s">
        <v>37</v>
      </c>
      <c r="D408" t="s">
        <v>13</v>
      </c>
      <c r="E408" s="1">
        <v>9654.4</v>
      </c>
      <c r="F408" s="1">
        <f>IF(OR(A408="2016",A408="2017"),1.77%*E408,1.86%*E408)</f>
        <v>170.88288</v>
      </c>
      <c r="G408" s="1">
        <f>IF(OR(A408="2016",A408="2017"),8.11%*E408,8.54%*E408)</f>
        <v>782.97183999999993</v>
      </c>
    </row>
    <row r="409" spans="1:7" hidden="1" x14ac:dyDescent="0.25">
      <c r="A409" t="s">
        <v>238</v>
      </c>
      <c r="B409" t="s">
        <v>206</v>
      </c>
      <c r="C409" t="s">
        <v>15</v>
      </c>
      <c r="D409" t="s">
        <v>8</v>
      </c>
      <c r="E409" s="1">
        <v>9606.91</v>
      </c>
      <c r="F409" s="1">
        <f>IF(OR(A409="2016",A409="2017"),1.77%*E409,1.86%*E409)</f>
        <v>178.68852600000002</v>
      </c>
      <c r="G409" s="1">
        <f>IF(OR(A409="2016",A409="2017"),8.11%*E409,8.54%*E409)</f>
        <v>820.43011399999989</v>
      </c>
    </row>
    <row r="410" spans="1:7" hidden="1" x14ac:dyDescent="0.25">
      <c r="A410" t="s">
        <v>166</v>
      </c>
      <c r="B410" t="s">
        <v>223</v>
      </c>
      <c r="C410" t="s">
        <v>106</v>
      </c>
      <c r="D410" t="s">
        <v>13</v>
      </c>
      <c r="E410" s="1">
        <v>9506.3300000000017</v>
      </c>
      <c r="F410" s="1">
        <f>IF(OR(A410="2016",A410="2017"),1.77%*E410,1.86%*E410)</f>
        <v>168.26204100000004</v>
      </c>
      <c r="G410" s="1">
        <f>IF(OR(A410="2016",A410="2017"),8.11%*E410,8.54%*E410)</f>
        <v>770.96336300000007</v>
      </c>
    </row>
    <row r="411" spans="1:7" x14ac:dyDescent="0.25">
      <c r="A411" t="s">
        <v>5</v>
      </c>
      <c r="B411" t="s">
        <v>140</v>
      </c>
      <c r="C411" t="s">
        <v>21</v>
      </c>
      <c r="D411" t="s">
        <v>13</v>
      </c>
      <c r="E411" s="1">
        <v>8029.16</v>
      </c>
      <c r="F411" s="1">
        <f>IF(OR(A411="2016",A411="2017"),1.77%*E411,1.86%*E411)</f>
        <v>142.11613199999999</v>
      </c>
      <c r="G411" s="1">
        <f>IF(OR(A411="2016",A411="2017"),8.11%*E411,8.54%*E411)</f>
        <v>651.16487599999994</v>
      </c>
    </row>
    <row r="412" spans="1:7" hidden="1" x14ac:dyDescent="0.25">
      <c r="A412" t="s">
        <v>238</v>
      </c>
      <c r="B412" t="s">
        <v>207</v>
      </c>
      <c r="C412" t="s">
        <v>15</v>
      </c>
      <c r="D412" t="s">
        <v>8</v>
      </c>
      <c r="E412" s="1">
        <v>6438.2000000000007</v>
      </c>
      <c r="F412" s="1">
        <f>IF(OR(A412="2016",A412="2017"),1.77%*E412,1.86%*E412)</f>
        <v>119.75052000000002</v>
      </c>
      <c r="G412" s="1">
        <f>IF(OR(A412="2016",A412="2017"),8.11%*E412,8.54%*E412)</f>
        <v>549.82227999999998</v>
      </c>
    </row>
    <row r="413" spans="1:7" hidden="1" x14ac:dyDescent="0.25">
      <c r="A413" t="s">
        <v>166</v>
      </c>
      <c r="B413" t="s">
        <v>220</v>
      </c>
      <c r="C413" t="s">
        <v>21</v>
      </c>
      <c r="D413" t="s">
        <v>8</v>
      </c>
      <c r="E413" s="1">
        <v>6294.7</v>
      </c>
      <c r="F413" s="1">
        <f>IF(OR(A413="2016",A413="2017"),1.77%*E413,1.86%*E413)</f>
        <v>111.41619</v>
      </c>
      <c r="G413" s="1">
        <f>IF(OR(A413="2016",A413="2017"),8.11%*E413,8.54%*E413)</f>
        <v>510.50016999999991</v>
      </c>
    </row>
    <row r="414" spans="1:7" hidden="1" x14ac:dyDescent="0.25">
      <c r="A414" t="s">
        <v>166</v>
      </c>
      <c r="B414" t="s">
        <v>204</v>
      </c>
      <c r="C414" t="s">
        <v>23</v>
      </c>
      <c r="D414" t="s">
        <v>13</v>
      </c>
      <c r="E414" s="1">
        <v>5800</v>
      </c>
      <c r="F414" s="1">
        <f>IF(OR(A414="2016",A414="2017"),1.77%*E414,1.86%*E414)</f>
        <v>102.66</v>
      </c>
      <c r="G414" s="1">
        <f>IF(OR(A414="2016",A414="2017"),8.11%*E414,8.54%*E414)</f>
        <v>470.37999999999994</v>
      </c>
    </row>
    <row r="415" spans="1:7" hidden="1" x14ac:dyDescent="0.25">
      <c r="A415" t="s">
        <v>238</v>
      </c>
      <c r="B415" t="s">
        <v>274</v>
      </c>
      <c r="C415" t="s">
        <v>23</v>
      </c>
      <c r="D415" t="s">
        <v>13</v>
      </c>
      <c r="E415" s="1">
        <v>5562</v>
      </c>
      <c r="F415" s="1">
        <f>IF(OR(A415="2016",A415="2017"),1.77%*E415,1.86%*E415)</f>
        <v>103.45320000000001</v>
      </c>
      <c r="G415" s="1">
        <f>IF(OR(A415="2016",A415="2017"),8.11%*E415,8.54%*E415)</f>
        <v>474.99479999999994</v>
      </c>
    </row>
    <row r="416" spans="1:7" hidden="1" x14ac:dyDescent="0.25">
      <c r="A416" t="s">
        <v>166</v>
      </c>
      <c r="B416" t="s">
        <v>167</v>
      </c>
      <c r="C416" t="s">
        <v>91</v>
      </c>
      <c r="D416" t="s">
        <v>8</v>
      </c>
      <c r="E416" s="1">
        <v>5277.9</v>
      </c>
      <c r="F416" s="1">
        <f>IF(OR(A416="2016",A416="2017"),1.77%*E416,1.86%*E416)</f>
        <v>93.41883</v>
      </c>
      <c r="G416" s="1">
        <f>IF(OR(A416="2016",A416="2017"),8.11%*E416,8.54%*E416)</f>
        <v>428.03768999999994</v>
      </c>
    </row>
    <row r="417" spans="1:7" x14ac:dyDescent="0.25">
      <c r="A417" t="s">
        <v>5</v>
      </c>
      <c r="B417" t="s">
        <v>55</v>
      </c>
      <c r="C417" t="s">
        <v>21</v>
      </c>
      <c r="D417" t="s">
        <v>13</v>
      </c>
      <c r="E417" s="1">
        <v>5207.1099999999997</v>
      </c>
      <c r="F417" s="1">
        <f>IF(OR(A417="2016",A417="2017"),1.77%*E417,1.86%*E417)</f>
        <v>92.165846999999999</v>
      </c>
      <c r="G417" s="1">
        <f>IF(OR(A417="2016",A417="2017"),8.11%*E417,8.54%*E417)</f>
        <v>422.2966209999999</v>
      </c>
    </row>
    <row r="418" spans="1:7" hidden="1" x14ac:dyDescent="0.25">
      <c r="A418" t="s">
        <v>166</v>
      </c>
      <c r="B418" t="s">
        <v>212</v>
      </c>
      <c r="C418" t="s">
        <v>23</v>
      </c>
      <c r="D418" t="s">
        <v>13</v>
      </c>
      <c r="E418" s="1">
        <v>4959.6000000000004</v>
      </c>
      <c r="F418" s="1">
        <f>IF(OR(A418="2016",A418="2017"),1.77%*E418,1.86%*E418)</f>
        <v>87.784920000000014</v>
      </c>
      <c r="G418" s="1">
        <f>IF(OR(A418="2016",A418="2017"),8.11%*E418,8.54%*E418)</f>
        <v>402.22355999999996</v>
      </c>
    </row>
    <row r="419" spans="1:7" hidden="1" x14ac:dyDescent="0.25">
      <c r="A419" t="s">
        <v>238</v>
      </c>
      <c r="B419" t="s">
        <v>201</v>
      </c>
      <c r="C419" t="s">
        <v>21</v>
      </c>
      <c r="D419" t="s">
        <v>8</v>
      </c>
      <c r="E419" s="1">
        <v>4945.18</v>
      </c>
      <c r="F419" s="1">
        <f>IF(OR(A419="2016",A419="2017"),1.77%*E419,1.86%*E419)</f>
        <v>91.980348000000021</v>
      </c>
      <c r="G419" s="1">
        <f>IF(OR(A419="2016",A419="2017"),8.11%*E419,8.54%*E419)</f>
        <v>422.31837199999995</v>
      </c>
    </row>
    <row r="420" spans="1:7" hidden="1" x14ac:dyDescent="0.25">
      <c r="A420" t="s">
        <v>166</v>
      </c>
      <c r="B420" t="s">
        <v>121</v>
      </c>
      <c r="C420" t="s">
        <v>15</v>
      </c>
      <c r="D420" t="s">
        <v>13</v>
      </c>
      <c r="E420" s="1">
        <v>4810</v>
      </c>
      <c r="F420" s="1">
        <f>IF(OR(A420="2016",A420="2017"),1.77%*E420,1.86%*E420)</f>
        <v>85.137</v>
      </c>
      <c r="G420" s="1">
        <f>IF(OR(A420="2016",A420="2017"),8.11%*E420,8.54%*E420)</f>
        <v>390.09099999999995</v>
      </c>
    </row>
    <row r="421" spans="1:7" x14ac:dyDescent="0.25">
      <c r="A421" t="s">
        <v>5</v>
      </c>
      <c r="B421" t="s">
        <v>72</v>
      </c>
      <c r="C421" t="s">
        <v>12</v>
      </c>
      <c r="D421" t="s">
        <v>13</v>
      </c>
      <c r="E421" s="1">
        <v>4745.9399999999996</v>
      </c>
      <c r="F421" s="1">
        <f>IF(OR(A421="2016",A421="2017"),1.77%*E421,1.86%*E421)</f>
        <v>84.003137999999993</v>
      </c>
      <c r="G421" s="1">
        <f>IF(OR(A421="2016",A421="2017"),8.11%*E421,8.54%*E421)</f>
        <v>384.89573399999995</v>
      </c>
    </row>
    <row r="422" spans="1:7" hidden="1" x14ac:dyDescent="0.25">
      <c r="A422" t="s">
        <v>166</v>
      </c>
      <c r="B422" t="s">
        <v>68</v>
      </c>
      <c r="C422" t="s">
        <v>39</v>
      </c>
      <c r="D422" t="s">
        <v>8</v>
      </c>
      <c r="E422" s="1">
        <v>4577.34</v>
      </c>
      <c r="F422" s="1">
        <f>IF(OR(A422="2016",A422="2017"),1.77%*E422,1.86%*E422)</f>
        <v>81.018917999999999</v>
      </c>
      <c r="G422" s="1">
        <f>IF(OR(A422="2016",A422="2017"),8.11%*E422,8.54%*E422)</f>
        <v>371.22227399999997</v>
      </c>
    </row>
    <row r="423" spans="1:7" hidden="1" x14ac:dyDescent="0.25">
      <c r="A423" t="s">
        <v>238</v>
      </c>
      <c r="B423" t="s">
        <v>275</v>
      </c>
      <c r="C423" t="s">
        <v>12</v>
      </c>
      <c r="D423" t="s">
        <v>13</v>
      </c>
      <c r="E423" s="1">
        <v>4444.1000000000004</v>
      </c>
      <c r="F423" s="1">
        <f>IF(OR(A423="2016",A423="2017"),1.77%*E423,1.86%*E423)</f>
        <v>82.660260000000022</v>
      </c>
      <c r="G423" s="1">
        <f>IF(OR(A423="2016",A423="2017"),8.11%*E423,8.54%*E423)</f>
        <v>379.52614</v>
      </c>
    </row>
    <row r="424" spans="1:7" x14ac:dyDescent="0.25">
      <c r="A424" t="s">
        <v>5</v>
      </c>
      <c r="B424" t="s">
        <v>71</v>
      </c>
      <c r="C424" t="s">
        <v>34</v>
      </c>
      <c r="D424" t="s">
        <v>8</v>
      </c>
      <c r="E424" s="1">
        <v>3959.25</v>
      </c>
      <c r="F424" s="1">
        <f>IF(OR(A424="2016",A424="2017"),1.77%*E424,1.86%*E424)</f>
        <v>70.078725000000006</v>
      </c>
      <c r="G424" s="1">
        <f>IF(OR(A424="2016",A424="2017"),8.11%*E424,8.54%*E424)</f>
        <v>321.09517499999998</v>
      </c>
    </row>
    <row r="425" spans="1:7" hidden="1" x14ac:dyDescent="0.25">
      <c r="A425" t="s">
        <v>238</v>
      </c>
      <c r="B425" t="s">
        <v>104</v>
      </c>
      <c r="C425" t="s">
        <v>23</v>
      </c>
      <c r="D425" t="s">
        <v>13</v>
      </c>
      <c r="E425" s="1">
        <v>2900</v>
      </c>
      <c r="F425" s="1">
        <f>IF(OR(A425="2016",A425="2017"),1.77%*E425,1.86%*E425)</f>
        <v>53.940000000000005</v>
      </c>
      <c r="G425" s="1">
        <f>IF(OR(A425="2016",A425="2017"),8.11%*E425,8.54%*E425)</f>
        <v>247.65999999999997</v>
      </c>
    </row>
    <row r="426" spans="1:7" hidden="1" x14ac:dyDescent="0.25">
      <c r="A426" t="s">
        <v>238</v>
      </c>
      <c r="B426" t="s">
        <v>295</v>
      </c>
      <c r="C426" t="s">
        <v>32</v>
      </c>
      <c r="D426" t="s">
        <v>13</v>
      </c>
      <c r="E426" s="1">
        <v>2730.42</v>
      </c>
      <c r="F426" s="1">
        <f>IF(OR(A426="2016",A426="2017"),1.77%*E426,1.86%*E426)</f>
        <v>50.785812000000007</v>
      </c>
      <c r="G426" s="1">
        <f>IF(OR(A426="2016",A426="2017"),8.11%*E426,8.54%*E426)</f>
        <v>233.17786799999999</v>
      </c>
    </row>
    <row r="427" spans="1:7" hidden="1" x14ac:dyDescent="0.25">
      <c r="A427" t="s">
        <v>166</v>
      </c>
      <c r="B427" t="s">
        <v>225</v>
      </c>
      <c r="C427" t="s">
        <v>21</v>
      </c>
      <c r="D427" t="s">
        <v>13</v>
      </c>
      <c r="E427" s="1">
        <v>2680</v>
      </c>
      <c r="F427" s="1">
        <f>IF(OR(A427="2016",A427="2017"),1.77%*E427,1.86%*E427)</f>
        <v>47.436</v>
      </c>
      <c r="G427" s="1">
        <f>IF(OR(A427="2016",A427="2017"),8.11%*E427,8.54%*E427)</f>
        <v>217.34799999999998</v>
      </c>
    </row>
    <row r="428" spans="1:7" hidden="1" x14ac:dyDescent="0.25">
      <c r="A428" t="s">
        <v>238</v>
      </c>
      <c r="B428" t="s">
        <v>284</v>
      </c>
      <c r="C428" t="s">
        <v>118</v>
      </c>
      <c r="D428" t="s">
        <v>13</v>
      </c>
      <c r="E428" s="1">
        <v>2632.5</v>
      </c>
      <c r="F428" s="1">
        <f>IF(OR(A428="2016",A428="2017"),1.77%*E428,1.86%*E428)</f>
        <v>48.964500000000008</v>
      </c>
      <c r="G428" s="1">
        <f>IF(OR(A428="2016",A428="2017"),8.11%*E428,8.54%*E428)</f>
        <v>224.81549999999999</v>
      </c>
    </row>
    <row r="429" spans="1:7" hidden="1" x14ac:dyDescent="0.25">
      <c r="A429" t="s">
        <v>238</v>
      </c>
      <c r="B429" t="s">
        <v>306</v>
      </c>
      <c r="C429" t="s">
        <v>39</v>
      </c>
      <c r="D429" t="s">
        <v>8</v>
      </c>
      <c r="E429" s="1">
        <v>2403.12</v>
      </c>
      <c r="F429" s="1">
        <f>IF(OR(A429="2016",A429="2017"),1.77%*E429,1.86%*E429)</f>
        <v>44.698032000000005</v>
      </c>
      <c r="G429" s="1">
        <f>IF(OR(A429="2016",A429="2017"),8.11%*E429,8.54%*E429)</f>
        <v>205.22644799999998</v>
      </c>
    </row>
    <row r="430" spans="1:7" hidden="1" x14ac:dyDescent="0.25">
      <c r="A430" t="s">
        <v>166</v>
      </c>
      <c r="B430" t="s">
        <v>182</v>
      </c>
      <c r="C430" t="s">
        <v>23</v>
      </c>
      <c r="D430" t="s">
        <v>13</v>
      </c>
      <c r="E430" s="1">
        <v>2403</v>
      </c>
      <c r="F430" s="1">
        <f>IF(OR(A430="2016",A430="2017"),1.77%*E430,1.86%*E430)</f>
        <v>42.533100000000005</v>
      </c>
      <c r="G430" s="1">
        <f>IF(OR(A430="2016",A430="2017"),8.11%*E430,8.54%*E430)</f>
        <v>194.88329999999999</v>
      </c>
    </row>
    <row r="431" spans="1:7" x14ac:dyDescent="0.25">
      <c r="A431" t="s">
        <v>5</v>
      </c>
      <c r="B431" t="s">
        <v>145</v>
      </c>
      <c r="C431" t="s">
        <v>21</v>
      </c>
      <c r="D431" t="s">
        <v>13</v>
      </c>
      <c r="E431" s="1">
        <v>2345.5</v>
      </c>
      <c r="F431" s="1">
        <f>IF(OR(A431="2016",A431="2017"),1.77%*E431,1.86%*E431)</f>
        <v>41.515349999999998</v>
      </c>
      <c r="G431" s="1">
        <f>IF(OR(A431="2016",A431="2017"),8.11%*E431,8.54%*E431)</f>
        <v>190.22004999999999</v>
      </c>
    </row>
    <row r="432" spans="1:7" hidden="1" x14ac:dyDescent="0.25">
      <c r="A432" t="s">
        <v>238</v>
      </c>
      <c r="B432" t="s">
        <v>277</v>
      </c>
      <c r="C432" t="s">
        <v>76</v>
      </c>
      <c r="D432" t="s">
        <v>13</v>
      </c>
      <c r="E432" s="1">
        <v>2308</v>
      </c>
      <c r="F432" s="1">
        <f>IF(OR(A432="2016",A432="2017"),1.77%*E432,1.86%*E432)</f>
        <v>42.928800000000003</v>
      </c>
      <c r="G432" s="1">
        <f>IF(OR(A432="2016",A432="2017"),8.11%*E432,8.54%*E432)</f>
        <v>197.10319999999999</v>
      </c>
    </row>
    <row r="433" spans="1:8" hidden="1" x14ac:dyDescent="0.25">
      <c r="A433" t="s">
        <v>238</v>
      </c>
      <c r="B433" t="s">
        <v>276</v>
      </c>
      <c r="C433" t="s">
        <v>91</v>
      </c>
      <c r="D433" t="s">
        <v>13</v>
      </c>
      <c r="E433" s="1">
        <v>2274.5</v>
      </c>
      <c r="F433" s="1">
        <f>IF(OR(A433="2016",A433="2017"),1.77%*E433,1.86%*E433)</f>
        <v>42.305700000000002</v>
      </c>
      <c r="G433" s="1">
        <f>IF(OR(A433="2016",A433="2017"),8.11%*E433,8.54%*E433)</f>
        <v>194.24229999999997</v>
      </c>
    </row>
    <row r="434" spans="1:8" x14ac:dyDescent="0.25">
      <c r="A434" t="s">
        <v>5</v>
      </c>
      <c r="B434" t="s">
        <v>73</v>
      </c>
      <c r="C434" t="s">
        <v>12</v>
      </c>
      <c r="D434" t="s">
        <v>13</v>
      </c>
      <c r="E434" s="1">
        <v>2160</v>
      </c>
      <c r="F434" s="1">
        <f>IF(OR(A434="2016",A434="2017"),1.77%*E434,1.86%*E434)</f>
        <v>38.231999999999999</v>
      </c>
      <c r="G434" s="1">
        <f>IF(OR(A434="2016",A434="2017"),8.11%*E434,8.54%*E434)</f>
        <v>175.17599999999999</v>
      </c>
    </row>
    <row r="435" spans="1:8" hidden="1" x14ac:dyDescent="0.25">
      <c r="A435" t="s">
        <v>166</v>
      </c>
      <c r="B435" t="s">
        <v>211</v>
      </c>
      <c r="C435" t="s">
        <v>118</v>
      </c>
      <c r="D435" t="s">
        <v>13</v>
      </c>
      <c r="E435" s="1">
        <v>2112</v>
      </c>
      <c r="F435" s="1">
        <f>IF(OR(A435="2016",A435="2017"),1.77%*E435,1.86%*E435)</f>
        <v>37.382400000000004</v>
      </c>
      <c r="G435" s="1">
        <f>IF(OR(A435="2016",A435="2017"),8.11%*E435,8.54%*E435)</f>
        <v>171.28319999999999</v>
      </c>
    </row>
    <row r="436" spans="1:8" hidden="1" x14ac:dyDescent="0.25">
      <c r="A436" t="s">
        <v>238</v>
      </c>
      <c r="B436" t="s">
        <v>248</v>
      </c>
      <c r="C436" t="s">
        <v>91</v>
      </c>
      <c r="D436" t="s">
        <v>13</v>
      </c>
      <c r="E436" s="1">
        <v>1768</v>
      </c>
      <c r="F436" s="1">
        <f>IF(OR(A436="2016",A436="2017"),1.77%*E436,1.86%*E436)</f>
        <v>32.884800000000006</v>
      </c>
      <c r="G436" s="1">
        <f>IF(OR(A436="2016",A436="2017"),8.11%*E436,8.54%*E436)</f>
        <v>150.98719999999997</v>
      </c>
    </row>
    <row r="437" spans="1:8" hidden="1" x14ac:dyDescent="0.25">
      <c r="A437" t="s">
        <v>238</v>
      </c>
      <c r="B437" t="s">
        <v>225</v>
      </c>
      <c r="C437" t="s">
        <v>21</v>
      </c>
      <c r="D437" t="s">
        <v>13</v>
      </c>
      <c r="E437" s="1">
        <v>1600</v>
      </c>
      <c r="F437" s="1">
        <f>IF(OR(A437="2016",A437="2017"),1.77%*E437,1.86%*E437)</f>
        <v>29.76</v>
      </c>
      <c r="G437" s="1">
        <f>IF(OR(A437="2016",A437="2017"),8.11%*E437,8.54%*E437)</f>
        <v>136.63999999999999</v>
      </c>
    </row>
    <row r="438" spans="1:8" hidden="1" x14ac:dyDescent="0.25">
      <c r="A438" t="s">
        <v>166</v>
      </c>
      <c r="B438" t="s">
        <v>119</v>
      </c>
      <c r="C438" t="s">
        <v>118</v>
      </c>
      <c r="D438" t="s">
        <v>13</v>
      </c>
      <c r="E438" s="1">
        <v>1563.2</v>
      </c>
      <c r="F438" s="1">
        <f>IF(OR(A438="2016",A438="2017"),1.77%*E438,1.86%*E438)</f>
        <v>27.66864</v>
      </c>
      <c r="G438" s="1">
        <f>IF(OR(A438="2016",A438="2017"),8.11%*E438,8.54%*E438)</f>
        <v>126.77551999999999</v>
      </c>
    </row>
    <row r="439" spans="1:8" hidden="1" x14ac:dyDescent="0.25">
      <c r="A439" t="s">
        <v>166</v>
      </c>
      <c r="B439" t="s">
        <v>214</v>
      </c>
      <c r="C439" t="s">
        <v>21</v>
      </c>
      <c r="D439" t="s">
        <v>13</v>
      </c>
      <c r="E439" s="1">
        <v>1462</v>
      </c>
      <c r="F439" s="1">
        <f>IF(OR(A439="2016",A439="2017"),1.77%*E439,1.86%*E439)</f>
        <v>25.877400000000002</v>
      </c>
      <c r="G439" s="1">
        <f>IF(OR(A439="2016",A439="2017"),8.11%*E439,8.54%*E439)</f>
        <v>118.56819999999999</v>
      </c>
    </row>
    <row r="440" spans="1:8" hidden="1" x14ac:dyDescent="0.25">
      <c r="A440" t="s">
        <v>166</v>
      </c>
      <c r="B440" t="s">
        <v>228</v>
      </c>
      <c r="C440" t="s">
        <v>32</v>
      </c>
      <c r="D440" t="s">
        <v>13</v>
      </c>
      <c r="E440" s="1">
        <v>1431.84</v>
      </c>
      <c r="F440" s="1">
        <f>IF(OR(A440="2016",A440="2017"),1.77%*E440,1.86%*E440)</f>
        <v>25.343567999999998</v>
      </c>
      <c r="G440" s="1">
        <f>IF(OR(A440="2016",A440="2017"),8.11%*E440,8.54%*E440)</f>
        <v>116.12222399999997</v>
      </c>
    </row>
    <row r="441" spans="1:8" hidden="1" x14ac:dyDescent="0.25">
      <c r="A441" t="s">
        <v>238</v>
      </c>
      <c r="B441" t="s">
        <v>263</v>
      </c>
      <c r="C441" t="s">
        <v>12</v>
      </c>
      <c r="D441" t="s">
        <v>8</v>
      </c>
      <c r="E441" s="1">
        <v>1194.02</v>
      </c>
      <c r="F441" s="1">
        <f>IF(OR(A441="2016",A441="2017"),1.77%*E441,1.86%*E441)</f>
        <v>22.208772000000003</v>
      </c>
      <c r="G441" s="1">
        <f>IF(OR(A441="2016",A441="2017"),8.11%*E441,8.54%*E441)</f>
        <v>101.96930799999998</v>
      </c>
    </row>
    <row r="442" spans="1:8" hidden="1" x14ac:dyDescent="0.25">
      <c r="A442" t="s">
        <v>166</v>
      </c>
      <c r="B442" t="s">
        <v>201</v>
      </c>
      <c r="C442" t="s">
        <v>21</v>
      </c>
      <c r="D442" t="s">
        <v>8</v>
      </c>
      <c r="E442" s="1">
        <v>1145.0999999999999</v>
      </c>
      <c r="F442" s="1">
        <f>IF(OR(A442="2016",A442="2017"),1.77%*E442,1.86%*E442)</f>
        <v>20.268269999999998</v>
      </c>
      <c r="G442" s="1">
        <f>IF(OR(A442="2016",A442="2017"),8.11%*E442,8.54%*E442)</f>
        <v>92.867609999999985</v>
      </c>
    </row>
    <row r="443" spans="1:8" hidden="1" x14ac:dyDescent="0.25">
      <c r="A443" t="s">
        <v>238</v>
      </c>
      <c r="B443" t="s">
        <v>282</v>
      </c>
      <c r="C443" t="s">
        <v>7</v>
      </c>
      <c r="D443" t="s">
        <v>13</v>
      </c>
      <c r="E443" s="1">
        <v>1037.8599999999999</v>
      </c>
      <c r="F443" s="1">
        <f>IF(OR(A443="2016",A443="2017"),1.77%*E443,1.86%*E443)</f>
        <v>19.304196000000001</v>
      </c>
      <c r="G443" s="1">
        <f>IF(OR(A443="2016",A443="2017"),8.11%*E443,8.54%*E443)</f>
        <v>88.633243999999976</v>
      </c>
      <c r="H443" s="2"/>
    </row>
    <row r="444" spans="1:8" hidden="1" x14ac:dyDescent="0.25">
      <c r="A444" t="s">
        <v>238</v>
      </c>
      <c r="B444" t="s">
        <v>267</v>
      </c>
      <c r="C444" t="s">
        <v>12</v>
      </c>
      <c r="D444" t="s">
        <v>8</v>
      </c>
      <c r="E444" s="1">
        <v>926.31</v>
      </c>
      <c r="F444" s="1">
        <f>IF(OR(A444="2016",A444="2017"),1.77%*E444,1.86%*E444)</f>
        <v>17.229366000000002</v>
      </c>
      <c r="G444" s="1">
        <f>IF(OR(A444="2016",A444="2017"),8.11%*E444,8.54%*E444)</f>
        <v>79.106873999999991</v>
      </c>
    </row>
    <row r="445" spans="1:8" x14ac:dyDescent="0.25">
      <c r="A445" t="s">
        <v>5</v>
      </c>
      <c r="B445" t="s">
        <v>120</v>
      </c>
      <c r="C445" t="s">
        <v>39</v>
      </c>
      <c r="D445" t="s">
        <v>13</v>
      </c>
      <c r="E445" s="1">
        <v>440.2</v>
      </c>
      <c r="F445" s="1">
        <f>IF(OR(A445="2016",A445="2017"),1.77%*E445,1.86%*E445)</f>
        <v>7.7915400000000004</v>
      </c>
      <c r="G445" s="1">
        <f>IF(OR(A445="2016",A445="2017"),8.11%*E445,8.54%*E445)</f>
        <v>35.700219999999995</v>
      </c>
    </row>
    <row r="446" spans="1:8" x14ac:dyDescent="0.25">
      <c r="A446" t="s">
        <v>5</v>
      </c>
      <c r="B446" t="s">
        <v>70</v>
      </c>
      <c r="C446" t="s">
        <v>34</v>
      </c>
      <c r="D446" t="s">
        <v>8</v>
      </c>
      <c r="E446" s="1">
        <v>359.8</v>
      </c>
      <c r="F446" s="1">
        <f>IF(OR(A446="2016",A446="2017"),1.77%*E446,1.86%*E446)</f>
        <v>6.3684600000000007</v>
      </c>
      <c r="G446" s="1">
        <f>IF(OR(A446="2016",A446="2017"),8.11%*E446,8.54%*E446)</f>
        <v>29.179779999999997</v>
      </c>
    </row>
    <row r="447" spans="1:8" hidden="1" x14ac:dyDescent="0.25">
      <c r="A447" t="s">
        <v>238</v>
      </c>
      <c r="B447" t="s">
        <v>296</v>
      </c>
      <c r="C447" t="s">
        <v>12</v>
      </c>
      <c r="D447" t="s">
        <v>13</v>
      </c>
      <c r="E447" s="1">
        <v>317.25</v>
      </c>
      <c r="F447" s="1">
        <f>IF(OR(A447="2016",A447="2017"),1.77%*E447,1.86%*E447)</f>
        <v>5.900850000000001</v>
      </c>
      <c r="G447" s="1">
        <f>IF(OR(A447="2016",A447="2017"),8.11%*E447,8.54%*E447)</f>
        <v>27.093149999999998</v>
      </c>
    </row>
    <row r="448" spans="1:8" x14ac:dyDescent="0.25">
      <c r="A448" t="s">
        <v>5</v>
      </c>
      <c r="B448" t="s">
        <v>136</v>
      </c>
      <c r="C448" t="s">
        <v>23</v>
      </c>
      <c r="D448" t="s">
        <v>8</v>
      </c>
      <c r="E448" s="1">
        <v>302.77</v>
      </c>
      <c r="F448" s="1">
        <f>IF(OR(A448="2016",A448="2017"),1.77%*E448,1.86%*E448)</f>
        <v>5.3590289999999996</v>
      </c>
      <c r="G448" s="1">
        <f>IF(OR(A448="2016",A448="2017"),8.11%*E448,8.54%*E448)</f>
        <v>24.554646999999996</v>
      </c>
    </row>
    <row r="449" spans="1:7" hidden="1" x14ac:dyDescent="0.25">
      <c r="A449" t="s">
        <v>238</v>
      </c>
      <c r="B449" t="s">
        <v>257</v>
      </c>
      <c r="C449" t="s">
        <v>83</v>
      </c>
      <c r="D449" t="s">
        <v>65</v>
      </c>
      <c r="E449" s="1">
        <v>288.2</v>
      </c>
      <c r="F449" s="1">
        <f>IF(OR(A449="2016",A449="2017"),1.77%*E449,1.86%*E449)</f>
        <v>5.3605200000000002</v>
      </c>
      <c r="G449" s="1">
        <f>IF(OR(A449="2016",A449="2017"),8.11%*E449,8.54%*E449)</f>
        <v>24.612279999999995</v>
      </c>
    </row>
    <row r="450" spans="1:7" x14ac:dyDescent="0.25">
      <c r="A450" t="s">
        <v>5</v>
      </c>
      <c r="B450" t="s">
        <v>158</v>
      </c>
      <c r="C450" t="s">
        <v>39</v>
      </c>
      <c r="D450" t="s">
        <v>8</v>
      </c>
      <c r="E450" s="1">
        <v>96</v>
      </c>
      <c r="F450" s="1">
        <f>IF(OR(A450="2016",A450="2017"),1.77%*E450,1.86%*E450)</f>
        <v>1.6992</v>
      </c>
      <c r="G450" s="1">
        <f>IF(OR(A450="2016",A450="2017"),8.11%*E450,8.54%*E450)</f>
        <v>7.7855999999999987</v>
      </c>
    </row>
    <row r="451" spans="1:7" x14ac:dyDescent="0.25">
      <c r="A451" t="s">
        <v>5</v>
      </c>
      <c r="B451" t="s">
        <v>66</v>
      </c>
      <c r="C451" t="s">
        <v>12</v>
      </c>
      <c r="D451" t="s">
        <v>8</v>
      </c>
      <c r="E451" s="1">
        <v>35.1</v>
      </c>
      <c r="F451" s="1">
        <f>IF(OR(A451="2016",A451="2017"),1.77%*E451,1.86%*E451)</f>
        <v>0.62126999999999999</v>
      </c>
      <c r="G451" s="1">
        <f>IF(OR(A451="2016",A451="2017"),8.11%*E451,8.54%*E451)</f>
        <v>2.8466099999999996</v>
      </c>
    </row>
    <row r="452" spans="1:7" hidden="1" x14ac:dyDescent="0.25">
      <c r="A452" t="s">
        <v>238</v>
      </c>
      <c r="B452" t="s">
        <v>279</v>
      </c>
      <c r="C452" t="s">
        <v>7</v>
      </c>
      <c r="D452" t="s">
        <v>65</v>
      </c>
      <c r="E452" s="1">
        <v>18</v>
      </c>
      <c r="F452" s="1">
        <f>IF(OR(A452="2016",A452="2017"),1.77%*E452,1.86%*E452)</f>
        <v>0.33480000000000004</v>
      </c>
      <c r="G452" s="1">
        <f>IF(OR(A452="2016",A452="2017"),8.11%*E452,8.54%*E452)</f>
        <v>1.5371999999999999</v>
      </c>
    </row>
    <row r="453" spans="1:7" x14ac:dyDescent="0.25">
      <c r="A453" t="s">
        <v>5</v>
      </c>
      <c r="B453" t="s">
        <v>123</v>
      </c>
      <c r="C453" t="s">
        <v>21</v>
      </c>
      <c r="D453" t="s">
        <v>8</v>
      </c>
      <c r="E453" s="1">
        <v>13.14</v>
      </c>
      <c r="F453" s="1">
        <f>IF(OR(A453="2016",A453="2017"),1.77%*E453,1.86%*E453)</f>
        <v>0.23257800000000001</v>
      </c>
      <c r="G453" s="1">
        <f>IF(OR(A453="2016",A453="2017"),8.11%*E453,8.54%*E453)</f>
        <v>1.0656539999999999</v>
      </c>
    </row>
  </sheetData>
  <autoFilter ref="A2:G453">
    <filterColumn colId="0">
      <filters>
        <filter val="2016"/>
      </filters>
    </filterColumn>
    <sortState ref="A3:G453">
      <sortCondition descending="1" ref="E2:E453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7"/>
  <sheetViews>
    <sheetView workbookViewId="0">
      <selection activeCell="D8" sqref="D8"/>
    </sheetView>
  </sheetViews>
  <sheetFormatPr defaultRowHeight="15" x14ac:dyDescent="0.25"/>
  <cols>
    <col min="1" max="1" width="18" bestFit="1" customWidth="1"/>
    <col min="2" max="2" width="14.7109375" bestFit="1" customWidth="1"/>
    <col min="3" max="3" width="18.7109375" bestFit="1" customWidth="1"/>
  </cols>
  <sheetData>
    <row r="3" spans="1:3" x14ac:dyDescent="0.25">
      <c r="A3" s="4" t="s">
        <v>309</v>
      </c>
      <c r="B3" t="s">
        <v>311</v>
      </c>
      <c r="C3" t="s">
        <v>312</v>
      </c>
    </row>
    <row r="4" spans="1:3" x14ac:dyDescent="0.25">
      <c r="A4" s="5" t="s">
        <v>5</v>
      </c>
      <c r="B4" s="2">
        <v>19024624.328436002</v>
      </c>
      <c r="C4" s="2">
        <v>87169323.900348008</v>
      </c>
    </row>
    <row r="5" spans="1:3" x14ac:dyDescent="0.25">
      <c r="A5" s="6" t="s">
        <v>76</v>
      </c>
      <c r="B5" s="2">
        <v>353.03534999999999</v>
      </c>
      <c r="C5" s="2">
        <v>1617.5800499999998</v>
      </c>
    </row>
    <row r="6" spans="1:3" x14ac:dyDescent="0.25">
      <c r="A6" s="6" t="s">
        <v>37</v>
      </c>
      <c r="B6" s="2">
        <v>161514.97605299999</v>
      </c>
      <c r="C6" s="2">
        <v>740048.84507899988</v>
      </c>
    </row>
    <row r="7" spans="1:3" x14ac:dyDescent="0.25">
      <c r="A7" s="6" t="s">
        <v>30</v>
      </c>
      <c r="B7" s="2">
        <v>694535.79567300004</v>
      </c>
      <c r="C7" s="2">
        <v>3182308.0807389999</v>
      </c>
    </row>
    <row r="8" spans="1:3" x14ac:dyDescent="0.25">
      <c r="A8" s="6" t="s">
        <v>53</v>
      </c>
      <c r="B8" s="2">
        <v>8226653.1784650004</v>
      </c>
      <c r="C8" s="2">
        <v>37693874.167994998</v>
      </c>
    </row>
    <row r="9" spans="1:3" x14ac:dyDescent="0.25">
      <c r="A9" s="6" t="s">
        <v>153</v>
      </c>
      <c r="B9" s="2">
        <v>20319.433620000003</v>
      </c>
      <c r="C9" s="2">
        <v>93102.037660000002</v>
      </c>
    </row>
    <row r="10" spans="1:3" x14ac:dyDescent="0.25">
      <c r="A10" s="6" t="s">
        <v>118</v>
      </c>
      <c r="B10" s="2">
        <v>3911.4937949999994</v>
      </c>
      <c r="C10" s="2">
        <v>17922.155184999996</v>
      </c>
    </row>
    <row r="11" spans="1:3" x14ac:dyDescent="0.25">
      <c r="A11" s="6" t="s">
        <v>91</v>
      </c>
      <c r="B11" s="2">
        <v>402299.11908300006</v>
      </c>
      <c r="C11" s="2">
        <v>1843302.743369</v>
      </c>
    </row>
    <row r="12" spans="1:3" x14ac:dyDescent="0.25">
      <c r="A12" s="6" t="s">
        <v>12</v>
      </c>
      <c r="B12" s="2">
        <v>857936.37980699993</v>
      </c>
      <c r="C12" s="2">
        <v>3930996.6329009999</v>
      </c>
    </row>
    <row r="13" spans="1:3" x14ac:dyDescent="0.25">
      <c r="A13" s="6" t="s">
        <v>34</v>
      </c>
      <c r="B13" s="2">
        <v>61845.978339000001</v>
      </c>
      <c r="C13" s="2">
        <v>283373.38097699999</v>
      </c>
    </row>
    <row r="14" spans="1:3" x14ac:dyDescent="0.25">
      <c r="A14" s="6" t="s">
        <v>48</v>
      </c>
      <c r="B14" s="2">
        <v>70365.054360000009</v>
      </c>
      <c r="C14" s="2">
        <v>322407.11348000006</v>
      </c>
    </row>
    <row r="15" spans="1:3" x14ac:dyDescent="0.25">
      <c r="A15" s="6" t="s">
        <v>149</v>
      </c>
      <c r="B15" s="2">
        <v>363.99784499999998</v>
      </c>
      <c r="C15" s="2">
        <v>1667.8093349999997</v>
      </c>
    </row>
    <row r="16" spans="1:3" x14ac:dyDescent="0.25">
      <c r="A16" s="6" t="s">
        <v>83</v>
      </c>
      <c r="B16" s="2">
        <v>81887.15432999999</v>
      </c>
      <c r="C16" s="2">
        <v>375200.46418999991</v>
      </c>
    </row>
    <row r="17" spans="1:3" x14ac:dyDescent="0.25">
      <c r="A17" s="6" t="s">
        <v>106</v>
      </c>
      <c r="B17" s="2">
        <v>538081.05545099999</v>
      </c>
      <c r="C17" s="2">
        <v>2465444.8359929998</v>
      </c>
    </row>
    <row r="18" spans="1:3" x14ac:dyDescent="0.25">
      <c r="A18" s="6" t="s">
        <v>129</v>
      </c>
      <c r="B18" s="2">
        <v>88528.069013999993</v>
      </c>
      <c r="C18" s="2">
        <v>405628.61000199988</v>
      </c>
    </row>
    <row r="19" spans="1:3" x14ac:dyDescent="0.25">
      <c r="A19" s="6" t="s">
        <v>15</v>
      </c>
      <c r="B19" s="2">
        <v>464793.85198199993</v>
      </c>
      <c r="C19" s="2">
        <v>2129648.6664260002</v>
      </c>
    </row>
    <row r="20" spans="1:3" x14ac:dyDescent="0.25">
      <c r="A20" s="6" t="s">
        <v>7</v>
      </c>
      <c r="B20" s="2">
        <v>2560440.2890650001</v>
      </c>
      <c r="C20" s="2">
        <v>11731734.883795001</v>
      </c>
    </row>
    <row r="21" spans="1:3" x14ac:dyDescent="0.25">
      <c r="A21" s="6" t="s">
        <v>32</v>
      </c>
      <c r="B21" s="2">
        <v>175167.810696</v>
      </c>
      <c r="C21" s="2">
        <v>802605.0535279999</v>
      </c>
    </row>
    <row r="22" spans="1:3" x14ac:dyDescent="0.25">
      <c r="A22" s="6" t="s">
        <v>39</v>
      </c>
      <c r="B22" s="2">
        <v>2752047.4415099998</v>
      </c>
      <c r="C22" s="2">
        <v>12609663.700929997</v>
      </c>
    </row>
    <row r="23" spans="1:3" x14ac:dyDescent="0.25">
      <c r="A23" s="6" t="s">
        <v>23</v>
      </c>
      <c r="B23" s="2">
        <v>574637.19697200006</v>
      </c>
      <c r="C23" s="2">
        <v>2632942.1849959991</v>
      </c>
    </row>
    <row r="24" spans="1:3" x14ac:dyDescent="0.25">
      <c r="A24" s="6" t="s">
        <v>21</v>
      </c>
      <c r="B24" s="2">
        <v>1288333.5925739999</v>
      </c>
      <c r="C24" s="2">
        <v>5903042.6190819982</v>
      </c>
    </row>
    <row r="25" spans="1:3" x14ac:dyDescent="0.25">
      <c r="A25" s="6" t="s">
        <v>108</v>
      </c>
      <c r="B25" s="2">
        <v>609.42445199999997</v>
      </c>
      <c r="C25" s="2">
        <v>2792.3346359999996</v>
      </c>
    </row>
    <row r="26" spans="1:3" x14ac:dyDescent="0.25">
      <c r="A26" s="5" t="s">
        <v>166</v>
      </c>
      <c r="B26" s="2">
        <v>23369446.919943005</v>
      </c>
      <c r="C26" s="2">
        <v>107076957.35634898</v>
      </c>
    </row>
    <row r="27" spans="1:3" x14ac:dyDescent="0.25">
      <c r="A27" s="6" t="s">
        <v>37</v>
      </c>
      <c r="B27" s="2">
        <v>168950.75932800001</v>
      </c>
      <c r="C27" s="2">
        <v>774119.01590400003</v>
      </c>
    </row>
    <row r="28" spans="1:3" x14ac:dyDescent="0.25">
      <c r="A28" s="6" t="s">
        <v>30</v>
      </c>
      <c r="B28" s="2">
        <v>626646.56102700008</v>
      </c>
      <c r="C28" s="2">
        <v>2871244.9773609992</v>
      </c>
    </row>
    <row r="29" spans="1:3" x14ac:dyDescent="0.25">
      <c r="A29" s="6" t="s">
        <v>53</v>
      </c>
      <c r="B29" s="2">
        <v>8466369.0010020006</v>
      </c>
      <c r="C29" s="2">
        <v>38792233.106285997</v>
      </c>
    </row>
    <row r="30" spans="1:3" x14ac:dyDescent="0.25">
      <c r="A30" s="6" t="s">
        <v>153</v>
      </c>
      <c r="B30" s="2">
        <v>11321.314709999999</v>
      </c>
      <c r="C30" s="2">
        <v>51873.368529999992</v>
      </c>
    </row>
    <row r="31" spans="1:3" x14ac:dyDescent="0.25">
      <c r="A31" s="6" t="s">
        <v>118</v>
      </c>
      <c r="B31" s="2">
        <v>211045.33899600001</v>
      </c>
      <c r="C31" s="2">
        <v>966993.05042799993</v>
      </c>
    </row>
    <row r="32" spans="1:3" x14ac:dyDescent="0.25">
      <c r="A32" s="6" t="s">
        <v>91</v>
      </c>
      <c r="B32" s="2">
        <v>483938.47341300006</v>
      </c>
      <c r="C32" s="2">
        <v>2217367.8075589999</v>
      </c>
    </row>
    <row r="33" spans="1:3" x14ac:dyDescent="0.25">
      <c r="A33" s="6" t="s">
        <v>12</v>
      </c>
      <c r="B33" s="2">
        <v>837785.720997</v>
      </c>
      <c r="C33" s="2">
        <v>3838667.9080709997</v>
      </c>
    </row>
    <row r="34" spans="1:3" x14ac:dyDescent="0.25">
      <c r="A34" s="6" t="s">
        <v>34</v>
      </c>
      <c r="B34" s="2">
        <v>69422.264745000022</v>
      </c>
      <c r="C34" s="2">
        <v>318087.32603500003</v>
      </c>
    </row>
    <row r="35" spans="1:3" x14ac:dyDescent="0.25">
      <c r="A35" s="6" t="s">
        <v>48</v>
      </c>
      <c r="B35" s="2">
        <v>80376.115773000012</v>
      </c>
      <c r="C35" s="2">
        <v>368277.00503899995</v>
      </c>
    </row>
    <row r="36" spans="1:3" x14ac:dyDescent="0.25">
      <c r="A36" s="6" t="s">
        <v>83</v>
      </c>
      <c r="B36" s="2">
        <v>35405.056182</v>
      </c>
      <c r="C36" s="2">
        <v>162223.16702599998</v>
      </c>
    </row>
    <row r="37" spans="1:3" x14ac:dyDescent="0.25">
      <c r="A37" s="6" t="s">
        <v>106</v>
      </c>
      <c r="B37" s="2">
        <v>505674.25713899999</v>
      </c>
      <c r="C37" s="2">
        <v>2316959.4493769994</v>
      </c>
    </row>
    <row r="38" spans="1:3" x14ac:dyDescent="0.25">
      <c r="A38" s="6" t="s">
        <v>129</v>
      </c>
      <c r="B38" s="2">
        <v>77599.69642800001</v>
      </c>
      <c r="C38" s="2">
        <v>355555.67120400001</v>
      </c>
    </row>
    <row r="39" spans="1:3" x14ac:dyDescent="0.25">
      <c r="A39" s="6" t="s">
        <v>15</v>
      </c>
      <c r="B39" s="2">
        <v>404179.77293399995</v>
      </c>
      <c r="C39" s="2">
        <v>1851919.7505619996</v>
      </c>
    </row>
    <row r="40" spans="1:3" x14ac:dyDescent="0.25">
      <c r="A40" s="6" t="s">
        <v>7</v>
      </c>
      <c r="B40" s="2">
        <v>2103439.2914849999</v>
      </c>
      <c r="C40" s="2">
        <v>9637792.4598549996</v>
      </c>
    </row>
    <row r="41" spans="1:3" x14ac:dyDescent="0.25">
      <c r="A41" s="6" t="s">
        <v>227</v>
      </c>
      <c r="B41" s="2">
        <v>358.01736900000003</v>
      </c>
      <c r="C41" s="2">
        <v>1640.4072669999998</v>
      </c>
    </row>
    <row r="42" spans="1:3" x14ac:dyDescent="0.25">
      <c r="A42" s="6" t="s">
        <v>32</v>
      </c>
      <c r="B42" s="2">
        <v>106628.35345200001</v>
      </c>
      <c r="C42" s="2">
        <v>488562.68163599999</v>
      </c>
    </row>
    <row r="43" spans="1:3" x14ac:dyDescent="0.25">
      <c r="A43" s="6" t="s">
        <v>210</v>
      </c>
      <c r="B43" s="2">
        <v>1753.1062350000002</v>
      </c>
      <c r="C43" s="2">
        <v>8032.5941049999992</v>
      </c>
    </row>
    <row r="44" spans="1:3" x14ac:dyDescent="0.25">
      <c r="A44" s="6" t="s">
        <v>39</v>
      </c>
      <c r="B44" s="2">
        <v>3191841.3493979988</v>
      </c>
      <c r="C44" s="2">
        <v>14624764.600914003</v>
      </c>
    </row>
    <row r="45" spans="1:3" x14ac:dyDescent="0.25">
      <c r="A45" s="6" t="s">
        <v>23</v>
      </c>
      <c r="B45" s="2">
        <v>791500.13727599999</v>
      </c>
      <c r="C45" s="2">
        <v>3626591.024468</v>
      </c>
    </row>
    <row r="46" spans="1:3" x14ac:dyDescent="0.25">
      <c r="A46" s="6" t="s">
        <v>21</v>
      </c>
      <c r="B46" s="2">
        <v>5195212.3320539994</v>
      </c>
      <c r="C46" s="2">
        <v>23804051.984721992</v>
      </c>
    </row>
    <row r="47" spans="1:3" x14ac:dyDescent="0.25">
      <c r="A47" s="5" t="s">
        <v>238</v>
      </c>
      <c r="B47" s="2">
        <v>24765780.602693997</v>
      </c>
      <c r="C47" s="2">
        <v>113709551.79946598</v>
      </c>
    </row>
    <row r="48" spans="1:3" x14ac:dyDescent="0.25">
      <c r="A48" s="6" t="s">
        <v>76</v>
      </c>
      <c r="B48" s="2">
        <v>42.928800000000003</v>
      </c>
      <c r="C48" s="2">
        <v>197.10319999999999</v>
      </c>
    </row>
    <row r="49" spans="1:3" x14ac:dyDescent="0.25">
      <c r="A49" s="6" t="s">
        <v>37</v>
      </c>
      <c r="B49" s="2">
        <v>157158.13599000004</v>
      </c>
      <c r="C49" s="2">
        <v>721575.52760999999</v>
      </c>
    </row>
    <row r="50" spans="1:3" x14ac:dyDescent="0.25">
      <c r="A50" s="6" t="s">
        <v>30</v>
      </c>
      <c r="B50" s="2">
        <v>547860.01842000009</v>
      </c>
      <c r="C50" s="2">
        <v>2515443.3103799997</v>
      </c>
    </row>
    <row r="51" spans="1:3" x14ac:dyDescent="0.25">
      <c r="A51" s="6" t="s">
        <v>53</v>
      </c>
      <c r="B51" s="2">
        <v>7843137.6938159997</v>
      </c>
      <c r="C51" s="2">
        <v>36010965.540423989</v>
      </c>
    </row>
    <row r="52" spans="1:3" x14ac:dyDescent="0.25">
      <c r="A52" s="6" t="s">
        <v>118</v>
      </c>
      <c r="B52" s="2">
        <v>441545.52964200004</v>
      </c>
      <c r="C52" s="2">
        <v>2027311.1952379998</v>
      </c>
    </row>
    <row r="53" spans="1:3" x14ac:dyDescent="0.25">
      <c r="A53" s="6" t="s">
        <v>91</v>
      </c>
      <c r="B53" s="2">
        <v>613488.24986400013</v>
      </c>
      <c r="C53" s="2">
        <v>2816768.6310959999</v>
      </c>
    </row>
    <row r="54" spans="1:3" x14ac:dyDescent="0.25">
      <c r="A54" s="6" t="s">
        <v>12</v>
      </c>
      <c r="B54" s="2">
        <v>729159.7197420001</v>
      </c>
      <c r="C54" s="2">
        <v>3347862.3691379991</v>
      </c>
    </row>
    <row r="55" spans="1:3" x14ac:dyDescent="0.25">
      <c r="A55" s="6" t="s">
        <v>34</v>
      </c>
      <c r="B55" s="2">
        <v>106839.070716</v>
      </c>
      <c r="C55" s="2">
        <v>490540.67952399992</v>
      </c>
    </row>
    <row r="56" spans="1:3" x14ac:dyDescent="0.25">
      <c r="A56" s="6" t="s">
        <v>48</v>
      </c>
      <c r="B56" s="2">
        <v>70410.366774000009</v>
      </c>
      <c r="C56" s="2">
        <v>323282.00658599997</v>
      </c>
    </row>
    <row r="57" spans="1:3" x14ac:dyDescent="0.25">
      <c r="A57" s="6" t="s">
        <v>149</v>
      </c>
      <c r="B57" s="2">
        <v>22435.830198000003</v>
      </c>
      <c r="C57" s="2">
        <v>103011.82252199999</v>
      </c>
    </row>
    <row r="58" spans="1:3" x14ac:dyDescent="0.25">
      <c r="A58" s="6" t="s">
        <v>83</v>
      </c>
      <c r="B58" s="2">
        <v>5.3605200000000002</v>
      </c>
      <c r="C58" s="2">
        <v>24.612279999999995</v>
      </c>
    </row>
    <row r="59" spans="1:3" x14ac:dyDescent="0.25">
      <c r="A59" s="6" t="s">
        <v>106</v>
      </c>
      <c r="B59" s="2">
        <v>741873.01095000003</v>
      </c>
      <c r="C59" s="2">
        <v>3406234.1470499998</v>
      </c>
    </row>
    <row r="60" spans="1:3" x14ac:dyDescent="0.25">
      <c r="A60" s="6" t="s">
        <v>129</v>
      </c>
      <c r="B60" s="2">
        <v>91871.237052000011</v>
      </c>
      <c r="C60" s="2">
        <v>421817.40022800001</v>
      </c>
    </row>
    <row r="61" spans="1:3" x14ac:dyDescent="0.25">
      <c r="A61" s="6" t="s">
        <v>15</v>
      </c>
      <c r="B61" s="2">
        <v>409402.39757399994</v>
      </c>
      <c r="C61" s="2">
        <v>1879729.2877859999</v>
      </c>
    </row>
    <row r="62" spans="1:3" x14ac:dyDescent="0.25">
      <c r="A62" s="6" t="s">
        <v>7</v>
      </c>
      <c r="B62" s="2">
        <v>2936312.8915140009</v>
      </c>
      <c r="C62" s="2">
        <v>13481780.695446</v>
      </c>
    </row>
    <row r="63" spans="1:3" x14ac:dyDescent="0.25">
      <c r="A63" s="6" t="s">
        <v>32</v>
      </c>
      <c r="B63" s="2">
        <v>50.785812000000007</v>
      </c>
      <c r="C63" s="2">
        <v>233.17786799999999</v>
      </c>
    </row>
    <row r="64" spans="1:3" x14ac:dyDescent="0.25">
      <c r="A64" s="6" t="s">
        <v>39</v>
      </c>
      <c r="B64" s="2">
        <v>3363864.627270001</v>
      </c>
      <c r="C64" s="2">
        <v>15444840.815529998</v>
      </c>
    </row>
    <row r="65" spans="1:3" x14ac:dyDescent="0.25">
      <c r="A65" s="6" t="s">
        <v>23</v>
      </c>
      <c r="B65" s="2">
        <v>1409177.3124600002</v>
      </c>
      <c r="C65" s="2">
        <v>6470093.6819399996</v>
      </c>
    </row>
    <row r="66" spans="1:3" x14ac:dyDescent="0.25">
      <c r="A66" s="6" t="s">
        <v>21</v>
      </c>
      <c r="B66" s="2">
        <v>5281145.4355799984</v>
      </c>
      <c r="C66" s="2">
        <v>24247839.795619998</v>
      </c>
    </row>
    <row r="67" spans="1:3" x14ac:dyDescent="0.25">
      <c r="A67" s="5" t="s">
        <v>310</v>
      </c>
      <c r="B67" s="2">
        <v>67159851.851072997</v>
      </c>
      <c r="C67" s="2">
        <v>307955833.05616307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Carlos Eduardo Silva Rego</cp:lastModifiedBy>
  <cp:revision/>
  <dcterms:created xsi:type="dcterms:W3CDTF">2020-01-17T18:32:46Z</dcterms:created>
  <dcterms:modified xsi:type="dcterms:W3CDTF">2020-02-07T16:14:00Z</dcterms:modified>
  <cp:category/>
  <dc:identifier/>
  <cp:contentStatus/>
  <dc:language/>
  <cp:version/>
</cp:coreProperties>
</file>