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imelines/timeline1.xml" ContentType="application/vnd.ms-excel.timelin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ta Analytics\Documents\Data Analytics\00. Excel\Proyecto 1\"/>
    </mc:Choice>
  </mc:AlternateContent>
  <xr:revisionPtr revIDLastSave="0" documentId="13_ncr:1_{D666307A-2891-45AE-945A-84B8E9F0D8F4}" xr6:coauthVersionLast="47" xr6:coauthVersionMax="47" xr10:uidLastSave="{00000000-0000-0000-0000-000000000000}"/>
  <bookViews>
    <workbookView xWindow="-108" yWindow="-108" windowWidth="23256" windowHeight="12456" activeTab="4" xr2:uid="{D1747681-9D97-45F4-A203-A672AA989E5C}"/>
  </bookViews>
  <sheets>
    <sheet name="Tabla_Original" sheetId="1" r:id="rId1"/>
    <sheet name="Preparar" sheetId="2" r:id="rId2"/>
    <sheet name="Procesar" sheetId="4" r:id="rId3"/>
    <sheet name="Analisis" sheetId="5" r:id="rId4"/>
    <sheet name="Compartir" sheetId="6" r:id="rId5"/>
    <sheet name="TomarDecisiones" sheetId="7" r:id="rId6"/>
  </sheets>
  <definedNames>
    <definedName name="NativeTimeline_Fecha">#N/A</definedName>
  </definedNames>
  <calcPr calcId="191029"/>
  <pivotCaches>
    <pivotCache cacheId="0" r:id="rId7"/>
    <pivotCache cacheId="1" r:id="rId8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9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5" l="1" a="1"/>
  <c r="J6" i="5" s="1"/>
  <c r="I6" i="5" a="1"/>
  <c r="I6" i="5" s="1"/>
  <c r="H6" i="5" a="1"/>
  <c r="H6" i="5" s="1"/>
  <c r="J5" i="5"/>
  <c r="I5" i="5"/>
  <c r="H5" i="5"/>
  <c r="J4" i="5"/>
  <c r="I4" i="5"/>
  <c r="H4" i="5"/>
  <c r="J3" i="5"/>
  <c r="I3" i="5"/>
  <c r="H3" i="5"/>
  <c r="G3" i="5"/>
  <c r="G6" i="5" a="1"/>
  <c r="G6" i="5" s="1"/>
  <c r="G5" i="5"/>
  <c r="G4" i="5"/>
  <c r="G14" i="5"/>
  <c r="G13" i="5"/>
  <c r="G12" i="5"/>
  <c r="H12" i="5" s="1"/>
  <c r="H13" i="5" l="1"/>
  <c r="H14" i="5"/>
  <c r="G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<sst xmlns="http://schemas.openxmlformats.org/spreadsheetml/2006/main" count="1803" uniqueCount="66">
  <si>
    <t>Fecha</t>
  </si>
  <si>
    <t>Categoría</t>
  </si>
  <si>
    <t>Concepto</t>
  </si>
  <si>
    <t>Valor</t>
  </si>
  <si>
    <t># Factura</t>
  </si>
  <si>
    <t>Gastos esenciales</t>
  </si>
  <si>
    <t>Deudas</t>
  </si>
  <si>
    <t>Crédito hipotecario</t>
  </si>
  <si>
    <t>Ingresos</t>
  </si>
  <si>
    <t>Salario</t>
  </si>
  <si>
    <t>Gastos no esenciales</t>
  </si>
  <si>
    <t>Accesorios - vestuario</t>
  </si>
  <si>
    <t>Vestuario</t>
  </si>
  <si>
    <t>Serv. Públicos</t>
  </si>
  <si>
    <t>Crédito vehícular</t>
  </si>
  <si>
    <t>Telefonía</t>
  </si>
  <si>
    <t>Citas - ssalidas</t>
  </si>
  <si>
    <t>Citas - salidas</t>
  </si>
  <si>
    <t>Alquiler</t>
  </si>
  <si>
    <t>Transporte público</t>
  </si>
  <si>
    <t>Tarjetas crédito</t>
  </si>
  <si>
    <t>Alimentación</t>
  </si>
  <si>
    <t>Extras</t>
  </si>
  <si>
    <t xml:space="preserve">     Telefonía</t>
  </si>
  <si>
    <t>Extrras</t>
  </si>
  <si>
    <t xml:space="preserve">          Extras</t>
  </si>
  <si>
    <t xml:space="preserve">  Alquiler</t>
  </si>
  <si>
    <t>Accesorios - tecnología</t>
  </si>
  <si>
    <t>Deuudas</t>
  </si>
  <si>
    <t xml:space="preserve">         Salario</t>
  </si>
  <si>
    <t xml:space="preserve">       Alquiler</t>
  </si>
  <si>
    <t xml:space="preserve">   Citas - salidas</t>
  </si>
  <si>
    <t xml:space="preserve">        Telefonía</t>
  </si>
  <si>
    <t>Crédito vehicular</t>
  </si>
  <si>
    <t/>
  </si>
  <si>
    <t>C: Quick Stats</t>
  </si>
  <si>
    <t>Max</t>
  </si>
  <si>
    <t>Min</t>
  </si>
  <si>
    <t>Promedio</t>
  </si>
  <si>
    <t>Mediana</t>
  </si>
  <si>
    <t>Rango</t>
  </si>
  <si>
    <t>Formulas</t>
  </si>
  <si>
    <t>Suma</t>
  </si>
  <si>
    <t>Representación</t>
  </si>
  <si>
    <t>Etiquetas de fila</t>
  </si>
  <si>
    <t>Suma de Valor</t>
  </si>
  <si>
    <t>Suma de Valor2</t>
  </si>
  <si>
    <t>Total general</t>
  </si>
  <si>
    <t>Mes</t>
  </si>
  <si>
    <t>Salidas de dinero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</si>
  <si>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</si>
  <si>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</si>
  <si>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</si>
  <si>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</si>
  <si>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</si>
  <si>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</si>
  <si>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</si>
  <si>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</si>
  <si>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</si>
  <si>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</si>
  <si>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</si>
  <si>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</si>
  <si>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A: Quick Stats</t>
  </si>
  <si>
    <t>C: ¿Cúales son las salidas de dinero más representativas en el año?</t>
  </si>
  <si>
    <t>D: ¿Cúales son las salidas de dinero más representativas en el año? - tablas dinámicas</t>
  </si>
  <si>
    <t>Reporte dinamico de 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</si>
</sst>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d/mm/yy;@"/>
    <numFmt numFmtId="165" formatCode="_-* #,##0_-;\-* #,##0_-;_-* &quot;-&quot;??_-;_-@_-"/>
    <numFmt numFmtId="166" formatCode="[$-240A]d&quot; de &quot;mmmm&quot; de &quot;yyyy;@"/>
    <numFmt numFmtId="167" formatCode="dd\-mm\-yy;@"/>
    <numFmt numFmtId="168" formatCode="dd/mm/yyyy;@"/>
    <numFmt numFmtId="169" formatCode="_-&quot;$&quot;\ * #,##0_-;\-&quot;$&quot;\ * #,##0_-;_-&quot;$&quot;\ * &quot;-&quot;??_-;_-@_-"/>
    <numFmt numFmtId="170" formatCode="_-&quot;$&quot;* #,##0_-;\-&quot;$&quot;* #,##0_-;_-&quot;$&quot;* &quot;-&quot;??_-;_-@_-"/>
    <numFmt numFmtId="171" formatCode="&quot;$&quot;\ #,##0"/>
    <numFmt numFmtId="172" formatCode="&quot;$&quot;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Bahnschrift SemiLight"/>
      <family val="2"/>
    </font>
    <font>
      <sz val="11"/>
      <name val="Arial"/>
      <family val="1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ont="0" applyFill="0" applyAlignment="0" applyProtection="0"/>
    <xf numFmtId="0" fontId="4" fillId="2" borderId="0" applyNumberFormat="0" applyBorder="0" applyAlignment="0" applyProtection="0"/>
    <xf numFmtId="0" fontId="6" fillId="0" borderId="0"/>
  </cellStyleXfs>
  <cellXfs count="60">
    <xf numFmtId="0" fontId="0" fillId="0" borderId="0" xfId="0"/>
    <xf numFmtId="164" fontId="6" fillId="0" borderId="0" xfId="6" applyNumberFormat="1" applyAlignment="1">
      <alignment horizontal="left"/>
    </xf>
    <xf numFmtId="165" fontId="0" fillId="0" borderId="0" xfId="1" applyNumberFormat="1" applyFont="1"/>
    <xf numFmtId="0" fontId="0" fillId="0" borderId="0" xfId="0" applyAlignment="1">
      <alignment horizontal="center"/>
    </xf>
    <xf numFmtId="166" fontId="6" fillId="0" borderId="0" xfId="6" applyNumberFormat="1" applyAlignment="1">
      <alignment horizontal="left"/>
    </xf>
    <xf numFmtId="167" fontId="6" fillId="0" borderId="0" xfId="6" applyNumberFormat="1" applyAlignment="1">
      <alignment horizontal="left"/>
    </xf>
    <xf numFmtId="0" fontId="6" fillId="0" borderId="0" xfId="6" applyAlignment="1">
      <alignment horizontal="left"/>
    </xf>
    <xf numFmtId="168" fontId="6" fillId="0" borderId="0" xfId="6" applyNumberFormat="1" applyAlignment="1">
      <alignment horizontal="left"/>
    </xf>
    <xf numFmtId="169" fontId="0" fillId="0" borderId="0" xfId="2" applyNumberFormat="1" applyFont="1"/>
    <xf numFmtId="0" fontId="0" fillId="3" borderId="0" xfId="0" applyFill="1"/>
    <xf numFmtId="164" fontId="5" fillId="0" borderId="3" xfId="0" applyNumberFormat="1" applyFont="1" applyBorder="1" applyAlignment="1">
      <alignment horizontal="left"/>
    </xf>
    <xf numFmtId="168" fontId="6" fillId="3" borderId="0" xfId="6" applyNumberFormat="1" applyFill="1" applyAlignment="1">
      <alignment horizontal="left"/>
    </xf>
    <xf numFmtId="169" fontId="0" fillId="3" borderId="0" xfId="2" applyNumberFormat="1" applyFont="1" applyFill="1"/>
    <xf numFmtId="170" fontId="0" fillId="0" borderId="0" xfId="2" applyNumberFormat="1" applyFont="1"/>
    <xf numFmtId="170" fontId="0" fillId="3" borderId="0" xfId="2" applyNumberFormat="1" applyFont="1" applyFill="1"/>
    <xf numFmtId="168" fontId="0" fillId="0" borderId="0" xfId="0" applyNumberFormat="1"/>
    <xf numFmtId="14" fontId="6" fillId="0" borderId="0" xfId="6" applyNumberFormat="1" applyAlignment="1">
      <alignment horizontal="center"/>
    </xf>
    <xf numFmtId="171" fontId="0" fillId="0" borderId="0" xfId="1" applyNumberFormat="1" applyFont="1" applyFill="1"/>
    <xf numFmtId="171" fontId="0" fillId="0" borderId="0" xfId="0" applyNumberFormat="1"/>
    <xf numFmtId="14" fontId="6" fillId="4" borderId="0" xfId="6" applyNumberFormat="1" applyFill="1" applyAlignment="1">
      <alignment horizontal="center"/>
    </xf>
    <xf numFmtId="0" fontId="7" fillId="4" borderId="0" xfId="0" applyFont="1" applyFill="1"/>
    <xf numFmtId="171" fontId="7" fillId="4" borderId="0" xfId="1" applyNumberFormat="1" applyFont="1" applyFill="1" applyBorder="1"/>
    <xf numFmtId="0" fontId="7" fillId="0" borderId="0" xfId="0" applyFont="1"/>
    <xf numFmtId="171" fontId="7" fillId="0" borderId="0" xfId="1" applyNumberFormat="1" applyFont="1" applyFill="1" applyBorder="1"/>
    <xf numFmtId="171" fontId="7" fillId="4" borderId="0" xfId="0" applyNumberFormat="1" applyFont="1" applyFill="1"/>
    <xf numFmtId="14" fontId="6" fillId="0" borderId="6" xfId="6" applyNumberFormat="1" applyBorder="1" applyAlignment="1">
      <alignment horizontal="center"/>
    </xf>
    <xf numFmtId="0" fontId="7" fillId="0" borderId="6" xfId="0" applyFont="1" applyBorder="1"/>
    <xf numFmtId="171" fontId="7" fillId="0" borderId="6" xfId="1" applyNumberFormat="1" applyFont="1" applyFill="1" applyBorder="1"/>
    <xf numFmtId="14" fontId="0" fillId="0" borderId="0" xfId="0" applyNumberFormat="1"/>
    <xf numFmtId="169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/>
    <xf numFmtId="0" fontId="3" fillId="0" borderId="0" xfId="0" applyFont="1"/>
    <xf numFmtId="0" fontId="0" fillId="0" borderId="0" xfId="0" applyAlignment="1">
      <alignment horizontal="left" vertical="center"/>
    </xf>
    <xf numFmtId="169" fontId="0" fillId="0" borderId="0" xfId="2" applyNumberFormat="1" applyFont="1" applyBorder="1"/>
    <xf numFmtId="9" fontId="0" fillId="0" borderId="0" xfId="3" applyFont="1" applyBorder="1"/>
    <xf numFmtId="165" fontId="7" fillId="0" borderId="0" xfId="1" applyNumberFormat="1" applyFont="1" applyFill="1" applyBorder="1"/>
    <xf numFmtId="0" fontId="7" fillId="0" borderId="0" xfId="0" applyFont="1" applyAlignment="1">
      <alignment horizontal="center"/>
    </xf>
    <xf numFmtId="0" fontId="2" fillId="0" borderId="1" xfId="4" applyBorder="1" applyAlignment="1">
      <alignment horizontal="center" vertical="center" wrapText="1"/>
    </xf>
    <xf numFmtId="0" fontId="2" fillId="0" borderId="2" xfId="4" applyBorder="1"/>
    <xf numFmtId="0" fontId="2" fillId="0" borderId="2" xfId="4" applyBorder="1" applyAlignment="1">
      <alignment horizontal="left" vertical="center"/>
    </xf>
    <xf numFmtId="172" fontId="0" fillId="0" borderId="0" xfId="0" applyNumberFormat="1"/>
    <xf numFmtId="172" fontId="0" fillId="0" borderId="0" xfId="1" applyNumberFormat="1" applyFont="1"/>
    <xf numFmtId="164" fontId="4" fillId="2" borderId="0" xfId="5" applyNumberFormat="1" applyAlignment="1">
      <alignment horizontal="left"/>
    </xf>
    <xf numFmtId="0" fontId="4" fillId="2" borderId="0" xfId="5" applyAlignment="1">
      <alignment horizontal="left"/>
    </xf>
    <xf numFmtId="164" fontId="4" fillId="2" borderId="3" xfId="5" applyNumberFormat="1" applyBorder="1" applyAlignment="1">
      <alignment horizontal="left"/>
    </xf>
    <xf numFmtId="0" fontId="4" fillId="2" borderId="3" xfId="5" applyBorder="1" applyAlignment="1">
      <alignment horizontal="left"/>
    </xf>
    <xf numFmtId="0" fontId="4" fillId="2" borderId="3" xfId="5" applyNumberFormat="1" applyBorder="1" applyAlignment="1">
      <alignment horizontal="left"/>
    </xf>
    <xf numFmtId="168" fontId="4" fillId="2" borderId="4" xfId="5" applyNumberFormat="1" applyBorder="1" applyAlignment="1">
      <alignment horizontal="left"/>
    </xf>
    <xf numFmtId="0" fontId="4" fillId="2" borderId="4" xfId="5" applyBorder="1" applyAlignment="1">
      <alignment horizontal="left"/>
    </xf>
    <xf numFmtId="170" fontId="4" fillId="2" borderId="4" xfId="5" applyNumberFormat="1" applyBorder="1" applyAlignment="1">
      <alignment horizontal="left"/>
    </xf>
    <xf numFmtId="164" fontId="4" fillId="2" borderId="5" xfId="5" applyNumberFormat="1" applyBorder="1" applyAlignment="1">
      <alignment horizontal="left"/>
    </xf>
    <xf numFmtId="0" fontId="4" fillId="2" borderId="5" xfId="5" applyBorder="1" applyAlignment="1">
      <alignment horizontal="left"/>
    </xf>
    <xf numFmtId="0" fontId="0" fillId="0" borderId="0" xfId="0" applyAlignment="1">
      <alignment horizontal="left" indent="1"/>
    </xf>
    <xf numFmtId="0" fontId="8" fillId="0" borderId="0" xfId="0" applyFont="1"/>
  </cellXfs>
  <cellStyles count="7">
    <cellStyle name="Énfasis5" xfId="5" builtinId="45"/>
    <cellStyle name="Millares" xfId="1" builtinId="3"/>
    <cellStyle name="Moneda" xfId="2" builtinId="4"/>
    <cellStyle name="Normal" xfId="0" builtinId="0"/>
    <cellStyle name="Normal 3" xfId="6" xr:uid="{356901A2-27C2-4B59-8E3A-238C6BA8A5F7}"/>
    <cellStyle name="Porcentaje" xfId="3" builtinId="5"/>
    <cellStyle name="Texto explicativo" xfId="4" builtinId="53" customBuiltin="1"/>
  </cellStyles>
  <dxfs count="4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71" formatCode="&quot;$&quot;\ #,##0"/>
      <fill>
        <patternFill patternType="none">
          <fgColor indexed="64"/>
          <bgColor indexed="65"/>
        </patternFill>
      </fill>
    </dxf>
    <dxf>
      <numFmt numFmtId="171" formatCode="&quot;$&quot;\ #,##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73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</dxf>
    <dxf>
      <alignment horizontal="left" vertical="bottom" textRotation="0" wrapText="0" indent="0" justifyLastLine="0" shrinkToFit="0" readingOrder="0"/>
    </dxf>
    <dxf>
      <numFmt numFmtId="171" formatCode="&quot;$&quot;\ #,##0"/>
      <fill>
        <patternFill patternType="none">
          <fgColor rgb="FF000000"/>
          <bgColor rgb="FFFFFFFF"/>
        </patternFill>
      </fill>
    </dxf>
    <dxf>
      <numFmt numFmtId="171" formatCode="&quot;$&quot;\ #,##0"/>
      <fill>
        <patternFill patternType="none">
          <fgColor rgb="FF000000"/>
          <bgColor auto="1"/>
        </patternFill>
      </fill>
    </dxf>
    <dxf>
      <fill>
        <patternFill patternType="none">
          <fgColor rgb="FF000000"/>
          <bgColor rgb="FFFFFFFF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rgb="FF000000"/>
          <bgColor rgb="FFFFFFFF"/>
        </patternFill>
      </fill>
    </dxf>
    <dxf>
      <fill>
        <patternFill patternType="none">
          <fgColor rgb="FF000000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1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73" formatCode="d/mm/yyyy"/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</dxf>
    <dxf>
      <alignment horizontal="left" vertical="bottom" textRotation="0" wrapText="0" indent="0" justifyLastLine="0" shrinkToFit="0" readingOrder="0"/>
    </dxf>
    <dxf>
      <numFmt numFmtId="169" formatCode="_-&quot;$&quot;\ * #,##0_-;\-&quot;$&quot;\ * #,##0_-;_-&quot;$&quot;\ * &quot;-&quot;??_-;_-@_-"/>
    </dxf>
    <dxf>
      <numFmt numFmtId="1" formatCode="0"/>
    </dxf>
    <dxf>
      <numFmt numFmtId="13" formatCode="0%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_-&quot;$&quot;* #,##0_-;\-&quot;$&quot;* #,##0_-;_-&quot;$&quot;* &quot;-&quot;??_-;_-@_-"/>
    </dxf>
    <dxf>
      <numFmt numFmtId="168" formatCode="dd/mm/yyyy;@"/>
      <alignment horizontal="left" vertical="bottom" textRotation="0" wrapText="0" indent="0" justifyLastLine="0" shrinkToFit="0" readingOrder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alignment horizontal="left" vertical="bottom" textRotation="0" wrapText="0" indent="0" justifyLastLine="0" shrinkToFit="0" readingOrder="0"/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thin">
          <color rgb="FF000000"/>
        </top>
      </border>
    </dxf>
    <dxf>
      <font>
        <b/>
        <color rgb="FF000000"/>
      </font>
      <border>
        <bottom style="thin">
          <color rgb="FF000000"/>
        </bottom>
      </border>
    </dxf>
    <dxf>
      <font>
        <color rgb="FF000000"/>
      </font>
      <border>
        <top style="thin">
          <color rgb="FF000000"/>
        </top>
        <bottom style="thin">
          <color rgb="FF000000"/>
        </bottom>
      </border>
    </dxf>
    <dxf>
      <font>
        <sz val="14"/>
        <color theme="0"/>
        <name val="Calibri"/>
        <family val="2"/>
        <scheme val="minor"/>
      </font>
    </dxf>
    <dxf>
      <fill>
        <patternFill patternType="solid">
          <fgColor theme="0"/>
          <bgColor theme="1" tint="0.2499465926084170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2" defaultTableStyle="TableStyleMedium2" defaultPivotStyle="PivotStyleLight16">
    <tableStyle name="Estilo de escala de tiempo 1" pivot="0" table="0" count="9" xr9:uid="{C455704A-A8CF-464B-BD6A-057682F56B6F}">
      <tableStyleElement type="wholeTable" dxfId="46"/>
      <tableStyleElement type="headerRow" dxfId="45"/>
    </tableStyle>
    <tableStyle name="TableStyleLight1 2" pivot="0" count="7" xr9:uid="{FC9DFA2E-2CBA-4042-9B9A-CD2199F9C666}">
      <tableStyleElement type="wholeTable" dxfId="44"/>
      <tableStyleElement type="headerRow" dxfId="43"/>
      <tableStyleElement type="totalRow" dxfId="42"/>
      <tableStyleElement type="firstColumn" dxfId="41"/>
      <tableStyleElement type="lastColumn" dxfId="40"/>
      <tableStyleElement type="firstRowStripe" dxfId="39"/>
      <tableStyleElement type="firstColumnStripe" dxfId="38"/>
    </tableStyle>
  </tableStyles>
  <colors>
    <mruColors>
      <color rgb="FFFF33CC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A0A4C193-F2C1-4fcb-8827-314CF55A85BB}">
      <x15:dxfs count="7">
        <dxf>
          <fill>
            <patternFill>
              <bgColor rgb="FF00B0F0"/>
            </patternFill>
          </fill>
        </dxf>
        <dxf>
          <fill>
            <patternFill patternType="solid">
              <fgColor theme="0" tint="-0.14996795556505021"/>
              <bgColor rgb="FF00B0F0"/>
            </patternFill>
          </fill>
        </dxf>
        <dxf>
          <fill>
            <patternFill patternType="solid">
              <fgColor theme="0"/>
              <bgColor theme="0"/>
            </patternFill>
          </fill>
        </dxf>
        <dxf>
          <font>
            <sz val="9"/>
            <color theme="0"/>
            <name val="Calibri"/>
            <family val="2"/>
            <scheme val="minor"/>
          </font>
        </dxf>
        <dxf>
          <font>
            <sz val="9"/>
            <color theme="0"/>
            <name val="Calibri"/>
            <family val="2"/>
            <scheme val="minor"/>
          </font>
        </dxf>
        <dxf>
          <font>
            <sz val="9"/>
            <color theme="0"/>
            <name val="Calibri"/>
            <family val="2"/>
            <scheme val="minor"/>
          </font>
        </dxf>
        <dxf>
          <font>
            <sz val="10"/>
            <color theme="0"/>
            <name val="Calibri"/>
            <family val="2"/>
            <scheme val="minor"/>
          </font>
        </dxf>
      </x15:dxfs>
    </ext>
    <ext xmlns:x15="http://schemas.microsoft.com/office/spreadsheetml/2010/11/main" uri="{9260A510-F301-46a8-8635-F512D64BE5F5}">
      <x15:timelineStyles defaultTimelineStyle="Estilo de escala de tiempo 1">
        <x15:timelineStyle name="Estilo de escala de tiempo 1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1/relationships/timelineCache" Target="timelineCaches/timelineCach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[1. Registro de gastos en excel.xlsx]Compartir!TablaDinámica16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Distribución por categoría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Compartir!$G$4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80D-44A1-8EE4-79258B5E7E8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80D-44A1-8EE4-79258B5E7E8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80D-44A1-8EE4-79258B5E7E8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80D-44A1-8EE4-79258B5E7E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Compartir!$F$5:$F$9</c:f>
              <c:strCache>
                <c:ptCount val="4"/>
                <c:pt idx="0">
                  <c:v>Deudas</c:v>
                </c:pt>
                <c:pt idx="1">
                  <c:v>Gastos esenciales</c:v>
                </c:pt>
                <c:pt idx="2">
                  <c:v>Gastos no esenciales</c:v>
                </c:pt>
                <c:pt idx="3">
                  <c:v>Ingresos</c:v>
                </c:pt>
              </c:strCache>
            </c:strRef>
          </c:cat>
          <c:val>
            <c:numRef>
              <c:f>Compartir!$G$5:$G$9</c:f>
              <c:numCache>
                <c:formatCode>General</c:formatCode>
                <c:ptCount val="4"/>
                <c:pt idx="0">
                  <c:v>897987</c:v>
                </c:pt>
                <c:pt idx="1">
                  <c:v>1596531</c:v>
                </c:pt>
                <c:pt idx="2">
                  <c:v>136465</c:v>
                </c:pt>
                <c:pt idx="3">
                  <c:v>3930971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23-451A-9D2F-27FA6281250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[1. Registro de gastos en excel.xlsx]Compartir!TablaDinámica18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Distribución </a:t>
            </a:r>
            <a:r>
              <a:rPr lang="en-US" baseline="0"/>
              <a:t>de los gastos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Compartir!$G$12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Compartir!$F$13:$F$16</c:f>
              <c:strCache>
                <c:ptCount val="3"/>
                <c:pt idx="0">
                  <c:v>Deudas</c:v>
                </c:pt>
                <c:pt idx="1">
                  <c:v>Gastos esenciales</c:v>
                </c:pt>
                <c:pt idx="2">
                  <c:v>Gastos no esenciales</c:v>
                </c:pt>
              </c:strCache>
            </c:strRef>
          </c:cat>
          <c:val>
            <c:numRef>
              <c:f>Compartir!$G$13:$G$16</c:f>
              <c:numCache>
                <c:formatCode>0%</c:formatCode>
                <c:ptCount val="3"/>
                <c:pt idx="0">
                  <c:v>0.34131235359559525</c:v>
                </c:pt>
                <c:pt idx="1">
                  <c:v>0.60681920027609448</c:v>
                </c:pt>
                <c:pt idx="2">
                  <c:v>5.1868446128310215E-2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BA-492B-A189-6DD7A512F6F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88945295"/>
        <c:axId val="1132766527"/>
        <c:axId val="0"/>
      </c:bar3DChart>
      <c:catAx>
        <c:axId val="288945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32766527"/>
        <c:crosses val="autoZero"/>
        <c:auto val="1"/>
        <c:lblAlgn val="ctr"/>
        <c:lblOffset val="100"/>
        <c:noMultiLvlLbl val="0"/>
      </c:catAx>
      <c:valAx>
        <c:axId val="1132766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8894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[1. Registro de gastos en excel.xlsx]Compartir!TablaDinámica19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Distribución</a:t>
            </a:r>
            <a:r>
              <a:rPr lang="en-US" baseline="0"/>
              <a:t> por categorías y concepto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Compartir!$G$19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Compartir!$F$20:$F$37</c:f>
              <c:multiLvlStrCache>
                <c:ptCount val="13"/>
                <c:lvl>
                  <c:pt idx="0">
                    <c:v>Crédito hipotecario</c:v>
                  </c:pt>
                  <c:pt idx="1">
                    <c:v>Crédito vehicular</c:v>
                  </c:pt>
                  <c:pt idx="2">
                    <c:v>Tarjetas crédito</c:v>
                  </c:pt>
                  <c:pt idx="3">
                    <c:v>Alimentación</c:v>
                  </c:pt>
                  <c:pt idx="4">
                    <c:v>Alquiler</c:v>
                  </c:pt>
                  <c:pt idx="5">
                    <c:v>Serv. Públicos</c:v>
                  </c:pt>
                  <c:pt idx="6">
                    <c:v>Telefonía</c:v>
                  </c:pt>
                  <c:pt idx="7">
                    <c:v>Transporte público</c:v>
                  </c:pt>
                  <c:pt idx="8">
                    <c:v>Vestuario</c:v>
                  </c:pt>
                  <c:pt idx="9">
                    <c:v>Accesorios - vestuario</c:v>
                  </c:pt>
                  <c:pt idx="10">
                    <c:v>Citas - salidas</c:v>
                  </c:pt>
                  <c:pt idx="11">
                    <c:v>Extras</c:v>
                  </c:pt>
                  <c:pt idx="12">
                    <c:v>Salario</c:v>
                  </c:pt>
                </c:lvl>
                <c:lvl>
                  <c:pt idx="0">
                    <c:v>Deudas</c:v>
                  </c:pt>
                  <c:pt idx="3">
                    <c:v>Gastos esenciales</c:v>
                  </c:pt>
                  <c:pt idx="9">
                    <c:v>Gastos no esenciales</c:v>
                  </c:pt>
                  <c:pt idx="11">
                    <c:v>Ingresos</c:v>
                  </c:pt>
                </c:lvl>
              </c:multiLvlStrCache>
            </c:multiLvlStrRef>
          </c:cat>
          <c:val>
            <c:numRef>
              <c:f>Compartir!$G$20:$G$37</c:f>
              <c:numCache>
                <c:formatCode>0%</c:formatCode>
                <c:ptCount val="13"/>
                <c:pt idx="0">
                  <c:v>0.47884880293367277</c:v>
                </c:pt>
                <c:pt idx="1">
                  <c:v>0.47884880293367277</c:v>
                </c:pt>
                <c:pt idx="2">
                  <c:v>4.2302394132654485E-2</c:v>
                </c:pt>
                <c:pt idx="3">
                  <c:v>0.24233979797448343</c:v>
                </c:pt>
                <c:pt idx="4">
                  <c:v>0.40713271461687872</c:v>
                </c:pt>
                <c:pt idx="5">
                  <c:v>0.12548143443503446</c:v>
                </c:pt>
                <c:pt idx="6">
                  <c:v>2.1922530787062699E-2</c:v>
                </c:pt>
                <c:pt idx="7">
                  <c:v>0.11218823812378212</c:v>
                </c:pt>
                <c:pt idx="8">
                  <c:v>9.0935284062758567E-2</c:v>
                </c:pt>
                <c:pt idx="9">
                  <c:v>0.37164840801670757</c:v>
                </c:pt>
                <c:pt idx="10">
                  <c:v>0.62835159198329238</c:v>
                </c:pt>
                <c:pt idx="11">
                  <c:v>5.8756729571395973E-2</c:v>
                </c:pt>
                <c:pt idx="12">
                  <c:v>0.94124327042860401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D1-40AD-9882-DBD36694602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137071839"/>
        <c:axId val="1137072319"/>
      </c:barChart>
      <c:catAx>
        <c:axId val="1137071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37072319"/>
        <c:crosses val="autoZero"/>
        <c:auto val="1"/>
        <c:lblAlgn val="ctr"/>
        <c:lblOffset val="100"/>
        <c:noMultiLvlLbl val="0"/>
      </c:catAx>
      <c:valAx>
        <c:axId val="1137072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37071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[1. Registro de gastos en excel.xlsx]Compartir!TablaDinámica16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Distribución por categoría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Compartir!$G$4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0A6-47BF-8594-9D7C4493E3A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0A6-47BF-8594-9D7C4493E3A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0A6-47BF-8594-9D7C4493E3A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0A6-47BF-8594-9D7C4493E3A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Compartir!$F$5:$F$9</c:f>
              <c:strCache>
                <c:ptCount val="4"/>
                <c:pt idx="0">
                  <c:v>Deudas</c:v>
                </c:pt>
                <c:pt idx="1">
                  <c:v>Gastos esenciales</c:v>
                </c:pt>
                <c:pt idx="2">
                  <c:v>Gastos no esenciales</c:v>
                </c:pt>
                <c:pt idx="3">
                  <c:v>Ingresos</c:v>
                </c:pt>
              </c:strCache>
            </c:strRef>
          </c:cat>
          <c:val>
            <c:numRef>
              <c:f>Compartir!$G$5:$G$9</c:f>
              <c:numCache>
                <c:formatCode>General</c:formatCode>
                <c:ptCount val="4"/>
                <c:pt idx="0">
                  <c:v>897987</c:v>
                </c:pt>
                <c:pt idx="1">
                  <c:v>1596531</c:v>
                </c:pt>
                <c:pt idx="2">
                  <c:v>136465</c:v>
                </c:pt>
                <c:pt idx="3">
                  <c:v>3930971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0A6-47BF-8594-9D7C4493E3A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[1. Registro de gastos en excel.xlsx]Compartir!TablaDinámica18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Distribución </a:t>
            </a:r>
            <a:r>
              <a:rPr lang="en-US" baseline="0"/>
              <a:t>de los gastos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Compartir!$G$12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Compartir!$F$13:$F$16</c:f>
              <c:strCache>
                <c:ptCount val="3"/>
                <c:pt idx="0">
                  <c:v>Deudas</c:v>
                </c:pt>
                <c:pt idx="1">
                  <c:v>Gastos esenciales</c:v>
                </c:pt>
                <c:pt idx="2">
                  <c:v>Gastos no esenciales</c:v>
                </c:pt>
              </c:strCache>
            </c:strRef>
          </c:cat>
          <c:val>
            <c:numRef>
              <c:f>Compartir!$G$13:$G$16</c:f>
              <c:numCache>
                <c:formatCode>0%</c:formatCode>
                <c:ptCount val="3"/>
                <c:pt idx="0">
                  <c:v>0.34131235359559525</c:v>
                </c:pt>
                <c:pt idx="1">
                  <c:v>0.60681920027609448</c:v>
                </c:pt>
                <c:pt idx="2">
                  <c:v>5.1868446128310215E-2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1D-40FD-A001-E3D26EF5320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88945295"/>
        <c:axId val="1132766527"/>
        <c:axId val="0"/>
      </c:bar3DChart>
      <c:catAx>
        <c:axId val="288945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32766527"/>
        <c:crosses val="autoZero"/>
        <c:auto val="1"/>
        <c:lblAlgn val="ctr"/>
        <c:lblOffset val="100"/>
        <c:noMultiLvlLbl val="0"/>
      </c:catAx>
      <c:valAx>
        <c:axId val="1132766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8894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[1. Registro de gastos en excel.xlsx]Compartir!TablaDinámica19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Distribución</a:t>
            </a:r>
            <a:r>
              <a:rPr lang="en-US" baseline="0"/>
              <a:t> por categorías y concepto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Compartir!$G$19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Compartir!$F$20:$F$37</c:f>
              <c:multiLvlStrCache>
                <c:ptCount val="13"/>
                <c:lvl>
                  <c:pt idx="0">
                    <c:v>Crédito hipotecario</c:v>
                  </c:pt>
                  <c:pt idx="1">
                    <c:v>Crédito vehicular</c:v>
                  </c:pt>
                  <c:pt idx="2">
                    <c:v>Tarjetas crédito</c:v>
                  </c:pt>
                  <c:pt idx="3">
                    <c:v>Alimentación</c:v>
                  </c:pt>
                  <c:pt idx="4">
                    <c:v>Alquiler</c:v>
                  </c:pt>
                  <c:pt idx="5">
                    <c:v>Serv. Públicos</c:v>
                  </c:pt>
                  <c:pt idx="6">
                    <c:v>Telefonía</c:v>
                  </c:pt>
                  <c:pt idx="7">
                    <c:v>Transporte público</c:v>
                  </c:pt>
                  <c:pt idx="8">
                    <c:v>Vestuario</c:v>
                  </c:pt>
                  <c:pt idx="9">
                    <c:v>Accesorios - vestuario</c:v>
                  </c:pt>
                  <c:pt idx="10">
                    <c:v>Citas - salidas</c:v>
                  </c:pt>
                  <c:pt idx="11">
                    <c:v>Extras</c:v>
                  </c:pt>
                  <c:pt idx="12">
                    <c:v>Salario</c:v>
                  </c:pt>
                </c:lvl>
                <c:lvl>
                  <c:pt idx="0">
                    <c:v>Deudas</c:v>
                  </c:pt>
                  <c:pt idx="3">
                    <c:v>Gastos esenciales</c:v>
                  </c:pt>
                  <c:pt idx="9">
                    <c:v>Gastos no esenciales</c:v>
                  </c:pt>
                  <c:pt idx="11">
                    <c:v>Ingresos</c:v>
                  </c:pt>
                </c:lvl>
              </c:multiLvlStrCache>
            </c:multiLvlStrRef>
          </c:cat>
          <c:val>
            <c:numRef>
              <c:f>Compartir!$G$20:$G$37</c:f>
              <c:numCache>
                <c:formatCode>0%</c:formatCode>
                <c:ptCount val="13"/>
                <c:pt idx="0">
                  <c:v>0.47884880293367277</c:v>
                </c:pt>
                <c:pt idx="1">
                  <c:v>0.47884880293367277</c:v>
                </c:pt>
                <c:pt idx="2">
                  <c:v>4.2302394132654485E-2</c:v>
                </c:pt>
                <c:pt idx="3">
                  <c:v>0.24233979797448343</c:v>
                </c:pt>
                <c:pt idx="4">
                  <c:v>0.40713271461687872</c:v>
                </c:pt>
                <c:pt idx="5">
                  <c:v>0.12548143443503446</c:v>
                </c:pt>
                <c:pt idx="6">
                  <c:v>2.1922530787062699E-2</c:v>
                </c:pt>
                <c:pt idx="7">
                  <c:v>0.11218823812378212</c:v>
                </c:pt>
                <c:pt idx="8">
                  <c:v>9.0935284062758567E-2</c:v>
                </c:pt>
                <c:pt idx="9">
                  <c:v>0.37164840801670757</c:v>
                </c:pt>
                <c:pt idx="10">
                  <c:v>0.62835159198329238</c:v>
                </c:pt>
                <c:pt idx="11">
                  <c:v>5.8756729571395973E-2</c:v>
                </c:pt>
                <c:pt idx="12">
                  <c:v>0.94124327042860401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1-4283-8DF0-42C53F0AE2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137071839"/>
        <c:axId val="1137072319"/>
      </c:barChart>
      <c:catAx>
        <c:axId val="1137071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37072319"/>
        <c:crosses val="autoZero"/>
        <c:auto val="1"/>
        <c:lblAlgn val="ctr"/>
        <c:lblOffset val="100"/>
        <c:noMultiLvlLbl val="0"/>
      </c:catAx>
      <c:valAx>
        <c:axId val="1137072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37071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</xdr:colOff>
      <xdr:row>2</xdr:row>
      <xdr:rowOff>170498</xdr:rowOff>
    </xdr:from>
    <xdr:to>
      <xdr:col>13</xdr:col>
      <xdr:colOff>0</xdr:colOff>
      <xdr:row>13</xdr:row>
      <xdr:rowOff>152401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8CDB735F-DE58-030C-BE91-1CD1168AD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16193</xdr:colOff>
      <xdr:row>15</xdr:row>
      <xdr:rowOff>21907</xdr:rowOff>
    </xdr:from>
    <xdr:to>
      <xdr:col>13</xdr:col>
      <xdr:colOff>28576</xdr:colOff>
      <xdr:row>27</xdr:row>
      <xdr:rowOff>76200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1AD8A7BA-B6E0-DA28-904E-AB0ACB762A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16191</xdr:colOff>
      <xdr:row>29</xdr:row>
      <xdr:rowOff>2855</xdr:rowOff>
    </xdr:from>
    <xdr:to>
      <xdr:col>14</xdr:col>
      <xdr:colOff>790574</xdr:colOff>
      <xdr:row>48</xdr:row>
      <xdr:rowOff>22859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2BC74A1B-B663-4A68-1F54-4D4BEA4E6A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</xdr:colOff>
      <xdr:row>10</xdr:row>
      <xdr:rowOff>17145</xdr:rowOff>
    </xdr:from>
    <xdr:to>
      <xdr:col>7</xdr:col>
      <xdr:colOff>10478</xdr:colOff>
      <xdr:row>20</xdr:row>
      <xdr:rowOff>168593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CE3F609-A6EA-470B-A9F9-2AB02D810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767716</xdr:colOff>
      <xdr:row>23</xdr:row>
      <xdr:rowOff>13334</xdr:rowOff>
    </xdr:from>
    <xdr:to>
      <xdr:col>6</xdr:col>
      <xdr:colOff>783909</xdr:colOff>
      <xdr:row>35</xdr:row>
      <xdr:rowOff>84772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872F58A-1842-4F28-B001-6A5739C92C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9524</xdr:colOff>
      <xdr:row>10</xdr:row>
      <xdr:rowOff>13332</xdr:rowOff>
    </xdr:from>
    <xdr:to>
      <xdr:col>14</xdr:col>
      <xdr:colOff>778192</xdr:colOff>
      <xdr:row>29</xdr:row>
      <xdr:rowOff>21906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B87B062-5132-457C-B580-F217A9E457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283845</xdr:colOff>
      <xdr:row>1</xdr:row>
      <xdr:rowOff>0</xdr:rowOff>
    </xdr:from>
    <xdr:to>
      <xdr:col>4</xdr:col>
      <xdr:colOff>581025</xdr:colOff>
      <xdr:row>9</xdr:row>
      <xdr:rowOff>47625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5" name="Fecha">
              <a:extLst>
                <a:ext uri="{FF2B5EF4-FFF2-40B4-BE49-F238E27FC236}">
                  <a16:creationId xmlns:a16="http://schemas.microsoft.com/office/drawing/2014/main" id="{F3449E5A-6220-3B34-0E22-71179FC33F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Fech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3845" y="182880"/>
              <a:ext cx="3467100" cy="15106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ata%20Analytics/Documents/Data%20Analytics/00.%20Excel/1.%20Registro%20de%20gastos%20en%20excel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ata%20Analytics/Documents/Data%20Analytics/00.%20Excel/1.%20Registro%20de%20gastos%20en%20excel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ncy GH" refreshedDate="44818.947430671295" createdVersion="8" refreshedVersion="8" minRefreshableVersion="3" recordCount="158" xr:uid="{DC59CA64-D3C0-440E-8884-3CED4FD699B7}">
  <cacheSource type="worksheet">
    <worksheetSource name="tabla2" r:id="rId2"/>
  </cacheSource>
  <cacheFields count="4">
    <cacheField name="Fecha" numFmtId="14">
      <sharedItems containsSemiMixedTypes="0" containsNonDate="0" containsDate="1" containsString="0" minDate="2022-01-05T00:00:00" maxDate="2022-12-31T00:00:00" count="158">
        <d v="2022-01-05T00:00:00"/>
        <d v="2022-01-06T00:00:00"/>
        <d v="2022-01-07T00:00:00"/>
        <d v="2022-01-10T00:00:00"/>
        <d v="2022-01-11T00:00:00"/>
        <d v="2022-01-12T00:00:00"/>
        <d v="2022-01-15T00:00:00"/>
        <d v="2022-01-16T00:00:00"/>
        <d v="2022-01-17T00:00:00"/>
        <d v="2022-01-19T00:00:00"/>
        <d v="2022-01-25T00:00:00"/>
        <d v="2022-01-27T00:00:00"/>
        <d v="2022-01-30T00:00:00"/>
        <d v="2022-02-05T00:00:00"/>
        <d v="2022-02-06T00:00:00"/>
        <d v="2022-02-07T00:00:00"/>
        <d v="2022-02-10T00:00:00"/>
        <d v="2022-02-11T00:00:00"/>
        <d v="2022-02-12T00:00:00"/>
        <d v="2022-02-15T00:00:00"/>
        <d v="2022-02-16T00:00:00"/>
        <d v="2022-02-17T00:00:00"/>
        <d v="2022-02-19T00:00:00"/>
        <d v="2022-02-25T00:00:00"/>
        <d v="2022-02-27T00:00:00"/>
        <d v="2022-03-05T00:00:00"/>
        <d v="2022-03-06T00:00:00"/>
        <d v="2022-03-07T00:00:00"/>
        <d v="2022-03-10T00:00:00"/>
        <d v="2022-03-11T00:00:00"/>
        <d v="2022-03-12T00:00:00"/>
        <d v="2022-03-15T00:00:00"/>
        <d v="2022-03-16T00:00:00"/>
        <d v="2022-03-17T00:00:00"/>
        <d v="2022-03-19T00:00:00"/>
        <d v="2022-03-25T00:00:00"/>
        <d v="2022-03-27T00:00:00"/>
        <d v="2022-03-30T00:00:00"/>
        <d v="2022-04-05T00:00:00"/>
        <d v="2022-04-06T00:00:00"/>
        <d v="2022-04-07T00:00:00"/>
        <d v="2022-04-10T00:00:00"/>
        <d v="2022-04-11T00:00:00"/>
        <d v="2022-04-12T00:00:00"/>
        <d v="2022-04-15T00:00:00"/>
        <d v="2022-04-16T00:00:00"/>
        <d v="2022-04-17T00:00:00"/>
        <d v="2022-04-19T00:00:00"/>
        <d v="2022-04-25T00:00:00"/>
        <d v="2022-04-27T00:00:00"/>
        <d v="2022-04-30T00:00:00"/>
        <d v="2022-05-05T00:00:00"/>
        <d v="2022-05-06T00:00:00"/>
        <d v="2022-05-07T00:00:00"/>
        <d v="2022-05-08T00:00:00"/>
        <d v="2022-05-10T00:00:00"/>
        <d v="2022-05-11T00:00:00"/>
        <d v="2022-05-12T00:00:00"/>
        <d v="2022-05-15T00:00:00"/>
        <d v="2022-05-16T00:00:00"/>
        <d v="2022-05-17T00:00:00"/>
        <d v="2022-05-19T00:00:00"/>
        <d v="2022-05-25T00:00:00"/>
        <d v="2022-05-27T00:00:00"/>
        <d v="2022-05-30T00:00:00"/>
        <d v="2022-06-05T00:00:00"/>
        <d v="2022-06-06T00:00:00"/>
        <d v="2022-06-07T00:00:00"/>
        <d v="2022-06-10T00:00:00"/>
        <d v="2022-06-11T00:00:00"/>
        <d v="2022-06-12T00:00:00"/>
        <d v="2022-06-15T00:00:00"/>
        <d v="2022-06-16T00:00:00"/>
        <d v="2022-06-17T00:00:00"/>
        <d v="2022-06-19T00:00:00"/>
        <d v="2022-06-25T00:00:00"/>
        <d v="2022-06-27T00:00:00"/>
        <d v="2022-06-30T00:00:00"/>
        <d v="2022-07-05T00:00:00"/>
        <d v="2022-07-06T00:00:00"/>
        <d v="2022-07-07T00:00:00"/>
        <d v="2022-07-10T00:00:00"/>
        <d v="2022-07-11T00:00:00"/>
        <d v="2022-07-12T00:00:00"/>
        <d v="2022-07-15T00:00:00"/>
        <d v="2022-07-16T00:00:00"/>
        <d v="2022-07-17T00:00:00"/>
        <d v="2022-07-19T00:00:00"/>
        <d v="2022-07-25T00:00:00"/>
        <d v="2022-07-27T00:00:00"/>
        <d v="2022-07-30T00:00:00"/>
        <d v="2022-08-05T00:00:00"/>
        <d v="2022-08-06T00:00:00"/>
        <d v="2022-08-07T00:00:00"/>
        <d v="2022-08-10T00:00:00"/>
        <d v="2022-08-11T00:00:00"/>
        <d v="2022-08-12T00:00:00"/>
        <d v="2022-08-15T00:00:00"/>
        <d v="2022-08-16T00:00:00"/>
        <d v="2022-08-17T00:00:00"/>
        <d v="2022-08-19T00:00:00"/>
        <d v="2022-08-25T00:00:00"/>
        <d v="2022-08-27T00:00:00"/>
        <d v="2022-08-30T00:00:00"/>
        <d v="2022-09-05T00:00:00"/>
        <d v="2022-09-06T00:00:00"/>
        <d v="2022-09-07T00:00:00"/>
        <d v="2022-09-08T00:00:00"/>
        <d v="2022-09-10T00:00:00"/>
        <d v="2022-09-11T00:00:00"/>
        <d v="2022-09-12T00:00:00"/>
        <d v="2022-09-15T00:00:00"/>
        <d v="2022-09-16T00:00:00"/>
        <d v="2022-09-17T00:00:00"/>
        <d v="2022-09-19T00:00:00"/>
        <d v="2022-09-25T00:00:00"/>
        <d v="2022-09-27T00:00:00"/>
        <d v="2022-09-30T00:00:00"/>
        <d v="2022-10-05T00:00:00"/>
        <d v="2022-10-06T00:00:00"/>
        <d v="2022-10-07T00:00:00"/>
        <d v="2022-10-10T00:00:00"/>
        <d v="2022-10-11T00:00:00"/>
        <d v="2022-10-12T00:00:00"/>
        <d v="2022-10-15T00:00:00"/>
        <d v="2022-10-16T00:00:00"/>
        <d v="2022-10-17T00:00:00"/>
        <d v="2022-10-19T00:00:00"/>
        <d v="2022-10-25T00:00:00"/>
        <d v="2022-10-27T00:00:00"/>
        <d v="2022-10-30T00:00:00"/>
        <d v="2022-11-05T00:00:00"/>
        <d v="2022-11-06T00:00:00"/>
        <d v="2022-11-07T00:00:00"/>
        <d v="2022-11-10T00:00:00"/>
        <d v="2022-11-11T00:00:00"/>
        <d v="2022-11-12T00:00:00"/>
        <d v="2022-11-15T00:00:00"/>
        <d v="2022-11-16T00:00:00"/>
        <d v="2022-11-17T00:00:00"/>
        <d v="2022-11-19T00:00:00"/>
        <d v="2022-11-25T00:00:00"/>
        <d v="2022-11-27T00:00:00"/>
        <d v="2022-11-30T00:00:00"/>
        <d v="2022-12-05T00:00:00"/>
        <d v="2022-12-06T00:00:00"/>
        <d v="2022-12-07T00:00:00"/>
        <d v="2022-12-08T00:00:00"/>
        <d v="2022-12-10T00:00:00"/>
        <d v="2022-12-11T00:00:00"/>
        <d v="2022-12-12T00:00:00"/>
        <d v="2022-12-15T00:00:00"/>
        <d v="2022-12-16T00:00:00"/>
        <d v="2022-12-17T00:00:00"/>
        <d v="2022-12-19T00:00:00"/>
        <d v="2022-12-25T00:00:00"/>
        <d v="2022-12-27T00:00:00"/>
        <d v="2022-12-30T00:00:00"/>
      </sharedItems>
      <fieldGroup base="0">
        <rangePr groupBy="months" startDate="2022-01-05T00:00:00" endDate="2022-12-31T00:00:00"/>
        <groupItems count="14">
          <s v="&lt;5/01/2022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31/12/2022"/>
        </groupItems>
      </fieldGroup>
    </cacheField>
    <cacheField name="Categoría" numFmtId="0">
      <sharedItems count="4">
        <s v="Ingresos"/>
        <s v="Deudas"/>
        <s v="Gastos no esenciales"/>
        <s v="Gastos esenciales"/>
      </sharedItems>
    </cacheField>
    <cacheField name="Concepto" numFmtId="0">
      <sharedItems count="14">
        <s v="Salario"/>
        <s v="Crédito hipotecario"/>
        <s v="Accesorios - vestuario"/>
        <s v="Transporte público"/>
        <s v="Serv. Públicos"/>
        <s v="Extras"/>
        <s v="Crédito vehicular"/>
        <s v="Tarjetas crédito"/>
        <s v="Telefonía"/>
        <s v="Alimentación"/>
        <s v="Alquiler"/>
        <s v="Citas - salidas"/>
        <s v="Vestuario"/>
        <s v="Accesorios - tecnología"/>
      </sharedItems>
    </cacheField>
    <cacheField name="Valor" numFmtId="171">
      <sharedItems containsSemiMixedTypes="0" containsString="0" containsNumber="1" containsInteger="1" minValue="35000" maxValue="3700000" count="102">
        <n v="3700000"/>
        <n v="430000"/>
        <n v="50717"/>
        <n v="179112"/>
        <n v="200335"/>
        <n v="230971"/>
        <n v="37987"/>
        <n v="35000"/>
        <n v="386903"/>
        <n v="650000"/>
        <n v="85748"/>
        <n v="145181"/>
        <n v="44996"/>
        <n v="193329"/>
        <n v="202892"/>
        <n v="226414"/>
        <n v="71406"/>
        <n v="351206"/>
        <n v="71476"/>
        <n v="53013"/>
        <n v="198565"/>
        <n v="203037"/>
        <n v="237378"/>
        <n v="114836"/>
        <n v="313459"/>
        <n v="61874"/>
        <n v="110278"/>
        <n v="96894"/>
        <n v="181587"/>
        <n v="195079"/>
        <n v="173157"/>
        <n v="45385"/>
        <n v="315729"/>
        <n v="98112"/>
        <n v="140712"/>
        <n v="112979"/>
        <n v="158550"/>
        <n v="163116"/>
        <n v="200568"/>
        <n v="226394"/>
        <n v="81264"/>
        <n v="355062"/>
        <n v="86983"/>
        <n v="82560"/>
        <n v="66295"/>
        <n v="183215"/>
        <n v="198863"/>
        <n v="186323"/>
        <n v="98482"/>
        <n v="319166"/>
        <n v="93704"/>
        <n v="67760"/>
        <n v="40599"/>
        <n v="163187"/>
        <n v="205939"/>
        <n v="252636"/>
        <n v="40956"/>
        <n v="354397"/>
        <n v="75559"/>
        <n v="105727"/>
        <n v="43890"/>
        <n v="188499"/>
        <n v="214717"/>
        <n v="187486"/>
        <n v="74506"/>
        <n v="330984"/>
        <n v="75176"/>
        <n v="54975"/>
        <n v="84755"/>
        <n v="199735"/>
        <n v="195848"/>
        <n v="226398"/>
        <n v="264859"/>
        <n v="107708"/>
        <n v="335124"/>
        <n v="57649"/>
        <n v="140148"/>
        <n v="109269"/>
        <n v="153264"/>
        <n v="203712"/>
        <n v="230795"/>
        <n v="89665"/>
        <n v="394656"/>
        <n v="96357"/>
        <n v="137084"/>
        <n v="49295"/>
        <n v="152195"/>
        <n v="207165"/>
        <n v="179589"/>
        <n v="36217"/>
        <n v="392684"/>
        <n v="50291"/>
        <n v="58303"/>
        <n v="93295"/>
        <n v="176759"/>
        <n v="161457"/>
        <n v="197137"/>
        <n v="168081"/>
        <n v="60228"/>
        <n v="378861"/>
        <n v="90973"/>
        <n v="50836"/>
      </sharedItems>
    </cacheField>
  </cacheFields>
  <extLst>
    <ext xmlns:x14="http://schemas.microsoft.com/office/spreadsheetml/2009/9/main" uri="{725AE2AE-9491-48be-B2B4-4EB974FC3084}">
      <x14:pivotCacheDefinition pivotCacheId="2016098062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ncy GH" refreshedDate="44818.995184490741" createdVersion="8" refreshedVersion="8" minRefreshableVersion="3" recordCount="158" xr:uid="{9307B14B-6E0C-42CC-8461-A74C31E878DD}">
  <cacheSource type="worksheet">
    <worksheetSource name="Tabla24" r:id="rId2"/>
  </cacheSource>
  <cacheFields count="5">
    <cacheField name="Fecha" numFmtId="14">
      <sharedItems containsSemiMixedTypes="0" containsNonDate="0" containsDate="1" containsString="0" minDate="2022-01-05T00:00:00" maxDate="2022-12-31T00:00:00" count="158">
        <d v="2022-01-05T00:00:00"/>
        <d v="2022-01-06T00:00:00"/>
        <d v="2022-01-07T00:00:00"/>
        <d v="2022-01-10T00:00:00"/>
        <d v="2022-01-11T00:00:00"/>
        <d v="2022-01-12T00:00:00"/>
        <d v="2022-01-15T00:00:00"/>
        <d v="2022-01-16T00:00:00"/>
        <d v="2022-01-17T00:00:00"/>
        <d v="2022-01-19T00:00:00"/>
        <d v="2022-01-25T00:00:00"/>
        <d v="2022-01-27T00:00:00"/>
        <d v="2022-01-30T00:00:00"/>
        <d v="2022-02-05T00:00:00"/>
        <d v="2022-02-06T00:00:00"/>
        <d v="2022-02-07T00:00:00"/>
        <d v="2022-02-10T00:00:00"/>
        <d v="2022-02-11T00:00:00"/>
        <d v="2022-02-12T00:00:00"/>
        <d v="2022-02-15T00:00:00"/>
        <d v="2022-02-16T00:00:00"/>
        <d v="2022-02-17T00:00:00"/>
        <d v="2022-02-19T00:00:00"/>
        <d v="2022-02-25T00:00:00"/>
        <d v="2022-02-27T00:00:00"/>
        <d v="2022-03-05T00:00:00"/>
        <d v="2022-03-06T00:00:00"/>
        <d v="2022-03-07T00:00:00"/>
        <d v="2022-03-10T00:00:00"/>
        <d v="2022-03-11T00:00:00"/>
        <d v="2022-03-12T00:00:00"/>
        <d v="2022-03-15T00:00:00"/>
        <d v="2022-03-16T00:00:00"/>
        <d v="2022-03-17T00:00:00"/>
        <d v="2022-03-19T00:00:00"/>
        <d v="2022-03-25T00:00:00"/>
        <d v="2022-03-27T00:00:00"/>
        <d v="2022-03-30T00:00:00"/>
        <d v="2022-04-05T00:00:00"/>
        <d v="2022-04-06T00:00:00"/>
        <d v="2022-04-07T00:00:00"/>
        <d v="2022-04-10T00:00:00"/>
        <d v="2022-04-11T00:00:00"/>
        <d v="2022-04-12T00:00:00"/>
        <d v="2022-04-15T00:00:00"/>
        <d v="2022-04-16T00:00:00"/>
        <d v="2022-04-17T00:00:00"/>
        <d v="2022-04-19T00:00:00"/>
        <d v="2022-04-25T00:00:00"/>
        <d v="2022-04-27T00:00:00"/>
        <d v="2022-04-30T00:00:00"/>
        <d v="2022-05-05T00:00:00"/>
        <d v="2022-05-06T00:00:00"/>
        <d v="2022-05-07T00:00:00"/>
        <d v="2022-05-08T00:00:00"/>
        <d v="2022-05-10T00:00:00"/>
        <d v="2022-05-11T00:00:00"/>
        <d v="2022-05-12T00:00:00"/>
        <d v="2022-05-15T00:00:00"/>
        <d v="2022-05-16T00:00:00"/>
        <d v="2022-05-17T00:00:00"/>
        <d v="2022-05-19T00:00:00"/>
        <d v="2022-05-25T00:00:00"/>
        <d v="2022-05-27T00:00:00"/>
        <d v="2022-05-30T00:00:00"/>
        <d v="2022-06-05T00:00:00"/>
        <d v="2022-06-06T00:00:00"/>
        <d v="2022-06-07T00:00:00"/>
        <d v="2022-06-10T00:00:00"/>
        <d v="2022-06-11T00:00:00"/>
        <d v="2022-06-12T00:00:00"/>
        <d v="2022-06-15T00:00:00"/>
        <d v="2022-06-16T00:00:00"/>
        <d v="2022-06-17T00:00:00"/>
        <d v="2022-06-19T00:00:00"/>
        <d v="2022-06-25T00:00:00"/>
        <d v="2022-06-27T00:00:00"/>
        <d v="2022-06-30T00:00:00"/>
        <d v="2022-07-05T00:00:00"/>
        <d v="2022-07-06T00:00:00"/>
        <d v="2022-07-07T00:00:00"/>
        <d v="2022-07-10T00:00:00"/>
        <d v="2022-07-11T00:00:00"/>
        <d v="2022-07-12T00:00:00"/>
        <d v="2022-07-15T00:00:00"/>
        <d v="2022-07-16T00:00:00"/>
        <d v="2022-07-17T00:00:00"/>
        <d v="2022-07-19T00:00:00"/>
        <d v="2022-07-25T00:00:00"/>
        <d v="2022-07-27T00:00:00"/>
        <d v="2022-07-30T00:00:00"/>
        <d v="2022-08-05T00:00:00"/>
        <d v="2022-08-06T00:00:00"/>
        <d v="2022-08-07T00:00:00"/>
        <d v="2022-08-10T00:00:00"/>
        <d v="2022-08-11T00:00:00"/>
        <d v="2022-08-12T00:00:00"/>
        <d v="2022-08-15T00:00:00"/>
        <d v="2022-08-16T00:00:00"/>
        <d v="2022-08-17T00:00:00"/>
        <d v="2022-08-19T00:00:00"/>
        <d v="2022-08-25T00:00:00"/>
        <d v="2022-08-27T00:00:00"/>
        <d v="2022-08-30T00:00:00"/>
        <d v="2022-09-05T00:00:00"/>
        <d v="2022-09-06T00:00:00"/>
        <d v="2022-09-07T00:00:00"/>
        <d v="2022-09-08T00:00:00"/>
        <d v="2022-09-10T00:00:00"/>
        <d v="2022-09-11T00:00:00"/>
        <d v="2022-09-12T00:00:00"/>
        <d v="2022-09-15T00:00:00"/>
        <d v="2022-09-16T00:00:00"/>
        <d v="2022-09-17T00:00:00"/>
        <d v="2022-09-19T00:00:00"/>
        <d v="2022-09-25T00:00:00"/>
        <d v="2022-09-27T00:00:00"/>
        <d v="2022-09-30T00:00:00"/>
        <d v="2022-10-05T00:00:00"/>
        <d v="2022-10-06T00:00:00"/>
        <d v="2022-10-07T00:00:00"/>
        <d v="2022-10-10T00:00:00"/>
        <d v="2022-10-11T00:00:00"/>
        <d v="2022-10-12T00:00:00"/>
        <d v="2022-10-15T00:00:00"/>
        <d v="2022-10-16T00:00:00"/>
        <d v="2022-10-17T00:00:00"/>
        <d v="2022-10-19T00:00:00"/>
        <d v="2022-10-25T00:00:00"/>
        <d v="2022-10-27T00:00:00"/>
        <d v="2022-10-30T00:00:00"/>
        <d v="2022-11-05T00:00:00"/>
        <d v="2022-11-06T00:00:00"/>
        <d v="2022-11-07T00:00:00"/>
        <d v="2022-11-10T00:00:00"/>
        <d v="2022-11-11T00:00:00"/>
        <d v="2022-11-12T00:00:00"/>
        <d v="2022-11-15T00:00:00"/>
        <d v="2022-11-16T00:00:00"/>
        <d v="2022-11-17T00:00:00"/>
        <d v="2022-11-19T00:00:00"/>
        <d v="2022-11-25T00:00:00"/>
        <d v="2022-11-27T00:00:00"/>
        <d v="2022-11-30T00:00:00"/>
        <d v="2022-12-05T00:00:00"/>
        <d v="2022-12-06T00:00:00"/>
        <d v="2022-12-07T00:00:00"/>
        <d v="2022-12-08T00:00:00"/>
        <d v="2022-12-10T00:00:00"/>
        <d v="2022-12-11T00:00:00"/>
        <d v="2022-12-12T00:00:00"/>
        <d v="2022-12-15T00:00:00"/>
        <d v="2022-12-16T00:00:00"/>
        <d v="2022-12-17T00:00:00"/>
        <d v="2022-12-19T00:00:00"/>
        <d v="2022-12-25T00:00:00"/>
        <d v="2022-12-27T00:00:00"/>
        <d v="2022-12-30T00:00:00"/>
      </sharedItems>
      <fieldGroup par="4" base="0">
        <rangePr groupBy="days" startDate="2022-01-05T00:00:00" endDate="2022-12-31T00:00:00"/>
        <groupItems count="368">
          <s v="&lt;5/01/2022"/>
          <s v="1-ene"/>
          <s v="2-ene"/>
          <s v="3-ene"/>
          <s v="4-ene"/>
          <s v="5-ene"/>
          <s v="6-ene"/>
          <s v="7-ene"/>
          <s v="8-ene"/>
          <s v="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br"/>
          <s v="2-abr"/>
          <s v="3-abr"/>
          <s v="4-abr"/>
          <s v="5-abr"/>
          <s v="6-abr"/>
          <s v="7-abr"/>
          <s v="8-abr"/>
          <s v="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go"/>
          <s v="2-ago"/>
          <s v="3-ago"/>
          <s v="4-ago"/>
          <s v="5-ago"/>
          <s v="6-ago"/>
          <s v="7-ago"/>
          <s v="8-ago"/>
          <s v="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ic"/>
          <s v="2-dic"/>
          <s v="3-dic"/>
          <s v="4-dic"/>
          <s v="5-dic"/>
          <s v="6-dic"/>
          <s v="7-dic"/>
          <s v="8-dic"/>
          <s v="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31/12/2022"/>
        </groupItems>
      </fieldGroup>
    </cacheField>
    <cacheField name="Categoría" numFmtId="0">
      <sharedItems count="4">
        <s v="Ingresos"/>
        <s v="Deudas"/>
        <s v="Gastos no esenciales"/>
        <s v="Gastos esenciales"/>
      </sharedItems>
    </cacheField>
    <cacheField name="Concepto" numFmtId="0">
      <sharedItems count="14">
        <s v="Salario"/>
        <s v="Crédito hipotecario"/>
        <s v="Accesorios - vestuario"/>
        <s v="Transporte público"/>
        <s v="Serv. Públicos"/>
        <s v="Extras"/>
        <s v="Crédito vehicular"/>
        <s v="Tarjetas crédito"/>
        <s v="Telefonía"/>
        <s v="Alimentación"/>
        <s v="Alquiler"/>
        <s v="Citas - salidas"/>
        <s v="Vestuario"/>
        <s v="Accesorios - tecnología"/>
      </sharedItems>
    </cacheField>
    <cacheField name="Valor" numFmtId="171">
      <sharedItems containsSemiMixedTypes="0" containsString="0" containsNumber="1" containsInteger="1" minValue="35000" maxValue="3700000"/>
    </cacheField>
    <cacheField name="Meses" numFmtId="0" databaseField="0">
      <fieldGroup base="0">
        <rangePr groupBy="months" startDate="2022-01-05T00:00:00" endDate="2022-12-31T00:00:00"/>
        <groupItems count="14">
          <s v="&lt;5/01/2022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31/12/2022"/>
        </groupItems>
      </fieldGroup>
    </cacheField>
  </cacheFields>
  <extLst>
    <ext xmlns:x14="http://schemas.microsoft.com/office/spreadsheetml/2009/9/main" uri="{725AE2AE-9491-48be-B2B4-4EB974FC3084}">
      <x14:pivotCacheDefinition pivotCacheId="3785447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">
  <r>
    <x v="0"/>
    <x v="0"/>
    <x v="0"/>
    <x v="0"/>
  </r>
  <r>
    <x v="1"/>
    <x v="1"/>
    <x v="1"/>
    <x v="1"/>
  </r>
  <r>
    <x v="2"/>
    <x v="2"/>
    <x v="2"/>
    <x v="2"/>
  </r>
  <r>
    <x v="3"/>
    <x v="3"/>
    <x v="3"/>
    <x v="3"/>
  </r>
  <r>
    <x v="4"/>
    <x v="3"/>
    <x v="4"/>
    <x v="4"/>
  </r>
  <r>
    <x v="5"/>
    <x v="0"/>
    <x v="5"/>
    <x v="5"/>
  </r>
  <r>
    <x v="6"/>
    <x v="1"/>
    <x v="6"/>
    <x v="1"/>
  </r>
  <r>
    <x v="7"/>
    <x v="1"/>
    <x v="7"/>
    <x v="6"/>
  </r>
  <r>
    <x v="8"/>
    <x v="3"/>
    <x v="8"/>
    <x v="7"/>
  </r>
  <r>
    <x v="9"/>
    <x v="3"/>
    <x v="9"/>
    <x v="8"/>
  </r>
  <r>
    <x v="10"/>
    <x v="3"/>
    <x v="10"/>
    <x v="9"/>
  </r>
  <r>
    <x v="11"/>
    <x v="2"/>
    <x v="11"/>
    <x v="10"/>
  </r>
  <r>
    <x v="12"/>
    <x v="3"/>
    <x v="12"/>
    <x v="11"/>
  </r>
  <r>
    <x v="13"/>
    <x v="0"/>
    <x v="0"/>
    <x v="0"/>
  </r>
  <r>
    <x v="14"/>
    <x v="1"/>
    <x v="1"/>
    <x v="1"/>
  </r>
  <r>
    <x v="15"/>
    <x v="2"/>
    <x v="2"/>
    <x v="12"/>
  </r>
  <r>
    <x v="16"/>
    <x v="3"/>
    <x v="3"/>
    <x v="13"/>
  </r>
  <r>
    <x v="17"/>
    <x v="3"/>
    <x v="4"/>
    <x v="14"/>
  </r>
  <r>
    <x v="18"/>
    <x v="0"/>
    <x v="5"/>
    <x v="15"/>
  </r>
  <r>
    <x v="19"/>
    <x v="1"/>
    <x v="6"/>
    <x v="1"/>
  </r>
  <r>
    <x v="20"/>
    <x v="1"/>
    <x v="7"/>
    <x v="16"/>
  </r>
  <r>
    <x v="21"/>
    <x v="3"/>
    <x v="8"/>
    <x v="7"/>
  </r>
  <r>
    <x v="22"/>
    <x v="3"/>
    <x v="9"/>
    <x v="17"/>
  </r>
  <r>
    <x v="23"/>
    <x v="3"/>
    <x v="10"/>
    <x v="9"/>
  </r>
  <r>
    <x v="24"/>
    <x v="2"/>
    <x v="11"/>
    <x v="18"/>
  </r>
  <r>
    <x v="25"/>
    <x v="0"/>
    <x v="0"/>
    <x v="0"/>
  </r>
  <r>
    <x v="26"/>
    <x v="1"/>
    <x v="1"/>
    <x v="1"/>
  </r>
  <r>
    <x v="27"/>
    <x v="2"/>
    <x v="2"/>
    <x v="19"/>
  </r>
  <r>
    <x v="28"/>
    <x v="3"/>
    <x v="3"/>
    <x v="20"/>
  </r>
  <r>
    <x v="29"/>
    <x v="3"/>
    <x v="4"/>
    <x v="21"/>
  </r>
  <r>
    <x v="30"/>
    <x v="0"/>
    <x v="5"/>
    <x v="22"/>
  </r>
  <r>
    <x v="31"/>
    <x v="1"/>
    <x v="6"/>
    <x v="1"/>
  </r>
  <r>
    <x v="32"/>
    <x v="1"/>
    <x v="7"/>
    <x v="23"/>
  </r>
  <r>
    <x v="33"/>
    <x v="3"/>
    <x v="8"/>
    <x v="7"/>
  </r>
  <r>
    <x v="34"/>
    <x v="3"/>
    <x v="9"/>
    <x v="24"/>
  </r>
  <r>
    <x v="35"/>
    <x v="3"/>
    <x v="10"/>
    <x v="9"/>
  </r>
  <r>
    <x v="36"/>
    <x v="2"/>
    <x v="11"/>
    <x v="25"/>
  </r>
  <r>
    <x v="37"/>
    <x v="3"/>
    <x v="12"/>
    <x v="26"/>
  </r>
  <r>
    <x v="38"/>
    <x v="0"/>
    <x v="0"/>
    <x v="0"/>
  </r>
  <r>
    <x v="39"/>
    <x v="1"/>
    <x v="1"/>
    <x v="1"/>
  </r>
  <r>
    <x v="40"/>
    <x v="2"/>
    <x v="2"/>
    <x v="27"/>
  </r>
  <r>
    <x v="41"/>
    <x v="3"/>
    <x v="3"/>
    <x v="28"/>
  </r>
  <r>
    <x v="42"/>
    <x v="3"/>
    <x v="4"/>
    <x v="29"/>
  </r>
  <r>
    <x v="43"/>
    <x v="0"/>
    <x v="5"/>
    <x v="30"/>
  </r>
  <r>
    <x v="44"/>
    <x v="1"/>
    <x v="6"/>
    <x v="1"/>
  </r>
  <r>
    <x v="45"/>
    <x v="1"/>
    <x v="7"/>
    <x v="31"/>
  </r>
  <r>
    <x v="46"/>
    <x v="3"/>
    <x v="8"/>
    <x v="7"/>
  </r>
  <r>
    <x v="47"/>
    <x v="3"/>
    <x v="9"/>
    <x v="32"/>
  </r>
  <r>
    <x v="48"/>
    <x v="3"/>
    <x v="10"/>
    <x v="9"/>
  </r>
  <r>
    <x v="49"/>
    <x v="2"/>
    <x v="11"/>
    <x v="33"/>
  </r>
  <r>
    <x v="50"/>
    <x v="3"/>
    <x v="12"/>
    <x v="34"/>
  </r>
  <r>
    <x v="51"/>
    <x v="0"/>
    <x v="0"/>
    <x v="0"/>
  </r>
  <r>
    <x v="52"/>
    <x v="1"/>
    <x v="1"/>
    <x v="1"/>
  </r>
  <r>
    <x v="53"/>
    <x v="2"/>
    <x v="2"/>
    <x v="35"/>
  </r>
  <r>
    <x v="54"/>
    <x v="2"/>
    <x v="13"/>
    <x v="36"/>
  </r>
  <r>
    <x v="55"/>
    <x v="3"/>
    <x v="3"/>
    <x v="37"/>
  </r>
  <r>
    <x v="56"/>
    <x v="3"/>
    <x v="4"/>
    <x v="38"/>
  </r>
  <r>
    <x v="57"/>
    <x v="0"/>
    <x v="5"/>
    <x v="39"/>
  </r>
  <r>
    <x v="58"/>
    <x v="1"/>
    <x v="6"/>
    <x v="1"/>
  </r>
  <r>
    <x v="59"/>
    <x v="1"/>
    <x v="7"/>
    <x v="40"/>
  </r>
  <r>
    <x v="60"/>
    <x v="3"/>
    <x v="8"/>
    <x v="7"/>
  </r>
  <r>
    <x v="61"/>
    <x v="3"/>
    <x v="9"/>
    <x v="41"/>
  </r>
  <r>
    <x v="62"/>
    <x v="3"/>
    <x v="10"/>
    <x v="9"/>
  </r>
  <r>
    <x v="63"/>
    <x v="2"/>
    <x v="11"/>
    <x v="42"/>
  </r>
  <r>
    <x v="64"/>
    <x v="3"/>
    <x v="12"/>
    <x v="43"/>
  </r>
  <r>
    <x v="65"/>
    <x v="0"/>
    <x v="0"/>
    <x v="0"/>
  </r>
  <r>
    <x v="66"/>
    <x v="1"/>
    <x v="1"/>
    <x v="1"/>
  </r>
  <r>
    <x v="67"/>
    <x v="2"/>
    <x v="2"/>
    <x v="44"/>
  </r>
  <r>
    <x v="68"/>
    <x v="3"/>
    <x v="3"/>
    <x v="45"/>
  </r>
  <r>
    <x v="69"/>
    <x v="3"/>
    <x v="4"/>
    <x v="46"/>
  </r>
  <r>
    <x v="70"/>
    <x v="0"/>
    <x v="5"/>
    <x v="47"/>
  </r>
  <r>
    <x v="71"/>
    <x v="1"/>
    <x v="6"/>
    <x v="1"/>
  </r>
  <r>
    <x v="72"/>
    <x v="1"/>
    <x v="7"/>
    <x v="48"/>
  </r>
  <r>
    <x v="73"/>
    <x v="3"/>
    <x v="8"/>
    <x v="7"/>
  </r>
  <r>
    <x v="74"/>
    <x v="3"/>
    <x v="9"/>
    <x v="49"/>
  </r>
  <r>
    <x v="75"/>
    <x v="3"/>
    <x v="10"/>
    <x v="9"/>
  </r>
  <r>
    <x v="76"/>
    <x v="2"/>
    <x v="11"/>
    <x v="50"/>
  </r>
  <r>
    <x v="77"/>
    <x v="3"/>
    <x v="12"/>
    <x v="51"/>
  </r>
  <r>
    <x v="78"/>
    <x v="0"/>
    <x v="0"/>
    <x v="0"/>
  </r>
  <r>
    <x v="79"/>
    <x v="1"/>
    <x v="1"/>
    <x v="1"/>
  </r>
  <r>
    <x v="80"/>
    <x v="2"/>
    <x v="2"/>
    <x v="52"/>
  </r>
  <r>
    <x v="81"/>
    <x v="3"/>
    <x v="3"/>
    <x v="53"/>
  </r>
  <r>
    <x v="82"/>
    <x v="3"/>
    <x v="4"/>
    <x v="54"/>
  </r>
  <r>
    <x v="83"/>
    <x v="0"/>
    <x v="5"/>
    <x v="55"/>
  </r>
  <r>
    <x v="84"/>
    <x v="1"/>
    <x v="6"/>
    <x v="1"/>
  </r>
  <r>
    <x v="85"/>
    <x v="1"/>
    <x v="7"/>
    <x v="56"/>
  </r>
  <r>
    <x v="86"/>
    <x v="3"/>
    <x v="8"/>
    <x v="7"/>
  </r>
  <r>
    <x v="87"/>
    <x v="3"/>
    <x v="9"/>
    <x v="57"/>
  </r>
  <r>
    <x v="88"/>
    <x v="3"/>
    <x v="10"/>
    <x v="9"/>
  </r>
  <r>
    <x v="89"/>
    <x v="2"/>
    <x v="11"/>
    <x v="58"/>
  </r>
  <r>
    <x v="90"/>
    <x v="3"/>
    <x v="12"/>
    <x v="59"/>
  </r>
  <r>
    <x v="91"/>
    <x v="0"/>
    <x v="0"/>
    <x v="0"/>
  </r>
  <r>
    <x v="92"/>
    <x v="1"/>
    <x v="1"/>
    <x v="1"/>
  </r>
  <r>
    <x v="93"/>
    <x v="2"/>
    <x v="2"/>
    <x v="60"/>
  </r>
  <r>
    <x v="94"/>
    <x v="3"/>
    <x v="3"/>
    <x v="61"/>
  </r>
  <r>
    <x v="95"/>
    <x v="3"/>
    <x v="4"/>
    <x v="62"/>
  </r>
  <r>
    <x v="96"/>
    <x v="0"/>
    <x v="5"/>
    <x v="63"/>
  </r>
  <r>
    <x v="97"/>
    <x v="1"/>
    <x v="6"/>
    <x v="1"/>
  </r>
  <r>
    <x v="98"/>
    <x v="1"/>
    <x v="7"/>
    <x v="64"/>
  </r>
  <r>
    <x v="99"/>
    <x v="3"/>
    <x v="8"/>
    <x v="7"/>
  </r>
  <r>
    <x v="100"/>
    <x v="3"/>
    <x v="9"/>
    <x v="65"/>
  </r>
  <r>
    <x v="101"/>
    <x v="3"/>
    <x v="10"/>
    <x v="9"/>
  </r>
  <r>
    <x v="102"/>
    <x v="2"/>
    <x v="11"/>
    <x v="66"/>
  </r>
  <r>
    <x v="103"/>
    <x v="3"/>
    <x v="12"/>
    <x v="67"/>
  </r>
  <r>
    <x v="104"/>
    <x v="0"/>
    <x v="0"/>
    <x v="0"/>
  </r>
  <r>
    <x v="105"/>
    <x v="1"/>
    <x v="1"/>
    <x v="1"/>
  </r>
  <r>
    <x v="106"/>
    <x v="2"/>
    <x v="2"/>
    <x v="68"/>
  </r>
  <r>
    <x v="107"/>
    <x v="2"/>
    <x v="13"/>
    <x v="69"/>
  </r>
  <r>
    <x v="108"/>
    <x v="3"/>
    <x v="3"/>
    <x v="70"/>
  </r>
  <r>
    <x v="109"/>
    <x v="3"/>
    <x v="4"/>
    <x v="71"/>
  </r>
  <r>
    <x v="110"/>
    <x v="0"/>
    <x v="5"/>
    <x v="72"/>
  </r>
  <r>
    <x v="111"/>
    <x v="1"/>
    <x v="6"/>
    <x v="1"/>
  </r>
  <r>
    <x v="112"/>
    <x v="1"/>
    <x v="7"/>
    <x v="73"/>
  </r>
  <r>
    <x v="113"/>
    <x v="3"/>
    <x v="8"/>
    <x v="7"/>
  </r>
  <r>
    <x v="114"/>
    <x v="3"/>
    <x v="9"/>
    <x v="74"/>
  </r>
  <r>
    <x v="115"/>
    <x v="3"/>
    <x v="10"/>
    <x v="9"/>
  </r>
  <r>
    <x v="116"/>
    <x v="2"/>
    <x v="11"/>
    <x v="75"/>
  </r>
  <r>
    <x v="117"/>
    <x v="3"/>
    <x v="12"/>
    <x v="76"/>
  </r>
  <r>
    <x v="118"/>
    <x v="0"/>
    <x v="0"/>
    <x v="0"/>
  </r>
  <r>
    <x v="119"/>
    <x v="1"/>
    <x v="1"/>
    <x v="1"/>
  </r>
  <r>
    <x v="120"/>
    <x v="2"/>
    <x v="2"/>
    <x v="77"/>
  </r>
  <r>
    <x v="121"/>
    <x v="3"/>
    <x v="3"/>
    <x v="78"/>
  </r>
  <r>
    <x v="122"/>
    <x v="3"/>
    <x v="4"/>
    <x v="79"/>
  </r>
  <r>
    <x v="123"/>
    <x v="0"/>
    <x v="5"/>
    <x v="80"/>
  </r>
  <r>
    <x v="124"/>
    <x v="1"/>
    <x v="6"/>
    <x v="1"/>
  </r>
  <r>
    <x v="125"/>
    <x v="1"/>
    <x v="7"/>
    <x v="81"/>
  </r>
  <r>
    <x v="126"/>
    <x v="3"/>
    <x v="8"/>
    <x v="7"/>
  </r>
  <r>
    <x v="127"/>
    <x v="3"/>
    <x v="9"/>
    <x v="82"/>
  </r>
  <r>
    <x v="128"/>
    <x v="3"/>
    <x v="10"/>
    <x v="9"/>
  </r>
  <r>
    <x v="129"/>
    <x v="2"/>
    <x v="11"/>
    <x v="83"/>
  </r>
  <r>
    <x v="130"/>
    <x v="3"/>
    <x v="12"/>
    <x v="84"/>
  </r>
  <r>
    <x v="131"/>
    <x v="0"/>
    <x v="0"/>
    <x v="0"/>
  </r>
  <r>
    <x v="132"/>
    <x v="1"/>
    <x v="1"/>
    <x v="1"/>
  </r>
  <r>
    <x v="133"/>
    <x v="2"/>
    <x v="2"/>
    <x v="85"/>
  </r>
  <r>
    <x v="134"/>
    <x v="3"/>
    <x v="3"/>
    <x v="86"/>
  </r>
  <r>
    <x v="135"/>
    <x v="3"/>
    <x v="4"/>
    <x v="87"/>
  </r>
  <r>
    <x v="136"/>
    <x v="0"/>
    <x v="5"/>
    <x v="88"/>
  </r>
  <r>
    <x v="137"/>
    <x v="1"/>
    <x v="6"/>
    <x v="1"/>
  </r>
  <r>
    <x v="138"/>
    <x v="1"/>
    <x v="7"/>
    <x v="89"/>
  </r>
  <r>
    <x v="139"/>
    <x v="3"/>
    <x v="8"/>
    <x v="7"/>
  </r>
  <r>
    <x v="140"/>
    <x v="3"/>
    <x v="9"/>
    <x v="90"/>
  </r>
  <r>
    <x v="141"/>
    <x v="3"/>
    <x v="10"/>
    <x v="9"/>
  </r>
  <r>
    <x v="142"/>
    <x v="2"/>
    <x v="11"/>
    <x v="91"/>
  </r>
  <r>
    <x v="143"/>
    <x v="3"/>
    <x v="12"/>
    <x v="92"/>
  </r>
  <r>
    <x v="144"/>
    <x v="0"/>
    <x v="0"/>
    <x v="0"/>
  </r>
  <r>
    <x v="145"/>
    <x v="1"/>
    <x v="1"/>
    <x v="1"/>
  </r>
  <r>
    <x v="146"/>
    <x v="2"/>
    <x v="2"/>
    <x v="93"/>
  </r>
  <r>
    <x v="147"/>
    <x v="2"/>
    <x v="13"/>
    <x v="94"/>
  </r>
  <r>
    <x v="148"/>
    <x v="3"/>
    <x v="3"/>
    <x v="95"/>
  </r>
  <r>
    <x v="149"/>
    <x v="3"/>
    <x v="4"/>
    <x v="96"/>
  </r>
  <r>
    <x v="150"/>
    <x v="0"/>
    <x v="5"/>
    <x v="97"/>
  </r>
  <r>
    <x v="151"/>
    <x v="1"/>
    <x v="6"/>
    <x v="1"/>
  </r>
  <r>
    <x v="152"/>
    <x v="1"/>
    <x v="7"/>
    <x v="98"/>
  </r>
  <r>
    <x v="153"/>
    <x v="3"/>
    <x v="8"/>
    <x v="7"/>
  </r>
  <r>
    <x v="154"/>
    <x v="3"/>
    <x v="9"/>
    <x v="99"/>
  </r>
  <r>
    <x v="155"/>
    <x v="3"/>
    <x v="10"/>
    <x v="9"/>
  </r>
  <r>
    <x v="156"/>
    <x v="2"/>
    <x v="11"/>
    <x v="100"/>
  </r>
  <r>
    <x v="157"/>
    <x v="3"/>
    <x v="12"/>
    <x v="1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">
  <r>
    <x v="0"/>
    <x v="0"/>
    <x v="0"/>
    <n v="3700000"/>
  </r>
  <r>
    <x v="1"/>
    <x v="1"/>
    <x v="1"/>
    <n v="430000"/>
  </r>
  <r>
    <x v="2"/>
    <x v="2"/>
    <x v="2"/>
    <n v="50717"/>
  </r>
  <r>
    <x v="3"/>
    <x v="3"/>
    <x v="3"/>
    <n v="179112"/>
  </r>
  <r>
    <x v="4"/>
    <x v="3"/>
    <x v="4"/>
    <n v="200335"/>
  </r>
  <r>
    <x v="5"/>
    <x v="0"/>
    <x v="5"/>
    <n v="230971"/>
  </r>
  <r>
    <x v="6"/>
    <x v="1"/>
    <x v="6"/>
    <n v="430000"/>
  </r>
  <r>
    <x v="7"/>
    <x v="1"/>
    <x v="7"/>
    <n v="37987"/>
  </r>
  <r>
    <x v="8"/>
    <x v="3"/>
    <x v="8"/>
    <n v="35000"/>
  </r>
  <r>
    <x v="9"/>
    <x v="3"/>
    <x v="9"/>
    <n v="386903"/>
  </r>
  <r>
    <x v="10"/>
    <x v="3"/>
    <x v="10"/>
    <n v="650000"/>
  </r>
  <r>
    <x v="11"/>
    <x v="2"/>
    <x v="11"/>
    <n v="85748"/>
  </r>
  <r>
    <x v="12"/>
    <x v="3"/>
    <x v="12"/>
    <n v="145181"/>
  </r>
  <r>
    <x v="13"/>
    <x v="0"/>
    <x v="0"/>
    <n v="3700000"/>
  </r>
  <r>
    <x v="14"/>
    <x v="1"/>
    <x v="1"/>
    <n v="430000"/>
  </r>
  <r>
    <x v="15"/>
    <x v="2"/>
    <x v="2"/>
    <n v="44996"/>
  </r>
  <r>
    <x v="16"/>
    <x v="3"/>
    <x v="3"/>
    <n v="193329"/>
  </r>
  <r>
    <x v="17"/>
    <x v="3"/>
    <x v="4"/>
    <n v="202892"/>
  </r>
  <r>
    <x v="18"/>
    <x v="0"/>
    <x v="5"/>
    <n v="226414"/>
  </r>
  <r>
    <x v="19"/>
    <x v="1"/>
    <x v="6"/>
    <n v="430000"/>
  </r>
  <r>
    <x v="20"/>
    <x v="1"/>
    <x v="7"/>
    <n v="71406"/>
  </r>
  <r>
    <x v="21"/>
    <x v="3"/>
    <x v="8"/>
    <n v="35000"/>
  </r>
  <r>
    <x v="22"/>
    <x v="3"/>
    <x v="9"/>
    <n v="351206"/>
  </r>
  <r>
    <x v="23"/>
    <x v="3"/>
    <x v="10"/>
    <n v="650000"/>
  </r>
  <r>
    <x v="24"/>
    <x v="2"/>
    <x v="11"/>
    <n v="71476"/>
  </r>
  <r>
    <x v="25"/>
    <x v="0"/>
    <x v="0"/>
    <n v="3700000"/>
  </r>
  <r>
    <x v="26"/>
    <x v="1"/>
    <x v="1"/>
    <n v="430000"/>
  </r>
  <r>
    <x v="27"/>
    <x v="2"/>
    <x v="2"/>
    <n v="53013"/>
  </r>
  <r>
    <x v="28"/>
    <x v="3"/>
    <x v="3"/>
    <n v="198565"/>
  </r>
  <r>
    <x v="29"/>
    <x v="3"/>
    <x v="4"/>
    <n v="203037"/>
  </r>
  <r>
    <x v="30"/>
    <x v="0"/>
    <x v="5"/>
    <n v="237378"/>
  </r>
  <r>
    <x v="31"/>
    <x v="1"/>
    <x v="6"/>
    <n v="430000"/>
  </r>
  <r>
    <x v="32"/>
    <x v="1"/>
    <x v="7"/>
    <n v="114836"/>
  </r>
  <r>
    <x v="33"/>
    <x v="3"/>
    <x v="8"/>
    <n v="35000"/>
  </r>
  <r>
    <x v="34"/>
    <x v="3"/>
    <x v="9"/>
    <n v="313459"/>
  </r>
  <r>
    <x v="35"/>
    <x v="3"/>
    <x v="10"/>
    <n v="650000"/>
  </r>
  <r>
    <x v="36"/>
    <x v="2"/>
    <x v="11"/>
    <n v="61874"/>
  </r>
  <r>
    <x v="37"/>
    <x v="3"/>
    <x v="12"/>
    <n v="110278"/>
  </r>
  <r>
    <x v="38"/>
    <x v="0"/>
    <x v="0"/>
    <n v="3700000"/>
  </r>
  <r>
    <x v="39"/>
    <x v="1"/>
    <x v="1"/>
    <n v="430000"/>
  </r>
  <r>
    <x v="40"/>
    <x v="2"/>
    <x v="2"/>
    <n v="96894"/>
  </r>
  <r>
    <x v="41"/>
    <x v="3"/>
    <x v="3"/>
    <n v="181587"/>
  </r>
  <r>
    <x v="42"/>
    <x v="3"/>
    <x v="4"/>
    <n v="195079"/>
  </r>
  <r>
    <x v="43"/>
    <x v="0"/>
    <x v="5"/>
    <n v="173157"/>
  </r>
  <r>
    <x v="44"/>
    <x v="1"/>
    <x v="6"/>
    <n v="430000"/>
  </r>
  <r>
    <x v="45"/>
    <x v="1"/>
    <x v="7"/>
    <n v="45385"/>
  </r>
  <r>
    <x v="46"/>
    <x v="3"/>
    <x v="8"/>
    <n v="35000"/>
  </r>
  <r>
    <x v="47"/>
    <x v="3"/>
    <x v="9"/>
    <n v="315729"/>
  </r>
  <r>
    <x v="48"/>
    <x v="3"/>
    <x v="10"/>
    <n v="650000"/>
  </r>
  <r>
    <x v="49"/>
    <x v="2"/>
    <x v="11"/>
    <n v="98112"/>
  </r>
  <r>
    <x v="50"/>
    <x v="3"/>
    <x v="12"/>
    <n v="140712"/>
  </r>
  <r>
    <x v="51"/>
    <x v="0"/>
    <x v="0"/>
    <n v="3700000"/>
  </r>
  <r>
    <x v="52"/>
    <x v="1"/>
    <x v="1"/>
    <n v="430000"/>
  </r>
  <r>
    <x v="53"/>
    <x v="2"/>
    <x v="2"/>
    <n v="112979"/>
  </r>
  <r>
    <x v="54"/>
    <x v="2"/>
    <x v="13"/>
    <n v="158550"/>
  </r>
  <r>
    <x v="55"/>
    <x v="3"/>
    <x v="3"/>
    <n v="163116"/>
  </r>
  <r>
    <x v="56"/>
    <x v="3"/>
    <x v="4"/>
    <n v="200568"/>
  </r>
  <r>
    <x v="57"/>
    <x v="0"/>
    <x v="5"/>
    <n v="226394"/>
  </r>
  <r>
    <x v="58"/>
    <x v="1"/>
    <x v="6"/>
    <n v="430000"/>
  </r>
  <r>
    <x v="59"/>
    <x v="1"/>
    <x v="7"/>
    <n v="81264"/>
  </r>
  <r>
    <x v="60"/>
    <x v="3"/>
    <x v="8"/>
    <n v="35000"/>
  </r>
  <r>
    <x v="61"/>
    <x v="3"/>
    <x v="9"/>
    <n v="355062"/>
  </r>
  <r>
    <x v="62"/>
    <x v="3"/>
    <x v="10"/>
    <n v="650000"/>
  </r>
  <r>
    <x v="63"/>
    <x v="2"/>
    <x v="11"/>
    <n v="86983"/>
  </r>
  <r>
    <x v="64"/>
    <x v="3"/>
    <x v="12"/>
    <n v="82560"/>
  </r>
  <r>
    <x v="65"/>
    <x v="0"/>
    <x v="0"/>
    <n v="3700000"/>
  </r>
  <r>
    <x v="66"/>
    <x v="1"/>
    <x v="1"/>
    <n v="430000"/>
  </r>
  <r>
    <x v="67"/>
    <x v="2"/>
    <x v="2"/>
    <n v="66295"/>
  </r>
  <r>
    <x v="68"/>
    <x v="3"/>
    <x v="3"/>
    <n v="183215"/>
  </r>
  <r>
    <x v="69"/>
    <x v="3"/>
    <x v="4"/>
    <n v="198863"/>
  </r>
  <r>
    <x v="70"/>
    <x v="0"/>
    <x v="5"/>
    <n v="186323"/>
  </r>
  <r>
    <x v="71"/>
    <x v="1"/>
    <x v="6"/>
    <n v="430000"/>
  </r>
  <r>
    <x v="72"/>
    <x v="1"/>
    <x v="7"/>
    <n v="98482"/>
  </r>
  <r>
    <x v="73"/>
    <x v="3"/>
    <x v="8"/>
    <n v="35000"/>
  </r>
  <r>
    <x v="74"/>
    <x v="3"/>
    <x v="9"/>
    <n v="319166"/>
  </r>
  <r>
    <x v="75"/>
    <x v="3"/>
    <x v="10"/>
    <n v="650000"/>
  </r>
  <r>
    <x v="76"/>
    <x v="2"/>
    <x v="11"/>
    <n v="93704"/>
  </r>
  <r>
    <x v="77"/>
    <x v="3"/>
    <x v="12"/>
    <n v="67760"/>
  </r>
  <r>
    <x v="78"/>
    <x v="0"/>
    <x v="0"/>
    <n v="3700000"/>
  </r>
  <r>
    <x v="79"/>
    <x v="1"/>
    <x v="1"/>
    <n v="430000"/>
  </r>
  <r>
    <x v="80"/>
    <x v="2"/>
    <x v="2"/>
    <n v="40599"/>
  </r>
  <r>
    <x v="81"/>
    <x v="3"/>
    <x v="3"/>
    <n v="163187"/>
  </r>
  <r>
    <x v="82"/>
    <x v="3"/>
    <x v="4"/>
    <n v="205939"/>
  </r>
  <r>
    <x v="83"/>
    <x v="0"/>
    <x v="5"/>
    <n v="252636"/>
  </r>
  <r>
    <x v="84"/>
    <x v="1"/>
    <x v="6"/>
    <n v="430000"/>
  </r>
  <r>
    <x v="85"/>
    <x v="1"/>
    <x v="7"/>
    <n v="40956"/>
  </r>
  <r>
    <x v="86"/>
    <x v="3"/>
    <x v="8"/>
    <n v="35000"/>
  </r>
  <r>
    <x v="87"/>
    <x v="3"/>
    <x v="9"/>
    <n v="354397"/>
  </r>
  <r>
    <x v="88"/>
    <x v="3"/>
    <x v="10"/>
    <n v="650000"/>
  </r>
  <r>
    <x v="89"/>
    <x v="2"/>
    <x v="11"/>
    <n v="75559"/>
  </r>
  <r>
    <x v="90"/>
    <x v="3"/>
    <x v="12"/>
    <n v="105727"/>
  </r>
  <r>
    <x v="91"/>
    <x v="0"/>
    <x v="0"/>
    <n v="3700000"/>
  </r>
  <r>
    <x v="92"/>
    <x v="1"/>
    <x v="1"/>
    <n v="430000"/>
  </r>
  <r>
    <x v="93"/>
    <x v="2"/>
    <x v="2"/>
    <n v="43890"/>
  </r>
  <r>
    <x v="94"/>
    <x v="3"/>
    <x v="3"/>
    <n v="188499"/>
  </r>
  <r>
    <x v="95"/>
    <x v="3"/>
    <x v="4"/>
    <n v="214717"/>
  </r>
  <r>
    <x v="96"/>
    <x v="0"/>
    <x v="5"/>
    <n v="187486"/>
  </r>
  <r>
    <x v="97"/>
    <x v="1"/>
    <x v="6"/>
    <n v="430000"/>
  </r>
  <r>
    <x v="98"/>
    <x v="1"/>
    <x v="7"/>
    <n v="74506"/>
  </r>
  <r>
    <x v="99"/>
    <x v="3"/>
    <x v="8"/>
    <n v="35000"/>
  </r>
  <r>
    <x v="100"/>
    <x v="3"/>
    <x v="9"/>
    <n v="330984"/>
  </r>
  <r>
    <x v="101"/>
    <x v="3"/>
    <x v="10"/>
    <n v="650000"/>
  </r>
  <r>
    <x v="102"/>
    <x v="2"/>
    <x v="11"/>
    <n v="75176"/>
  </r>
  <r>
    <x v="103"/>
    <x v="3"/>
    <x v="12"/>
    <n v="54975"/>
  </r>
  <r>
    <x v="104"/>
    <x v="0"/>
    <x v="0"/>
    <n v="3700000"/>
  </r>
  <r>
    <x v="105"/>
    <x v="1"/>
    <x v="1"/>
    <n v="430000"/>
  </r>
  <r>
    <x v="106"/>
    <x v="2"/>
    <x v="2"/>
    <n v="84755"/>
  </r>
  <r>
    <x v="107"/>
    <x v="2"/>
    <x v="13"/>
    <n v="199735"/>
  </r>
  <r>
    <x v="108"/>
    <x v="3"/>
    <x v="3"/>
    <n v="195848"/>
  </r>
  <r>
    <x v="109"/>
    <x v="3"/>
    <x v="4"/>
    <n v="226398"/>
  </r>
  <r>
    <x v="110"/>
    <x v="0"/>
    <x v="5"/>
    <n v="264859"/>
  </r>
  <r>
    <x v="111"/>
    <x v="1"/>
    <x v="6"/>
    <n v="430000"/>
  </r>
  <r>
    <x v="112"/>
    <x v="1"/>
    <x v="7"/>
    <n v="107708"/>
  </r>
  <r>
    <x v="113"/>
    <x v="3"/>
    <x v="8"/>
    <n v="35000"/>
  </r>
  <r>
    <x v="114"/>
    <x v="3"/>
    <x v="9"/>
    <n v="335124"/>
  </r>
  <r>
    <x v="115"/>
    <x v="3"/>
    <x v="10"/>
    <n v="650000"/>
  </r>
  <r>
    <x v="116"/>
    <x v="2"/>
    <x v="11"/>
    <n v="57649"/>
  </r>
  <r>
    <x v="117"/>
    <x v="3"/>
    <x v="12"/>
    <n v="140148"/>
  </r>
  <r>
    <x v="118"/>
    <x v="0"/>
    <x v="0"/>
    <n v="3700000"/>
  </r>
  <r>
    <x v="119"/>
    <x v="1"/>
    <x v="1"/>
    <n v="430000"/>
  </r>
  <r>
    <x v="120"/>
    <x v="2"/>
    <x v="2"/>
    <n v="109269"/>
  </r>
  <r>
    <x v="121"/>
    <x v="3"/>
    <x v="3"/>
    <n v="153264"/>
  </r>
  <r>
    <x v="122"/>
    <x v="3"/>
    <x v="4"/>
    <n v="203712"/>
  </r>
  <r>
    <x v="123"/>
    <x v="0"/>
    <x v="5"/>
    <n v="230795"/>
  </r>
  <r>
    <x v="124"/>
    <x v="1"/>
    <x v="6"/>
    <n v="430000"/>
  </r>
  <r>
    <x v="125"/>
    <x v="1"/>
    <x v="7"/>
    <n v="89665"/>
  </r>
  <r>
    <x v="126"/>
    <x v="3"/>
    <x v="8"/>
    <n v="35000"/>
  </r>
  <r>
    <x v="127"/>
    <x v="3"/>
    <x v="9"/>
    <n v="394656"/>
  </r>
  <r>
    <x v="128"/>
    <x v="3"/>
    <x v="10"/>
    <n v="650000"/>
  </r>
  <r>
    <x v="129"/>
    <x v="2"/>
    <x v="11"/>
    <n v="96357"/>
  </r>
  <r>
    <x v="130"/>
    <x v="3"/>
    <x v="12"/>
    <n v="137084"/>
  </r>
  <r>
    <x v="131"/>
    <x v="0"/>
    <x v="0"/>
    <n v="3700000"/>
  </r>
  <r>
    <x v="132"/>
    <x v="1"/>
    <x v="1"/>
    <n v="430000"/>
  </r>
  <r>
    <x v="133"/>
    <x v="2"/>
    <x v="2"/>
    <n v="49295"/>
  </r>
  <r>
    <x v="134"/>
    <x v="3"/>
    <x v="3"/>
    <n v="152195"/>
  </r>
  <r>
    <x v="135"/>
    <x v="3"/>
    <x v="4"/>
    <n v="207165"/>
  </r>
  <r>
    <x v="136"/>
    <x v="0"/>
    <x v="5"/>
    <n v="179589"/>
  </r>
  <r>
    <x v="137"/>
    <x v="1"/>
    <x v="6"/>
    <n v="430000"/>
  </r>
  <r>
    <x v="138"/>
    <x v="1"/>
    <x v="7"/>
    <n v="36217"/>
  </r>
  <r>
    <x v="139"/>
    <x v="3"/>
    <x v="8"/>
    <n v="35000"/>
  </r>
  <r>
    <x v="140"/>
    <x v="3"/>
    <x v="9"/>
    <n v="392684"/>
  </r>
  <r>
    <x v="141"/>
    <x v="3"/>
    <x v="10"/>
    <n v="650000"/>
  </r>
  <r>
    <x v="142"/>
    <x v="2"/>
    <x v="11"/>
    <n v="50291"/>
  </r>
  <r>
    <x v="143"/>
    <x v="3"/>
    <x v="12"/>
    <n v="58303"/>
  </r>
  <r>
    <x v="144"/>
    <x v="0"/>
    <x v="0"/>
    <n v="3700000"/>
  </r>
  <r>
    <x v="145"/>
    <x v="1"/>
    <x v="1"/>
    <n v="430000"/>
  </r>
  <r>
    <x v="146"/>
    <x v="2"/>
    <x v="2"/>
    <n v="93295"/>
  </r>
  <r>
    <x v="147"/>
    <x v="2"/>
    <x v="13"/>
    <n v="176759"/>
  </r>
  <r>
    <x v="148"/>
    <x v="3"/>
    <x v="3"/>
    <n v="161457"/>
  </r>
  <r>
    <x v="149"/>
    <x v="3"/>
    <x v="4"/>
    <n v="197137"/>
  </r>
  <r>
    <x v="150"/>
    <x v="0"/>
    <x v="5"/>
    <n v="168081"/>
  </r>
  <r>
    <x v="151"/>
    <x v="1"/>
    <x v="6"/>
    <n v="430000"/>
  </r>
  <r>
    <x v="152"/>
    <x v="1"/>
    <x v="7"/>
    <n v="60228"/>
  </r>
  <r>
    <x v="153"/>
    <x v="3"/>
    <x v="8"/>
    <n v="35000"/>
  </r>
  <r>
    <x v="154"/>
    <x v="3"/>
    <x v="9"/>
    <n v="378861"/>
  </r>
  <r>
    <x v="155"/>
    <x v="3"/>
    <x v="10"/>
    <n v="650000"/>
  </r>
  <r>
    <x v="156"/>
    <x v="2"/>
    <x v="11"/>
    <n v="90973"/>
  </r>
  <r>
    <x v="157"/>
    <x v="3"/>
    <x v="12"/>
    <n v="508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E57FA1-9423-488A-B9D7-1CE8B46B6A06}" name="TablaDinámica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19:H23" firstHeaderRow="0" firstDataRow="1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h="1" x="0"/>
        <item x="2"/>
        <item x="3"/>
        <item x="1"/>
        <item t="default"/>
      </items>
    </pivotField>
    <pivotField showAll="0">
      <items count="15">
        <item x="13"/>
        <item x="2"/>
        <item x="9"/>
        <item x="10"/>
        <item x="11"/>
        <item x="1"/>
        <item x="6"/>
        <item x="5"/>
        <item x="0"/>
        <item x="4"/>
        <item x="7"/>
        <item x="8"/>
        <item x="3"/>
        <item x="12"/>
        <item t="default"/>
      </items>
    </pivotField>
    <pivotField dataField="1" numFmtId="171" showAll="0"/>
  </pivotFields>
  <rowFields count="1">
    <field x="1"/>
  </rowFields>
  <rowItems count="4"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Valor" fld="3" showDataAs="percentOfTotal" baseField="1" baseItem="1" numFmtId="10"/>
    <dataField name="Suma de Valor2" fld="3" baseField="1" baseItem="1" numFmtId="169"/>
  </dataFields>
  <formats count="3">
    <format dxfId="25">
      <pivotArea collapsedLevelsAreSubtotals="1" fieldPosition="0">
        <references count="1">
          <reference field="1" count="0"/>
        </references>
      </pivotArea>
    </format>
    <format dxfId="24">
      <pivotArea outline="0" fieldPosition="0">
        <references count="1">
          <reference field="4294967294" count="1">
            <x v="1"/>
          </reference>
        </references>
      </pivotArea>
    </format>
    <format dxfId="2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260876-0529-4FF1-A87D-450D14A55619}" name="TablaDinámica4" cacheId="0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8" indent="0" outline="1" outlineData="1" multipleFieldFilters="0" rowHeaderCaption="Salidas de dinero" colHeaderCaption="Mes">
  <location ref="F26:S30" firstHeaderRow="1" firstDataRow="2" firstDataCol="1"/>
  <pivotFields count="4">
    <pivotField axis="axisCol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howAll="0" sortType="descending" defaultSubtotal="0">
      <items count="4">
        <item h="1" x="0"/>
        <item sd="0" x="2"/>
        <item sd="0" x="3"/>
        <item sd="0" x="1"/>
      </items>
    </pivotField>
    <pivotField axis="axisRow" showAll="0" defaultSubtotal="0">
      <items count="14">
        <item x="13"/>
        <item x="2"/>
        <item x="9"/>
        <item x="10"/>
        <item x="11"/>
        <item x="1"/>
        <item x="6"/>
        <item x="5"/>
        <item x="0"/>
        <item x="4"/>
        <item x="7"/>
        <item x="8"/>
        <item x="3"/>
        <item x="12"/>
      </items>
    </pivotField>
    <pivotField dataField="1" numFmtId="171" showAll="0" defaultSubtotal="0"/>
  </pivotFields>
  <rowFields count="2">
    <field x="1"/>
    <field x="2"/>
  </rowFields>
  <rowItems count="3">
    <i>
      <x v="1"/>
    </i>
    <i>
      <x v="2"/>
    </i>
    <i>
      <x v="3"/>
    </i>
  </rowItems>
  <colFields count="1">
    <field x="0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a de Valor" fld="3" showDataAs="percentOfCol" baseField="1" baseItem="0" numFmtId="9"/>
  </dataFields>
  <formats count="1">
    <format dxfId="2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44D862-1395-49EE-84C7-17D98FE5C0A8}" name="TablaDinámica18" cacheId="1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26">
  <location ref="F12:G16" firstHeaderRow="1" firstDataRow="1" firstDataCol="1"/>
  <pivotFields count="5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5">
        <item x="1"/>
        <item x="3"/>
        <item x="2"/>
        <item h="1" x="0"/>
        <item t="default"/>
      </items>
    </pivotField>
    <pivotField showAll="0">
      <items count="15">
        <item x="13"/>
        <item x="2"/>
        <item x="9"/>
        <item x="10"/>
        <item x="11"/>
        <item x="1"/>
        <item x="6"/>
        <item x="5"/>
        <item x="0"/>
        <item x="4"/>
        <item x="7"/>
        <item x="8"/>
        <item x="3"/>
        <item x="12"/>
        <item t="default"/>
      </items>
    </pivotField>
    <pivotField dataField="1" numFmtId="17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Valor" fld="3" showDataAs="percentOfTotal" baseField="1" baseItem="1" numFmtId="9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40" name="Fecha">
      <autoFilter ref="A1">
        <filterColumn colId="0">
          <customFilters and="1">
            <customFilter operator="greaterThanOrEqual" val="44562"/>
            <customFilter operator="lessThanOrEqual" val="44592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9703F1-AE22-4EA7-BE38-15FCFDC3C43B}" name="TablaDinámica16" cacheId="1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25">
  <location ref="F4:G9" firstHeaderRow="1" firstDataRow="1" firstDataCol="1"/>
  <pivotFields count="5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  <pivotField showAll="0">
      <items count="15">
        <item x="13"/>
        <item x="2"/>
        <item x="9"/>
        <item x="10"/>
        <item x="11"/>
        <item x="1"/>
        <item x="6"/>
        <item x="5"/>
        <item x="0"/>
        <item x="4"/>
        <item x="7"/>
        <item x="8"/>
        <item x="3"/>
        <item x="12"/>
        <item t="default"/>
      </items>
    </pivotField>
    <pivotField dataField="1" numFmtId="17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de Valor" fld="3" baseField="0" baseItem="0"/>
  </dataFields>
  <chartFormats count="20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1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1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1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46" name="Fecha">
      <autoFilter ref="A1">
        <filterColumn colId="0">
          <customFilters and="1">
            <customFilter operator="greaterThanOrEqual" val="44562"/>
            <customFilter operator="lessThanOrEqual" val="44592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91BE99-834A-4829-A006-535E6B432039}" name="TablaDinámica19" cacheId="1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20">
  <location ref="F19:G37" firstHeaderRow="1" firstDataRow="1" firstDataCol="1"/>
  <pivotFields count="5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  <pivotField axis="axisRow" showAll="0">
      <items count="15">
        <item x="13"/>
        <item x="2"/>
        <item x="9"/>
        <item x="10"/>
        <item x="11"/>
        <item x="1"/>
        <item x="6"/>
        <item x="5"/>
        <item x="0"/>
        <item x="4"/>
        <item x="7"/>
        <item x="8"/>
        <item x="3"/>
        <item x="12"/>
        <item t="default"/>
      </items>
    </pivotField>
    <pivotField dataField="1" numFmtId="17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"/>
    <field x="2"/>
  </rowFields>
  <rowItems count="18">
    <i>
      <x/>
    </i>
    <i r="1">
      <x v="5"/>
    </i>
    <i r="1">
      <x v="6"/>
    </i>
    <i r="1">
      <x v="10"/>
    </i>
    <i>
      <x v="1"/>
    </i>
    <i r="1">
      <x v="2"/>
    </i>
    <i r="1">
      <x v="3"/>
    </i>
    <i r="1">
      <x v="9"/>
    </i>
    <i r="1">
      <x v="11"/>
    </i>
    <i r="1">
      <x v="12"/>
    </i>
    <i r="1">
      <x v="13"/>
    </i>
    <i>
      <x v="2"/>
    </i>
    <i r="1">
      <x v="1"/>
    </i>
    <i r="1">
      <x v="4"/>
    </i>
    <i>
      <x v="3"/>
    </i>
    <i r="1">
      <x v="7"/>
    </i>
    <i r="1">
      <x v="8"/>
    </i>
    <i t="grand">
      <x/>
    </i>
  </rowItems>
  <colItems count="1">
    <i/>
  </colItems>
  <dataFields count="1">
    <dataField name="Suma de Valor" fld="3" baseField="1" baseItem="0" numFmtId="9">
      <extLst>
        <ext xmlns:x14="http://schemas.microsoft.com/office/spreadsheetml/2009/9/main" uri="{E15A36E0-9728-4e99-A89B-3F7291B0FE68}">
          <x14:dataField pivotShowAs="percentOfParentRow"/>
        </ext>
      </extLst>
    </dataField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40" name="Fecha">
      <autoFilter ref="A1">
        <filterColumn colId="0">
          <customFilters and="1">
            <customFilter operator="greaterThanOrEqual" val="44562"/>
            <customFilter operator="lessThanOrEqual" val="44592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B5D0FD8-946D-46DC-B95F-022D0DA8E63F}" name="Tabla12" displayName="Tabla12" ref="A1:E184" totalsRowShown="0" headerRowDxfId="37" dataDxfId="36" headerRowCellStyle="Énfasis5">
  <autoFilter ref="A1:E184" xr:uid="{5B5D0FD8-946D-46DC-B95F-022D0DA8E63F}"/>
  <tableColumns count="5">
    <tableColumn id="1" xr3:uid="{850FB3C1-1E18-4112-A879-3DE275D3B842}" name="Fecha" dataDxfId="35" dataCellStyle="Normal 3"/>
    <tableColumn id="2" xr3:uid="{17CCC9A4-BF89-43FB-957D-169FC35503ED}" name="Categoría" dataDxfId="34"/>
    <tableColumn id="3" xr3:uid="{E192CC7C-A464-4AC3-BD61-FDFBB17059DB}" name="Concepto" dataDxfId="33"/>
    <tableColumn id="4" xr3:uid="{36D6E179-8725-4D7A-83AC-63E780F9355A}" name="Valor" dataDxfId="32"/>
    <tableColumn id="5" xr3:uid="{74088E24-CF84-4D47-89BE-1374F7D610CD}" name="# Factura" dataDxfId="3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82891B-FA15-43E3-BB9D-B48E402DBD9C}" name="Tabla2" displayName="Tabla2" ref="A1:D176" totalsRowShown="0" headerRowBorderDxfId="30" tableBorderDxfId="29" headerRowCellStyle="Énfasis5">
  <autoFilter ref="A1:D176" xr:uid="{6182891B-FA15-43E3-BB9D-B48E402DBD9C}"/>
  <sortState xmlns:xlrd2="http://schemas.microsoft.com/office/spreadsheetml/2017/richdata2" ref="A2:D176">
    <sortCondition ref="A1:A177"/>
  </sortState>
  <tableColumns count="4">
    <tableColumn id="1" xr3:uid="{E6A32322-347D-4FE8-9938-48522386B648}" name="Fecha" dataDxfId="28" dataCellStyle="Normal 3"/>
    <tableColumn id="2" xr3:uid="{9F145DAA-3838-498E-913C-AC8CEB56A94B}" name="Categoría"/>
    <tableColumn id="3" xr3:uid="{CDE4C0E2-AE2F-497B-9C3B-AEE89894E5D4}" name="Concepto"/>
    <tableColumn id="4" xr3:uid="{71F7FF41-B982-4701-B37E-49A72AF89B5F}" name="Valor" dataDxfId="27" dataCellStyle="Moned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F6C48B3-D73E-4493-8D29-679FB59D91DE}" name="Tabla211" displayName="Tabla211" ref="A1:D159" headerRowDxfId="22" dataDxfId="21" headerRowCellStyle="Énfasis5">
  <autoFilter ref="A1:D159" xr:uid="{2F6C48B3-D73E-4493-8D29-679FB59D91DE}">
    <filterColumn colId="1">
      <filters>
        <filter val="Deudas"/>
        <filter val="Gastos esenciales"/>
        <filter val="Gastos no esenciales"/>
      </filters>
    </filterColumn>
  </autoFilter>
  <sortState xmlns:xlrd2="http://schemas.microsoft.com/office/spreadsheetml/2017/richdata2" ref="A3:D159">
    <sortCondition descending="1" ref="D1:D159"/>
  </sortState>
  <tableColumns count="4">
    <tableColumn id="1" xr3:uid="{A829D5A3-3306-44A3-AE20-D7CD650F7F56}" name="Fecha" totalsRowLabel="Total" dataDxfId="20" totalsRowDxfId="19" dataCellStyle="Normal 3"/>
    <tableColumn id="2" xr3:uid="{5872E794-EDCA-40D0-8B40-03D69FF99183}" name="Categoría" dataDxfId="18" totalsRowDxfId="17"/>
    <tableColumn id="3" xr3:uid="{43960A58-E9B1-4B18-948B-80530496DB6D}" name="Concepto" dataDxfId="16" totalsRowDxfId="15"/>
    <tableColumn id="4" xr3:uid="{672C0829-FC56-4DC0-A533-06036C72774E}" name="Valor" totalsRowFunction="sum" dataDxfId="14" totalsRowDxfId="1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191A563-96AC-4791-88B3-F91B8EA0F112}" name="Tabla24" displayName="Tabla24" ref="A1:D159" headerRowDxfId="12" dataDxfId="11" headerRowCellStyle="Énfasis5">
  <autoFilter ref="A1:D159" xr:uid="{9191A563-96AC-4791-88B3-F91B8EA0F112}"/>
  <sortState xmlns:xlrd2="http://schemas.microsoft.com/office/spreadsheetml/2017/richdata2" ref="A2:D159">
    <sortCondition ref="A6:A182"/>
  </sortState>
  <tableColumns count="4">
    <tableColumn id="1" xr3:uid="{4D2F7299-FA90-4AD8-A94B-7DC15C058173}" name="Fecha" totalsRowLabel="Total" dataDxfId="10" totalsRowDxfId="9" dataCellStyle="Normal 3"/>
    <tableColumn id="2" xr3:uid="{ED6817F0-FB95-40F3-B433-817674FD7134}" name="Categoría" dataDxfId="8" totalsRowDxfId="7"/>
    <tableColumn id="3" xr3:uid="{59B733F7-43CC-4F98-9A3C-659C27DF9A32}" name="Concepto" dataDxfId="6" totalsRowDxfId="5"/>
    <tableColumn id="4" xr3:uid="{279711AD-CDE8-4576-ADE9-801BCD499661}" name="Valor" totalsRowFunction="sum" dataDxfId="4" totalsRow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" xr10:uid="{E09DC8B3-3AA4-4C67-9377-10DA958187D3}" sourceName="Fecha">
  <pivotTables>
    <pivotTable tabId="6" name="TablaDinámica16"/>
    <pivotTable tabId="6" name="TablaDinámica18"/>
    <pivotTable tabId="6" name="TablaDinámica19"/>
  </pivotTables>
  <state minimalRefreshVersion="6" lastRefreshVersion="6" pivotCacheId="378544749" filterType="dateBetween">
    <selection startDate="2022-01-01T00:00:00" endDate="2022-01-31T00:00:00"/>
    <bounds startDate="2022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" xr10:uid="{8F30F3C5-0EC8-48AD-942C-1C93AFD1D679}" cache="NativeTimeline_Fecha" caption="Fecha" level="2" selectionLevel="2" scrollPosition="2022-01-01T00:00:00"/>
</timeline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5" Type="http://schemas.openxmlformats.org/officeDocument/2006/relationships/table" Target="../tables/table4.xml"/><Relationship Id="rId4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microsoft.com/office/2011/relationships/timeline" Target="../timelines/timelin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6099-4327-4CC8-8C09-13BC4ED354FA}">
  <sheetPr>
    <tabColor rgb="FF00B050"/>
  </sheetPr>
  <dimension ref="A1:E184"/>
  <sheetViews>
    <sheetView workbookViewId="0">
      <selection activeCell="H17" sqref="H17"/>
    </sheetView>
  </sheetViews>
  <sheetFormatPr baseColWidth="10" defaultRowHeight="14.4" x14ac:dyDescent="0.3"/>
  <cols>
    <col min="1" max="1" width="22.88671875" bestFit="1" customWidth="1"/>
    <col min="2" max="2" width="18.88671875" bestFit="1" customWidth="1"/>
    <col min="3" max="3" width="20.77734375" bestFit="1" customWidth="1"/>
    <col min="4" max="4" width="10.21875" bestFit="1" customWidth="1"/>
    <col min="5" max="5" width="11.21875" bestFit="1" customWidth="1"/>
  </cols>
  <sheetData>
    <row r="1" spans="1:5" x14ac:dyDescent="0.3">
      <c r="A1" s="50" t="s">
        <v>0</v>
      </c>
      <c r="B1" s="51" t="s">
        <v>1</v>
      </c>
      <c r="C1" s="51" t="s">
        <v>2</v>
      </c>
      <c r="D1" s="52" t="s">
        <v>3</v>
      </c>
      <c r="E1" s="50" t="s">
        <v>4</v>
      </c>
    </row>
    <row r="2" spans="1:5" x14ac:dyDescent="0.3">
      <c r="A2" s="11"/>
      <c r="B2" s="9" t="s">
        <v>5</v>
      </c>
      <c r="C2" s="9"/>
      <c r="D2" s="12"/>
      <c r="E2" s="11">
        <v>99760</v>
      </c>
    </row>
    <row r="3" spans="1:5" x14ac:dyDescent="0.3">
      <c r="A3" s="7">
        <v>44718</v>
      </c>
      <c r="B3" t="s">
        <v>6</v>
      </c>
      <c r="C3" t="s">
        <v>7</v>
      </c>
      <c r="D3" s="8">
        <v>430000</v>
      </c>
      <c r="E3" s="7">
        <v>99588</v>
      </c>
    </row>
    <row r="4" spans="1:5" x14ac:dyDescent="0.3">
      <c r="A4" s="11">
        <v>44597</v>
      </c>
      <c r="B4" s="9" t="s">
        <v>8</v>
      </c>
      <c r="C4" s="9" t="s">
        <v>9</v>
      </c>
      <c r="D4" s="12">
        <v>3700000</v>
      </c>
      <c r="E4" s="11">
        <v>98434</v>
      </c>
    </row>
    <row r="5" spans="1:5" x14ac:dyDescent="0.3">
      <c r="A5" s="7">
        <v>44627</v>
      </c>
      <c r="B5" t="s">
        <v>10</v>
      </c>
      <c r="C5" t="s">
        <v>11</v>
      </c>
      <c r="D5" s="8">
        <v>53013</v>
      </c>
      <c r="E5" s="7">
        <v>98101</v>
      </c>
    </row>
    <row r="6" spans="1:5" x14ac:dyDescent="0.3">
      <c r="A6" s="11">
        <v>44803</v>
      </c>
      <c r="B6" s="9" t="s">
        <v>5</v>
      </c>
      <c r="C6" s="9" t="s">
        <v>12</v>
      </c>
      <c r="D6" s="12">
        <v>54975</v>
      </c>
      <c r="E6" s="11">
        <v>97603</v>
      </c>
    </row>
    <row r="7" spans="1:5" x14ac:dyDescent="0.3">
      <c r="A7" s="7">
        <v>44723</v>
      </c>
      <c r="B7" t="s">
        <v>5</v>
      </c>
      <c r="C7" t="s">
        <v>13</v>
      </c>
      <c r="D7" s="8">
        <v>198863</v>
      </c>
      <c r="E7" s="7">
        <v>97115</v>
      </c>
    </row>
    <row r="8" spans="1:5" x14ac:dyDescent="0.3">
      <c r="A8" s="11">
        <v>44666</v>
      </c>
      <c r="B8" s="9" t="s">
        <v>6</v>
      </c>
      <c r="C8" s="9" t="s">
        <v>14</v>
      </c>
      <c r="D8" s="12">
        <v>430000</v>
      </c>
      <c r="E8" s="11">
        <v>97037</v>
      </c>
    </row>
    <row r="9" spans="1:5" x14ac:dyDescent="0.3">
      <c r="A9" s="1">
        <v>44790</v>
      </c>
      <c r="B9" t="s">
        <v>5</v>
      </c>
      <c r="C9" t="s">
        <v>15</v>
      </c>
      <c r="D9" s="2">
        <v>35000</v>
      </c>
      <c r="E9" s="3">
        <v>96905</v>
      </c>
    </row>
    <row r="10" spans="1:5" x14ac:dyDescent="0.3">
      <c r="A10" s="1">
        <v>44877</v>
      </c>
      <c r="D10" s="2">
        <v>237000</v>
      </c>
      <c r="E10" s="3">
        <v>95974</v>
      </c>
    </row>
    <row r="11" spans="1:5" x14ac:dyDescent="0.3">
      <c r="A11" s="1">
        <v>44845</v>
      </c>
      <c r="B11" t="s">
        <v>5</v>
      </c>
      <c r="C11" t="s">
        <v>13</v>
      </c>
      <c r="D11" s="2">
        <v>203712</v>
      </c>
      <c r="E11" s="3">
        <v>95811</v>
      </c>
    </row>
    <row r="12" spans="1:5" x14ac:dyDescent="0.3">
      <c r="A12" s="1">
        <v>44609</v>
      </c>
      <c r="B12" t="s">
        <v>5</v>
      </c>
      <c r="C12" t="s">
        <v>15</v>
      </c>
      <c r="D12" s="2">
        <v>35000</v>
      </c>
      <c r="E12" s="3">
        <v>95523</v>
      </c>
    </row>
    <row r="13" spans="1:5" x14ac:dyDescent="0.3">
      <c r="A13" s="1">
        <v>44834</v>
      </c>
      <c r="B13" t="s">
        <v>5</v>
      </c>
      <c r="C13" t="s">
        <v>12</v>
      </c>
      <c r="D13" s="2">
        <v>140148</v>
      </c>
      <c r="E13" s="3">
        <v>95417</v>
      </c>
    </row>
    <row r="14" spans="1:5" x14ac:dyDescent="0.3">
      <c r="A14" s="4">
        <v>44861</v>
      </c>
      <c r="B14" t="s">
        <v>10</v>
      </c>
      <c r="C14" t="s">
        <v>16</v>
      </c>
      <c r="D14" s="2">
        <v>96357</v>
      </c>
      <c r="E14" s="3">
        <v>95302</v>
      </c>
    </row>
    <row r="15" spans="1:5" x14ac:dyDescent="0.3">
      <c r="A15" s="1">
        <v>44769</v>
      </c>
      <c r="B15" t="s">
        <v>10</v>
      </c>
      <c r="C15" t="s">
        <v>17</v>
      </c>
      <c r="D15" s="2">
        <v>75559</v>
      </c>
      <c r="E15" s="3">
        <v>94940</v>
      </c>
    </row>
    <row r="16" spans="1:5" x14ac:dyDescent="0.3">
      <c r="A16" s="1">
        <v>44676</v>
      </c>
      <c r="B16" t="s">
        <v>5</v>
      </c>
      <c r="C16" t="s">
        <v>18</v>
      </c>
      <c r="D16" s="2">
        <v>650000</v>
      </c>
      <c r="E16" s="3">
        <v>94564</v>
      </c>
    </row>
    <row r="17" spans="1:5" x14ac:dyDescent="0.3">
      <c r="A17" s="1">
        <v>44752</v>
      </c>
      <c r="B17" t="s">
        <v>5</v>
      </c>
      <c r="C17" t="s">
        <v>19</v>
      </c>
      <c r="D17" s="2">
        <v>163187</v>
      </c>
      <c r="E17" s="3">
        <v>93944</v>
      </c>
    </row>
    <row r="18" spans="1:5" x14ac:dyDescent="0.3">
      <c r="A18" s="5">
        <v>44650</v>
      </c>
      <c r="B18" t="s">
        <v>5</v>
      </c>
      <c r="C18" t="s">
        <v>12</v>
      </c>
      <c r="D18" s="2">
        <v>110278</v>
      </c>
      <c r="E18" s="3">
        <v>93790</v>
      </c>
    </row>
    <row r="19" spans="1:5" x14ac:dyDescent="0.3">
      <c r="A19" s="1">
        <v>44719</v>
      </c>
      <c r="B19" t="s">
        <v>10</v>
      </c>
      <c r="C19" t="s">
        <v>11</v>
      </c>
      <c r="D19" s="2">
        <v>66295</v>
      </c>
      <c r="E19" s="3">
        <v>93390</v>
      </c>
    </row>
    <row r="20" spans="1:5" x14ac:dyDescent="0.3">
      <c r="A20" s="1">
        <v>44759</v>
      </c>
      <c r="B20" t="s">
        <v>5</v>
      </c>
      <c r="C20" t="s">
        <v>15</v>
      </c>
      <c r="D20" s="2">
        <v>35000</v>
      </c>
      <c r="E20" s="3">
        <v>92638</v>
      </c>
    </row>
    <row r="21" spans="1:5" x14ac:dyDescent="0.3">
      <c r="A21" s="1">
        <v>44783</v>
      </c>
      <c r="B21" t="s">
        <v>5</v>
      </c>
      <c r="C21" t="s">
        <v>19</v>
      </c>
      <c r="D21" s="2">
        <v>188499</v>
      </c>
      <c r="E21" s="3">
        <v>91631</v>
      </c>
    </row>
    <row r="22" spans="1:5" x14ac:dyDescent="0.3">
      <c r="A22" s="6">
        <v>44912</v>
      </c>
      <c r="B22" t="s">
        <v>5</v>
      </c>
      <c r="C22" t="s">
        <v>15</v>
      </c>
      <c r="D22">
        <v>35000</v>
      </c>
      <c r="E22" s="3">
        <v>89003</v>
      </c>
    </row>
    <row r="23" spans="1:5" x14ac:dyDescent="0.3">
      <c r="A23" s="1">
        <v>44608</v>
      </c>
      <c r="B23" t="s">
        <v>6</v>
      </c>
      <c r="C23" t="s">
        <v>20</v>
      </c>
      <c r="D23" s="2">
        <v>71406</v>
      </c>
      <c r="E23" s="3">
        <v>88350</v>
      </c>
    </row>
    <row r="24" spans="1:5" x14ac:dyDescent="0.3">
      <c r="A24" s="1">
        <v>44767</v>
      </c>
      <c r="B24" t="s">
        <v>5</v>
      </c>
      <c r="C24" t="s">
        <v>18</v>
      </c>
      <c r="D24" s="2">
        <v>650000</v>
      </c>
      <c r="E24" s="3">
        <v>86996</v>
      </c>
    </row>
    <row r="25" spans="1:5" x14ac:dyDescent="0.3">
      <c r="A25" s="1">
        <v>44753</v>
      </c>
      <c r="B25" t="s">
        <v>5</v>
      </c>
      <c r="C25" t="s">
        <v>13</v>
      </c>
      <c r="D25" s="2">
        <v>205939</v>
      </c>
      <c r="E25" s="3">
        <v>86598</v>
      </c>
    </row>
    <row r="26" spans="1:5" x14ac:dyDescent="0.3">
      <c r="A26" s="1">
        <v>44914</v>
      </c>
      <c r="B26" t="s">
        <v>5</v>
      </c>
      <c r="C26" t="s">
        <v>21</v>
      </c>
      <c r="D26" s="2">
        <v>378861</v>
      </c>
      <c r="E26" s="3">
        <v>85900</v>
      </c>
    </row>
    <row r="27" spans="1:5" x14ac:dyDescent="0.3">
      <c r="A27" s="1">
        <v>44697</v>
      </c>
      <c r="B27" t="s">
        <v>6</v>
      </c>
      <c r="C27" t="s">
        <v>20</v>
      </c>
      <c r="D27" s="2">
        <v>81264</v>
      </c>
      <c r="E27" s="3">
        <v>85247</v>
      </c>
    </row>
    <row r="28" spans="1:5" x14ac:dyDescent="0.3">
      <c r="A28" s="1">
        <v>44877</v>
      </c>
      <c r="B28" t="s">
        <v>8</v>
      </c>
      <c r="C28" t="s">
        <v>22</v>
      </c>
      <c r="D28" s="2">
        <v>179589</v>
      </c>
      <c r="E28" s="3">
        <v>84818</v>
      </c>
    </row>
    <row r="29" spans="1:5" x14ac:dyDescent="0.3">
      <c r="A29" s="1">
        <v>44631</v>
      </c>
      <c r="B29" t="s">
        <v>5</v>
      </c>
      <c r="C29" t="s">
        <v>13</v>
      </c>
      <c r="D29" s="2">
        <v>203037</v>
      </c>
      <c r="E29" s="3">
        <v>84124</v>
      </c>
    </row>
    <row r="30" spans="1:5" x14ac:dyDescent="0.3">
      <c r="A30" s="1">
        <v>44798</v>
      </c>
      <c r="B30" t="s">
        <v>5</v>
      </c>
      <c r="C30" t="s">
        <v>18</v>
      </c>
      <c r="D30" s="2">
        <v>650000</v>
      </c>
      <c r="E30" s="3">
        <v>83269</v>
      </c>
    </row>
    <row r="31" spans="1:5" x14ac:dyDescent="0.3">
      <c r="A31" s="1">
        <v>44739</v>
      </c>
      <c r="B31" t="s">
        <v>10</v>
      </c>
      <c r="C31" t="s">
        <v>16</v>
      </c>
      <c r="D31" s="2">
        <v>93704</v>
      </c>
      <c r="E31" s="3">
        <v>82663</v>
      </c>
    </row>
    <row r="32" spans="1:5" x14ac:dyDescent="0.3">
      <c r="A32" s="1">
        <v>44757</v>
      </c>
      <c r="B32" t="s">
        <v>6</v>
      </c>
      <c r="C32" t="s">
        <v>14</v>
      </c>
      <c r="D32" s="2">
        <v>430000</v>
      </c>
      <c r="E32" s="3">
        <v>82460</v>
      </c>
    </row>
    <row r="33" spans="1:5" x14ac:dyDescent="0.3">
      <c r="A33" s="1">
        <v>44626</v>
      </c>
      <c r="B33" t="s">
        <v>6</v>
      </c>
      <c r="C33" t="s">
        <v>7</v>
      </c>
      <c r="D33" s="2">
        <v>430000</v>
      </c>
      <c r="E33" s="3">
        <v>82130</v>
      </c>
    </row>
    <row r="34" spans="1:5" x14ac:dyDescent="0.3">
      <c r="A34" s="1">
        <v>44788</v>
      </c>
      <c r="B34" t="s">
        <v>6</v>
      </c>
      <c r="C34" t="s">
        <v>14</v>
      </c>
      <c r="D34" s="2">
        <v>430000</v>
      </c>
      <c r="E34" s="3">
        <v>81624</v>
      </c>
    </row>
    <row r="35" spans="1:5" x14ac:dyDescent="0.3">
      <c r="A35" s="1">
        <v>44872</v>
      </c>
      <c r="B35" t="s">
        <v>10</v>
      </c>
      <c r="C35" t="s">
        <v>11</v>
      </c>
      <c r="D35" s="2">
        <v>49295</v>
      </c>
      <c r="E35" s="3">
        <v>80622</v>
      </c>
    </row>
    <row r="36" spans="1:5" x14ac:dyDescent="0.3">
      <c r="A36" s="1">
        <v>44747</v>
      </c>
      <c r="B36" t="s">
        <v>8</v>
      </c>
      <c r="C36" t="s">
        <v>9</v>
      </c>
      <c r="D36" s="2">
        <v>3700000</v>
      </c>
      <c r="E36" s="3">
        <v>80372</v>
      </c>
    </row>
    <row r="37" spans="1:5" x14ac:dyDescent="0.3">
      <c r="A37" s="6">
        <v>44911</v>
      </c>
      <c r="B37" t="s">
        <v>6</v>
      </c>
      <c r="C37" t="s">
        <v>20</v>
      </c>
      <c r="D37">
        <v>60228</v>
      </c>
      <c r="E37" s="3">
        <v>79801</v>
      </c>
    </row>
    <row r="38" spans="1:5" x14ac:dyDescent="0.3">
      <c r="A38" s="1"/>
      <c r="C38" t="s">
        <v>21</v>
      </c>
      <c r="D38" s="2"/>
      <c r="E38" s="3">
        <v>78939</v>
      </c>
    </row>
    <row r="39" spans="1:5" x14ac:dyDescent="0.3">
      <c r="A39" s="1">
        <v>44577</v>
      </c>
      <c r="B39" t="s">
        <v>6</v>
      </c>
      <c r="C39" t="s">
        <v>20</v>
      </c>
      <c r="D39" s="2">
        <v>37987</v>
      </c>
      <c r="E39" s="3">
        <v>78520</v>
      </c>
    </row>
    <row r="40" spans="1:5" x14ac:dyDescent="0.3">
      <c r="A40" s="1">
        <v>44566</v>
      </c>
      <c r="B40" t="s">
        <v>8</v>
      </c>
      <c r="C40" t="s">
        <v>9</v>
      </c>
      <c r="D40" s="2">
        <v>3700000</v>
      </c>
      <c r="E40" s="3">
        <v>78219</v>
      </c>
    </row>
    <row r="41" spans="1:5" x14ac:dyDescent="0.3">
      <c r="A41" s="1">
        <v>44925</v>
      </c>
      <c r="B41" t="s">
        <v>5</v>
      </c>
      <c r="C41" t="s">
        <v>12</v>
      </c>
      <c r="D41" s="2">
        <v>50836</v>
      </c>
      <c r="E41" s="3">
        <v>78120</v>
      </c>
    </row>
    <row r="42" spans="1:5" x14ac:dyDescent="0.3">
      <c r="A42" s="1">
        <v>44800</v>
      </c>
      <c r="B42" t="s">
        <v>10</v>
      </c>
      <c r="C42" t="s">
        <v>17</v>
      </c>
      <c r="D42" s="2">
        <v>75176</v>
      </c>
      <c r="E42" s="3">
        <v>77942</v>
      </c>
    </row>
    <row r="43" spans="1:5" x14ac:dyDescent="0.3">
      <c r="A43" s="1">
        <v>44688</v>
      </c>
      <c r="B43" t="s">
        <v>10</v>
      </c>
      <c r="C43" t="s">
        <v>11</v>
      </c>
      <c r="D43" s="2">
        <v>112979</v>
      </c>
      <c r="E43" s="3">
        <v>76558</v>
      </c>
    </row>
    <row r="44" spans="1:5" x14ac:dyDescent="0.3">
      <c r="A44" s="5">
        <v>44637</v>
      </c>
      <c r="B44" t="s">
        <v>5</v>
      </c>
      <c r="C44" t="s">
        <v>23</v>
      </c>
      <c r="D44" s="2">
        <v>35000</v>
      </c>
      <c r="E44" s="3">
        <v>75940</v>
      </c>
    </row>
    <row r="45" spans="1:5" x14ac:dyDescent="0.3">
      <c r="A45" s="1">
        <v>44816</v>
      </c>
      <c r="B45" t="s">
        <v>8</v>
      </c>
      <c r="C45" t="s">
        <v>24</v>
      </c>
      <c r="D45">
        <v>264859</v>
      </c>
      <c r="E45" s="3">
        <v>75708</v>
      </c>
    </row>
    <row r="46" spans="1:5" x14ac:dyDescent="0.3">
      <c r="A46" s="1">
        <v>44727</v>
      </c>
      <c r="B46" t="s">
        <v>6</v>
      </c>
      <c r="C46" t="s">
        <v>14</v>
      </c>
      <c r="D46" s="2">
        <v>430000</v>
      </c>
      <c r="E46" s="3">
        <v>75572</v>
      </c>
    </row>
    <row r="47" spans="1:5" x14ac:dyDescent="0.3">
      <c r="A47" s="1">
        <v>44906</v>
      </c>
      <c r="B47" t="s">
        <v>5</v>
      </c>
      <c r="C47" t="s">
        <v>13</v>
      </c>
      <c r="D47" s="2">
        <v>197137</v>
      </c>
      <c r="E47" s="3">
        <v>75472</v>
      </c>
    </row>
    <row r="48" spans="1:5" x14ac:dyDescent="0.3">
      <c r="A48" s="5">
        <v>44645</v>
      </c>
      <c r="B48" t="s">
        <v>5</v>
      </c>
      <c r="C48" t="s">
        <v>18</v>
      </c>
      <c r="D48" s="2">
        <v>650000</v>
      </c>
      <c r="E48" s="3">
        <v>74743</v>
      </c>
    </row>
    <row r="49" spans="1:5" x14ac:dyDescent="0.3">
      <c r="A49" s="1">
        <v>44814</v>
      </c>
      <c r="B49" t="s">
        <v>5</v>
      </c>
      <c r="C49" t="s">
        <v>19</v>
      </c>
      <c r="D49" s="2">
        <v>195848</v>
      </c>
      <c r="E49" s="3">
        <v>74290</v>
      </c>
    </row>
    <row r="50" spans="1:5" x14ac:dyDescent="0.3">
      <c r="A50" s="4">
        <v>44859</v>
      </c>
      <c r="B50" t="s">
        <v>5</v>
      </c>
      <c r="C50" t="s">
        <v>18</v>
      </c>
      <c r="D50" s="2">
        <v>650000</v>
      </c>
      <c r="E50" s="3">
        <v>74280</v>
      </c>
    </row>
    <row r="51" spans="1:5" x14ac:dyDescent="0.3">
      <c r="A51" s="1">
        <v>44636</v>
      </c>
      <c r="B51" t="s">
        <v>6</v>
      </c>
      <c r="C51" t="s">
        <v>20</v>
      </c>
      <c r="D51" s="2">
        <v>114836</v>
      </c>
      <c r="E51" s="3">
        <v>74279</v>
      </c>
    </row>
    <row r="52" spans="1:5" x14ac:dyDescent="0.3">
      <c r="A52" s="1">
        <v>44630</v>
      </c>
      <c r="B52" t="s">
        <v>5</v>
      </c>
      <c r="C52" t="s">
        <v>19</v>
      </c>
      <c r="D52" s="2">
        <v>198565</v>
      </c>
      <c r="E52" s="3">
        <v>73210</v>
      </c>
    </row>
    <row r="53" spans="1:5" x14ac:dyDescent="0.3">
      <c r="A53" s="1">
        <v>44922</v>
      </c>
      <c r="B53" t="s">
        <v>10</v>
      </c>
      <c r="C53" t="s">
        <v>17</v>
      </c>
      <c r="D53" s="2">
        <v>90973</v>
      </c>
      <c r="E53" s="3">
        <v>72964</v>
      </c>
    </row>
    <row r="54" spans="1:5" x14ac:dyDescent="0.3">
      <c r="A54" s="1">
        <v>44687</v>
      </c>
      <c r="B54" t="s">
        <v>6</v>
      </c>
      <c r="C54" t="s">
        <v>7</v>
      </c>
      <c r="D54" s="2">
        <v>430000</v>
      </c>
      <c r="E54" s="3">
        <v>72954</v>
      </c>
    </row>
    <row r="55" spans="1:5" x14ac:dyDescent="0.3">
      <c r="A55" s="1">
        <v>44737</v>
      </c>
      <c r="B55" t="s">
        <v>5</v>
      </c>
      <c r="C55" t="s">
        <v>18</v>
      </c>
      <c r="D55" s="2">
        <v>650000</v>
      </c>
      <c r="E55" s="3">
        <v>71612</v>
      </c>
    </row>
    <row r="56" spans="1:5" x14ac:dyDescent="0.3">
      <c r="A56" s="1">
        <v>44591</v>
      </c>
      <c r="B56" t="s">
        <v>5</v>
      </c>
      <c r="C56" t="s">
        <v>12</v>
      </c>
      <c r="D56" s="2">
        <v>145181</v>
      </c>
      <c r="E56" s="3">
        <v>71282</v>
      </c>
    </row>
    <row r="57" spans="1:5" x14ac:dyDescent="0.3">
      <c r="A57" s="1">
        <v>44810</v>
      </c>
      <c r="B57" t="s">
        <v>6</v>
      </c>
      <c r="C57" t="s">
        <v>7</v>
      </c>
      <c r="D57" s="2">
        <v>430000</v>
      </c>
      <c r="E57" s="3">
        <v>70509</v>
      </c>
    </row>
    <row r="58" spans="1:5" x14ac:dyDescent="0.3">
      <c r="A58" s="1">
        <v>44882</v>
      </c>
      <c r="B58" t="s">
        <v>5</v>
      </c>
      <c r="C58" t="s">
        <v>15</v>
      </c>
      <c r="D58" s="2">
        <v>35000</v>
      </c>
      <c r="E58" s="3">
        <v>69151</v>
      </c>
    </row>
    <row r="59" spans="1:5" x14ac:dyDescent="0.3">
      <c r="A59" s="1">
        <v>44749</v>
      </c>
      <c r="B59" t="s">
        <v>10</v>
      </c>
      <c r="C59" t="s">
        <v>11</v>
      </c>
      <c r="D59" s="2">
        <v>40599</v>
      </c>
      <c r="E59" s="3">
        <v>68815</v>
      </c>
    </row>
    <row r="60" spans="1:5" x14ac:dyDescent="0.3">
      <c r="A60" s="1">
        <v>44731</v>
      </c>
      <c r="B60" t="s">
        <v>5</v>
      </c>
      <c r="C60" t="s">
        <v>21</v>
      </c>
      <c r="D60" s="2">
        <v>319166</v>
      </c>
      <c r="E60" s="3">
        <v>67615</v>
      </c>
    </row>
    <row r="61" spans="1:5" x14ac:dyDescent="0.3">
      <c r="A61" s="1">
        <v>44708</v>
      </c>
      <c r="B61" t="s">
        <v>10</v>
      </c>
      <c r="C61" t="s">
        <v>17</v>
      </c>
      <c r="D61" s="2">
        <v>86983</v>
      </c>
      <c r="E61" s="3">
        <v>67461</v>
      </c>
    </row>
    <row r="62" spans="1:5" x14ac:dyDescent="0.3">
      <c r="A62" s="6">
        <v>44902</v>
      </c>
      <c r="B62" t="s">
        <v>10</v>
      </c>
      <c r="C62" t="s">
        <v>11</v>
      </c>
      <c r="D62">
        <v>93295</v>
      </c>
      <c r="E62" s="3">
        <v>66683</v>
      </c>
    </row>
    <row r="63" spans="1:5" x14ac:dyDescent="0.3">
      <c r="A63" s="1">
        <v>44678</v>
      </c>
      <c r="B63" t="s">
        <v>10</v>
      </c>
      <c r="C63" t="s">
        <v>17</v>
      </c>
      <c r="D63" s="2">
        <v>98112</v>
      </c>
      <c r="E63" s="3">
        <v>66211</v>
      </c>
    </row>
    <row r="64" spans="1:5" x14ac:dyDescent="0.3">
      <c r="A64" s="1">
        <v>44895</v>
      </c>
      <c r="B64" t="s">
        <v>5</v>
      </c>
      <c r="C64" t="s">
        <v>12</v>
      </c>
      <c r="D64" s="2">
        <v>58303</v>
      </c>
      <c r="E64" s="3">
        <v>63752</v>
      </c>
    </row>
    <row r="65" spans="1:5" x14ac:dyDescent="0.3">
      <c r="A65" s="1">
        <v>44598</v>
      </c>
      <c r="B65" t="s">
        <v>6</v>
      </c>
      <c r="C65" t="s">
        <v>7</v>
      </c>
      <c r="D65" s="2">
        <v>430000</v>
      </c>
      <c r="E65" s="3">
        <v>63675</v>
      </c>
    </row>
    <row r="66" spans="1:5" x14ac:dyDescent="0.3">
      <c r="A66" s="1"/>
      <c r="D66" s="2"/>
      <c r="E66" s="3">
        <v>63646</v>
      </c>
    </row>
    <row r="67" spans="1:5" x14ac:dyDescent="0.3">
      <c r="A67" s="1">
        <v>44662</v>
      </c>
      <c r="B67" t="s">
        <v>5</v>
      </c>
      <c r="C67" t="s">
        <v>13</v>
      </c>
      <c r="D67" s="2">
        <v>195079</v>
      </c>
      <c r="E67" s="3">
        <v>63222</v>
      </c>
    </row>
    <row r="68" spans="1:5" x14ac:dyDescent="0.3">
      <c r="A68" s="6">
        <v>44920</v>
      </c>
      <c r="B68" t="s">
        <v>5</v>
      </c>
      <c r="C68" t="s">
        <v>18</v>
      </c>
      <c r="D68">
        <v>650000</v>
      </c>
      <c r="E68" s="3">
        <v>63094</v>
      </c>
    </row>
    <row r="69" spans="1:5" x14ac:dyDescent="0.3">
      <c r="A69" s="1">
        <v>44573</v>
      </c>
      <c r="B69" t="s">
        <v>8</v>
      </c>
      <c r="C69" t="s">
        <v>25</v>
      </c>
      <c r="D69" s="2">
        <v>230971</v>
      </c>
      <c r="E69" s="3">
        <v>62581</v>
      </c>
    </row>
    <row r="70" spans="1:5" x14ac:dyDescent="0.3">
      <c r="A70" s="1">
        <v>44568</v>
      </c>
      <c r="B70" t="s">
        <v>10</v>
      </c>
      <c r="C70" t="s">
        <v>11</v>
      </c>
      <c r="D70" s="2">
        <v>50717</v>
      </c>
      <c r="E70" s="3">
        <v>62406</v>
      </c>
    </row>
    <row r="71" spans="1:5" x14ac:dyDescent="0.3">
      <c r="A71" s="1">
        <v>44819</v>
      </c>
      <c r="B71" t="s">
        <v>6</v>
      </c>
      <c r="C71" t="s">
        <v>14</v>
      </c>
      <c r="D71" s="2">
        <v>430000</v>
      </c>
      <c r="E71" s="3">
        <v>61034</v>
      </c>
    </row>
    <row r="72" spans="1:5" x14ac:dyDescent="0.3">
      <c r="A72" s="1">
        <v>44617</v>
      </c>
      <c r="B72" t="s">
        <v>5</v>
      </c>
      <c r="C72" t="s">
        <v>26</v>
      </c>
      <c r="D72" s="2">
        <v>650000</v>
      </c>
      <c r="E72" s="3">
        <v>60498</v>
      </c>
    </row>
    <row r="73" spans="1:5" x14ac:dyDescent="0.3">
      <c r="A73" s="1">
        <v>44608</v>
      </c>
      <c r="B73" t="s">
        <v>6</v>
      </c>
      <c r="C73" t="s">
        <v>20</v>
      </c>
      <c r="D73" s="2">
        <v>71406</v>
      </c>
      <c r="E73" s="3">
        <v>59864</v>
      </c>
    </row>
    <row r="74" spans="1:5" x14ac:dyDescent="0.3">
      <c r="A74" s="6">
        <v>44903</v>
      </c>
      <c r="B74" t="s">
        <v>10</v>
      </c>
      <c r="C74" t="s">
        <v>27</v>
      </c>
      <c r="D74">
        <v>176759</v>
      </c>
      <c r="E74" s="3">
        <v>59832</v>
      </c>
    </row>
    <row r="75" spans="1:5" x14ac:dyDescent="0.3">
      <c r="A75" s="1">
        <v>44635</v>
      </c>
      <c r="B75" t="s">
        <v>6</v>
      </c>
      <c r="C75" t="s">
        <v>14</v>
      </c>
      <c r="D75" s="2">
        <v>430000</v>
      </c>
      <c r="E75" s="3">
        <v>59021</v>
      </c>
    </row>
    <row r="76" spans="1:5" x14ac:dyDescent="0.3">
      <c r="A76" s="1">
        <v>44698</v>
      </c>
      <c r="B76" t="s">
        <v>5</v>
      </c>
      <c r="C76" t="s">
        <v>15</v>
      </c>
      <c r="D76" s="2">
        <v>35000</v>
      </c>
      <c r="E76" s="3">
        <v>58587</v>
      </c>
    </row>
    <row r="77" spans="1:5" x14ac:dyDescent="0.3">
      <c r="A77" s="1">
        <v>44663</v>
      </c>
      <c r="B77" t="s">
        <v>8</v>
      </c>
      <c r="C77" t="s">
        <v>22</v>
      </c>
      <c r="D77" s="2">
        <v>173157</v>
      </c>
      <c r="E77" s="3">
        <v>58467</v>
      </c>
    </row>
    <row r="78" spans="1:5" x14ac:dyDescent="0.3">
      <c r="A78" s="1">
        <v>44696</v>
      </c>
      <c r="B78" t="s">
        <v>28</v>
      </c>
      <c r="C78" t="s">
        <v>14</v>
      </c>
      <c r="D78" s="2">
        <v>430000</v>
      </c>
      <c r="E78" s="3">
        <v>58302</v>
      </c>
    </row>
    <row r="79" spans="1:5" x14ac:dyDescent="0.3">
      <c r="A79" s="1">
        <v>44920</v>
      </c>
      <c r="B79" t="s">
        <v>5</v>
      </c>
      <c r="C79" t="s">
        <v>18</v>
      </c>
      <c r="D79" s="2">
        <v>650000</v>
      </c>
      <c r="E79" s="3">
        <v>57963</v>
      </c>
    </row>
    <row r="80" spans="1:5" x14ac:dyDescent="0.3">
      <c r="A80" s="1">
        <v>44576</v>
      </c>
      <c r="B80" t="s">
        <v>6</v>
      </c>
      <c r="C80" t="s">
        <v>14</v>
      </c>
      <c r="D80" s="2">
        <v>430000</v>
      </c>
      <c r="E80" s="3">
        <v>57363</v>
      </c>
    </row>
    <row r="81" spans="1:5" x14ac:dyDescent="0.3">
      <c r="A81" s="1">
        <v>44811</v>
      </c>
      <c r="B81" t="s">
        <v>10</v>
      </c>
      <c r="C81" t="s">
        <v>11</v>
      </c>
      <c r="D81" s="2">
        <v>84755</v>
      </c>
      <c r="E81" s="3">
        <v>57010</v>
      </c>
    </row>
    <row r="82" spans="1:5" x14ac:dyDescent="0.3">
      <c r="A82" s="1">
        <v>44839</v>
      </c>
      <c r="B82" t="s">
        <v>8</v>
      </c>
      <c r="C82" t="s">
        <v>9</v>
      </c>
      <c r="D82" s="2">
        <v>3700000</v>
      </c>
      <c r="E82" s="3">
        <v>56321</v>
      </c>
    </row>
    <row r="83" spans="1:5" x14ac:dyDescent="0.3">
      <c r="A83" s="1">
        <v>44711</v>
      </c>
      <c r="B83" t="s">
        <v>5</v>
      </c>
      <c r="C83" t="s">
        <v>12</v>
      </c>
      <c r="D83" s="2">
        <v>82560</v>
      </c>
      <c r="E83" s="3">
        <v>56264</v>
      </c>
    </row>
    <row r="84" spans="1:5" x14ac:dyDescent="0.3">
      <c r="A84" s="1">
        <v>44911</v>
      </c>
      <c r="B84" t="s">
        <v>6</v>
      </c>
      <c r="C84" t="s">
        <v>20</v>
      </c>
      <c r="D84" s="2">
        <v>60228</v>
      </c>
      <c r="E84" s="3">
        <v>56129</v>
      </c>
    </row>
    <row r="85" spans="1:5" x14ac:dyDescent="0.3">
      <c r="A85" s="1">
        <v>44611</v>
      </c>
      <c r="B85" t="s">
        <v>5</v>
      </c>
      <c r="C85" t="s">
        <v>21</v>
      </c>
      <c r="D85" s="2">
        <v>351206</v>
      </c>
      <c r="E85" s="3">
        <v>56065</v>
      </c>
    </row>
    <row r="86" spans="1:5" x14ac:dyDescent="0.3">
      <c r="A86" s="1">
        <v>44876</v>
      </c>
      <c r="B86" t="s">
        <v>5</v>
      </c>
      <c r="C86" t="s">
        <v>13</v>
      </c>
      <c r="D86" s="2">
        <v>207165</v>
      </c>
      <c r="E86" s="3">
        <v>54033</v>
      </c>
    </row>
    <row r="87" spans="1:5" x14ac:dyDescent="0.3">
      <c r="A87" s="1">
        <v>44609</v>
      </c>
      <c r="B87" t="s">
        <v>5</v>
      </c>
      <c r="C87" t="s">
        <v>15</v>
      </c>
      <c r="D87" s="2">
        <v>35000</v>
      </c>
      <c r="E87" s="3">
        <v>53074</v>
      </c>
    </row>
    <row r="88" spans="1:5" x14ac:dyDescent="0.3">
      <c r="A88" s="1">
        <v>44603</v>
      </c>
      <c r="B88" t="s">
        <v>5</v>
      </c>
      <c r="C88" t="s">
        <v>13</v>
      </c>
      <c r="D88" s="2">
        <v>202892</v>
      </c>
      <c r="E88" s="3">
        <v>52992</v>
      </c>
    </row>
    <row r="89" spans="1:5" x14ac:dyDescent="0.3">
      <c r="A89" s="1">
        <v>44599</v>
      </c>
      <c r="B89" t="s">
        <v>10</v>
      </c>
      <c r="C89" t="s">
        <v>11</v>
      </c>
      <c r="D89" s="2">
        <v>44996</v>
      </c>
      <c r="E89" s="3">
        <v>52739</v>
      </c>
    </row>
    <row r="90" spans="1:5" x14ac:dyDescent="0.3">
      <c r="A90" s="1">
        <v>44706</v>
      </c>
      <c r="B90" t="s">
        <v>5</v>
      </c>
      <c r="C90" t="s">
        <v>18</v>
      </c>
      <c r="D90" s="2">
        <v>650000</v>
      </c>
      <c r="E90" s="3">
        <v>52540</v>
      </c>
    </row>
    <row r="91" spans="1:5" x14ac:dyDescent="0.3">
      <c r="A91" s="1">
        <v>44611</v>
      </c>
      <c r="B91" t="s">
        <v>5</v>
      </c>
      <c r="C91" t="s">
        <v>21</v>
      </c>
      <c r="D91" s="2">
        <v>351206</v>
      </c>
      <c r="E91" s="3">
        <v>52372</v>
      </c>
    </row>
    <row r="92" spans="1:5" x14ac:dyDescent="0.3">
      <c r="A92" s="1">
        <v>44772</v>
      </c>
      <c r="B92" t="s">
        <v>5</v>
      </c>
      <c r="C92" t="s">
        <v>12</v>
      </c>
      <c r="D92" s="2">
        <v>105727</v>
      </c>
      <c r="E92" s="3">
        <v>51837</v>
      </c>
    </row>
    <row r="93" spans="1:5" x14ac:dyDescent="0.3">
      <c r="A93" s="5">
        <v>44639</v>
      </c>
      <c r="B93" t="s">
        <v>5</v>
      </c>
      <c r="C93" t="s">
        <v>21</v>
      </c>
      <c r="D93" s="2">
        <v>313459</v>
      </c>
      <c r="E93" s="3">
        <v>51321</v>
      </c>
    </row>
    <row r="94" spans="1:5" x14ac:dyDescent="0.3">
      <c r="A94" s="1">
        <v>44844</v>
      </c>
      <c r="B94" t="s">
        <v>5</v>
      </c>
      <c r="C94" t="s">
        <v>19</v>
      </c>
      <c r="D94" s="2">
        <v>153264</v>
      </c>
      <c r="E94" s="3">
        <v>51040</v>
      </c>
    </row>
    <row r="95" spans="1:5" x14ac:dyDescent="0.3">
      <c r="A95" s="1">
        <v>44809</v>
      </c>
      <c r="B95" t="s">
        <v>8</v>
      </c>
      <c r="C95" t="s">
        <v>9</v>
      </c>
      <c r="D95" s="2">
        <v>3700000</v>
      </c>
      <c r="E95" s="3">
        <v>50629</v>
      </c>
    </row>
    <row r="96" spans="1:5" x14ac:dyDescent="0.3">
      <c r="A96" s="1">
        <v>44578</v>
      </c>
      <c r="B96" t="s">
        <v>5</v>
      </c>
      <c r="C96" t="s">
        <v>15</v>
      </c>
      <c r="D96" s="2">
        <v>35000</v>
      </c>
      <c r="E96" s="3">
        <v>50089</v>
      </c>
    </row>
    <row r="97" spans="1:5" x14ac:dyDescent="0.3">
      <c r="A97" s="1">
        <v>44681</v>
      </c>
      <c r="B97" t="s">
        <v>5</v>
      </c>
      <c r="C97" t="s">
        <v>12</v>
      </c>
      <c r="D97" s="2">
        <v>140712</v>
      </c>
      <c r="E97" s="3">
        <v>50030</v>
      </c>
    </row>
    <row r="98" spans="1:5" x14ac:dyDescent="0.3">
      <c r="A98" s="1">
        <v>44785</v>
      </c>
      <c r="B98" t="s">
        <v>8</v>
      </c>
      <c r="C98" t="s">
        <v>22</v>
      </c>
      <c r="D98" s="2">
        <v>187486</v>
      </c>
      <c r="E98" s="3">
        <v>49830</v>
      </c>
    </row>
    <row r="99" spans="1:5" x14ac:dyDescent="0.3">
      <c r="A99" s="1">
        <v>44728</v>
      </c>
      <c r="B99" t="s">
        <v>6</v>
      </c>
      <c r="C99" t="s">
        <v>20</v>
      </c>
      <c r="D99" s="2">
        <v>98482</v>
      </c>
      <c r="E99" s="3">
        <v>48316</v>
      </c>
    </row>
    <row r="100" spans="1:5" x14ac:dyDescent="0.3">
      <c r="A100" s="1">
        <v>44881</v>
      </c>
      <c r="B100" t="s">
        <v>6</v>
      </c>
      <c r="C100" t="s">
        <v>20</v>
      </c>
      <c r="D100" s="2">
        <v>36217</v>
      </c>
      <c r="E100" s="3">
        <v>46748</v>
      </c>
    </row>
    <row r="101" spans="1:5" x14ac:dyDescent="0.3">
      <c r="A101" s="4">
        <v>44870</v>
      </c>
      <c r="B101" t="s">
        <v>8</v>
      </c>
      <c r="C101" t="s">
        <v>29</v>
      </c>
      <c r="D101" s="2">
        <v>3700000</v>
      </c>
      <c r="E101" s="3">
        <v>46091</v>
      </c>
    </row>
    <row r="102" spans="1:5" x14ac:dyDescent="0.3">
      <c r="A102" s="1">
        <v>44907</v>
      </c>
      <c r="B102" t="s">
        <v>8</v>
      </c>
      <c r="C102" t="s">
        <v>22</v>
      </c>
      <c r="D102" s="2">
        <v>168081</v>
      </c>
      <c r="E102" s="3">
        <v>45806</v>
      </c>
    </row>
    <row r="103" spans="1:5" x14ac:dyDescent="0.3">
      <c r="A103" s="1">
        <v>44586</v>
      </c>
      <c r="B103" t="s">
        <v>5</v>
      </c>
      <c r="C103" t="s">
        <v>30</v>
      </c>
      <c r="D103" s="2">
        <v>650000</v>
      </c>
      <c r="E103" s="3">
        <v>45462</v>
      </c>
    </row>
    <row r="104" spans="1:5" x14ac:dyDescent="0.3">
      <c r="A104" s="1">
        <v>44778</v>
      </c>
      <c r="B104" t="s">
        <v>8</v>
      </c>
      <c r="C104" t="s">
        <v>9</v>
      </c>
      <c r="D104" s="2">
        <v>3700000</v>
      </c>
      <c r="E104" s="3">
        <v>45439</v>
      </c>
    </row>
    <row r="105" spans="1:5" x14ac:dyDescent="0.3">
      <c r="A105" s="1">
        <v>44691</v>
      </c>
      <c r="B105" t="s">
        <v>5</v>
      </c>
      <c r="C105" t="s">
        <v>19</v>
      </c>
      <c r="D105" s="2">
        <v>163116</v>
      </c>
      <c r="E105" s="3">
        <v>43599</v>
      </c>
    </row>
    <row r="106" spans="1:5" x14ac:dyDescent="0.3">
      <c r="A106" s="1">
        <v>44619</v>
      </c>
      <c r="B106" t="s">
        <v>10</v>
      </c>
      <c r="C106" t="s">
        <v>31</v>
      </c>
      <c r="D106" s="2">
        <v>71476</v>
      </c>
      <c r="E106" s="3">
        <v>43564</v>
      </c>
    </row>
    <row r="107" spans="1:5" x14ac:dyDescent="0.3">
      <c r="A107" s="1">
        <v>44829</v>
      </c>
      <c r="B107" t="s">
        <v>5</v>
      </c>
      <c r="C107" t="s">
        <v>18</v>
      </c>
      <c r="D107" s="2">
        <v>650000</v>
      </c>
      <c r="E107" s="3">
        <v>43446</v>
      </c>
    </row>
    <row r="108" spans="1:5" x14ac:dyDescent="0.3">
      <c r="A108" s="6">
        <v>44905</v>
      </c>
      <c r="B108" t="s">
        <v>5</v>
      </c>
      <c r="C108" t="s">
        <v>19</v>
      </c>
      <c r="D108">
        <v>161457</v>
      </c>
      <c r="E108" s="3">
        <v>43338</v>
      </c>
    </row>
    <row r="109" spans="1:5" x14ac:dyDescent="0.3">
      <c r="A109" s="1">
        <v>44572</v>
      </c>
      <c r="B109" t="s">
        <v>5</v>
      </c>
      <c r="C109" t="s">
        <v>13</v>
      </c>
      <c r="D109" s="2">
        <v>200335</v>
      </c>
      <c r="E109" s="3">
        <v>42720</v>
      </c>
    </row>
    <row r="110" spans="1:5" x14ac:dyDescent="0.3">
      <c r="A110" s="4">
        <v>44853</v>
      </c>
      <c r="B110" t="s">
        <v>5</v>
      </c>
      <c r="C110" t="s">
        <v>21</v>
      </c>
      <c r="D110" s="2">
        <v>394656</v>
      </c>
      <c r="E110" s="3">
        <v>42598</v>
      </c>
    </row>
    <row r="111" spans="1:5" x14ac:dyDescent="0.3">
      <c r="A111" s="1">
        <v>44840</v>
      </c>
      <c r="B111" t="s">
        <v>6</v>
      </c>
      <c r="C111" t="s">
        <v>7</v>
      </c>
      <c r="D111" s="2">
        <v>430000</v>
      </c>
      <c r="E111" s="3">
        <v>40271</v>
      </c>
    </row>
    <row r="112" spans="1:5" x14ac:dyDescent="0.3">
      <c r="A112" s="5">
        <v>44656</v>
      </c>
      <c r="B112" t="s">
        <v>8</v>
      </c>
      <c r="C112" t="s">
        <v>9</v>
      </c>
      <c r="D112" s="2">
        <v>3700000</v>
      </c>
      <c r="E112" s="3">
        <v>39958</v>
      </c>
    </row>
    <row r="113" spans="1:5" x14ac:dyDescent="0.3">
      <c r="A113" s="1">
        <v>44884</v>
      </c>
      <c r="B113" t="s">
        <v>5</v>
      </c>
      <c r="C113" t="s">
        <v>21</v>
      </c>
      <c r="D113" s="2">
        <v>392684</v>
      </c>
      <c r="E113" s="3">
        <v>39720</v>
      </c>
    </row>
    <row r="114" spans="1:5" x14ac:dyDescent="0.3">
      <c r="A114" s="1">
        <v>44632</v>
      </c>
      <c r="B114" t="s">
        <v>8</v>
      </c>
      <c r="C114" t="s">
        <v>22</v>
      </c>
      <c r="D114" s="2">
        <v>237378</v>
      </c>
      <c r="E114" s="3">
        <v>39134</v>
      </c>
    </row>
    <row r="115" spans="1:5" x14ac:dyDescent="0.3">
      <c r="A115" s="1">
        <v>44748</v>
      </c>
      <c r="B115" t="s">
        <v>6</v>
      </c>
      <c r="C115" t="s">
        <v>7</v>
      </c>
      <c r="D115" s="2">
        <v>430000</v>
      </c>
      <c r="E115" s="3">
        <v>39059</v>
      </c>
    </row>
    <row r="116" spans="1:5" x14ac:dyDescent="0.3">
      <c r="A116" s="4">
        <v>44849</v>
      </c>
      <c r="B116" t="s">
        <v>6</v>
      </c>
      <c r="C116" t="s">
        <v>14</v>
      </c>
      <c r="D116" s="2">
        <v>430000</v>
      </c>
      <c r="E116" s="3">
        <v>38955</v>
      </c>
    </row>
    <row r="117" spans="1:5" x14ac:dyDescent="0.3">
      <c r="A117" s="1">
        <v>44617</v>
      </c>
      <c r="B117" t="s">
        <v>5</v>
      </c>
      <c r="C117" t="s">
        <v>26</v>
      </c>
      <c r="D117" s="2">
        <v>650000</v>
      </c>
      <c r="E117" s="3">
        <v>37909</v>
      </c>
    </row>
    <row r="118" spans="1:5" x14ac:dyDescent="0.3">
      <c r="A118" s="1">
        <v>44900</v>
      </c>
      <c r="B118" t="s">
        <v>8</v>
      </c>
      <c r="C118" t="s">
        <v>9</v>
      </c>
      <c r="D118" s="2">
        <v>3700000</v>
      </c>
      <c r="E118" s="3">
        <v>37890</v>
      </c>
    </row>
    <row r="119" spans="1:5" x14ac:dyDescent="0.3">
      <c r="A119" s="1">
        <v>44670</v>
      </c>
      <c r="B119" t="s">
        <v>5</v>
      </c>
      <c r="C119" t="s">
        <v>21</v>
      </c>
      <c r="D119" s="2">
        <v>315729</v>
      </c>
      <c r="E119" s="3">
        <v>37661</v>
      </c>
    </row>
    <row r="120" spans="1:5" x14ac:dyDescent="0.3">
      <c r="A120" s="1">
        <v>44700</v>
      </c>
      <c r="B120" t="s">
        <v>5</v>
      </c>
      <c r="C120" t="s">
        <v>21</v>
      </c>
      <c r="D120" s="2">
        <v>355062</v>
      </c>
      <c r="E120" s="3">
        <v>37462</v>
      </c>
    </row>
    <row r="121" spans="1:5" x14ac:dyDescent="0.3">
      <c r="A121" s="1">
        <v>44676</v>
      </c>
      <c r="B121" t="s">
        <v>5</v>
      </c>
      <c r="C121" t="s">
        <v>18</v>
      </c>
      <c r="D121" s="2">
        <v>650000</v>
      </c>
      <c r="E121" s="3">
        <v>36854</v>
      </c>
    </row>
    <row r="122" spans="1:5" x14ac:dyDescent="0.3">
      <c r="A122" s="1">
        <v>44890</v>
      </c>
      <c r="B122" t="s">
        <v>5</v>
      </c>
      <c r="C122" t="s">
        <v>18</v>
      </c>
      <c r="D122" s="2">
        <v>650000</v>
      </c>
      <c r="E122" s="3">
        <v>35029</v>
      </c>
    </row>
    <row r="123" spans="1:5" x14ac:dyDescent="0.3">
      <c r="A123" s="1">
        <v>44670</v>
      </c>
      <c r="B123" t="s">
        <v>5</v>
      </c>
      <c r="C123" t="s">
        <v>21</v>
      </c>
      <c r="D123" s="2">
        <v>315729</v>
      </c>
      <c r="E123" s="3">
        <v>33446</v>
      </c>
    </row>
    <row r="124" spans="1:5" x14ac:dyDescent="0.3">
      <c r="A124" s="1">
        <v>44903</v>
      </c>
      <c r="B124" t="s">
        <v>10</v>
      </c>
      <c r="C124" t="s">
        <v>27</v>
      </c>
      <c r="D124" s="2">
        <v>176759</v>
      </c>
      <c r="E124" s="3">
        <v>32467</v>
      </c>
    </row>
    <row r="125" spans="1:5" x14ac:dyDescent="0.3">
      <c r="A125" s="6">
        <v>44906</v>
      </c>
      <c r="B125" t="s">
        <v>5</v>
      </c>
      <c r="C125" t="s">
        <v>13</v>
      </c>
      <c r="D125">
        <v>197137</v>
      </c>
      <c r="E125" s="3">
        <v>32126</v>
      </c>
    </row>
    <row r="126" spans="1:5" x14ac:dyDescent="0.3">
      <c r="A126" s="1">
        <v>44841</v>
      </c>
      <c r="B126" t="s">
        <v>10</v>
      </c>
      <c r="C126" t="s">
        <v>11</v>
      </c>
      <c r="D126" s="2">
        <v>109269</v>
      </c>
      <c r="E126" s="3">
        <v>32036</v>
      </c>
    </row>
    <row r="127" spans="1:5" x14ac:dyDescent="0.3">
      <c r="A127" s="1">
        <v>44792</v>
      </c>
      <c r="B127" t="s">
        <v>5</v>
      </c>
      <c r="C127" t="s">
        <v>21</v>
      </c>
      <c r="D127" s="2">
        <v>330984</v>
      </c>
      <c r="E127" s="3">
        <v>31638</v>
      </c>
    </row>
    <row r="128" spans="1:5" x14ac:dyDescent="0.3">
      <c r="A128" s="1">
        <v>44667</v>
      </c>
      <c r="B128" t="s">
        <v>6</v>
      </c>
      <c r="C128" t="s">
        <v>20</v>
      </c>
      <c r="D128" s="2">
        <v>45385</v>
      </c>
      <c r="E128" s="3">
        <v>31570</v>
      </c>
    </row>
    <row r="129" spans="1:5" x14ac:dyDescent="0.3">
      <c r="A129" s="1">
        <v>44846</v>
      </c>
      <c r="B129" t="s">
        <v>8</v>
      </c>
      <c r="C129" t="s">
        <v>22</v>
      </c>
      <c r="D129" s="2">
        <v>230795</v>
      </c>
      <c r="E129" s="3">
        <v>31430</v>
      </c>
    </row>
    <row r="130" spans="1:5" x14ac:dyDescent="0.3">
      <c r="A130" s="1">
        <v>44780</v>
      </c>
      <c r="B130" t="s">
        <v>10</v>
      </c>
      <c r="C130" t="s">
        <v>11</v>
      </c>
      <c r="D130" s="2">
        <v>43890</v>
      </c>
      <c r="E130" s="3">
        <v>30931</v>
      </c>
    </row>
    <row r="131" spans="1:5" x14ac:dyDescent="0.3">
      <c r="A131" s="1">
        <v>44892</v>
      </c>
      <c r="B131" t="s">
        <v>10</v>
      </c>
      <c r="C131" t="s">
        <v>17</v>
      </c>
      <c r="D131" s="2">
        <v>50291</v>
      </c>
      <c r="E131" s="3">
        <v>30652</v>
      </c>
    </row>
    <row r="132" spans="1:5" x14ac:dyDescent="0.3">
      <c r="A132" s="1">
        <v>44580</v>
      </c>
      <c r="B132" t="s">
        <v>5</v>
      </c>
      <c r="C132" t="s">
        <v>21</v>
      </c>
      <c r="D132" s="2">
        <v>386903</v>
      </c>
      <c r="E132" s="3">
        <v>30534</v>
      </c>
    </row>
    <row r="133" spans="1:5" x14ac:dyDescent="0.3">
      <c r="A133" s="1">
        <v>44902</v>
      </c>
      <c r="B133" t="s">
        <v>10</v>
      </c>
      <c r="C133" t="s">
        <v>11</v>
      </c>
      <c r="D133" s="2">
        <v>93295</v>
      </c>
      <c r="E133" s="3">
        <v>30453</v>
      </c>
    </row>
    <row r="134" spans="1:5" x14ac:dyDescent="0.3">
      <c r="A134" s="1">
        <v>44761</v>
      </c>
      <c r="B134" t="s">
        <v>5</v>
      </c>
      <c r="C134" t="s">
        <v>21</v>
      </c>
      <c r="D134" s="2">
        <v>354397</v>
      </c>
      <c r="E134" s="3">
        <v>28636</v>
      </c>
    </row>
    <row r="135" spans="1:5" x14ac:dyDescent="0.3">
      <c r="A135" s="1">
        <v>44717</v>
      </c>
      <c r="B135" t="s">
        <v>8</v>
      </c>
      <c r="C135" t="s">
        <v>9</v>
      </c>
      <c r="D135" s="2">
        <v>3700000</v>
      </c>
      <c r="E135" s="3">
        <v>27153</v>
      </c>
    </row>
    <row r="136" spans="1:5" x14ac:dyDescent="0.3">
      <c r="A136" s="1">
        <v>44875</v>
      </c>
      <c r="B136" t="s">
        <v>5</v>
      </c>
      <c r="C136" t="s">
        <v>19</v>
      </c>
      <c r="D136" s="2">
        <v>152195</v>
      </c>
      <c r="E136" s="3">
        <v>25736</v>
      </c>
    </row>
    <row r="137" spans="1:5" x14ac:dyDescent="0.3">
      <c r="A137" s="1">
        <v>44668</v>
      </c>
      <c r="B137" t="s">
        <v>5</v>
      </c>
      <c r="C137" t="s">
        <v>15</v>
      </c>
      <c r="D137" s="2">
        <v>35000</v>
      </c>
      <c r="E137" s="3">
        <v>25686</v>
      </c>
    </row>
    <row r="138" spans="1:5" x14ac:dyDescent="0.3">
      <c r="A138" s="1">
        <v>44693</v>
      </c>
      <c r="B138" t="s">
        <v>8</v>
      </c>
      <c r="C138" t="s">
        <v>22</v>
      </c>
      <c r="D138" s="2">
        <v>226394</v>
      </c>
      <c r="E138" s="3">
        <v>25425</v>
      </c>
    </row>
    <row r="139" spans="1:5" x14ac:dyDescent="0.3">
      <c r="A139" s="1">
        <v>44602</v>
      </c>
      <c r="B139" t="s">
        <v>5</v>
      </c>
      <c r="C139" t="s">
        <v>19</v>
      </c>
      <c r="D139" s="2">
        <v>193329</v>
      </c>
      <c r="E139" s="3">
        <v>25035</v>
      </c>
    </row>
    <row r="140" spans="1:5" x14ac:dyDescent="0.3">
      <c r="A140" s="1">
        <v>44758</v>
      </c>
      <c r="B140" t="s">
        <v>6</v>
      </c>
      <c r="C140" t="s">
        <v>20</v>
      </c>
      <c r="D140" s="2">
        <v>40956</v>
      </c>
      <c r="E140" s="3">
        <v>23490</v>
      </c>
    </row>
    <row r="141" spans="1:5" x14ac:dyDescent="0.3">
      <c r="A141" s="1">
        <v>44689</v>
      </c>
      <c r="B141" t="s">
        <v>10</v>
      </c>
      <c r="C141" t="s">
        <v>27</v>
      </c>
      <c r="D141" s="2">
        <v>158550</v>
      </c>
      <c r="E141" s="3">
        <v>22955</v>
      </c>
    </row>
    <row r="142" spans="1:5" x14ac:dyDescent="0.3">
      <c r="A142" s="1">
        <v>44812</v>
      </c>
      <c r="B142" t="s">
        <v>10</v>
      </c>
      <c r="C142" t="s">
        <v>27</v>
      </c>
      <c r="D142" s="2">
        <v>199735</v>
      </c>
      <c r="E142" s="3">
        <v>22794</v>
      </c>
    </row>
    <row r="143" spans="1:5" x14ac:dyDescent="0.3">
      <c r="A143" s="1">
        <v>44880</v>
      </c>
      <c r="B143" t="s">
        <v>6</v>
      </c>
      <c r="C143" t="s">
        <v>14</v>
      </c>
      <c r="D143" s="2">
        <v>430000</v>
      </c>
      <c r="E143" s="3">
        <v>22396</v>
      </c>
    </row>
    <row r="144" spans="1:5" x14ac:dyDescent="0.3">
      <c r="A144" s="1">
        <v>44754</v>
      </c>
      <c r="B144" t="s">
        <v>8</v>
      </c>
      <c r="C144" t="s">
        <v>22</v>
      </c>
      <c r="D144" s="2">
        <v>252636</v>
      </c>
      <c r="E144" s="3">
        <v>21957</v>
      </c>
    </row>
    <row r="145" spans="1:5" x14ac:dyDescent="0.3">
      <c r="A145" s="1">
        <v>44779</v>
      </c>
      <c r="B145" t="s">
        <v>6</v>
      </c>
      <c r="C145" t="s">
        <v>7</v>
      </c>
      <c r="D145" s="2">
        <v>430000</v>
      </c>
      <c r="E145" s="3">
        <v>21653</v>
      </c>
    </row>
    <row r="146" spans="1:5" x14ac:dyDescent="0.3">
      <c r="A146" s="1">
        <v>44692</v>
      </c>
      <c r="B146" t="s">
        <v>5</v>
      </c>
      <c r="C146" t="s">
        <v>13</v>
      </c>
      <c r="D146" s="2">
        <v>200568</v>
      </c>
      <c r="E146" s="3">
        <v>21455</v>
      </c>
    </row>
    <row r="147" spans="1:5" x14ac:dyDescent="0.3">
      <c r="A147" s="1">
        <v>44658</v>
      </c>
      <c r="B147" t="s">
        <v>10</v>
      </c>
      <c r="C147" t="s">
        <v>11</v>
      </c>
      <c r="D147" s="2">
        <v>96894</v>
      </c>
      <c r="E147" s="3">
        <v>20794</v>
      </c>
    </row>
    <row r="148" spans="1:5" x14ac:dyDescent="0.3">
      <c r="A148" s="1">
        <v>44820</v>
      </c>
      <c r="B148" t="s">
        <v>6</v>
      </c>
      <c r="C148" t="s">
        <v>20</v>
      </c>
      <c r="D148" s="2">
        <v>107708</v>
      </c>
      <c r="E148" s="3">
        <v>20325</v>
      </c>
    </row>
    <row r="149" spans="1:5" x14ac:dyDescent="0.3">
      <c r="A149" s="1">
        <v>44686</v>
      </c>
      <c r="B149" t="s">
        <v>8</v>
      </c>
      <c r="C149" t="s">
        <v>9</v>
      </c>
      <c r="D149" s="2">
        <v>3700000</v>
      </c>
      <c r="E149" s="3">
        <v>20289</v>
      </c>
    </row>
    <row r="150" spans="1:5" x14ac:dyDescent="0.3">
      <c r="A150" s="1">
        <v>44722</v>
      </c>
      <c r="B150" t="s">
        <v>5</v>
      </c>
      <c r="C150" t="s">
        <v>19</v>
      </c>
      <c r="D150" s="2">
        <v>183215</v>
      </c>
      <c r="E150" s="3">
        <v>19708</v>
      </c>
    </row>
    <row r="151" spans="1:5" x14ac:dyDescent="0.3">
      <c r="A151" s="1">
        <v>44567</v>
      </c>
      <c r="B151" t="s">
        <v>28</v>
      </c>
      <c r="C151" t="s">
        <v>7</v>
      </c>
      <c r="D151" s="2">
        <v>430000</v>
      </c>
      <c r="E151" s="3">
        <v>19646</v>
      </c>
    </row>
    <row r="152" spans="1:5" x14ac:dyDescent="0.3">
      <c r="A152" s="1">
        <v>44910</v>
      </c>
      <c r="B152" t="s">
        <v>28</v>
      </c>
      <c r="C152" t="s">
        <v>14</v>
      </c>
      <c r="D152" s="2">
        <v>430000</v>
      </c>
      <c r="E152" s="3">
        <v>18799</v>
      </c>
    </row>
    <row r="153" spans="1:5" x14ac:dyDescent="0.3">
      <c r="A153" s="4">
        <v>44850</v>
      </c>
      <c r="B153" t="s">
        <v>6</v>
      </c>
      <c r="C153" t="s">
        <v>20</v>
      </c>
      <c r="D153" s="2">
        <v>89665</v>
      </c>
      <c r="E153" s="3">
        <v>18134</v>
      </c>
    </row>
    <row r="154" spans="1:5" x14ac:dyDescent="0.3">
      <c r="A154" s="4">
        <v>44851</v>
      </c>
      <c r="B154" t="s">
        <v>5</v>
      </c>
      <c r="C154" t="s">
        <v>15</v>
      </c>
      <c r="D154" s="2">
        <v>35000</v>
      </c>
      <c r="E154" s="3">
        <v>17841</v>
      </c>
    </row>
    <row r="155" spans="1:5" x14ac:dyDescent="0.3">
      <c r="A155" s="1">
        <v>44604</v>
      </c>
      <c r="B155" t="s">
        <v>8</v>
      </c>
      <c r="C155" t="s">
        <v>24</v>
      </c>
      <c r="D155">
        <v>226414</v>
      </c>
      <c r="E155" s="3">
        <v>17698</v>
      </c>
    </row>
    <row r="156" spans="1:5" x14ac:dyDescent="0.3">
      <c r="A156" s="5">
        <v>44647</v>
      </c>
      <c r="B156" t="s">
        <v>10</v>
      </c>
      <c r="C156" t="s">
        <v>17</v>
      </c>
      <c r="D156" s="2">
        <v>61874</v>
      </c>
      <c r="E156" s="3">
        <v>16834</v>
      </c>
    </row>
    <row r="157" spans="1:5" x14ac:dyDescent="0.3">
      <c r="A157" s="1">
        <v>44661</v>
      </c>
      <c r="B157" t="s">
        <v>5</v>
      </c>
      <c r="C157" t="s">
        <v>19</v>
      </c>
      <c r="D157" s="2">
        <v>181587</v>
      </c>
      <c r="E157" s="3">
        <v>15592</v>
      </c>
    </row>
    <row r="158" spans="1:5" x14ac:dyDescent="0.3">
      <c r="A158" s="1">
        <v>44657</v>
      </c>
      <c r="B158" t="s">
        <v>6</v>
      </c>
      <c r="C158" t="s">
        <v>7</v>
      </c>
      <c r="D158" s="2">
        <v>430000</v>
      </c>
      <c r="E158" s="3">
        <v>14753</v>
      </c>
    </row>
    <row r="159" spans="1:5" x14ac:dyDescent="0.3">
      <c r="A159" s="1">
        <v>44823</v>
      </c>
      <c r="B159" t="s">
        <v>5</v>
      </c>
      <c r="C159" t="s">
        <v>21</v>
      </c>
      <c r="D159" s="2">
        <v>335124</v>
      </c>
      <c r="E159" s="3">
        <v>14339</v>
      </c>
    </row>
    <row r="160" spans="1:5" x14ac:dyDescent="0.3">
      <c r="A160" s="1">
        <v>44724</v>
      </c>
      <c r="B160" t="s">
        <v>8</v>
      </c>
      <c r="C160" t="s">
        <v>22</v>
      </c>
      <c r="D160" s="2">
        <v>186323</v>
      </c>
      <c r="E160" s="3">
        <v>14298</v>
      </c>
    </row>
    <row r="161" spans="1:5" x14ac:dyDescent="0.3">
      <c r="A161" s="4">
        <v>44871</v>
      </c>
      <c r="B161" t="s">
        <v>6</v>
      </c>
      <c r="C161" t="s">
        <v>7</v>
      </c>
      <c r="D161" s="2">
        <v>430000</v>
      </c>
      <c r="E161" s="3">
        <v>13867</v>
      </c>
    </row>
    <row r="162" spans="1:5" x14ac:dyDescent="0.3">
      <c r="A162" s="1">
        <v>44668</v>
      </c>
      <c r="B162" t="s">
        <v>5</v>
      </c>
      <c r="C162" t="s">
        <v>15</v>
      </c>
      <c r="D162" s="2">
        <v>35000</v>
      </c>
      <c r="E162" s="3">
        <v>11944</v>
      </c>
    </row>
    <row r="163" spans="1:5" x14ac:dyDescent="0.3">
      <c r="A163" s="1">
        <v>44815</v>
      </c>
      <c r="B163" t="s">
        <v>5</v>
      </c>
      <c r="C163" t="s">
        <v>13</v>
      </c>
      <c r="D163" s="2">
        <v>226398</v>
      </c>
      <c r="E163" s="3">
        <v>11514</v>
      </c>
    </row>
    <row r="164" spans="1:5" x14ac:dyDescent="0.3">
      <c r="A164" s="1">
        <v>44607</v>
      </c>
      <c r="B164" t="s">
        <v>6</v>
      </c>
      <c r="C164" t="s">
        <v>14</v>
      </c>
      <c r="D164" s="2">
        <v>430000</v>
      </c>
      <c r="E164" s="3">
        <v>10244</v>
      </c>
    </row>
    <row r="165" spans="1:5" x14ac:dyDescent="0.3">
      <c r="A165" s="1">
        <v>44588</v>
      </c>
      <c r="B165" t="s">
        <v>10</v>
      </c>
      <c r="C165" t="s">
        <v>16</v>
      </c>
      <c r="D165" s="2">
        <v>85748</v>
      </c>
      <c r="E165" s="3">
        <v>9450</v>
      </c>
    </row>
    <row r="166" spans="1:5" x14ac:dyDescent="0.3">
      <c r="A166" s="6">
        <v>44914</v>
      </c>
      <c r="B166" t="s">
        <v>5</v>
      </c>
      <c r="C166" t="s">
        <v>21</v>
      </c>
      <c r="D166">
        <v>378861</v>
      </c>
      <c r="E166" s="3">
        <v>5824</v>
      </c>
    </row>
    <row r="167" spans="1:5" x14ac:dyDescent="0.3">
      <c r="A167" s="6">
        <v>44907</v>
      </c>
      <c r="B167" t="s">
        <v>8</v>
      </c>
      <c r="C167" t="s">
        <v>22</v>
      </c>
      <c r="D167">
        <v>168081</v>
      </c>
      <c r="E167" s="3">
        <v>5111</v>
      </c>
    </row>
    <row r="168" spans="1:5" x14ac:dyDescent="0.3">
      <c r="A168" s="1">
        <v>44912</v>
      </c>
      <c r="B168" t="s">
        <v>5</v>
      </c>
      <c r="C168" t="s">
        <v>15</v>
      </c>
      <c r="D168" s="2">
        <v>35000</v>
      </c>
      <c r="E168" s="3">
        <v>5058</v>
      </c>
    </row>
    <row r="169" spans="1:5" x14ac:dyDescent="0.3">
      <c r="A169" s="4">
        <v>44864</v>
      </c>
      <c r="B169" t="s">
        <v>5</v>
      </c>
      <c r="C169" t="s">
        <v>12</v>
      </c>
      <c r="D169" s="2">
        <v>137084</v>
      </c>
      <c r="E169" s="3">
        <v>4704</v>
      </c>
    </row>
    <row r="170" spans="1:5" x14ac:dyDescent="0.3">
      <c r="A170" s="1">
        <v>44831</v>
      </c>
      <c r="B170" t="s">
        <v>10</v>
      </c>
      <c r="C170" t="s">
        <v>17</v>
      </c>
      <c r="D170" s="2">
        <v>57649</v>
      </c>
      <c r="E170" s="3">
        <v>4162</v>
      </c>
    </row>
    <row r="171" spans="1:5" x14ac:dyDescent="0.3">
      <c r="A171" s="1">
        <v>44789</v>
      </c>
      <c r="B171" t="s">
        <v>6</v>
      </c>
      <c r="C171" t="s">
        <v>20</v>
      </c>
      <c r="D171" s="2">
        <v>74506</v>
      </c>
      <c r="E171" s="3">
        <v>4094</v>
      </c>
    </row>
    <row r="172" spans="1:5" x14ac:dyDescent="0.3">
      <c r="A172" s="1">
        <v>44742</v>
      </c>
      <c r="B172" t="s">
        <v>5</v>
      </c>
      <c r="C172" t="s">
        <v>12</v>
      </c>
      <c r="D172" s="2">
        <v>67760</v>
      </c>
      <c r="E172" s="3">
        <v>3857</v>
      </c>
    </row>
    <row r="173" spans="1:5" x14ac:dyDescent="0.3">
      <c r="A173" s="1">
        <v>44901</v>
      </c>
      <c r="B173" t="s">
        <v>6</v>
      </c>
      <c r="C173" t="s">
        <v>7</v>
      </c>
      <c r="D173" s="2">
        <v>430000</v>
      </c>
      <c r="E173" s="3">
        <v>3574</v>
      </c>
    </row>
    <row r="174" spans="1:5" x14ac:dyDescent="0.3">
      <c r="A174" s="1">
        <v>44821</v>
      </c>
      <c r="B174" t="s">
        <v>5</v>
      </c>
      <c r="C174" t="s">
        <v>32</v>
      </c>
      <c r="D174" s="2">
        <v>35000</v>
      </c>
      <c r="E174" s="3">
        <v>1728</v>
      </c>
    </row>
    <row r="175" spans="1:5" x14ac:dyDescent="0.3">
      <c r="A175" s="1">
        <v>44625</v>
      </c>
      <c r="B175" t="s">
        <v>8</v>
      </c>
      <c r="C175" t="s">
        <v>9</v>
      </c>
      <c r="D175" s="2">
        <v>3700000</v>
      </c>
      <c r="E175" s="3">
        <v>1591</v>
      </c>
    </row>
    <row r="176" spans="1:5" x14ac:dyDescent="0.3">
      <c r="A176" s="6">
        <v>44910</v>
      </c>
      <c r="B176" t="s">
        <v>28</v>
      </c>
      <c r="C176" t="s">
        <v>14</v>
      </c>
      <c r="D176">
        <v>430000</v>
      </c>
      <c r="E176" s="3">
        <v>848</v>
      </c>
    </row>
    <row r="177" spans="1:5" x14ac:dyDescent="0.3">
      <c r="A177" s="1">
        <v>44784</v>
      </c>
      <c r="B177" t="s">
        <v>5</v>
      </c>
      <c r="C177" t="s">
        <v>13</v>
      </c>
      <c r="D177" s="2">
        <v>214717</v>
      </c>
      <c r="E177" s="3"/>
    </row>
    <row r="178" spans="1:5" x14ac:dyDescent="0.3">
      <c r="A178" s="1">
        <v>44729</v>
      </c>
      <c r="B178" t="s">
        <v>5</v>
      </c>
      <c r="C178" t="s">
        <v>15</v>
      </c>
      <c r="D178" s="2">
        <v>35000</v>
      </c>
      <c r="E178" s="3"/>
    </row>
    <row r="179" spans="1:5" x14ac:dyDescent="0.3">
      <c r="A179" s="1">
        <v>44571</v>
      </c>
      <c r="B179" t="s">
        <v>5</v>
      </c>
      <c r="C179" t="s">
        <v>19</v>
      </c>
      <c r="D179" s="2">
        <v>179112</v>
      </c>
      <c r="E179" s="3"/>
    </row>
    <row r="180" spans="1:5" x14ac:dyDescent="0.3">
      <c r="A180" s="1">
        <v>44905</v>
      </c>
      <c r="B180" t="s">
        <v>5</v>
      </c>
      <c r="C180" t="s">
        <v>19</v>
      </c>
      <c r="D180" s="2">
        <v>161457</v>
      </c>
      <c r="E180" s="3"/>
    </row>
    <row r="183" spans="1:5" x14ac:dyDescent="0.3">
      <c r="A183" s="6">
        <v>44922</v>
      </c>
      <c r="B183" t="s">
        <v>10</v>
      </c>
      <c r="C183" t="s">
        <v>17</v>
      </c>
      <c r="D183">
        <v>90973</v>
      </c>
      <c r="E183" s="3">
        <v>23960</v>
      </c>
    </row>
    <row r="184" spans="1:5" x14ac:dyDescent="0.3">
      <c r="A184" s="6">
        <v>44925</v>
      </c>
      <c r="B184" t="s">
        <v>5</v>
      </c>
      <c r="C184" t="s">
        <v>12</v>
      </c>
      <c r="D184">
        <v>50836</v>
      </c>
      <c r="E184" s="3">
        <v>29801</v>
      </c>
    </row>
  </sheetData>
  <conditionalFormatting sqref="A1">
    <cfRule type="duplicateValues" dxfId="2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AD47-D9BE-4436-AA1B-D06E86A0234A}">
  <sheetPr>
    <tabColor rgb="FF7030A0"/>
  </sheetPr>
  <dimension ref="A1:E184"/>
  <sheetViews>
    <sheetView workbookViewId="0">
      <selection sqref="A1:E1"/>
    </sheetView>
  </sheetViews>
  <sheetFormatPr baseColWidth="10" defaultRowHeight="14.4" x14ac:dyDescent="0.3"/>
  <cols>
    <col min="2" max="2" width="18.88671875" bestFit="1" customWidth="1"/>
    <col min="3" max="3" width="20.77734375" bestFit="1" customWidth="1"/>
    <col min="5" max="5" width="12.88671875" customWidth="1"/>
  </cols>
  <sheetData>
    <row r="1" spans="1:5" x14ac:dyDescent="0.3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 spans="1:5" x14ac:dyDescent="0.3">
      <c r="A2" s="1"/>
      <c r="B2" s="22" t="s">
        <v>5</v>
      </c>
      <c r="C2" s="22"/>
      <c r="D2" s="41"/>
      <c r="E2" s="42">
        <v>99760</v>
      </c>
    </row>
    <row r="3" spans="1:5" x14ac:dyDescent="0.3">
      <c r="A3" s="1">
        <v>44718</v>
      </c>
      <c r="B3" s="22" t="s">
        <v>6</v>
      </c>
      <c r="C3" s="22" t="s">
        <v>7</v>
      </c>
      <c r="D3" s="41">
        <v>430000</v>
      </c>
      <c r="E3" s="42">
        <v>99588</v>
      </c>
    </row>
    <row r="4" spans="1:5" x14ac:dyDescent="0.3">
      <c r="A4" s="1">
        <v>44597</v>
      </c>
      <c r="B4" s="22" t="s">
        <v>8</v>
      </c>
      <c r="C4" s="22" t="s">
        <v>9</v>
      </c>
      <c r="D4" s="41">
        <v>3700000</v>
      </c>
      <c r="E4" s="42">
        <v>98434</v>
      </c>
    </row>
    <row r="5" spans="1:5" x14ac:dyDescent="0.3">
      <c r="A5" s="1">
        <v>44627</v>
      </c>
      <c r="B5" s="22" t="s">
        <v>10</v>
      </c>
      <c r="C5" s="22" t="s">
        <v>11</v>
      </c>
      <c r="D5" s="41">
        <v>53013</v>
      </c>
      <c r="E5" s="42">
        <v>98101</v>
      </c>
    </row>
    <row r="6" spans="1:5" x14ac:dyDescent="0.3">
      <c r="A6" s="1">
        <v>44803</v>
      </c>
      <c r="B6" s="22" t="s">
        <v>5</v>
      </c>
      <c r="C6" s="22" t="s">
        <v>12</v>
      </c>
      <c r="D6" s="41">
        <v>54975</v>
      </c>
      <c r="E6" s="42">
        <v>97603</v>
      </c>
    </row>
    <row r="7" spans="1:5" x14ac:dyDescent="0.3">
      <c r="A7" s="1">
        <v>44723</v>
      </c>
      <c r="B7" s="22" t="s">
        <v>5</v>
      </c>
      <c r="C7" s="22" t="s">
        <v>13</v>
      </c>
      <c r="D7" s="41">
        <v>198863</v>
      </c>
      <c r="E7" s="42">
        <v>97115</v>
      </c>
    </row>
    <row r="8" spans="1:5" x14ac:dyDescent="0.3">
      <c r="A8" s="1">
        <v>44666</v>
      </c>
      <c r="B8" s="22" t="s">
        <v>6</v>
      </c>
      <c r="C8" s="22" t="s">
        <v>14</v>
      </c>
      <c r="D8" s="41">
        <v>430000</v>
      </c>
      <c r="E8" s="42">
        <v>97037</v>
      </c>
    </row>
    <row r="9" spans="1:5" x14ac:dyDescent="0.3">
      <c r="A9" s="1">
        <v>44790</v>
      </c>
      <c r="B9" s="22" t="s">
        <v>5</v>
      </c>
      <c r="C9" s="22" t="s">
        <v>15</v>
      </c>
      <c r="D9" s="41">
        <v>35000</v>
      </c>
      <c r="E9" s="42">
        <v>96905</v>
      </c>
    </row>
    <row r="10" spans="1:5" x14ac:dyDescent="0.3">
      <c r="A10" s="1">
        <v>44877</v>
      </c>
      <c r="B10" s="22"/>
      <c r="C10" s="22"/>
      <c r="D10" s="41">
        <v>237000</v>
      </c>
      <c r="E10" s="42">
        <v>95974</v>
      </c>
    </row>
    <row r="11" spans="1:5" x14ac:dyDescent="0.3">
      <c r="A11" s="1">
        <v>44845</v>
      </c>
      <c r="B11" s="22" t="s">
        <v>5</v>
      </c>
      <c r="C11" s="22" t="s">
        <v>13</v>
      </c>
      <c r="D11" s="41">
        <v>203712</v>
      </c>
      <c r="E11" s="42">
        <v>95811</v>
      </c>
    </row>
    <row r="12" spans="1:5" x14ac:dyDescent="0.3">
      <c r="A12" s="1">
        <v>44609</v>
      </c>
      <c r="B12" s="22" t="s">
        <v>5</v>
      </c>
      <c r="C12" s="22" t="s">
        <v>15</v>
      </c>
      <c r="D12" s="41">
        <v>35000</v>
      </c>
      <c r="E12" s="42">
        <v>95523</v>
      </c>
    </row>
    <row r="13" spans="1:5" x14ac:dyDescent="0.3">
      <c r="A13" s="1">
        <v>44834</v>
      </c>
      <c r="B13" s="22" t="s">
        <v>5</v>
      </c>
      <c r="C13" s="22" t="s">
        <v>12</v>
      </c>
      <c r="D13" s="41">
        <v>140148</v>
      </c>
      <c r="E13" s="42">
        <v>95417</v>
      </c>
    </row>
    <row r="14" spans="1:5" x14ac:dyDescent="0.3">
      <c r="A14" s="4">
        <v>44861</v>
      </c>
      <c r="B14" s="22" t="s">
        <v>10</v>
      </c>
      <c r="C14" s="22" t="s">
        <v>16</v>
      </c>
      <c r="D14" s="41">
        <v>96357</v>
      </c>
      <c r="E14" s="42">
        <v>95302</v>
      </c>
    </row>
    <row r="15" spans="1:5" x14ac:dyDescent="0.3">
      <c r="A15" s="1">
        <v>44769</v>
      </c>
      <c r="B15" s="22" t="s">
        <v>10</v>
      </c>
      <c r="C15" s="22" t="s">
        <v>17</v>
      </c>
      <c r="D15" s="41">
        <v>75559</v>
      </c>
      <c r="E15" s="42">
        <v>94940</v>
      </c>
    </row>
    <row r="16" spans="1:5" x14ac:dyDescent="0.3">
      <c r="A16" s="1">
        <v>44676</v>
      </c>
      <c r="B16" s="22" t="s">
        <v>5</v>
      </c>
      <c r="C16" s="22" t="s">
        <v>18</v>
      </c>
      <c r="D16" s="41">
        <v>650000</v>
      </c>
      <c r="E16" s="42">
        <v>94564</v>
      </c>
    </row>
    <row r="17" spans="1:5" x14ac:dyDescent="0.3">
      <c r="A17" s="1">
        <v>44752</v>
      </c>
      <c r="B17" s="22" t="s">
        <v>5</v>
      </c>
      <c r="C17" s="22" t="s">
        <v>19</v>
      </c>
      <c r="D17" s="41">
        <v>163187</v>
      </c>
      <c r="E17" s="42">
        <v>93944</v>
      </c>
    </row>
    <row r="18" spans="1:5" x14ac:dyDescent="0.3">
      <c r="A18" s="5">
        <v>44650</v>
      </c>
      <c r="B18" s="22" t="s">
        <v>5</v>
      </c>
      <c r="C18" s="22" t="s">
        <v>12</v>
      </c>
      <c r="D18" s="41">
        <v>110278</v>
      </c>
      <c r="E18" s="42">
        <v>93790</v>
      </c>
    </row>
    <row r="19" spans="1:5" x14ac:dyDescent="0.3">
      <c r="A19" s="1">
        <v>44719</v>
      </c>
      <c r="B19" s="22" t="s">
        <v>10</v>
      </c>
      <c r="C19" s="22" t="s">
        <v>11</v>
      </c>
      <c r="D19" s="41">
        <v>66295</v>
      </c>
      <c r="E19" s="42">
        <v>93390</v>
      </c>
    </row>
    <row r="20" spans="1:5" x14ac:dyDescent="0.3">
      <c r="A20" s="1">
        <v>44759</v>
      </c>
      <c r="B20" s="22" t="s">
        <v>5</v>
      </c>
      <c r="C20" s="22" t="s">
        <v>15</v>
      </c>
      <c r="D20" s="41">
        <v>35000</v>
      </c>
      <c r="E20" s="42">
        <v>92638</v>
      </c>
    </row>
    <row r="21" spans="1:5" x14ac:dyDescent="0.3">
      <c r="A21" s="1">
        <v>44783</v>
      </c>
      <c r="B21" s="22" t="s">
        <v>5</v>
      </c>
      <c r="C21" s="22" t="s">
        <v>19</v>
      </c>
      <c r="D21" s="41">
        <v>188499</v>
      </c>
      <c r="E21" s="42">
        <v>91631</v>
      </c>
    </row>
    <row r="22" spans="1:5" x14ac:dyDescent="0.3">
      <c r="A22" s="6">
        <v>44912</v>
      </c>
      <c r="B22" s="22" t="s">
        <v>5</v>
      </c>
      <c r="C22" s="22" t="s">
        <v>15</v>
      </c>
      <c r="D22" s="22">
        <v>35000</v>
      </c>
      <c r="E22" s="42">
        <v>89003</v>
      </c>
    </row>
    <row r="23" spans="1:5" x14ac:dyDescent="0.3">
      <c r="A23" s="1">
        <v>44608</v>
      </c>
      <c r="B23" s="22" t="s">
        <v>6</v>
      </c>
      <c r="C23" s="22" t="s">
        <v>20</v>
      </c>
      <c r="D23" s="41">
        <v>71406</v>
      </c>
      <c r="E23" s="42">
        <v>88350</v>
      </c>
    </row>
    <row r="24" spans="1:5" x14ac:dyDescent="0.3">
      <c r="A24" s="1">
        <v>44767</v>
      </c>
      <c r="B24" s="22" t="s">
        <v>5</v>
      </c>
      <c r="C24" s="22" t="s">
        <v>18</v>
      </c>
      <c r="D24" s="41">
        <v>650000</v>
      </c>
      <c r="E24" s="42">
        <v>86996</v>
      </c>
    </row>
    <row r="25" spans="1:5" x14ac:dyDescent="0.3">
      <c r="A25" s="1">
        <v>44753</v>
      </c>
      <c r="B25" s="22" t="s">
        <v>5</v>
      </c>
      <c r="C25" s="22" t="s">
        <v>13</v>
      </c>
      <c r="D25" s="41">
        <v>205939</v>
      </c>
      <c r="E25" s="42">
        <v>86598</v>
      </c>
    </row>
    <row r="26" spans="1:5" x14ac:dyDescent="0.3">
      <c r="A26" s="1">
        <v>44914</v>
      </c>
      <c r="B26" s="22" t="s">
        <v>5</v>
      </c>
      <c r="C26" s="22" t="s">
        <v>21</v>
      </c>
      <c r="D26" s="41">
        <v>378861</v>
      </c>
      <c r="E26" s="42">
        <v>85900</v>
      </c>
    </row>
    <row r="27" spans="1:5" x14ac:dyDescent="0.3">
      <c r="A27" s="1">
        <v>44697</v>
      </c>
      <c r="B27" s="22" t="s">
        <v>6</v>
      </c>
      <c r="C27" s="22" t="s">
        <v>20</v>
      </c>
      <c r="D27" s="41">
        <v>81264</v>
      </c>
      <c r="E27" s="42">
        <v>85247</v>
      </c>
    </row>
    <row r="28" spans="1:5" x14ac:dyDescent="0.3">
      <c r="A28" s="1">
        <v>44877</v>
      </c>
      <c r="B28" s="22" t="s">
        <v>8</v>
      </c>
      <c r="C28" s="22" t="s">
        <v>22</v>
      </c>
      <c r="D28" s="41">
        <v>179589</v>
      </c>
      <c r="E28" s="42">
        <v>84818</v>
      </c>
    </row>
    <row r="29" spans="1:5" x14ac:dyDescent="0.3">
      <c r="A29" s="1">
        <v>44631</v>
      </c>
      <c r="B29" s="22" t="s">
        <v>5</v>
      </c>
      <c r="C29" s="22" t="s">
        <v>13</v>
      </c>
      <c r="D29" s="41">
        <v>203037</v>
      </c>
      <c r="E29" s="42">
        <v>84124</v>
      </c>
    </row>
    <row r="30" spans="1:5" x14ac:dyDescent="0.3">
      <c r="A30" s="1">
        <v>44798</v>
      </c>
      <c r="B30" s="22" t="s">
        <v>5</v>
      </c>
      <c r="C30" s="22" t="s">
        <v>18</v>
      </c>
      <c r="D30" s="41">
        <v>650000</v>
      </c>
      <c r="E30" s="42">
        <v>83269</v>
      </c>
    </row>
    <row r="31" spans="1:5" x14ac:dyDescent="0.3">
      <c r="A31" s="1">
        <v>44739</v>
      </c>
      <c r="B31" s="22" t="s">
        <v>10</v>
      </c>
      <c r="C31" s="22" t="s">
        <v>16</v>
      </c>
      <c r="D31" s="41">
        <v>93704</v>
      </c>
      <c r="E31" s="42">
        <v>82663</v>
      </c>
    </row>
    <row r="32" spans="1:5" x14ac:dyDescent="0.3">
      <c r="A32" s="1">
        <v>44757</v>
      </c>
      <c r="B32" s="22" t="s">
        <v>6</v>
      </c>
      <c r="C32" s="22" t="s">
        <v>14</v>
      </c>
      <c r="D32" s="41">
        <v>430000</v>
      </c>
      <c r="E32" s="42">
        <v>82460</v>
      </c>
    </row>
    <row r="33" spans="1:5" x14ac:dyDescent="0.3">
      <c r="A33" s="1">
        <v>44626</v>
      </c>
      <c r="B33" s="22" t="s">
        <v>6</v>
      </c>
      <c r="C33" s="22" t="s">
        <v>7</v>
      </c>
      <c r="D33" s="41">
        <v>430000</v>
      </c>
      <c r="E33" s="42">
        <v>82130</v>
      </c>
    </row>
    <row r="34" spans="1:5" x14ac:dyDescent="0.3">
      <c r="A34" s="1">
        <v>44788</v>
      </c>
      <c r="B34" s="22" t="s">
        <v>6</v>
      </c>
      <c r="C34" s="22" t="s">
        <v>14</v>
      </c>
      <c r="D34" s="41">
        <v>430000</v>
      </c>
      <c r="E34" s="42">
        <v>81624</v>
      </c>
    </row>
    <row r="35" spans="1:5" x14ac:dyDescent="0.3">
      <c r="A35" s="1">
        <v>44872</v>
      </c>
      <c r="B35" s="22" t="s">
        <v>10</v>
      </c>
      <c r="C35" s="22" t="s">
        <v>11</v>
      </c>
      <c r="D35" s="41">
        <v>49295</v>
      </c>
      <c r="E35" s="42">
        <v>80622</v>
      </c>
    </row>
    <row r="36" spans="1:5" x14ac:dyDescent="0.3">
      <c r="A36" s="1">
        <v>44747</v>
      </c>
      <c r="B36" s="22" t="s">
        <v>8</v>
      </c>
      <c r="C36" s="22" t="s">
        <v>9</v>
      </c>
      <c r="D36" s="41">
        <v>3700000</v>
      </c>
      <c r="E36" s="42">
        <v>80372</v>
      </c>
    </row>
    <row r="37" spans="1:5" x14ac:dyDescent="0.3">
      <c r="A37" s="6">
        <v>44911</v>
      </c>
      <c r="B37" s="22" t="s">
        <v>6</v>
      </c>
      <c r="C37" s="22" t="s">
        <v>20</v>
      </c>
      <c r="D37" s="22">
        <v>60228</v>
      </c>
      <c r="E37" s="42">
        <v>79801</v>
      </c>
    </row>
    <row r="38" spans="1:5" x14ac:dyDescent="0.3">
      <c r="A38" s="1"/>
      <c r="B38" s="22"/>
      <c r="C38" s="22" t="s">
        <v>21</v>
      </c>
      <c r="D38" s="41"/>
      <c r="E38" s="42">
        <v>78939</v>
      </c>
    </row>
    <row r="39" spans="1:5" x14ac:dyDescent="0.3">
      <c r="A39" s="1">
        <v>44577</v>
      </c>
      <c r="B39" s="22" t="s">
        <v>6</v>
      </c>
      <c r="C39" s="22" t="s">
        <v>20</v>
      </c>
      <c r="D39" s="41">
        <v>37987</v>
      </c>
      <c r="E39" s="42">
        <v>78520</v>
      </c>
    </row>
    <row r="40" spans="1:5" x14ac:dyDescent="0.3">
      <c r="A40" s="1">
        <v>44566</v>
      </c>
      <c r="B40" s="22" t="s">
        <v>8</v>
      </c>
      <c r="C40" s="22" t="s">
        <v>9</v>
      </c>
      <c r="D40" s="41">
        <v>3700000</v>
      </c>
      <c r="E40" s="42">
        <v>78219</v>
      </c>
    </row>
    <row r="41" spans="1:5" x14ac:dyDescent="0.3">
      <c r="A41" s="1">
        <v>44925</v>
      </c>
      <c r="B41" s="22" t="s">
        <v>5</v>
      </c>
      <c r="C41" s="22" t="s">
        <v>12</v>
      </c>
      <c r="D41" s="41">
        <v>50836</v>
      </c>
      <c r="E41" s="42">
        <v>78120</v>
      </c>
    </row>
    <row r="42" spans="1:5" x14ac:dyDescent="0.3">
      <c r="A42" s="1">
        <v>44800</v>
      </c>
      <c r="B42" s="22" t="s">
        <v>10</v>
      </c>
      <c r="C42" s="22" t="s">
        <v>17</v>
      </c>
      <c r="D42" s="41">
        <v>75176</v>
      </c>
      <c r="E42" s="42">
        <v>77942</v>
      </c>
    </row>
    <row r="43" spans="1:5" x14ac:dyDescent="0.3">
      <c r="A43" s="1">
        <v>44688</v>
      </c>
      <c r="B43" s="22" t="s">
        <v>10</v>
      </c>
      <c r="C43" s="22" t="s">
        <v>11</v>
      </c>
      <c r="D43" s="41">
        <v>112979</v>
      </c>
      <c r="E43" s="42">
        <v>76558</v>
      </c>
    </row>
    <row r="44" spans="1:5" x14ac:dyDescent="0.3">
      <c r="A44" s="5">
        <v>44637</v>
      </c>
      <c r="B44" s="22" t="s">
        <v>5</v>
      </c>
      <c r="C44" s="22" t="s">
        <v>23</v>
      </c>
      <c r="D44" s="41">
        <v>35000</v>
      </c>
      <c r="E44" s="42">
        <v>75940</v>
      </c>
    </row>
    <row r="45" spans="1:5" x14ac:dyDescent="0.3">
      <c r="A45" s="1">
        <v>44816</v>
      </c>
      <c r="B45" s="22" t="s">
        <v>8</v>
      </c>
      <c r="C45" s="22" t="s">
        <v>24</v>
      </c>
      <c r="D45" s="22">
        <v>264859</v>
      </c>
      <c r="E45" s="42">
        <v>75708</v>
      </c>
    </row>
    <row r="46" spans="1:5" x14ac:dyDescent="0.3">
      <c r="A46" s="1">
        <v>44727</v>
      </c>
      <c r="B46" s="22" t="s">
        <v>6</v>
      </c>
      <c r="C46" s="22" t="s">
        <v>14</v>
      </c>
      <c r="D46" s="41">
        <v>430000</v>
      </c>
      <c r="E46" s="42">
        <v>75572</v>
      </c>
    </row>
    <row r="47" spans="1:5" x14ac:dyDescent="0.3">
      <c r="A47" s="1">
        <v>44906</v>
      </c>
      <c r="B47" s="22" t="s">
        <v>5</v>
      </c>
      <c r="C47" s="22" t="s">
        <v>13</v>
      </c>
      <c r="D47" s="41">
        <v>197137</v>
      </c>
      <c r="E47" s="42">
        <v>75472</v>
      </c>
    </row>
    <row r="48" spans="1:5" x14ac:dyDescent="0.3">
      <c r="A48" s="5">
        <v>44645</v>
      </c>
      <c r="B48" s="22" t="s">
        <v>5</v>
      </c>
      <c r="C48" s="22" t="s">
        <v>18</v>
      </c>
      <c r="D48" s="41">
        <v>650000</v>
      </c>
      <c r="E48" s="42">
        <v>74743</v>
      </c>
    </row>
    <row r="49" spans="1:5" x14ac:dyDescent="0.3">
      <c r="A49" s="1">
        <v>44814</v>
      </c>
      <c r="B49" s="22" t="s">
        <v>5</v>
      </c>
      <c r="C49" s="22" t="s">
        <v>19</v>
      </c>
      <c r="D49" s="41">
        <v>195848</v>
      </c>
      <c r="E49" s="42">
        <v>74290</v>
      </c>
    </row>
    <row r="50" spans="1:5" x14ac:dyDescent="0.3">
      <c r="A50" s="4">
        <v>44859</v>
      </c>
      <c r="B50" s="22" t="s">
        <v>5</v>
      </c>
      <c r="C50" s="22" t="s">
        <v>18</v>
      </c>
      <c r="D50" s="41">
        <v>650000</v>
      </c>
      <c r="E50" s="42">
        <v>74280</v>
      </c>
    </row>
    <row r="51" spans="1:5" x14ac:dyDescent="0.3">
      <c r="A51" s="1">
        <v>44636</v>
      </c>
      <c r="B51" s="22" t="s">
        <v>6</v>
      </c>
      <c r="C51" s="22" t="s">
        <v>20</v>
      </c>
      <c r="D51" s="41">
        <v>114836</v>
      </c>
      <c r="E51" s="42">
        <v>74279</v>
      </c>
    </row>
    <row r="52" spans="1:5" x14ac:dyDescent="0.3">
      <c r="A52" s="1">
        <v>44630</v>
      </c>
      <c r="B52" s="22" t="s">
        <v>5</v>
      </c>
      <c r="C52" s="22" t="s">
        <v>19</v>
      </c>
      <c r="D52" s="41">
        <v>198565</v>
      </c>
      <c r="E52" s="42">
        <v>73210</v>
      </c>
    </row>
    <row r="53" spans="1:5" x14ac:dyDescent="0.3">
      <c r="A53" s="1">
        <v>44922</v>
      </c>
      <c r="B53" s="22" t="s">
        <v>10</v>
      </c>
      <c r="C53" s="22" t="s">
        <v>17</v>
      </c>
      <c r="D53" s="41">
        <v>90973</v>
      </c>
      <c r="E53" s="42">
        <v>72964</v>
      </c>
    </row>
    <row r="54" spans="1:5" x14ac:dyDescent="0.3">
      <c r="A54" s="1">
        <v>44687</v>
      </c>
      <c r="B54" s="22" t="s">
        <v>6</v>
      </c>
      <c r="C54" s="22" t="s">
        <v>7</v>
      </c>
      <c r="D54" s="41">
        <v>430000</v>
      </c>
      <c r="E54" s="42">
        <v>72954</v>
      </c>
    </row>
    <row r="55" spans="1:5" x14ac:dyDescent="0.3">
      <c r="A55" s="1">
        <v>44737</v>
      </c>
      <c r="B55" s="22" t="s">
        <v>5</v>
      </c>
      <c r="C55" s="22" t="s">
        <v>18</v>
      </c>
      <c r="D55" s="41">
        <v>650000</v>
      </c>
      <c r="E55" s="42">
        <v>71612</v>
      </c>
    </row>
    <row r="56" spans="1:5" x14ac:dyDescent="0.3">
      <c r="A56" s="1">
        <v>44591</v>
      </c>
      <c r="B56" s="22" t="s">
        <v>5</v>
      </c>
      <c r="C56" s="22" t="s">
        <v>12</v>
      </c>
      <c r="D56" s="41">
        <v>145181</v>
      </c>
      <c r="E56" s="42">
        <v>71282</v>
      </c>
    </row>
    <row r="57" spans="1:5" x14ac:dyDescent="0.3">
      <c r="A57" s="1">
        <v>44810</v>
      </c>
      <c r="B57" s="22" t="s">
        <v>6</v>
      </c>
      <c r="C57" s="22" t="s">
        <v>7</v>
      </c>
      <c r="D57" s="41">
        <v>430000</v>
      </c>
      <c r="E57" s="42">
        <v>70509</v>
      </c>
    </row>
    <row r="58" spans="1:5" x14ac:dyDescent="0.3">
      <c r="A58" s="1">
        <v>44882</v>
      </c>
      <c r="B58" s="22" t="s">
        <v>5</v>
      </c>
      <c r="C58" s="22" t="s">
        <v>15</v>
      </c>
      <c r="D58" s="41">
        <v>35000</v>
      </c>
      <c r="E58" s="42">
        <v>69151</v>
      </c>
    </row>
    <row r="59" spans="1:5" x14ac:dyDescent="0.3">
      <c r="A59" s="1">
        <v>44749</v>
      </c>
      <c r="B59" s="22" t="s">
        <v>10</v>
      </c>
      <c r="C59" s="22" t="s">
        <v>11</v>
      </c>
      <c r="D59" s="41">
        <v>40599</v>
      </c>
      <c r="E59" s="42">
        <v>68815</v>
      </c>
    </row>
    <row r="60" spans="1:5" x14ac:dyDescent="0.3">
      <c r="A60" s="1">
        <v>44731</v>
      </c>
      <c r="B60" s="22" t="s">
        <v>5</v>
      </c>
      <c r="C60" s="22" t="s">
        <v>21</v>
      </c>
      <c r="D60" s="41">
        <v>319166</v>
      </c>
      <c r="E60" s="42">
        <v>67615</v>
      </c>
    </row>
    <row r="61" spans="1:5" x14ac:dyDescent="0.3">
      <c r="A61" s="1">
        <v>44708</v>
      </c>
      <c r="B61" s="22" t="s">
        <v>10</v>
      </c>
      <c r="C61" s="22" t="s">
        <v>17</v>
      </c>
      <c r="D61" s="41">
        <v>86983</v>
      </c>
      <c r="E61" s="42">
        <v>67461</v>
      </c>
    </row>
    <row r="62" spans="1:5" x14ac:dyDescent="0.3">
      <c r="A62" s="6">
        <v>44902</v>
      </c>
      <c r="B62" s="22" t="s">
        <v>10</v>
      </c>
      <c r="C62" s="22" t="s">
        <v>11</v>
      </c>
      <c r="D62" s="22">
        <v>93295</v>
      </c>
      <c r="E62" s="42">
        <v>66683</v>
      </c>
    </row>
    <row r="63" spans="1:5" x14ac:dyDescent="0.3">
      <c r="A63" s="1">
        <v>44678</v>
      </c>
      <c r="B63" s="22" t="s">
        <v>10</v>
      </c>
      <c r="C63" s="22" t="s">
        <v>17</v>
      </c>
      <c r="D63" s="41">
        <v>98112</v>
      </c>
      <c r="E63" s="42">
        <v>66211</v>
      </c>
    </row>
    <row r="64" spans="1:5" x14ac:dyDescent="0.3">
      <c r="A64" s="1">
        <v>44895</v>
      </c>
      <c r="B64" s="22" t="s">
        <v>5</v>
      </c>
      <c r="C64" s="22" t="s">
        <v>12</v>
      </c>
      <c r="D64" s="41">
        <v>58303</v>
      </c>
      <c r="E64" s="42">
        <v>63752</v>
      </c>
    </row>
    <row r="65" spans="1:5" x14ac:dyDescent="0.3">
      <c r="A65" s="1">
        <v>44598</v>
      </c>
      <c r="B65" s="22" t="s">
        <v>6</v>
      </c>
      <c r="C65" s="22" t="s">
        <v>7</v>
      </c>
      <c r="D65" s="41">
        <v>430000</v>
      </c>
      <c r="E65" s="42">
        <v>63675</v>
      </c>
    </row>
    <row r="66" spans="1:5" x14ac:dyDescent="0.3">
      <c r="A66" s="1"/>
      <c r="B66" s="22"/>
      <c r="C66" s="22"/>
      <c r="D66" s="41"/>
      <c r="E66" s="42">
        <v>63646</v>
      </c>
    </row>
    <row r="67" spans="1:5" x14ac:dyDescent="0.3">
      <c r="A67" s="1">
        <v>44662</v>
      </c>
      <c r="B67" s="22" t="s">
        <v>5</v>
      </c>
      <c r="C67" s="22" t="s">
        <v>13</v>
      </c>
      <c r="D67" s="41">
        <v>195079</v>
      </c>
      <c r="E67" s="42">
        <v>63222</v>
      </c>
    </row>
    <row r="68" spans="1:5" x14ac:dyDescent="0.3">
      <c r="A68" s="6">
        <v>44920</v>
      </c>
      <c r="B68" s="22" t="s">
        <v>5</v>
      </c>
      <c r="C68" s="22" t="s">
        <v>18</v>
      </c>
      <c r="D68" s="22">
        <v>650000</v>
      </c>
      <c r="E68" s="42">
        <v>63094</v>
      </c>
    </row>
    <row r="69" spans="1:5" x14ac:dyDescent="0.3">
      <c r="A69" s="1">
        <v>44573</v>
      </c>
      <c r="B69" s="22" t="s">
        <v>8</v>
      </c>
      <c r="C69" s="22" t="s">
        <v>25</v>
      </c>
      <c r="D69" s="41">
        <v>230971</v>
      </c>
      <c r="E69" s="42">
        <v>62581</v>
      </c>
    </row>
    <row r="70" spans="1:5" x14ac:dyDescent="0.3">
      <c r="A70" s="1">
        <v>44568</v>
      </c>
      <c r="B70" s="22" t="s">
        <v>10</v>
      </c>
      <c r="C70" s="22" t="s">
        <v>11</v>
      </c>
      <c r="D70" s="41">
        <v>50717</v>
      </c>
      <c r="E70" s="42">
        <v>62406</v>
      </c>
    </row>
    <row r="71" spans="1:5" x14ac:dyDescent="0.3">
      <c r="A71" s="1">
        <v>44819</v>
      </c>
      <c r="B71" s="22" t="s">
        <v>6</v>
      </c>
      <c r="C71" s="22" t="s">
        <v>14</v>
      </c>
      <c r="D71" s="41">
        <v>430000</v>
      </c>
      <c r="E71" s="42">
        <v>61034</v>
      </c>
    </row>
    <row r="72" spans="1:5" x14ac:dyDescent="0.3">
      <c r="A72" s="1">
        <v>44617</v>
      </c>
      <c r="B72" s="22" t="s">
        <v>5</v>
      </c>
      <c r="C72" s="22" t="s">
        <v>26</v>
      </c>
      <c r="D72" s="41">
        <v>650000</v>
      </c>
      <c r="E72" s="42">
        <v>60498</v>
      </c>
    </row>
    <row r="73" spans="1:5" x14ac:dyDescent="0.3">
      <c r="A73" s="1">
        <v>44608</v>
      </c>
      <c r="B73" s="22" t="s">
        <v>6</v>
      </c>
      <c r="C73" s="22" t="s">
        <v>20</v>
      </c>
      <c r="D73" s="41">
        <v>71406</v>
      </c>
      <c r="E73" s="42">
        <v>59864</v>
      </c>
    </row>
    <row r="74" spans="1:5" x14ac:dyDescent="0.3">
      <c r="A74" s="6">
        <v>44903</v>
      </c>
      <c r="B74" s="22" t="s">
        <v>10</v>
      </c>
      <c r="C74" s="22" t="s">
        <v>27</v>
      </c>
      <c r="D74" s="22">
        <v>176759</v>
      </c>
      <c r="E74" s="42">
        <v>59832</v>
      </c>
    </row>
    <row r="75" spans="1:5" x14ac:dyDescent="0.3">
      <c r="A75" s="1">
        <v>44635</v>
      </c>
      <c r="B75" s="22" t="s">
        <v>6</v>
      </c>
      <c r="C75" s="22" t="s">
        <v>14</v>
      </c>
      <c r="D75" s="41">
        <v>430000</v>
      </c>
      <c r="E75" s="42">
        <v>59021</v>
      </c>
    </row>
    <row r="76" spans="1:5" x14ac:dyDescent="0.3">
      <c r="A76" s="1">
        <v>44698</v>
      </c>
      <c r="B76" s="22" t="s">
        <v>5</v>
      </c>
      <c r="C76" s="22" t="s">
        <v>15</v>
      </c>
      <c r="D76" s="41">
        <v>35000</v>
      </c>
      <c r="E76" s="42">
        <v>58587</v>
      </c>
    </row>
    <row r="77" spans="1:5" x14ac:dyDescent="0.3">
      <c r="A77" s="1">
        <v>44663</v>
      </c>
      <c r="B77" s="22" t="s">
        <v>8</v>
      </c>
      <c r="C77" s="22" t="s">
        <v>22</v>
      </c>
      <c r="D77" s="41">
        <v>173157</v>
      </c>
      <c r="E77" s="42">
        <v>58467</v>
      </c>
    </row>
    <row r="78" spans="1:5" x14ac:dyDescent="0.3">
      <c r="A78" s="1">
        <v>44696</v>
      </c>
      <c r="B78" s="22" t="s">
        <v>28</v>
      </c>
      <c r="C78" s="22" t="s">
        <v>14</v>
      </c>
      <c r="D78" s="41">
        <v>430000</v>
      </c>
      <c r="E78" s="42">
        <v>58302</v>
      </c>
    </row>
    <row r="79" spans="1:5" x14ac:dyDescent="0.3">
      <c r="A79" s="1">
        <v>44920</v>
      </c>
      <c r="B79" s="22" t="s">
        <v>5</v>
      </c>
      <c r="C79" s="22" t="s">
        <v>18</v>
      </c>
      <c r="D79" s="41">
        <v>650000</v>
      </c>
      <c r="E79" s="42">
        <v>57963</v>
      </c>
    </row>
    <row r="80" spans="1:5" x14ac:dyDescent="0.3">
      <c r="A80" s="1">
        <v>44576</v>
      </c>
      <c r="B80" s="22" t="s">
        <v>6</v>
      </c>
      <c r="C80" s="22" t="s">
        <v>14</v>
      </c>
      <c r="D80" s="41">
        <v>430000</v>
      </c>
      <c r="E80" s="42">
        <v>57363</v>
      </c>
    </row>
    <row r="81" spans="1:5" x14ac:dyDescent="0.3">
      <c r="A81" s="1">
        <v>44811</v>
      </c>
      <c r="B81" s="22" t="s">
        <v>10</v>
      </c>
      <c r="C81" s="22" t="s">
        <v>11</v>
      </c>
      <c r="D81" s="41">
        <v>84755</v>
      </c>
      <c r="E81" s="42">
        <v>57010</v>
      </c>
    </row>
    <row r="82" spans="1:5" x14ac:dyDescent="0.3">
      <c r="A82" s="1">
        <v>44839</v>
      </c>
      <c r="B82" s="22" t="s">
        <v>8</v>
      </c>
      <c r="C82" s="22" t="s">
        <v>9</v>
      </c>
      <c r="D82" s="41">
        <v>3700000</v>
      </c>
      <c r="E82" s="42">
        <v>56321</v>
      </c>
    </row>
    <row r="83" spans="1:5" x14ac:dyDescent="0.3">
      <c r="A83" s="1">
        <v>44711</v>
      </c>
      <c r="B83" s="22" t="s">
        <v>5</v>
      </c>
      <c r="C83" s="22" t="s">
        <v>12</v>
      </c>
      <c r="D83" s="41">
        <v>82560</v>
      </c>
      <c r="E83" s="42">
        <v>56264</v>
      </c>
    </row>
    <row r="84" spans="1:5" x14ac:dyDescent="0.3">
      <c r="A84" s="1">
        <v>44911</v>
      </c>
      <c r="B84" s="22" t="s">
        <v>6</v>
      </c>
      <c r="C84" s="22" t="s">
        <v>20</v>
      </c>
      <c r="D84" s="41">
        <v>60228</v>
      </c>
      <c r="E84" s="42">
        <v>56129</v>
      </c>
    </row>
    <row r="85" spans="1:5" x14ac:dyDescent="0.3">
      <c r="A85" s="1">
        <v>44611</v>
      </c>
      <c r="B85" s="22" t="s">
        <v>5</v>
      </c>
      <c r="C85" s="22" t="s">
        <v>21</v>
      </c>
      <c r="D85" s="41">
        <v>351206</v>
      </c>
      <c r="E85" s="42">
        <v>56065</v>
      </c>
    </row>
    <row r="86" spans="1:5" x14ac:dyDescent="0.3">
      <c r="A86" s="1">
        <v>44876</v>
      </c>
      <c r="B86" s="22" t="s">
        <v>5</v>
      </c>
      <c r="C86" s="22" t="s">
        <v>13</v>
      </c>
      <c r="D86" s="41">
        <v>207165</v>
      </c>
      <c r="E86" s="42">
        <v>54033</v>
      </c>
    </row>
    <row r="87" spans="1:5" x14ac:dyDescent="0.3">
      <c r="A87" s="1">
        <v>44609</v>
      </c>
      <c r="B87" s="22" t="s">
        <v>5</v>
      </c>
      <c r="C87" s="22" t="s">
        <v>15</v>
      </c>
      <c r="D87" s="41">
        <v>35000</v>
      </c>
      <c r="E87" s="42">
        <v>53074</v>
      </c>
    </row>
    <row r="88" spans="1:5" x14ac:dyDescent="0.3">
      <c r="A88" s="1">
        <v>44603</v>
      </c>
      <c r="B88" s="22" t="s">
        <v>5</v>
      </c>
      <c r="C88" s="22" t="s">
        <v>13</v>
      </c>
      <c r="D88" s="41">
        <v>202892</v>
      </c>
      <c r="E88" s="42">
        <v>52992</v>
      </c>
    </row>
    <row r="89" spans="1:5" x14ac:dyDescent="0.3">
      <c r="A89" s="1">
        <v>44599</v>
      </c>
      <c r="B89" s="22" t="s">
        <v>10</v>
      </c>
      <c r="C89" s="22" t="s">
        <v>11</v>
      </c>
      <c r="D89" s="41">
        <v>44996</v>
      </c>
      <c r="E89" s="42">
        <v>52739</v>
      </c>
    </row>
    <row r="90" spans="1:5" x14ac:dyDescent="0.3">
      <c r="A90" s="1">
        <v>44706</v>
      </c>
      <c r="B90" s="22" t="s">
        <v>5</v>
      </c>
      <c r="C90" s="22" t="s">
        <v>18</v>
      </c>
      <c r="D90" s="41">
        <v>650000</v>
      </c>
      <c r="E90" s="42">
        <v>52540</v>
      </c>
    </row>
    <row r="91" spans="1:5" x14ac:dyDescent="0.3">
      <c r="A91" s="1">
        <v>44611</v>
      </c>
      <c r="B91" s="22" t="s">
        <v>5</v>
      </c>
      <c r="C91" s="22" t="s">
        <v>21</v>
      </c>
      <c r="D91" s="41">
        <v>351206</v>
      </c>
      <c r="E91" s="42">
        <v>52372</v>
      </c>
    </row>
    <row r="92" spans="1:5" x14ac:dyDescent="0.3">
      <c r="A92" s="1">
        <v>44772</v>
      </c>
      <c r="B92" s="22" t="s">
        <v>5</v>
      </c>
      <c r="C92" s="22" t="s">
        <v>12</v>
      </c>
      <c r="D92" s="41">
        <v>105727</v>
      </c>
      <c r="E92" s="42">
        <v>51837</v>
      </c>
    </row>
    <row r="93" spans="1:5" x14ac:dyDescent="0.3">
      <c r="A93" s="5">
        <v>44639</v>
      </c>
      <c r="B93" s="22" t="s">
        <v>5</v>
      </c>
      <c r="C93" s="22" t="s">
        <v>21</v>
      </c>
      <c r="D93" s="41">
        <v>313459</v>
      </c>
      <c r="E93" s="42">
        <v>51321</v>
      </c>
    </row>
    <row r="94" spans="1:5" x14ac:dyDescent="0.3">
      <c r="A94" s="1">
        <v>44844</v>
      </c>
      <c r="B94" s="22" t="s">
        <v>5</v>
      </c>
      <c r="C94" s="22" t="s">
        <v>19</v>
      </c>
      <c r="D94" s="41">
        <v>153264</v>
      </c>
      <c r="E94" s="42">
        <v>51040</v>
      </c>
    </row>
    <row r="95" spans="1:5" x14ac:dyDescent="0.3">
      <c r="A95" s="1">
        <v>44809</v>
      </c>
      <c r="B95" s="22" t="s">
        <v>8</v>
      </c>
      <c r="C95" s="22" t="s">
        <v>9</v>
      </c>
      <c r="D95" s="41">
        <v>3700000</v>
      </c>
      <c r="E95" s="42">
        <v>50629</v>
      </c>
    </row>
    <row r="96" spans="1:5" x14ac:dyDescent="0.3">
      <c r="A96" s="1">
        <v>44578</v>
      </c>
      <c r="B96" s="22" t="s">
        <v>5</v>
      </c>
      <c r="C96" s="22" t="s">
        <v>15</v>
      </c>
      <c r="D96" s="41">
        <v>35000</v>
      </c>
      <c r="E96" s="42">
        <v>50089</v>
      </c>
    </row>
    <row r="97" spans="1:5" x14ac:dyDescent="0.3">
      <c r="A97" s="1">
        <v>44681</v>
      </c>
      <c r="B97" s="22" t="s">
        <v>5</v>
      </c>
      <c r="C97" s="22" t="s">
        <v>12</v>
      </c>
      <c r="D97" s="41">
        <v>140712</v>
      </c>
      <c r="E97" s="42">
        <v>50030</v>
      </c>
    </row>
    <row r="98" spans="1:5" x14ac:dyDescent="0.3">
      <c r="A98" s="1">
        <v>44785</v>
      </c>
      <c r="B98" s="22" t="s">
        <v>8</v>
      </c>
      <c r="C98" s="22" t="s">
        <v>22</v>
      </c>
      <c r="D98" s="41">
        <v>187486</v>
      </c>
      <c r="E98" s="42">
        <v>49830</v>
      </c>
    </row>
    <row r="99" spans="1:5" x14ac:dyDescent="0.3">
      <c r="A99" s="1">
        <v>44728</v>
      </c>
      <c r="B99" s="22" t="s">
        <v>6</v>
      </c>
      <c r="C99" s="22" t="s">
        <v>20</v>
      </c>
      <c r="D99" s="41">
        <v>98482</v>
      </c>
      <c r="E99" s="42">
        <v>48316</v>
      </c>
    </row>
    <row r="100" spans="1:5" x14ac:dyDescent="0.3">
      <c r="A100" s="1">
        <v>44881</v>
      </c>
      <c r="B100" s="22" t="s">
        <v>6</v>
      </c>
      <c r="C100" s="22" t="s">
        <v>20</v>
      </c>
      <c r="D100" s="41">
        <v>36217</v>
      </c>
      <c r="E100" s="42">
        <v>46748</v>
      </c>
    </row>
    <row r="101" spans="1:5" x14ac:dyDescent="0.3">
      <c r="A101" s="4">
        <v>44870</v>
      </c>
      <c r="B101" s="22" t="s">
        <v>8</v>
      </c>
      <c r="C101" s="22" t="s">
        <v>29</v>
      </c>
      <c r="D101" s="41">
        <v>3700000</v>
      </c>
      <c r="E101" s="42">
        <v>46091</v>
      </c>
    </row>
    <row r="102" spans="1:5" x14ac:dyDescent="0.3">
      <c r="A102" s="1">
        <v>44907</v>
      </c>
      <c r="B102" s="22" t="s">
        <v>8</v>
      </c>
      <c r="C102" s="22" t="s">
        <v>22</v>
      </c>
      <c r="D102" s="41">
        <v>168081</v>
      </c>
      <c r="E102" s="42">
        <v>45806</v>
      </c>
    </row>
    <row r="103" spans="1:5" x14ac:dyDescent="0.3">
      <c r="A103" s="1">
        <v>44586</v>
      </c>
      <c r="B103" s="22" t="s">
        <v>5</v>
      </c>
      <c r="C103" s="22" t="s">
        <v>30</v>
      </c>
      <c r="D103" s="41">
        <v>650000</v>
      </c>
      <c r="E103" s="42">
        <v>45462</v>
      </c>
    </row>
    <row r="104" spans="1:5" x14ac:dyDescent="0.3">
      <c r="A104" s="1">
        <v>44778</v>
      </c>
      <c r="B104" s="22" t="s">
        <v>8</v>
      </c>
      <c r="C104" s="22" t="s">
        <v>9</v>
      </c>
      <c r="D104" s="41">
        <v>3700000</v>
      </c>
      <c r="E104" s="42">
        <v>45439</v>
      </c>
    </row>
    <row r="105" spans="1:5" x14ac:dyDescent="0.3">
      <c r="A105" s="1">
        <v>44691</v>
      </c>
      <c r="B105" s="22" t="s">
        <v>5</v>
      </c>
      <c r="C105" s="22" t="s">
        <v>19</v>
      </c>
      <c r="D105" s="41">
        <v>163116</v>
      </c>
      <c r="E105" s="42">
        <v>43599</v>
      </c>
    </row>
    <row r="106" spans="1:5" x14ac:dyDescent="0.3">
      <c r="A106" s="1">
        <v>44619</v>
      </c>
      <c r="B106" s="22" t="s">
        <v>10</v>
      </c>
      <c r="C106" s="22" t="s">
        <v>31</v>
      </c>
      <c r="D106" s="41">
        <v>71476</v>
      </c>
      <c r="E106" s="42">
        <v>43564</v>
      </c>
    </row>
    <row r="107" spans="1:5" x14ac:dyDescent="0.3">
      <c r="A107" s="1">
        <v>44829</v>
      </c>
      <c r="B107" s="22" t="s">
        <v>5</v>
      </c>
      <c r="C107" s="22" t="s">
        <v>18</v>
      </c>
      <c r="D107" s="41">
        <v>650000</v>
      </c>
      <c r="E107" s="42">
        <v>43446</v>
      </c>
    </row>
    <row r="108" spans="1:5" x14ac:dyDescent="0.3">
      <c r="A108" s="6">
        <v>44905</v>
      </c>
      <c r="B108" s="22" t="s">
        <v>5</v>
      </c>
      <c r="C108" s="22" t="s">
        <v>19</v>
      </c>
      <c r="D108" s="22">
        <v>161457</v>
      </c>
      <c r="E108" s="42">
        <v>43338</v>
      </c>
    </row>
    <row r="109" spans="1:5" x14ac:dyDescent="0.3">
      <c r="A109" s="1">
        <v>44572</v>
      </c>
      <c r="B109" s="22" t="s">
        <v>5</v>
      </c>
      <c r="C109" s="22" t="s">
        <v>13</v>
      </c>
      <c r="D109" s="41">
        <v>200335</v>
      </c>
      <c r="E109" s="42">
        <v>42720</v>
      </c>
    </row>
    <row r="110" spans="1:5" x14ac:dyDescent="0.3">
      <c r="A110" s="4">
        <v>44853</v>
      </c>
      <c r="B110" s="22" t="s">
        <v>5</v>
      </c>
      <c r="C110" s="22" t="s">
        <v>21</v>
      </c>
      <c r="D110" s="41">
        <v>394656</v>
      </c>
      <c r="E110" s="42">
        <v>42598</v>
      </c>
    </row>
    <row r="111" spans="1:5" x14ac:dyDescent="0.3">
      <c r="A111" s="1">
        <v>44840</v>
      </c>
      <c r="B111" s="22" t="s">
        <v>6</v>
      </c>
      <c r="C111" s="22" t="s">
        <v>7</v>
      </c>
      <c r="D111" s="41">
        <v>430000</v>
      </c>
      <c r="E111" s="42">
        <v>40271</v>
      </c>
    </row>
    <row r="112" spans="1:5" x14ac:dyDescent="0.3">
      <c r="A112" s="5">
        <v>44656</v>
      </c>
      <c r="B112" s="22" t="s">
        <v>8</v>
      </c>
      <c r="C112" s="22" t="s">
        <v>9</v>
      </c>
      <c r="D112" s="41">
        <v>3700000</v>
      </c>
      <c r="E112" s="42">
        <v>39958</v>
      </c>
    </row>
    <row r="113" spans="1:5" x14ac:dyDescent="0.3">
      <c r="A113" s="1">
        <v>44884</v>
      </c>
      <c r="B113" s="22" t="s">
        <v>5</v>
      </c>
      <c r="C113" s="22" t="s">
        <v>21</v>
      </c>
      <c r="D113" s="41">
        <v>392684</v>
      </c>
      <c r="E113" s="42">
        <v>39720</v>
      </c>
    </row>
    <row r="114" spans="1:5" x14ac:dyDescent="0.3">
      <c r="A114" s="1">
        <v>44632</v>
      </c>
      <c r="B114" s="22" t="s">
        <v>8</v>
      </c>
      <c r="C114" s="22" t="s">
        <v>22</v>
      </c>
      <c r="D114" s="41">
        <v>237378</v>
      </c>
      <c r="E114" s="42">
        <v>39134</v>
      </c>
    </row>
    <row r="115" spans="1:5" x14ac:dyDescent="0.3">
      <c r="A115" s="1">
        <v>44748</v>
      </c>
      <c r="B115" s="22" t="s">
        <v>6</v>
      </c>
      <c r="C115" s="22" t="s">
        <v>7</v>
      </c>
      <c r="D115" s="41">
        <v>430000</v>
      </c>
      <c r="E115" s="42">
        <v>39059</v>
      </c>
    </row>
    <row r="116" spans="1:5" x14ac:dyDescent="0.3">
      <c r="A116" s="4">
        <v>44849</v>
      </c>
      <c r="B116" s="22" t="s">
        <v>6</v>
      </c>
      <c r="C116" s="22" t="s">
        <v>14</v>
      </c>
      <c r="D116" s="41">
        <v>430000</v>
      </c>
      <c r="E116" s="42">
        <v>38955</v>
      </c>
    </row>
    <row r="117" spans="1:5" x14ac:dyDescent="0.3">
      <c r="A117" s="1">
        <v>44617</v>
      </c>
      <c r="B117" s="22" t="s">
        <v>5</v>
      </c>
      <c r="C117" s="22" t="s">
        <v>26</v>
      </c>
      <c r="D117" s="41">
        <v>650000</v>
      </c>
      <c r="E117" s="42">
        <v>37909</v>
      </c>
    </row>
    <row r="118" spans="1:5" x14ac:dyDescent="0.3">
      <c r="A118" s="1">
        <v>44900</v>
      </c>
      <c r="B118" s="22" t="s">
        <v>8</v>
      </c>
      <c r="C118" s="22" t="s">
        <v>9</v>
      </c>
      <c r="D118" s="41">
        <v>3700000</v>
      </c>
      <c r="E118" s="42">
        <v>37890</v>
      </c>
    </row>
    <row r="119" spans="1:5" x14ac:dyDescent="0.3">
      <c r="A119" s="1">
        <v>44670</v>
      </c>
      <c r="B119" s="22" t="s">
        <v>5</v>
      </c>
      <c r="C119" s="22" t="s">
        <v>21</v>
      </c>
      <c r="D119" s="41">
        <v>315729</v>
      </c>
      <c r="E119" s="42">
        <v>37661</v>
      </c>
    </row>
    <row r="120" spans="1:5" x14ac:dyDescent="0.3">
      <c r="A120" s="1">
        <v>44700</v>
      </c>
      <c r="B120" s="22" t="s">
        <v>5</v>
      </c>
      <c r="C120" s="22" t="s">
        <v>21</v>
      </c>
      <c r="D120" s="41">
        <v>355062</v>
      </c>
      <c r="E120" s="42">
        <v>37462</v>
      </c>
    </row>
    <row r="121" spans="1:5" x14ac:dyDescent="0.3">
      <c r="A121" s="1">
        <v>44676</v>
      </c>
      <c r="B121" s="22" t="s">
        <v>5</v>
      </c>
      <c r="C121" s="22" t="s">
        <v>18</v>
      </c>
      <c r="D121" s="41">
        <v>650000</v>
      </c>
      <c r="E121" s="42">
        <v>36854</v>
      </c>
    </row>
    <row r="122" spans="1:5" x14ac:dyDescent="0.3">
      <c r="A122" s="1">
        <v>44890</v>
      </c>
      <c r="B122" s="22" t="s">
        <v>5</v>
      </c>
      <c r="C122" s="22" t="s">
        <v>18</v>
      </c>
      <c r="D122" s="41">
        <v>650000</v>
      </c>
      <c r="E122" s="42">
        <v>35029</v>
      </c>
    </row>
    <row r="123" spans="1:5" x14ac:dyDescent="0.3">
      <c r="A123" s="1">
        <v>44670</v>
      </c>
      <c r="B123" s="22" t="s">
        <v>5</v>
      </c>
      <c r="C123" s="22" t="s">
        <v>21</v>
      </c>
      <c r="D123" s="41">
        <v>315729</v>
      </c>
      <c r="E123" s="42">
        <v>33446</v>
      </c>
    </row>
    <row r="124" spans="1:5" x14ac:dyDescent="0.3">
      <c r="A124" s="1">
        <v>44903</v>
      </c>
      <c r="B124" s="22" t="s">
        <v>10</v>
      </c>
      <c r="C124" s="22" t="s">
        <v>27</v>
      </c>
      <c r="D124" s="41">
        <v>176759</v>
      </c>
      <c r="E124" s="42">
        <v>32467</v>
      </c>
    </row>
    <row r="125" spans="1:5" x14ac:dyDescent="0.3">
      <c r="A125" s="6">
        <v>44906</v>
      </c>
      <c r="B125" s="22" t="s">
        <v>5</v>
      </c>
      <c r="C125" s="22" t="s">
        <v>13</v>
      </c>
      <c r="D125" s="22">
        <v>197137</v>
      </c>
      <c r="E125" s="42">
        <v>32126</v>
      </c>
    </row>
    <row r="126" spans="1:5" x14ac:dyDescent="0.3">
      <c r="A126" s="1">
        <v>44841</v>
      </c>
      <c r="B126" s="22" t="s">
        <v>10</v>
      </c>
      <c r="C126" s="22" t="s">
        <v>11</v>
      </c>
      <c r="D126" s="41">
        <v>109269</v>
      </c>
      <c r="E126" s="42">
        <v>32036</v>
      </c>
    </row>
    <row r="127" spans="1:5" x14ac:dyDescent="0.3">
      <c r="A127" s="1">
        <v>44792</v>
      </c>
      <c r="B127" s="22" t="s">
        <v>5</v>
      </c>
      <c r="C127" s="22" t="s">
        <v>21</v>
      </c>
      <c r="D127" s="41">
        <v>330984</v>
      </c>
      <c r="E127" s="42">
        <v>31638</v>
      </c>
    </row>
    <row r="128" spans="1:5" x14ac:dyDescent="0.3">
      <c r="A128" s="1">
        <v>44667</v>
      </c>
      <c r="B128" s="22" t="s">
        <v>6</v>
      </c>
      <c r="C128" s="22" t="s">
        <v>20</v>
      </c>
      <c r="D128" s="41">
        <v>45385</v>
      </c>
      <c r="E128" s="42">
        <v>31570</v>
      </c>
    </row>
    <row r="129" spans="1:5" x14ac:dyDescent="0.3">
      <c r="A129" s="1">
        <v>44846</v>
      </c>
      <c r="B129" s="22" t="s">
        <v>8</v>
      </c>
      <c r="C129" s="22" t="s">
        <v>22</v>
      </c>
      <c r="D129" s="41">
        <v>230795</v>
      </c>
      <c r="E129" s="42">
        <v>31430</v>
      </c>
    </row>
    <row r="130" spans="1:5" x14ac:dyDescent="0.3">
      <c r="A130" s="1">
        <v>44780</v>
      </c>
      <c r="B130" s="22" t="s">
        <v>10</v>
      </c>
      <c r="C130" s="22" t="s">
        <v>11</v>
      </c>
      <c r="D130" s="41">
        <v>43890</v>
      </c>
      <c r="E130" s="42">
        <v>30931</v>
      </c>
    </row>
    <row r="131" spans="1:5" x14ac:dyDescent="0.3">
      <c r="A131" s="1">
        <v>44892</v>
      </c>
      <c r="B131" s="22" t="s">
        <v>10</v>
      </c>
      <c r="C131" s="22" t="s">
        <v>17</v>
      </c>
      <c r="D131" s="41">
        <v>50291</v>
      </c>
      <c r="E131" s="42">
        <v>30652</v>
      </c>
    </row>
    <row r="132" spans="1:5" x14ac:dyDescent="0.3">
      <c r="A132" s="1">
        <v>44580</v>
      </c>
      <c r="B132" s="22" t="s">
        <v>5</v>
      </c>
      <c r="C132" s="22" t="s">
        <v>21</v>
      </c>
      <c r="D132" s="41">
        <v>386903</v>
      </c>
      <c r="E132" s="42">
        <v>30534</v>
      </c>
    </row>
    <row r="133" spans="1:5" x14ac:dyDescent="0.3">
      <c r="A133" s="1">
        <v>44902</v>
      </c>
      <c r="B133" s="22" t="s">
        <v>10</v>
      </c>
      <c r="C133" s="22" t="s">
        <v>11</v>
      </c>
      <c r="D133" s="41">
        <v>93295</v>
      </c>
      <c r="E133" s="42">
        <v>30453</v>
      </c>
    </row>
    <row r="134" spans="1:5" x14ac:dyDescent="0.3">
      <c r="A134" s="1">
        <v>44761</v>
      </c>
      <c r="B134" s="22" t="s">
        <v>5</v>
      </c>
      <c r="C134" s="22" t="s">
        <v>21</v>
      </c>
      <c r="D134" s="41">
        <v>354397</v>
      </c>
      <c r="E134" s="42">
        <v>28636</v>
      </c>
    </row>
    <row r="135" spans="1:5" x14ac:dyDescent="0.3">
      <c r="A135" s="1">
        <v>44717</v>
      </c>
      <c r="B135" s="22" t="s">
        <v>8</v>
      </c>
      <c r="C135" s="22" t="s">
        <v>9</v>
      </c>
      <c r="D135" s="41">
        <v>3700000</v>
      </c>
      <c r="E135" s="42">
        <v>27153</v>
      </c>
    </row>
    <row r="136" spans="1:5" x14ac:dyDescent="0.3">
      <c r="A136" s="1">
        <v>44875</v>
      </c>
      <c r="B136" s="22" t="s">
        <v>5</v>
      </c>
      <c r="C136" s="22" t="s">
        <v>19</v>
      </c>
      <c r="D136" s="41">
        <v>152195</v>
      </c>
      <c r="E136" s="42">
        <v>25736</v>
      </c>
    </row>
    <row r="137" spans="1:5" x14ac:dyDescent="0.3">
      <c r="A137" s="1">
        <v>44668</v>
      </c>
      <c r="B137" s="22" t="s">
        <v>5</v>
      </c>
      <c r="C137" s="22" t="s">
        <v>15</v>
      </c>
      <c r="D137" s="41">
        <v>35000</v>
      </c>
      <c r="E137" s="42">
        <v>25686</v>
      </c>
    </row>
    <row r="138" spans="1:5" x14ac:dyDescent="0.3">
      <c r="A138" s="1">
        <v>44693</v>
      </c>
      <c r="B138" s="22" t="s">
        <v>8</v>
      </c>
      <c r="C138" s="22" t="s">
        <v>22</v>
      </c>
      <c r="D138" s="41">
        <v>226394</v>
      </c>
      <c r="E138" s="42">
        <v>25425</v>
      </c>
    </row>
    <row r="139" spans="1:5" x14ac:dyDescent="0.3">
      <c r="A139" s="1">
        <v>44602</v>
      </c>
      <c r="B139" s="22" t="s">
        <v>5</v>
      </c>
      <c r="C139" s="22" t="s">
        <v>19</v>
      </c>
      <c r="D139" s="41">
        <v>193329</v>
      </c>
      <c r="E139" s="42">
        <v>25035</v>
      </c>
    </row>
    <row r="140" spans="1:5" x14ac:dyDescent="0.3">
      <c r="A140" s="1">
        <v>44758</v>
      </c>
      <c r="B140" s="22" t="s">
        <v>6</v>
      </c>
      <c r="C140" s="22" t="s">
        <v>20</v>
      </c>
      <c r="D140" s="41">
        <v>40956</v>
      </c>
      <c r="E140" s="42">
        <v>23490</v>
      </c>
    </row>
    <row r="141" spans="1:5" x14ac:dyDescent="0.3">
      <c r="A141" s="1">
        <v>44689</v>
      </c>
      <c r="B141" s="22" t="s">
        <v>10</v>
      </c>
      <c r="C141" s="22" t="s">
        <v>27</v>
      </c>
      <c r="D141" s="41">
        <v>158550</v>
      </c>
      <c r="E141" s="42">
        <v>22955</v>
      </c>
    </row>
    <row r="142" spans="1:5" x14ac:dyDescent="0.3">
      <c r="A142" s="1">
        <v>44812</v>
      </c>
      <c r="B142" s="22" t="s">
        <v>10</v>
      </c>
      <c r="C142" s="22" t="s">
        <v>27</v>
      </c>
      <c r="D142" s="41">
        <v>199735</v>
      </c>
      <c r="E142" s="42">
        <v>22794</v>
      </c>
    </row>
    <row r="143" spans="1:5" x14ac:dyDescent="0.3">
      <c r="A143" s="1">
        <v>44880</v>
      </c>
      <c r="B143" s="22" t="s">
        <v>6</v>
      </c>
      <c r="C143" s="22" t="s">
        <v>14</v>
      </c>
      <c r="D143" s="41">
        <v>430000</v>
      </c>
      <c r="E143" s="42">
        <v>22396</v>
      </c>
    </row>
    <row r="144" spans="1:5" x14ac:dyDescent="0.3">
      <c r="A144" s="1">
        <v>44754</v>
      </c>
      <c r="B144" s="22" t="s">
        <v>8</v>
      </c>
      <c r="C144" s="22" t="s">
        <v>22</v>
      </c>
      <c r="D144" s="41">
        <v>252636</v>
      </c>
      <c r="E144" s="42">
        <v>21957</v>
      </c>
    </row>
    <row r="145" spans="1:5" x14ac:dyDescent="0.3">
      <c r="A145" s="1">
        <v>44779</v>
      </c>
      <c r="B145" s="22" t="s">
        <v>6</v>
      </c>
      <c r="C145" s="22" t="s">
        <v>7</v>
      </c>
      <c r="D145" s="41">
        <v>430000</v>
      </c>
      <c r="E145" s="42">
        <v>21653</v>
      </c>
    </row>
    <row r="146" spans="1:5" x14ac:dyDescent="0.3">
      <c r="A146" s="1">
        <v>44692</v>
      </c>
      <c r="B146" s="22" t="s">
        <v>5</v>
      </c>
      <c r="C146" s="22" t="s">
        <v>13</v>
      </c>
      <c r="D146" s="41">
        <v>200568</v>
      </c>
      <c r="E146" s="42">
        <v>21455</v>
      </c>
    </row>
    <row r="147" spans="1:5" x14ac:dyDescent="0.3">
      <c r="A147" s="1">
        <v>44658</v>
      </c>
      <c r="B147" s="22" t="s">
        <v>10</v>
      </c>
      <c r="C147" s="22" t="s">
        <v>11</v>
      </c>
      <c r="D147" s="41">
        <v>96894</v>
      </c>
      <c r="E147" s="42">
        <v>20794</v>
      </c>
    </row>
    <row r="148" spans="1:5" x14ac:dyDescent="0.3">
      <c r="A148" s="1">
        <v>44820</v>
      </c>
      <c r="B148" s="22" t="s">
        <v>6</v>
      </c>
      <c r="C148" s="22" t="s">
        <v>20</v>
      </c>
      <c r="D148" s="41">
        <v>107708</v>
      </c>
      <c r="E148" s="42">
        <v>20325</v>
      </c>
    </row>
    <row r="149" spans="1:5" x14ac:dyDescent="0.3">
      <c r="A149" s="1">
        <v>44686</v>
      </c>
      <c r="B149" s="22" t="s">
        <v>8</v>
      </c>
      <c r="C149" s="22" t="s">
        <v>9</v>
      </c>
      <c r="D149" s="41">
        <v>3700000</v>
      </c>
      <c r="E149" s="42">
        <v>20289</v>
      </c>
    </row>
    <row r="150" spans="1:5" x14ac:dyDescent="0.3">
      <c r="A150" s="1">
        <v>44722</v>
      </c>
      <c r="B150" s="22" t="s">
        <v>5</v>
      </c>
      <c r="C150" s="22" t="s">
        <v>19</v>
      </c>
      <c r="D150" s="41">
        <v>183215</v>
      </c>
      <c r="E150" s="42">
        <v>19708</v>
      </c>
    </row>
    <row r="151" spans="1:5" x14ac:dyDescent="0.3">
      <c r="A151" s="1">
        <v>44567</v>
      </c>
      <c r="B151" s="22" t="s">
        <v>28</v>
      </c>
      <c r="C151" s="22" t="s">
        <v>7</v>
      </c>
      <c r="D151" s="41">
        <v>430000</v>
      </c>
      <c r="E151" s="42">
        <v>19646</v>
      </c>
    </row>
    <row r="152" spans="1:5" x14ac:dyDescent="0.3">
      <c r="A152" s="1">
        <v>44910</v>
      </c>
      <c r="B152" s="22" t="s">
        <v>28</v>
      </c>
      <c r="C152" s="22" t="s">
        <v>14</v>
      </c>
      <c r="D152" s="41">
        <v>430000</v>
      </c>
      <c r="E152" s="42">
        <v>18799</v>
      </c>
    </row>
    <row r="153" spans="1:5" x14ac:dyDescent="0.3">
      <c r="A153" s="4">
        <v>44850</v>
      </c>
      <c r="B153" s="22" t="s">
        <v>6</v>
      </c>
      <c r="C153" s="22" t="s">
        <v>20</v>
      </c>
      <c r="D153" s="41">
        <v>89665</v>
      </c>
      <c r="E153" s="42">
        <v>18134</v>
      </c>
    </row>
    <row r="154" spans="1:5" x14ac:dyDescent="0.3">
      <c r="A154" s="4">
        <v>44851</v>
      </c>
      <c r="B154" s="22" t="s">
        <v>5</v>
      </c>
      <c r="C154" s="22" t="s">
        <v>15</v>
      </c>
      <c r="D154" s="41">
        <v>35000</v>
      </c>
      <c r="E154" s="42">
        <v>17841</v>
      </c>
    </row>
    <row r="155" spans="1:5" x14ac:dyDescent="0.3">
      <c r="A155" s="1">
        <v>44604</v>
      </c>
      <c r="B155" s="22" t="s">
        <v>8</v>
      </c>
      <c r="C155" s="22" t="s">
        <v>24</v>
      </c>
      <c r="D155" s="22">
        <v>226414</v>
      </c>
      <c r="E155" s="42">
        <v>17698</v>
      </c>
    </row>
    <row r="156" spans="1:5" x14ac:dyDescent="0.3">
      <c r="A156" s="5">
        <v>44647</v>
      </c>
      <c r="B156" s="22" t="s">
        <v>10</v>
      </c>
      <c r="C156" s="22" t="s">
        <v>17</v>
      </c>
      <c r="D156" s="41">
        <v>61874</v>
      </c>
      <c r="E156" s="42">
        <v>16834</v>
      </c>
    </row>
    <row r="157" spans="1:5" x14ac:dyDescent="0.3">
      <c r="A157" s="1">
        <v>44661</v>
      </c>
      <c r="B157" s="22" t="s">
        <v>5</v>
      </c>
      <c r="C157" s="22" t="s">
        <v>19</v>
      </c>
      <c r="D157" s="41">
        <v>181587</v>
      </c>
      <c r="E157" s="42">
        <v>15592</v>
      </c>
    </row>
    <row r="158" spans="1:5" x14ac:dyDescent="0.3">
      <c r="A158" s="1">
        <v>44657</v>
      </c>
      <c r="B158" s="22" t="s">
        <v>6</v>
      </c>
      <c r="C158" s="22" t="s">
        <v>7</v>
      </c>
      <c r="D158" s="41">
        <v>430000</v>
      </c>
      <c r="E158" s="42">
        <v>14753</v>
      </c>
    </row>
    <row r="159" spans="1:5" x14ac:dyDescent="0.3">
      <c r="A159" s="1">
        <v>44823</v>
      </c>
      <c r="B159" s="22" t="s">
        <v>5</v>
      </c>
      <c r="C159" s="22" t="s">
        <v>21</v>
      </c>
      <c r="D159" s="41">
        <v>335124</v>
      </c>
      <c r="E159" s="42">
        <v>14339</v>
      </c>
    </row>
    <row r="160" spans="1:5" x14ac:dyDescent="0.3">
      <c r="A160" s="1">
        <v>44724</v>
      </c>
      <c r="B160" s="22" t="s">
        <v>8</v>
      </c>
      <c r="C160" s="22" t="s">
        <v>22</v>
      </c>
      <c r="D160" s="41">
        <v>186323</v>
      </c>
      <c r="E160" s="42">
        <v>14298</v>
      </c>
    </row>
    <row r="161" spans="1:5" x14ac:dyDescent="0.3">
      <c r="A161" s="4">
        <v>44871</v>
      </c>
      <c r="B161" s="22" t="s">
        <v>6</v>
      </c>
      <c r="C161" s="22" t="s">
        <v>7</v>
      </c>
      <c r="D161" s="41">
        <v>430000</v>
      </c>
      <c r="E161" s="42">
        <v>13867</v>
      </c>
    </row>
    <row r="162" spans="1:5" x14ac:dyDescent="0.3">
      <c r="A162" s="1">
        <v>44668</v>
      </c>
      <c r="B162" s="22" t="s">
        <v>5</v>
      </c>
      <c r="C162" s="22" t="s">
        <v>15</v>
      </c>
      <c r="D162" s="41">
        <v>35000</v>
      </c>
      <c r="E162" s="42">
        <v>11944</v>
      </c>
    </row>
    <row r="163" spans="1:5" x14ac:dyDescent="0.3">
      <c r="A163" s="1">
        <v>44815</v>
      </c>
      <c r="B163" s="22" t="s">
        <v>5</v>
      </c>
      <c r="C163" s="22" t="s">
        <v>13</v>
      </c>
      <c r="D163" s="41">
        <v>226398</v>
      </c>
      <c r="E163" s="42">
        <v>11514</v>
      </c>
    </row>
    <row r="164" spans="1:5" x14ac:dyDescent="0.3">
      <c r="A164" s="1">
        <v>44607</v>
      </c>
      <c r="B164" s="22" t="s">
        <v>6</v>
      </c>
      <c r="C164" s="22" t="s">
        <v>14</v>
      </c>
      <c r="D164" s="41">
        <v>430000</v>
      </c>
      <c r="E164" s="42">
        <v>10244</v>
      </c>
    </row>
    <row r="165" spans="1:5" x14ac:dyDescent="0.3">
      <c r="A165" s="1">
        <v>44588</v>
      </c>
      <c r="B165" s="22" t="s">
        <v>10</v>
      </c>
      <c r="C165" s="22" t="s">
        <v>16</v>
      </c>
      <c r="D165" s="41">
        <v>85748</v>
      </c>
      <c r="E165" s="42">
        <v>9450</v>
      </c>
    </row>
    <row r="166" spans="1:5" x14ac:dyDescent="0.3">
      <c r="A166" s="6">
        <v>44914</v>
      </c>
      <c r="B166" s="22" t="s">
        <v>5</v>
      </c>
      <c r="C166" s="22" t="s">
        <v>21</v>
      </c>
      <c r="D166" s="22">
        <v>378861</v>
      </c>
      <c r="E166" s="42">
        <v>5824</v>
      </c>
    </row>
    <row r="167" spans="1:5" x14ac:dyDescent="0.3">
      <c r="A167" s="6">
        <v>44907</v>
      </c>
      <c r="B167" s="22" t="s">
        <v>8</v>
      </c>
      <c r="C167" s="22" t="s">
        <v>22</v>
      </c>
      <c r="D167" s="22">
        <v>168081</v>
      </c>
      <c r="E167" s="42">
        <v>5111</v>
      </c>
    </row>
    <row r="168" spans="1:5" x14ac:dyDescent="0.3">
      <c r="A168" s="1">
        <v>44912</v>
      </c>
      <c r="B168" s="22" t="s">
        <v>5</v>
      </c>
      <c r="C168" s="22" t="s">
        <v>15</v>
      </c>
      <c r="D168" s="41">
        <v>35000</v>
      </c>
      <c r="E168" s="42">
        <v>5058</v>
      </c>
    </row>
    <row r="169" spans="1:5" x14ac:dyDescent="0.3">
      <c r="A169" s="4">
        <v>44864</v>
      </c>
      <c r="B169" s="22" t="s">
        <v>5</v>
      </c>
      <c r="C169" s="22" t="s">
        <v>12</v>
      </c>
      <c r="D169" s="41">
        <v>137084</v>
      </c>
      <c r="E169" s="42">
        <v>4704</v>
      </c>
    </row>
    <row r="170" spans="1:5" x14ac:dyDescent="0.3">
      <c r="A170" s="1">
        <v>44831</v>
      </c>
      <c r="B170" s="22" t="s">
        <v>10</v>
      </c>
      <c r="C170" s="22" t="s">
        <v>17</v>
      </c>
      <c r="D170" s="41">
        <v>57649</v>
      </c>
      <c r="E170" s="42">
        <v>4162</v>
      </c>
    </row>
    <row r="171" spans="1:5" x14ac:dyDescent="0.3">
      <c r="A171" s="1">
        <v>44789</v>
      </c>
      <c r="B171" s="22" t="s">
        <v>6</v>
      </c>
      <c r="C171" s="22" t="s">
        <v>20</v>
      </c>
      <c r="D171" s="41">
        <v>74506</v>
      </c>
      <c r="E171" s="42">
        <v>4094</v>
      </c>
    </row>
    <row r="172" spans="1:5" x14ac:dyDescent="0.3">
      <c r="A172" s="1">
        <v>44742</v>
      </c>
      <c r="B172" s="22" t="s">
        <v>5</v>
      </c>
      <c r="C172" s="22" t="s">
        <v>12</v>
      </c>
      <c r="D172" s="41">
        <v>67760</v>
      </c>
      <c r="E172" s="42">
        <v>3857</v>
      </c>
    </row>
    <row r="173" spans="1:5" x14ac:dyDescent="0.3">
      <c r="A173" s="1">
        <v>44901</v>
      </c>
      <c r="B173" s="22" t="s">
        <v>6</v>
      </c>
      <c r="C173" s="22" t="s">
        <v>7</v>
      </c>
      <c r="D173" s="41">
        <v>430000</v>
      </c>
      <c r="E173" s="42">
        <v>3574</v>
      </c>
    </row>
    <row r="174" spans="1:5" x14ac:dyDescent="0.3">
      <c r="A174" s="1">
        <v>44821</v>
      </c>
      <c r="B174" s="22" t="s">
        <v>5</v>
      </c>
      <c r="C174" s="22" t="s">
        <v>32</v>
      </c>
      <c r="D174" s="41">
        <v>35000</v>
      </c>
      <c r="E174" s="42">
        <v>1728</v>
      </c>
    </row>
    <row r="175" spans="1:5" x14ac:dyDescent="0.3">
      <c r="A175" s="1">
        <v>44625</v>
      </c>
      <c r="B175" s="22" t="s">
        <v>8</v>
      </c>
      <c r="C175" s="22" t="s">
        <v>9</v>
      </c>
      <c r="D175" s="41">
        <v>3700000</v>
      </c>
      <c r="E175" s="42">
        <v>1591</v>
      </c>
    </row>
    <row r="176" spans="1:5" x14ac:dyDescent="0.3">
      <c r="A176" s="6">
        <v>44910</v>
      </c>
      <c r="B176" s="22" t="s">
        <v>28</v>
      </c>
      <c r="C176" s="22" t="s">
        <v>14</v>
      </c>
      <c r="D176" s="22">
        <v>430000</v>
      </c>
      <c r="E176" s="42">
        <v>848</v>
      </c>
    </row>
    <row r="177" spans="1:5" x14ac:dyDescent="0.3">
      <c r="A177" s="1">
        <v>44784</v>
      </c>
      <c r="B177" s="22" t="s">
        <v>5</v>
      </c>
      <c r="C177" s="22" t="s">
        <v>13</v>
      </c>
      <c r="D177" s="41">
        <v>214717</v>
      </c>
      <c r="E177" s="42"/>
    </row>
    <row r="178" spans="1:5" x14ac:dyDescent="0.3">
      <c r="A178" s="1">
        <v>44729</v>
      </c>
      <c r="B178" s="22" t="s">
        <v>5</v>
      </c>
      <c r="C178" s="22" t="s">
        <v>15</v>
      </c>
      <c r="D178" s="41">
        <v>35000</v>
      </c>
      <c r="E178" s="42"/>
    </row>
    <row r="179" spans="1:5" x14ac:dyDescent="0.3">
      <c r="A179" s="1">
        <v>44571</v>
      </c>
      <c r="B179" s="22" t="s">
        <v>5</v>
      </c>
      <c r="C179" s="22" t="s">
        <v>19</v>
      </c>
      <c r="D179" s="41">
        <v>179112</v>
      </c>
      <c r="E179" s="42"/>
    </row>
    <row r="180" spans="1:5" x14ac:dyDescent="0.3">
      <c r="A180" s="1">
        <v>44905</v>
      </c>
      <c r="B180" s="22" t="s">
        <v>5</v>
      </c>
      <c r="C180" s="22" t="s">
        <v>19</v>
      </c>
      <c r="D180" s="41">
        <v>161457</v>
      </c>
      <c r="E180" s="42"/>
    </row>
    <row r="181" spans="1:5" x14ac:dyDescent="0.3">
      <c r="A181" s="6"/>
      <c r="B181" s="22"/>
      <c r="C181" s="22"/>
      <c r="D181" s="22"/>
      <c r="E181" s="42"/>
    </row>
    <row r="182" spans="1:5" x14ac:dyDescent="0.3">
      <c r="A182" s="6"/>
      <c r="B182" s="22"/>
      <c r="C182" s="22"/>
      <c r="D182" s="22"/>
      <c r="E182" s="42"/>
    </row>
    <row r="183" spans="1:5" x14ac:dyDescent="0.3">
      <c r="A183" s="6">
        <v>44922</v>
      </c>
      <c r="B183" s="22" t="s">
        <v>10</v>
      </c>
      <c r="C183" s="22" t="s">
        <v>17</v>
      </c>
      <c r="D183" s="22">
        <v>90973</v>
      </c>
      <c r="E183" s="42">
        <v>23960</v>
      </c>
    </row>
    <row r="184" spans="1:5" x14ac:dyDescent="0.3">
      <c r="A184" s="6">
        <v>44925</v>
      </c>
      <c r="B184" s="22" t="s">
        <v>5</v>
      </c>
      <c r="C184" s="22" t="s">
        <v>12</v>
      </c>
      <c r="D184" s="22">
        <v>50836</v>
      </c>
      <c r="E184" s="42">
        <v>29801</v>
      </c>
    </row>
  </sheetData>
  <conditionalFormatting sqref="A1">
    <cfRule type="duplicateValues" dxfId="1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6AB0-2CA4-4E90-867B-DD217A8FDC21}">
  <sheetPr>
    <tabColor rgb="FF0070C0"/>
  </sheetPr>
  <dimension ref="A1:E181"/>
  <sheetViews>
    <sheetView workbookViewId="0">
      <selection activeCell="B27" sqref="B27"/>
    </sheetView>
  </sheetViews>
  <sheetFormatPr baseColWidth="10" defaultRowHeight="14.4" x14ac:dyDescent="0.3"/>
  <cols>
    <col min="1" max="1" width="11" style="15" bestFit="1" customWidth="1"/>
    <col min="2" max="2" width="18.88671875" bestFit="1" customWidth="1"/>
    <col min="3" max="3" width="20.77734375" bestFit="1" customWidth="1"/>
    <col min="4" max="4" width="13.77734375" style="13" bestFit="1" customWidth="1"/>
    <col min="5" max="5" width="11.21875" bestFit="1" customWidth="1"/>
    <col min="7" max="7" width="18.88671875" bestFit="1" customWidth="1"/>
  </cols>
  <sheetData>
    <row r="1" spans="1:5" x14ac:dyDescent="0.3">
      <c r="A1" s="53" t="s">
        <v>0</v>
      </c>
      <c r="B1" s="54" t="s">
        <v>1</v>
      </c>
      <c r="C1" s="54" t="s">
        <v>2</v>
      </c>
      <c r="D1" s="55" t="s">
        <v>3</v>
      </c>
      <c r="E1" s="10"/>
    </row>
    <row r="2" spans="1:5" x14ac:dyDescent="0.3">
      <c r="A2" s="7">
        <v>44566</v>
      </c>
      <c r="B2" t="s">
        <v>8</v>
      </c>
      <c r="C2" t="s">
        <v>12</v>
      </c>
      <c r="D2" s="13">
        <v>3700000</v>
      </c>
      <c r="E2" s="7"/>
    </row>
    <row r="3" spans="1:5" x14ac:dyDescent="0.3">
      <c r="A3" s="7">
        <v>44567</v>
      </c>
      <c r="B3" t="s">
        <v>6</v>
      </c>
      <c r="C3" t="s">
        <v>33</v>
      </c>
      <c r="D3" s="13">
        <v>430000</v>
      </c>
      <c r="E3" s="11"/>
    </row>
    <row r="4" spans="1:5" x14ac:dyDescent="0.3">
      <c r="A4" s="7">
        <v>44568</v>
      </c>
      <c r="B4" t="s">
        <v>10</v>
      </c>
      <c r="C4" t="s">
        <v>33</v>
      </c>
      <c r="D4" s="13">
        <v>50717</v>
      </c>
      <c r="E4" s="7"/>
    </row>
    <row r="5" spans="1:5" x14ac:dyDescent="0.3">
      <c r="A5" s="7">
        <v>44571</v>
      </c>
      <c r="B5" t="s">
        <v>5</v>
      </c>
      <c r="C5" t="s">
        <v>19</v>
      </c>
      <c r="D5" s="13">
        <v>179112</v>
      </c>
      <c r="E5" s="11"/>
    </row>
    <row r="6" spans="1:5" x14ac:dyDescent="0.3">
      <c r="A6" s="7">
        <v>44572</v>
      </c>
      <c r="B6" t="s">
        <v>5</v>
      </c>
      <c r="C6" t="s">
        <v>21</v>
      </c>
      <c r="D6" s="13">
        <v>200335</v>
      </c>
      <c r="E6" s="7"/>
    </row>
    <row r="7" spans="1:5" x14ac:dyDescent="0.3">
      <c r="A7" s="7">
        <v>44573</v>
      </c>
      <c r="B7" t="s">
        <v>8</v>
      </c>
      <c r="C7" t="s">
        <v>11</v>
      </c>
      <c r="D7" s="13">
        <v>230971</v>
      </c>
      <c r="E7" s="11"/>
    </row>
    <row r="8" spans="1:5" x14ac:dyDescent="0.3">
      <c r="A8" s="7">
        <v>44576</v>
      </c>
      <c r="B8" t="s">
        <v>6</v>
      </c>
      <c r="C8" t="s">
        <v>11</v>
      </c>
      <c r="D8" s="13">
        <v>430000</v>
      </c>
      <c r="E8" s="3"/>
    </row>
    <row r="9" spans="1:5" x14ac:dyDescent="0.3">
      <c r="A9" s="7">
        <v>44577</v>
      </c>
      <c r="B9" t="s">
        <v>6</v>
      </c>
      <c r="C9" t="s">
        <v>9</v>
      </c>
      <c r="D9" s="13">
        <v>37987</v>
      </c>
      <c r="E9" s="3"/>
    </row>
    <row r="10" spans="1:5" x14ac:dyDescent="0.3">
      <c r="A10" s="7">
        <v>44578</v>
      </c>
      <c r="B10" t="s">
        <v>5</v>
      </c>
      <c r="C10" t="s">
        <v>12</v>
      </c>
      <c r="D10" s="13">
        <v>35000</v>
      </c>
      <c r="E10" s="3"/>
    </row>
    <row r="11" spans="1:5" x14ac:dyDescent="0.3">
      <c r="A11" s="7">
        <v>44580</v>
      </c>
      <c r="B11" t="s">
        <v>5</v>
      </c>
      <c r="C11" t="s">
        <v>11</v>
      </c>
      <c r="D11" s="13">
        <v>386903</v>
      </c>
      <c r="E11" s="3"/>
    </row>
    <row r="12" spans="1:5" x14ac:dyDescent="0.3">
      <c r="A12" s="7">
        <v>44586</v>
      </c>
      <c r="B12" t="s">
        <v>5</v>
      </c>
      <c r="C12" t="s">
        <v>9</v>
      </c>
      <c r="D12" s="13">
        <v>650000</v>
      </c>
      <c r="E12" s="3"/>
    </row>
    <row r="13" spans="1:5" x14ac:dyDescent="0.3">
      <c r="A13" s="7">
        <v>44588</v>
      </c>
      <c r="B13" t="s">
        <v>10</v>
      </c>
      <c r="C13" t="s">
        <v>21</v>
      </c>
      <c r="D13" s="13">
        <v>85748</v>
      </c>
      <c r="E13" s="3"/>
    </row>
    <row r="14" spans="1:5" x14ac:dyDescent="0.3">
      <c r="A14" s="7">
        <v>44591</v>
      </c>
      <c r="B14" t="s">
        <v>5</v>
      </c>
      <c r="C14" t="s">
        <v>7</v>
      </c>
      <c r="D14" s="13">
        <v>145181</v>
      </c>
      <c r="E14" s="3"/>
    </row>
    <row r="15" spans="1:5" x14ac:dyDescent="0.3">
      <c r="A15" s="11">
        <v>44597</v>
      </c>
      <c r="B15" s="9" t="s">
        <v>8</v>
      </c>
      <c r="C15" s="9" t="s">
        <v>11</v>
      </c>
      <c r="D15" s="14">
        <v>3700000</v>
      </c>
      <c r="E15" s="3"/>
    </row>
    <row r="16" spans="1:5" x14ac:dyDescent="0.3">
      <c r="A16" s="7">
        <v>44598</v>
      </c>
      <c r="B16" t="s">
        <v>6</v>
      </c>
      <c r="C16" t="s">
        <v>34</v>
      </c>
      <c r="D16" s="13">
        <v>430000</v>
      </c>
      <c r="E16" s="3"/>
    </row>
    <row r="17" spans="1:5" x14ac:dyDescent="0.3">
      <c r="A17" s="7">
        <v>44599</v>
      </c>
      <c r="B17" t="s">
        <v>10</v>
      </c>
      <c r="C17" t="s">
        <v>18</v>
      </c>
      <c r="D17" s="13">
        <v>44996</v>
      </c>
      <c r="E17" s="3"/>
    </row>
    <row r="18" spans="1:5" x14ac:dyDescent="0.3">
      <c r="A18" s="7">
        <v>44602</v>
      </c>
      <c r="B18" t="s">
        <v>5</v>
      </c>
      <c r="C18" t="s">
        <v>20</v>
      </c>
      <c r="D18" s="13">
        <v>193329</v>
      </c>
      <c r="E18" s="3"/>
    </row>
    <row r="19" spans="1:5" x14ac:dyDescent="0.3">
      <c r="A19" s="7">
        <v>44603</v>
      </c>
      <c r="B19" t="s">
        <v>5</v>
      </c>
      <c r="C19" t="s">
        <v>11</v>
      </c>
      <c r="D19" s="13">
        <v>202892</v>
      </c>
      <c r="E19" s="3"/>
    </row>
    <row r="20" spans="1:5" x14ac:dyDescent="0.3">
      <c r="A20" s="7">
        <v>44604</v>
      </c>
      <c r="B20" t="s">
        <v>8</v>
      </c>
      <c r="C20" t="s">
        <v>17</v>
      </c>
      <c r="D20" s="13">
        <v>226414</v>
      </c>
      <c r="E20" s="3"/>
    </row>
    <row r="21" spans="1:5" x14ac:dyDescent="0.3">
      <c r="A21" s="7">
        <v>44607</v>
      </c>
      <c r="B21" t="s">
        <v>6</v>
      </c>
      <c r="C21" t="s">
        <v>17</v>
      </c>
      <c r="D21" s="13">
        <v>430000</v>
      </c>
      <c r="E21" s="3"/>
    </row>
    <row r="22" spans="1:5" x14ac:dyDescent="0.3">
      <c r="A22" s="7">
        <v>44608</v>
      </c>
      <c r="B22" t="s">
        <v>6</v>
      </c>
      <c r="C22" t="s">
        <v>27</v>
      </c>
      <c r="D22" s="13">
        <v>71406</v>
      </c>
      <c r="E22" s="3"/>
    </row>
    <row r="23" spans="1:5" x14ac:dyDescent="0.3">
      <c r="A23" s="7">
        <v>44608</v>
      </c>
      <c r="B23" t="s">
        <v>6</v>
      </c>
      <c r="C23" t="s">
        <v>18</v>
      </c>
      <c r="D23" s="13">
        <v>71406</v>
      </c>
      <c r="E23" s="3"/>
    </row>
    <row r="24" spans="1:5" x14ac:dyDescent="0.3">
      <c r="A24" s="7">
        <v>44609</v>
      </c>
      <c r="B24" t="s">
        <v>5</v>
      </c>
      <c r="C24" t="s">
        <v>13</v>
      </c>
      <c r="D24" s="13">
        <v>35000</v>
      </c>
      <c r="E24" s="3"/>
    </row>
    <row r="25" spans="1:5" x14ac:dyDescent="0.3">
      <c r="A25" s="7">
        <v>44609</v>
      </c>
      <c r="B25" t="s">
        <v>5</v>
      </c>
      <c r="C25" t="s">
        <v>12</v>
      </c>
      <c r="D25" s="13">
        <v>35000</v>
      </c>
      <c r="E25" s="3"/>
    </row>
    <row r="26" spans="1:5" x14ac:dyDescent="0.3">
      <c r="A26" s="7">
        <v>44611</v>
      </c>
      <c r="B26" t="s">
        <v>5</v>
      </c>
      <c r="C26" t="s">
        <v>13</v>
      </c>
      <c r="D26" s="13">
        <v>351206</v>
      </c>
      <c r="E26" s="3"/>
    </row>
    <row r="27" spans="1:5" x14ac:dyDescent="0.3">
      <c r="A27" s="7">
        <v>44611</v>
      </c>
      <c r="B27" t="s">
        <v>5</v>
      </c>
      <c r="C27" t="s">
        <v>12</v>
      </c>
      <c r="D27" s="13">
        <v>351206</v>
      </c>
      <c r="E27" s="3"/>
    </row>
    <row r="28" spans="1:5" x14ac:dyDescent="0.3">
      <c r="A28" s="7">
        <v>44617</v>
      </c>
      <c r="B28" t="s">
        <v>5</v>
      </c>
      <c r="C28" t="s">
        <v>9</v>
      </c>
      <c r="D28" s="13">
        <v>650000</v>
      </c>
      <c r="E28" s="3"/>
    </row>
    <row r="29" spans="1:5" x14ac:dyDescent="0.3">
      <c r="A29" s="7">
        <v>44617</v>
      </c>
      <c r="B29" t="s">
        <v>5</v>
      </c>
      <c r="C29" t="s">
        <v>20</v>
      </c>
      <c r="D29" s="13">
        <v>650000</v>
      </c>
      <c r="E29" s="3"/>
    </row>
    <row r="30" spans="1:5" x14ac:dyDescent="0.3">
      <c r="A30" s="7">
        <v>44619</v>
      </c>
      <c r="B30" t="s">
        <v>10</v>
      </c>
      <c r="C30" t="s">
        <v>18</v>
      </c>
      <c r="D30" s="13">
        <v>71476</v>
      </c>
      <c r="E30" s="3"/>
    </row>
    <row r="31" spans="1:5" x14ac:dyDescent="0.3">
      <c r="A31" s="7">
        <v>44625</v>
      </c>
      <c r="B31" t="s">
        <v>8</v>
      </c>
      <c r="C31" t="s">
        <v>33</v>
      </c>
      <c r="D31" s="13">
        <v>3700000</v>
      </c>
      <c r="E31" s="3"/>
    </row>
    <row r="32" spans="1:5" x14ac:dyDescent="0.3">
      <c r="A32" s="7">
        <v>44626</v>
      </c>
      <c r="B32" t="s">
        <v>6</v>
      </c>
      <c r="C32" t="s">
        <v>33</v>
      </c>
      <c r="D32" s="13">
        <v>430000</v>
      </c>
      <c r="E32" s="3"/>
    </row>
    <row r="33" spans="1:5" x14ac:dyDescent="0.3">
      <c r="A33" s="7">
        <v>44627</v>
      </c>
      <c r="B33" t="s">
        <v>10</v>
      </c>
      <c r="C33" t="s">
        <v>12</v>
      </c>
      <c r="D33" s="13">
        <v>53013</v>
      </c>
      <c r="E33" s="3"/>
    </row>
    <row r="34" spans="1:5" x14ac:dyDescent="0.3">
      <c r="A34" s="7">
        <v>44630</v>
      </c>
      <c r="B34" t="s">
        <v>5</v>
      </c>
      <c r="C34" t="s">
        <v>17</v>
      </c>
      <c r="D34" s="13">
        <v>198565</v>
      </c>
      <c r="E34" s="3"/>
    </row>
    <row r="35" spans="1:5" x14ac:dyDescent="0.3">
      <c r="A35" s="7">
        <v>44631</v>
      </c>
      <c r="B35" t="s">
        <v>5</v>
      </c>
      <c r="C35" t="s">
        <v>18</v>
      </c>
      <c r="D35" s="13">
        <v>203037</v>
      </c>
      <c r="E35" s="3"/>
    </row>
    <row r="36" spans="1:5" x14ac:dyDescent="0.3">
      <c r="A36" s="7">
        <v>44632</v>
      </c>
      <c r="B36" t="s">
        <v>8</v>
      </c>
      <c r="C36" t="s">
        <v>7</v>
      </c>
      <c r="D36" s="13">
        <v>237378</v>
      </c>
      <c r="E36" s="3"/>
    </row>
    <row r="37" spans="1:5" x14ac:dyDescent="0.3">
      <c r="A37" s="7">
        <v>44635</v>
      </c>
      <c r="B37" t="s">
        <v>6</v>
      </c>
      <c r="C37" t="s">
        <v>15</v>
      </c>
      <c r="D37" s="13">
        <v>430000</v>
      </c>
      <c r="E37" s="3"/>
    </row>
    <row r="38" spans="1:5" x14ac:dyDescent="0.3">
      <c r="A38" s="7">
        <v>44636</v>
      </c>
      <c r="B38" t="s">
        <v>6</v>
      </c>
      <c r="C38" t="s">
        <v>19</v>
      </c>
      <c r="D38" s="13">
        <v>114836</v>
      </c>
      <c r="E38" s="3"/>
    </row>
    <row r="39" spans="1:5" x14ac:dyDescent="0.3">
      <c r="A39" s="7">
        <v>44637</v>
      </c>
      <c r="B39" t="s">
        <v>5</v>
      </c>
      <c r="C39" t="s">
        <v>22</v>
      </c>
      <c r="D39" s="13">
        <v>35000</v>
      </c>
      <c r="E39" s="3"/>
    </row>
    <row r="40" spans="1:5" x14ac:dyDescent="0.3">
      <c r="A40" s="7">
        <v>44639</v>
      </c>
      <c r="B40" t="s">
        <v>5</v>
      </c>
      <c r="C40" t="s">
        <v>19</v>
      </c>
      <c r="D40" s="13">
        <v>313459</v>
      </c>
      <c r="E40" s="3"/>
    </row>
    <row r="41" spans="1:5" x14ac:dyDescent="0.3">
      <c r="A41" s="7">
        <v>44645</v>
      </c>
      <c r="B41" t="s">
        <v>5</v>
      </c>
      <c r="C41" t="s">
        <v>19</v>
      </c>
      <c r="D41" s="13">
        <v>650000</v>
      </c>
      <c r="E41" s="3"/>
    </row>
    <row r="42" spans="1:5" x14ac:dyDescent="0.3">
      <c r="A42" s="7">
        <v>44647</v>
      </c>
      <c r="B42" t="s">
        <v>10</v>
      </c>
      <c r="C42" t="s">
        <v>19</v>
      </c>
      <c r="D42" s="13">
        <v>61874</v>
      </c>
      <c r="E42" s="3"/>
    </row>
    <row r="43" spans="1:5" x14ac:dyDescent="0.3">
      <c r="A43" s="7">
        <v>44650</v>
      </c>
      <c r="B43" t="s">
        <v>5</v>
      </c>
      <c r="C43" t="s">
        <v>11</v>
      </c>
      <c r="D43" s="13">
        <v>110278</v>
      </c>
      <c r="E43" s="3"/>
    </row>
    <row r="44" spans="1:5" x14ac:dyDescent="0.3">
      <c r="A44" s="7">
        <v>44656</v>
      </c>
      <c r="B44" t="s">
        <v>8</v>
      </c>
      <c r="C44" t="s">
        <v>21</v>
      </c>
      <c r="D44" s="13">
        <v>3700000</v>
      </c>
      <c r="E44" s="3"/>
    </row>
    <row r="45" spans="1:5" x14ac:dyDescent="0.3">
      <c r="A45" s="7">
        <v>44657</v>
      </c>
      <c r="B45" t="s">
        <v>6</v>
      </c>
      <c r="C45" t="s">
        <v>21</v>
      </c>
      <c r="D45" s="13">
        <v>430000</v>
      </c>
      <c r="E45" s="3"/>
    </row>
    <row r="46" spans="1:5" x14ac:dyDescent="0.3">
      <c r="A46" s="7">
        <v>44658</v>
      </c>
      <c r="B46" t="s">
        <v>10</v>
      </c>
      <c r="C46" t="s">
        <v>20</v>
      </c>
      <c r="D46" s="13">
        <v>96894</v>
      </c>
      <c r="E46" s="3"/>
    </row>
    <row r="47" spans="1:5" x14ac:dyDescent="0.3">
      <c r="A47" s="7">
        <v>44661</v>
      </c>
      <c r="B47" t="s">
        <v>5</v>
      </c>
      <c r="C47" t="s">
        <v>7</v>
      </c>
      <c r="D47" s="13">
        <v>181587</v>
      </c>
      <c r="E47" s="3"/>
    </row>
    <row r="48" spans="1:5" x14ac:dyDescent="0.3">
      <c r="A48" s="7">
        <v>44662</v>
      </c>
      <c r="B48" t="s">
        <v>5</v>
      </c>
      <c r="C48" t="s">
        <v>18</v>
      </c>
      <c r="D48" s="13">
        <v>195079</v>
      </c>
      <c r="E48" s="3"/>
    </row>
    <row r="49" spans="1:5" x14ac:dyDescent="0.3">
      <c r="A49" s="7">
        <v>44663</v>
      </c>
      <c r="B49" t="s">
        <v>8</v>
      </c>
      <c r="C49" t="s">
        <v>33</v>
      </c>
      <c r="D49" s="13">
        <v>173157</v>
      </c>
      <c r="E49" s="3"/>
    </row>
    <row r="50" spans="1:5" x14ac:dyDescent="0.3">
      <c r="A50" s="11">
        <v>44666</v>
      </c>
      <c r="B50" s="9" t="s">
        <v>6</v>
      </c>
      <c r="C50" s="9" t="s">
        <v>15</v>
      </c>
      <c r="D50" s="14">
        <v>430000</v>
      </c>
      <c r="E50" s="3"/>
    </row>
    <row r="51" spans="1:5" x14ac:dyDescent="0.3">
      <c r="A51" s="7">
        <v>44667</v>
      </c>
      <c r="B51" t="s">
        <v>6</v>
      </c>
      <c r="C51" t="s">
        <v>22</v>
      </c>
      <c r="D51" s="13">
        <v>45385</v>
      </c>
      <c r="E51" s="3"/>
    </row>
    <row r="52" spans="1:5" x14ac:dyDescent="0.3">
      <c r="A52" s="7">
        <v>44668</v>
      </c>
      <c r="B52" t="s">
        <v>5</v>
      </c>
      <c r="C52" t="s">
        <v>22</v>
      </c>
      <c r="D52" s="13">
        <v>35000</v>
      </c>
      <c r="E52" s="3"/>
    </row>
    <row r="53" spans="1:5" x14ac:dyDescent="0.3">
      <c r="A53" s="7">
        <v>44668</v>
      </c>
      <c r="B53" t="s">
        <v>5</v>
      </c>
      <c r="C53" t="s">
        <v>13</v>
      </c>
      <c r="D53" s="13">
        <v>35000</v>
      </c>
      <c r="E53" s="3"/>
    </row>
    <row r="54" spans="1:5" x14ac:dyDescent="0.3">
      <c r="A54" s="7">
        <v>44670</v>
      </c>
      <c r="B54" t="s">
        <v>5</v>
      </c>
      <c r="C54" t="s">
        <v>27</v>
      </c>
      <c r="D54" s="13">
        <v>315729</v>
      </c>
      <c r="E54" s="3"/>
    </row>
    <row r="55" spans="1:5" x14ac:dyDescent="0.3">
      <c r="A55" s="7">
        <v>44670</v>
      </c>
      <c r="B55" t="s">
        <v>5</v>
      </c>
      <c r="C55" t="s">
        <v>21</v>
      </c>
      <c r="D55" s="13">
        <v>315729</v>
      </c>
      <c r="E55" s="3"/>
    </row>
    <row r="56" spans="1:5" x14ac:dyDescent="0.3">
      <c r="A56" s="7">
        <v>44676</v>
      </c>
      <c r="B56" t="s">
        <v>5</v>
      </c>
      <c r="C56" t="s">
        <v>18</v>
      </c>
      <c r="D56" s="13">
        <v>650000</v>
      </c>
      <c r="E56" s="3"/>
    </row>
    <row r="57" spans="1:5" x14ac:dyDescent="0.3">
      <c r="A57" s="7">
        <v>44676</v>
      </c>
      <c r="B57" t="s">
        <v>5</v>
      </c>
      <c r="C57" t="s">
        <v>19</v>
      </c>
      <c r="D57" s="13">
        <v>650000</v>
      </c>
      <c r="E57" s="3"/>
    </row>
    <row r="58" spans="1:5" x14ac:dyDescent="0.3">
      <c r="A58" s="7">
        <v>44678</v>
      </c>
      <c r="B58" t="s">
        <v>10</v>
      </c>
      <c r="C58" t="s">
        <v>12</v>
      </c>
      <c r="D58" s="13">
        <v>98112</v>
      </c>
      <c r="E58" s="3"/>
    </row>
    <row r="59" spans="1:5" x14ac:dyDescent="0.3">
      <c r="A59" s="7">
        <v>44681</v>
      </c>
      <c r="B59" t="s">
        <v>5</v>
      </c>
      <c r="C59" t="s">
        <v>22</v>
      </c>
      <c r="D59" s="13">
        <v>140712</v>
      </c>
      <c r="E59" s="3"/>
    </row>
    <row r="60" spans="1:5" x14ac:dyDescent="0.3">
      <c r="A60" s="7">
        <v>44686</v>
      </c>
      <c r="B60" t="s">
        <v>8</v>
      </c>
      <c r="C60" t="s">
        <v>19</v>
      </c>
      <c r="D60" s="13">
        <v>3700000</v>
      </c>
      <c r="E60" s="3"/>
    </row>
    <row r="61" spans="1:5" x14ac:dyDescent="0.3">
      <c r="A61" s="7">
        <v>44687</v>
      </c>
      <c r="B61" t="s">
        <v>6</v>
      </c>
      <c r="C61" t="s">
        <v>18</v>
      </c>
      <c r="D61" s="13">
        <v>430000</v>
      </c>
      <c r="E61" s="3"/>
    </row>
    <row r="62" spans="1:5" x14ac:dyDescent="0.3">
      <c r="A62" s="7">
        <v>44688</v>
      </c>
      <c r="B62" t="s">
        <v>10</v>
      </c>
      <c r="C62" t="s">
        <v>15</v>
      </c>
      <c r="D62" s="13">
        <v>112979</v>
      </c>
      <c r="E62" s="3"/>
    </row>
    <row r="63" spans="1:5" x14ac:dyDescent="0.3">
      <c r="A63" s="7">
        <v>44689</v>
      </c>
      <c r="B63" t="s">
        <v>10</v>
      </c>
      <c r="C63" t="s">
        <v>27</v>
      </c>
      <c r="D63" s="13">
        <v>158550</v>
      </c>
      <c r="E63" s="3"/>
    </row>
    <row r="64" spans="1:5" x14ac:dyDescent="0.3">
      <c r="A64" s="7">
        <v>44691</v>
      </c>
      <c r="B64" t="s">
        <v>5</v>
      </c>
      <c r="C64" t="s">
        <v>17</v>
      </c>
      <c r="D64" s="13">
        <v>163116</v>
      </c>
      <c r="E64" s="3"/>
    </row>
    <row r="65" spans="1:5" x14ac:dyDescent="0.3">
      <c r="A65" s="7">
        <v>44692</v>
      </c>
      <c r="B65" t="s">
        <v>5</v>
      </c>
      <c r="C65" t="s">
        <v>11</v>
      </c>
      <c r="D65" s="13">
        <v>200568</v>
      </c>
      <c r="E65" s="3"/>
    </row>
    <row r="66" spans="1:5" x14ac:dyDescent="0.3">
      <c r="A66" s="7">
        <v>44693</v>
      </c>
      <c r="B66" t="s">
        <v>8</v>
      </c>
      <c r="C66" t="s">
        <v>19</v>
      </c>
      <c r="D66" s="13">
        <v>226394</v>
      </c>
      <c r="E66" s="3"/>
    </row>
    <row r="67" spans="1:5" x14ac:dyDescent="0.3">
      <c r="A67" s="7">
        <v>44696</v>
      </c>
      <c r="B67" t="s">
        <v>6</v>
      </c>
      <c r="C67" t="s">
        <v>18</v>
      </c>
      <c r="D67" s="13">
        <v>430000</v>
      </c>
      <c r="E67" s="3"/>
    </row>
    <row r="68" spans="1:5" x14ac:dyDescent="0.3">
      <c r="A68" s="7">
        <v>44697</v>
      </c>
      <c r="B68" t="s">
        <v>6</v>
      </c>
      <c r="C68" t="s">
        <v>22</v>
      </c>
      <c r="D68" s="13">
        <v>81264</v>
      </c>
      <c r="E68" s="3"/>
    </row>
    <row r="69" spans="1:5" x14ac:dyDescent="0.3">
      <c r="A69" s="7">
        <v>44698</v>
      </c>
      <c r="B69" t="s">
        <v>5</v>
      </c>
      <c r="C69" t="s">
        <v>22</v>
      </c>
      <c r="D69" s="13">
        <v>35000</v>
      </c>
      <c r="E69" s="3"/>
    </row>
    <row r="70" spans="1:5" x14ac:dyDescent="0.3">
      <c r="A70" s="7">
        <v>44700</v>
      </c>
      <c r="B70" t="s">
        <v>5</v>
      </c>
      <c r="C70" t="s">
        <v>18</v>
      </c>
      <c r="D70" s="13">
        <v>355062</v>
      </c>
      <c r="E70" s="3"/>
    </row>
    <row r="71" spans="1:5" x14ac:dyDescent="0.3">
      <c r="A71" s="7">
        <v>44706</v>
      </c>
      <c r="B71" t="s">
        <v>5</v>
      </c>
      <c r="C71" t="s">
        <v>21</v>
      </c>
      <c r="D71" s="13">
        <v>650000</v>
      </c>
      <c r="E71" s="3"/>
    </row>
    <row r="72" spans="1:5" x14ac:dyDescent="0.3">
      <c r="A72" s="7">
        <v>44708</v>
      </c>
      <c r="B72" t="s">
        <v>10</v>
      </c>
      <c r="C72" t="s">
        <v>11</v>
      </c>
      <c r="D72" s="13">
        <v>86983</v>
      </c>
      <c r="E72" s="3"/>
    </row>
    <row r="73" spans="1:5" x14ac:dyDescent="0.3">
      <c r="A73" s="7">
        <v>44711</v>
      </c>
      <c r="B73" t="s">
        <v>5</v>
      </c>
      <c r="C73" t="s">
        <v>20</v>
      </c>
      <c r="D73" s="13">
        <v>82560</v>
      </c>
      <c r="E73" s="3"/>
    </row>
    <row r="74" spans="1:5" x14ac:dyDescent="0.3">
      <c r="A74" s="7">
        <v>44717</v>
      </c>
      <c r="B74" t="s">
        <v>8</v>
      </c>
      <c r="C74" t="s">
        <v>19</v>
      </c>
      <c r="D74" s="13">
        <v>3700000</v>
      </c>
      <c r="E74" s="3"/>
    </row>
    <row r="75" spans="1:5" x14ac:dyDescent="0.3">
      <c r="A75" s="7">
        <v>44718</v>
      </c>
      <c r="B75" t="s">
        <v>6</v>
      </c>
      <c r="C75" t="s">
        <v>9</v>
      </c>
      <c r="D75" s="13">
        <v>430000</v>
      </c>
      <c r="E75" s="3"/>
    </row>
    <row r="76" spans="1:5" x14ac:dyDescent="0.3">
      <c r="A76" s="7">
        <v>44719</v>
      </c>
      <c r="B76" t="s">
        <v>10</v>
      </c>
      <c r="C76" t="s">
        <v>15</v>
      </c>
      <c r="D76" s="13">
        <v>66295</v>
      </c>
      <c r="E76" s="3"/>
    </row>
    <row r="77" spans="1:5" x14ac:dyDescent="0.3">
      <c r="A77" s="7">
        <v>44722</v>
      </c>
      <c r="B77" t="s">
        <v>5</v>
      </c>
      <c r="C77" t="s">
        <v>7</v>
      </c>
      <c r="D77" s="13">
        <v>183215</v>
      </c>
      <c r="E77" s="3"/>
    </row>
    <row r="78" spans="1:5" x14ac:dyDescent="0.3">
      <c r="A78" s="7">
        <v>44723</v>
      </c>
      <c r="B78" t="s">
        <v>5</v>
      </c>
      <c r="C78" t="s">
        <v>33</v>
      </c>
      <c r="D78" s="13">
        <v>198863</v>
      </c>
      <c r="E78" s="3"/>
    </row>
    <row r="79" spans="1:5" x14ac:dyDescent="0.3">
      <c r="A79" s="7">
        <v>44724</v>
      </c>
      <c r="B79" t="s">
        <v>8</v>
      </c>
      <c r="C79" t="s">
        <v>7</v>
      </c>
      <c r="D79" s="13">
        <v>186323</v>
      </c>
      <c r="E79" s="3"/>
    </row>
    <row r="80" spans="1:5" x14ac:dyDescent="0.3">
      <c r="A80" s="7">
        <v>44727</v>
      </c>
      <c r="B80" t="s">
        <v>6</v>
      </c>
      <c r="C80" t="s">
        <v>13</v>
      </c>
      <c r="D80" s="13">
        <v>430000</v>
      </c>
      <c r="E80" s="3"/>
    </row>
    <row r="81" spans="1:5" x14ac:dyDescent="0.3">
      <c r="A81" s="7">
        <v>44728</v>
      </c>
      <c r="B81" t="s">
        <v>6</v>
      </c>
      <c r="C81" t="s">
        <v>20</v>
      </c>
      <c r="D81" s="13">
        <v>98482</v>
      </c>
      <c r="E81" s="3"/>
    </row>
    <row r="82" spans="1:5" x14ac:dyDescent="0.3">
      <c r="A82" s="7">
        <v>44729</v>
      </c>
      <c r="B82" t="s">
        <v>5</v>
      </c>
      <c r="C82" t="s">
        <v>19</v>
      </c>
      <c r="D82" s="13">
        <v>35000</v>
      </c>
      <c r="E82" s="3"/>
    </row>
    <row r="83" spans="1:5" x14ac:dyDescent="0.3">
      <c r="A83" s="7">
        <v>44731</v>
      </c>
      <c r="B83" t="s">
        <v>5</v>
      </c>
      <c r="C83" t="s">
        <v>17</v>
      </c>
      <c r="D83" s="13">
        <v>319166</v>
      </c>
      <c r="E83" s="3"/>
    </row>
    <row r="84" spans="1:5" x14ac:dyDescent="0.3">
      <c r="A84" s="7">
        <v>44737</v>
      </c>
      <c r="B84" t="s">
        <v>5</v>
      </c>
      <c r="C84" t="s">
        <v>12</v>
      </c>
      <c r="D84" s="13">
        <v>650000</v>
      </c>
      <c r="E84" s="3"/>
    </row>
    <row r="85" spans="1:5" x14ac:dyDescent="0.3">
      <c r="A85" s="7">
        <v>44739</v>
      </c>
      <c r="B85" t="s">
        <v>10</v>
      </c>
      <c r="C85" t="s">
        <v>33</v>
      </c>
      <c r="D85" s="13">
        <v>93704</v>
      </c>
      <c r="E85" s="3"/>
    </row>
    <row r="86" spans="1:5" x14ac:dyDescent="0.3">
      <c r="A86" s="7">
        <v>44742</v>
      </c>
      <c r="B86" t="s">
        <v>5</v>
      </c>
      <c r="C86" t="s">
        <v>7</v>
      </c>
      <c r="D86" s="13">
        <v>67760</v>
      </c>
      <c r="E86" s="3"/>
    </row>
    <row r="87" spans="1:5" x14ac:dyDescent="0.3">
      <c r="A87" s="7">
        <v>44747</v>
      </c>
      <c r="B87" t="s">
        <v>8</v>
      </c>
      <c r="C87" t="s">
        <v>20</v>
      </c>
      <c r="D87" s="13">
        <v>3700000</v>
      </c>
      <c r="E87" s="3"/>
    </row>
    <row r="88" spans="1:5" x14ac:dyDescent="0.3">
      <c r="A88" s="7">
        <v>44748</v>
      </c>
      <c r="B88" t="s">
        <v>6</v>
      </c>
      <c r="C88" t="s">
        <v>33</v>
      </c>
      <c r="D88" s="13">
        <v>430000</v>
      </c>
      <c r="E88" s="3"/>
    </row>
    <row r="89" spans="1:5" x14ac:dyDescent="0.3">
      <c r="A89" s="7">
        <v>44749</v>
      </c>
      <c r="B89" t="s">
        <v>10</v>
      </c>
      <c r="C89" t="s">
        <v>21</v>
      </c>
      <c r="D89" s="13">
        <v>40599</v>
      </c>
      <c r="E89" s="3"/>
    </row>
    <row r="90" spans="1:5" x14ac:dyDescent="0.3">
      <c r="A90" s="7">
        <v>44752</v>
      </c>
      <c r="B90" t="s">
        <v>5</v>
      </c>
      <c r="C90" t="s">
        <v>12</v>
      </c>
      <c r="D90" s="13">
        <v>163187</v>
      </c>
      <c r="E90" s="3"/>
    </row>
    <row r="91" spans="1:5" x14ac:dyDescent="0.3">
      <c r="A91" s="7">
        <v>44753</v>
      </c>
      <c r="B91" t="s">
        <v>5</v>
      </c>
      <c r="C91" t="s">
        <v>21</v>
      </c>
      <c r="D91" s="13">
        <v>205939</v>
      </c>
      <c r="E91" s="3"/>
    </row>
    <row r="92" spans="1:5" x14ac:dyDescent="0.3">
      <c r="A92" s="7">
        <v>44754</v>
      </c>
      <c r="B92" t="s">
        <v>8</v>
      </c>
      <c r="C92" t="s">
        <v>7</v>
      </c>
      <c r="D92" s="13">
        <v>252636</v>
      </c>
      <c r="E92" s="3"/>
    </row>
    <row r="93" spans="1:5" x14ac:dyDescent="0.3">
      <c r="A93" s="7">
        <v>44757</v>
      </c>
      <c r="B93" t="s">
        <v>6</v>
      </c>
      <c r="C93" t="s">
        <v>7</v>
      </c>
      <c r="D93" s="13">
        <v>430000</v>
      </c>
      <c r="E93" s="3"/>
    </row>
    <row r="94" spans="1:5" x14ac:dyDescent="0.3">
      <c r="A94" s="7">
        <v>44758</v>
      </c>
      <c r="B94" t="s">
        <v>6</v>
      </c>
      <c r="C94" t="s">
        <v>27</v>
      </c>
      <c r="D94" s="13">
        <v>40956</v>
      </c>
      <c r="E94" s="3"/>
    </row>
    <row r="95" spans="1:5" x14ac:dyDescent="0.3">
      <c r="A95" s="7">
        <v>44759</v>
      </c>
      <c r="B95" t="s">
        <v>5</v>
      </c>
      <c r="C95" t="s">
        <v>19</v>
      </c>
      <c r="D95" s="13">
        <v>35000</v>
      </c>
      <c r="E95" s="3"/>
    </row>
    <row r="96" spans="1:5" x14ac:dyDescent="0.3">
      <c r="A96" s="7">
        <v>44761</v>
      </c>
      <c r="B96" t="s">
        <v>5</v>
      </c>
      <c r="C96" t="s">
        <v>9</v>
      </c>
      <c r="D96" s="13">
        <v>354397</v>
      </c>
      <c r="E96" s="3"/>
    </row>
    <row r="97" spans="1:5" x14ac:dyDescent="0.3">
      <c r="A97" s="7">
        <v>44767</v>
      </c>
      <c r="B97" t="s">
        <v>5</v>
      </c>
      <c r="C97" t="s">
        <v>13</v>
      </c>
      <c r="D97" s="13">
        <v>650000</v>
      </c>
      <c r="E97" s="3"/>
    </row>
    <row r="98" spans="1:5" x14ac:dyDescent="0.3">
      <c r="A98" s="7">
        <v>44769</v>
      </c>
      <c r="B98" t="s">
        <v>10</v>
      </c>
      <c r="C98" t="s">
        <v>18</v>
      </c>
      <c r="D98" s="13">
        <v>75559</v>
      </c>
      <c r="E98" s="3"/>
    </row>
    <row r="99" spans="1:5" x14ac:dyDescent="0.3">
      <c r="A99" s="7">
        <v>44772</v>
      </c>
      <c r="B99" t="s">
        <v>5</v>
      </c>
      <c r="C99" t="s">
        <v>21</v>
      </c>
      <c r="D99" s="13">
        <v>105727</v>
      </c>
      <c r="E99" s="3"/>
    </row>
    <row r="100" spans="1:5" x14ac:dyDescent="0.3">
      <c r="A100" s="7">
        <v>44778</v>
      </c>
      <c r="B100" t="s">
        <v>8</v>
      </c>
      <c r="C100" t="s">
        <v>19</v>
      </c>
      <c r="D100" s="13">
        <v>3700000</v>
      </c>
      <c r="E100" s="3"/>
    </row>
    <row r="101" spans="1:5" x14ac:dyDescent="0.3">
      <c r="A101" s="7">
        <v>44779</v>
      </c>
      <c r="B101" t="s">
        <v>6</v>
      </c>
      <c r="C101" t="s">
        <v>13</v>
      </c>
      <c r="D101" s="13">
        <v>430000</v>
      </c>
      <c r="E101" s="3"/>
    </row>
    <row r="102" spans="1:5" x14ac:dyDescent="0.3">
      <c r="A102" s="7">
        <v>44780</v>
      </c>
      <c r="B102" t="s">
        <v>10</v>
      </c>
      <c r="C102" t="s">
        <v>17</v>
      </c>
      <c r="D102" s="13">
        <v>43890</v>
      </c>
      <c r="E102" s="3"/>
    </row>
    <row r="103" spans="1:5" x14ac:dyDescent="0.3">
      <c r="A103" s="7">
        <v>44783</v>
      </c>
      <c r="B103" t="s">
        <v>5</v>
      </c>
      <c r="C103" t="s">
        <v>15</v>
      </c>
      <c r="D103" s="13">
        <v>188499</v>
      </c>
      <c r="E103" s="3"/>
    </row>
    <row r="104" spans="1:5" x14ac:dyDescent="0.3">
      <c r="A104" s="7">
        <v>44784</v>
      </c>
      <c r="B104" t="s">
        <v>5</v>
      </c>
      <c r="C104" t="s">
        <v>15</v>
      </c>
      <c r="D104" s="13">
        <v>214717</v>
      </c>
      <c r="E104" s="3"/>
    </row>
    <row r="105" spans="1:5" x14ac:dyDescent="0.3">
      <c r="A105" s="7">
        <v>44785</v>
      </c>
      <c r="B105" t="s">
        <v>8</v>
      </c>
      <c r="C105" t="s">
        <v>20</v>
      </c>
      <c r="D105" s="13">
        <v>187486</v>
      </c>
      <c r="E105" s="3"/>
    </row>
    <row r="106" spans="1:5" x14ac:dyDescent="0.3">
      <c r="A106" s="7">
        <v>44788</v>
      </c>
      <c r="B106" t="s">
        <v>6</v>
      </c>
      <c r="C106" t="s">
        <v>11</v>
      </c>
      <c r="D106" s="13">
        <v>430000</v>
      </c>
      <c r="E106" s="3"/>
    </row>
    <row r="107" spans="1:5" x14ac:dyDescent="0.3">
      <c r="A107" s="7">
        <v>44789</v>
      </c>
      <c r="B107" t="s">
        <v>6</v>
      </c>
      <c r="C107" t="s">
        <v>12</v>
      </c>
      <c r="D107" s="13">
        <v>74506</v>
      </c>
      <c r="E107" s="3"/>
    </row>
    <row r="108" spans="1:5" x14ac:dyDescent="0.3">
      <c r="A108" s="7">
        <v>44790</v>
      </c>
      <c r="B108" t="s">
        <v>5</v>
      </c>
      <c r="C108" t="s">
        <v>34</v>
      </c>
      <c r="D108" s="13">
        <v>35000</v>
      </c>
      <c r="E108" s="3"/>
    </row>
    <row r="109" spans="1:5" x14ac:dyDescent="0.3">
      <c r="A109" s="7">
        <v>44792</v>
      </c>
      <c r="B109" t="s">
        <v>5</v>
      </c>
      <c r="C109" t="s">
        <v>20</v>
      </c>
      <c r="D109" s="13">
        <v>330984</v>
      </c>
      <c r="E109" s="3"/>
    </row>
    <row r="110" spans="1:5" x14ac:dyDescent="0.3">
      <c r="A110" s="7">
        <v>44798</v>
      </c>
      <c r="B110" t="s">
        <v>5</v>
      </c>
      <c r="C110" t="s">
        <v>17</v>
      </c>
      <c r="D110" s="13">
        <v>650000</v>
      </c>
      <c r="E110" s="3"/>
    </row>
    <row r="111" spans="1:5" x14ac:dyDescent="0.3">
      <c r="A111" s="7">
        <v>44800</v>
      </c>
      <c r="B111" t="s">
        <v>10</v>
      </c>
      <c r="C111" t="s">
        <v>11</v>
      </c>
      <c r="D111" s="13">
        <v>75176</v>
      </c>
      <c r="E111" s="3"/>
    </row>
    <row r="112" spans="1:5" x14ac:dyDescent="0.3">
      <c r="A112" s="11">
        <v>44803</v>
      </c>
      <c r="B112" s="9" t="s">
        <v>5</v>
      </c>
      <c r="C112" s="9" t="s">
        <v>13</v>
      </c>
      <c r="D112" s="14">
        <v>54975</v>
      </c>
      <c r="E112" s="3"/>
    </row>
    <row r="113" spans="1:5" x14ac:dyDescent="0.3">
      <c r="A113" s="7">
        <v>44809</v>
      </c>
      <c r="B113" t="s">
        <v>8</v>
      </c>
      <c r="C113" t="s">
        <v>15</v>
      </c>
      <c r="D113" s="13">
        <v>3700000</v>
      </c>
      <c r="E113" s="3"/>
    </row>
    <row r="114" spans="1:5" x14ac:dyDescent="0.3">
      <c r="A114" s="7">
        <v>44810</v>
      </c>
      <c r="B114" t="s">
        <v>6</v>
      </c>
      <c r="C114" t="s">
        <v>15</v>
      </c>
      <c r="D114" s="13">
        <v>430000</v>
      </c>
      <c r="E114" s="3"/>
    </row>
    <row r="115" spans="1:5" x14ac:dyDescent="0.3">
      <c r="A115" s="7">
        <v>44811</v>
      </c>
      <c r="B115" t="s">
        <v>10</v>
      </c>
      <c r="C115" t="s">
        <v>9</v>
      </c>
      <c r="D115" s="13">
        <v>84755</v>
      </c>
      <c r="E115" s="3"/>
    </row>
    <row r="116" spans="1:5" x14ac:dyDescent="0.3">
      <c r="A116" s="7">
        <v>44812</v>
      </c>
      <c r="B116" t="s">
        <v>10</v>
      </c>
      <c r="C116" t="s">
        <v>33</v>
      </c>
      <c r="D116" s="13">
        <v>199735</v>
      </c>
      <c r="E116" s="3"/>
    </row>
    <row r="117" spans="1:5" x14ac:dyDescent="0.3">
      <c r="A117" s="7">
        <v>44814</v>
      </c>
      <c r="B117" t="s">
        <v>5</v>
      </c>
      <c r="C117" t="s">
        <v>18</v>
      </c>
      <c r="D117" s="13">
        <v>195848</v>
      </c>
      <c r="E117" s="3"/>
    </row>
    <row r="118" spans="1:5" x14ac:dyDescent="0.3">
      <c r="A118" s="7">
        <v>44815</v>
      </c>
      <c r="B118" t="s">
        <v>5</v>
      </c>
      <c r="C118" t="s">
        <v>33</v>
      </c>
      <c r="D118" s="13">
        <v>226398</v>
      </c>
      <c r="E118" s="3"/>
    </row>
    <row r="119" spans="1:5" x14ac:dyDescent="0.3">
      <c r="A119" s="7">
        <v>44816</v>
      </c>
      <c r="B119" t="s">
        <v>8</v>
      </c>
      <c r="C119" t="s">
        <v>33</v>
      </c>
      <c r="D119" s="13">
        <v>264859</v>
      </c>
      <c r="E119" s="3"/>
    </row>
    <row r="120" spans="1:5" x14ac:dyDescent="0.3">
      <c r="A120" s="7">
        <v>44819</v>
      </c>
      <c r="B120" t="s">
        <v>6</v>
      </c>
      <c r="C120" t="s">
        <v>18</v>
      </c>
      <c r="D120" s="13">
        <v>430000</v>
      </c>
      <c r="E120" s="3"/>
    </row>
    <row r="121" spans="1:5" x14ac:dyDescent="0.3">
      <c r="A121" s="7">
        <v>44820</v>
      </c>
      <c r="B121" t="s">
        <v>6</v>
      </c>
      <c r="C121" t="s">
        <v>9</v>
      </c>
      <c r="D121" s="13">
        <v>107708</v>
      </c>
      <c r="E121" s="3"/>
    </row>
    <row r="122" spans="1:5" x14ac:dyDescent="0.3">
      <c r="A122" s="7">
        <v>44821</v>
      </c>
      <c r="B122" t="s">
        <v>5</v>
      </c>
      <c r="C122" t="s">
        <v>9</v>
      </c>
      <c r="D122" s="13">
        <v>35000</v>
      </c>
      <c r="E122" s="3"/>
    </row>
    <row r="123" spans="1:5" x14ac:dyDescent="0.3">
      <c r="A123" s="7">
        <v>44823</v>
      </c>
      <c r="B123" t="s">
        <v>5</v>
      </c>
      <c r="C123" t="s">
        <v>22</v>
      </c>
      <c r="D123" s="13">
        <v>335124</v>
      </c>
      <c r="E123" s="3"/>
    </row>
    <row r="124" spans="1:5" x14ac:dyDescent="0.3">
      <c r="A124" s="7">
        <v>44829</v>
      </c>
      <c r="B124" t="s">
        <v>5</v>
      </c>
      <c r="C124" t="s">
        <v>19</v>
      </c>
      <c r="D124" s="13">
        <v>650000</v>
      </c>
      <c r="E124" s="3"/>
    </row>
    <row r="125" spans="1:5" x14ac:dyDescent="0.3">
      <c r="A125" s="7">
        <v>44831</v>
      </c>
      <c r="B125" t="s">
        <v>10</v>
      </c>
      <c r="C125" t="s">
        <v>20</v>
      </c>
      <c r="D125" s="13">
        <v>57649</v>
      </c>
      <c r="E125" s="3"/>
    </row>
    <row r="126" spans="1:5" x14ac:dyDescent="0.3">
      <c r="A126" s="7">
        <v>44834</v>
      </c>
      <c r="B126" t="s">
        <v>5</v>
      </c>
      <c r="C126" t="s">
        <v>17</v>
      </c>
      <c r="D126" s="13">
        <v>140148</v>
      </c>
      <c r="E126" s="3"/>
    </row>
    <row r="127" spans="1:5" x14ac:dyDescent="0.3">
      <c r="A127" s="7">
        <v>44839</v>
      </c>
      <c r="B127" t="s">
        <v>8</v>
      </c>
      <c r="C127" t="s">
        <v>12</v>
      </c>
      <c r="D127" s="13">
        <v>3700000</v>
      </c>
      <c r="E127" s="3"/>
    </row>
    <row r="128" spans="1:5" x14ac:dyDescent="0.3">
      <c r="A128" s="7">
        <v>44840</v>
      </c>
      <c r="B128" t="s">
        <v>6</v>
      </c>
      <c r="C128" t="s">
        <v>9</v>
      </c>
      <c r="D128" s="13">
        <v>430000</v>
      </c>
      <c r="E128" s="3"/>
    </row>
    <row r="129" spans="1:5" x14ac:dyDescent="0.3">
      <c r="A129" s="7">
        <v>44841</v>
      </c>
      <c r="B129" t="s">
        <v>10</v>
      </c>
      <c r="C129" t="s">
        <v>21</v>
      </c>
      <c r="D129" s="13">
        <v>109269</v>
      </c>
      <c r="E129" s="3"/>
    </row>
    <row r="130" spans="1:5" x14ac:dyDescent="0.3">
      <c r="A130" s="7">
        <v>44844</v>
      </c>
      <c r="B130" t="s">
        <v>5</v>
      </c>
      <c r="C130" t="s">
        <v>9</v>
      </c>
      <c r="D130" s="13">
        <v>153264</v>
      </c>
      <c r="E130" s="3"/>
    </row>
    <row r="131" spans="1:5" x14ac:dyDescent="0.3">
      <c r="A131" s="7">
        <v>44845</v>
      </c>
      <c r="B131" t="s">
        <v>5</v>
      </c>
      <c r="C131" t="s">
        <v>15</v>
      </c>
      <c r="D131" s="13">
        <v>203712</v>
      </c>
      <c r="E131" s="3"/>
    </row>
    <row r="132" spans="1:5" x14ac:dyDescent="0.3">
      <c r="A132" s="7">
        <v>44846</v>
      </c>
      <c r="B132" t="s">
        <v>8</v>
      </c>
      <c r="C132" t="s">
        <v>11</v>
      </c>
      <c r="D132" s="13">
        <v>230795</v>
      </c>
      <c r="E132" s="3"/>
    </row>
    <row r="133" spans="1:5" x14ac:dyDescent="0.3">
      <c r="A133" s="7">
        <v>44849</v>
      </c>
      <c r="B133" t="s">
        <v>6</v>
      </c>
      <c r="C133" t="s">
        <v>18</v>
      </c>
      <c r="D133" s="13">
        <v>430000</v>
      </c>
      <c r="E133" s="3"/>
    </row>
    <row r="134" spans="1:5" x14ac:dyDescent="0.3">
      <c r="A134" s="7">
        <v>44850</v>
      </c>
      <c r="B134" t="s">
        <v>6</v>
      </c>
      <c r="C134" t="s">
        <v>15</v>
      </c>
      <c r="D134" s="13">
        <v>89665</v>
      </c>
      <c r="E134" s="3"/>
    </row>
    <row r="135" spans="1:5" x14ac:dyDescent="0.3">
      <c r="A135" s="7">
        <v>44851</v>
      </c>
      <c r="B135" t="s">
        <v>5</v>
      </c>
      <c r="C135" t="s">
        <v>22</v>
      </c>
      <c r="D135" s="13">
        <v>35000</v>
      </c>
      <c r="E135" s="3"/>
    </row>
    <row r="136" spans="1:5" x14ac:dyDescent="0.3">
      <c r="A136" s="7">
        <v>44853</v>
      </c>
      <c r="B136" t="s">
        <v>5</v>
      </c>
      <c r="C136" t="s">
        <v>7</v>
      </c>
      <c r="D136" s="13">
        <v>394656</v>
      </c>
      <c r="E136" s="3"/>
    </row>
    <row r="137" spans="1:5" x14ac:dyDescent="0.3">
      <c r="A137" s="7">
        <v>44859</v>
      </c>
      <c r="B137" t="s">
        <v>5</v>
      </c>
      <c r="C137" t="s">
        <v>20</v>
      </c>
      <c r="D137" s="13">
        <v>650000</v>
      </c>
      <c r="E137" s="3"/>
    </row>
    <row r="138" spans="1:5" x14ac:dyDescent="0.3">
      <c r="A138" s="7">
        <v>44861</v>
      </c>
      <c r="B138" t="s">
        <v>10</v>
      </c>
      <c r="C138" t="s">
        <v>17</v>
      </c>
      <c r="D138" s="13">
        <v>96357</v>
      </c>
      <c r="E138" s="3"/>
    </row>
    <row r="139" spans="1:5" x14ac:dyDescent="0.3">
      <c r="A139" s="7">
        <v>44864</v>
      </c>
      <c r="B139" t="s">
        <v>5</v>
      </c>
      <c r="C139" t="s">
        <v>17</v>
      </c>
      <c r="D139" s="13">
        <v>137084</v>
      </c>
      <c r="E139" s="3"/>
    </row>
    <row r="140" spans="1:5" x14ac:dyDescent="0.3">
      <c r="A140" s="7">
        <v>44870</v>
      </c>
      <c r="B140" t="s">
        <v>8</v>
      </c>
      <c r="C140" t="s">
        <v>22</v>
      </c>
      <c r="D140" s="13">
        <v>3700000</v>
      </c>
      <c r="E140" s="3"/>
    </row>
    <row r="141" spans="1:5" x14ac:dyDescent="0.3">
      <c r="A141" s="7">
        <v>44871</v>
      </c>
      <c r="B141" t="s">
        <v>6</v>
      </c>
      <c r="C141" t="s">
        <v>15</v>
      </c>
      <c r="D141" s="13">
        <v>430000</v>
      </c>
      <c r="E141" s="3"/>
    </row>
    <row r="142" spans="1:5" x14ac:dyDescent="0.3">
      <c r="A142" s="7">
        <v>44872</v>
      </c>
      <c r="B142" t="s">
        <v>10</v>
      </c>
      <c r="C142" t="s">
        <v>9</v>
      </c>
      <c r="D142" s="13">
        <v>49295</v>
      </c>
      <c r="E142" s="3"/>
    </row>
    <row r="143" spans="1:5" x14ac:dyDescent="0.3">
      <c r="A143" s="7">
        <v>44875</v>
      </c>
      <c r="B143" t="s">
        <v>5</v>
      </c>
      <c r="C143" t="s">
        <v>15</v>
      </c>
      <c r="D143" s="13">
        <v>152195</v>
      </c>
      <c r="E143" s="3"/>
    </row>
    <row r="144" spans="1:5" x14ac:dyDescent="0.3">
      <c r="A144" s="7">
        <v>44876</v>
      </c>
      <c r="B144" t="s">
        <v>5</v>
      </c>
      <c r="C144" t="s">
        <v>15</v>
      </c>
      <c r="D144" s="13">
        <v>207165</v>
      </c>
      <c r="E144" s="3"/>
    </row>
    <row r="145" spans="1:5" x14ac:dyDescent="0.3">
      <c r="A145" s="7">
        <v>44877</v>
      </c>
      <c r="B145" t="s">
        <v>34</v>
      </c>
      <c r="C145" t="s">
        <v>13</v>
      </c>
      <c r="D145" s="13">
        <v>237000</v>
      </c>
      <c r="E145" s="3"/>
    </row>
    <row r="146" spans="1:5" x14ac:dyDescent="0.3">
      <c r="A146" s="7">
        <v>44877</v>
      </c>
      <c r="B146" t="s">
        <v>8</v>
      </c>
      <c r="C146" t="s">
        <v>13</v>
      </c>
      <c r="D146" s="13">
        <v>179589</v>
      </c>
      <c r="E146" s="3"/>
    </row>
    <row r="147" spans="1:5" x14ac:dyDescent="0.3">
      <c r="A147" s="7">
        <v>44880</v>
      </c>
      <c r="B147" t="s">
        <v>6</v>
      </c>
      <c r="C147" t="s">
        <v>22</v>
      </c>
      <c r="D147" s="13">
        <v>430000</v>
      </c>
      <c r="E147" s="3"/>
    </row>
    <row r="148" spans="1:5" x14ac:dyDescent="0.3">
      <c r="A148" s="7">
        <v>44881</v>
      </c>
      <c r="B148" t="s">
        <v>6</v>
      </c>
      <c r="C148" t="s">
        <v>9</v>
      </c>
      <c r="D148" s="13">
        <v>36217</v>
      </c>
      <c r="E148" s="3"/>
    </row>
    <row r="149" spans="1:5" x14ac:dyDescent="0.3">
      <c r="A149" s="7">
        <v>44882</v>
      </c>
      <c r="B149" t="s">
        <v>5</v>
      </c>
      <c r="C149" t="s">
        <v>11</v>
      </c>
      <c r="D149" s="13">
        <v>35000</v>
      </c>
      <c r="E149" s="3"/>
    </row>
    <row r="150" spans="1:5" x14ac:dyDescent="0.3">
      <c r="A150" s="7">
        <v>44884</v>
      </c>
      <c r="B150" t="s">
        <v>5</v>
      </c>
      <c r="C150" t="s">
        <v>22</v>
      </c>
      <c r="D150" s="13">
        <v>392684</v>
      </c>
      <c r="E150" s="3"/>
    </row>
    <row r="151" spans="1:5" x14ac:dyDescent="0.3">
      <c r="A151" s="7">
        <v>44890</v>
      </c>
      <c r="B151" t="s">
        <v>5</v>
      </c>
      <c r="C151" t="s">
        <v>21</v>
      </c>
      <c r="D151" s="13">
        <v>650000</v>
      </c>
      <c r="E151" s="3"/>
    </row>
    <row r="152" spans="1:5" x14ac:dyDescent="0.3">
      <c r="A152" s="7">
        <v>44892</v>
      </c>
      <c r="B152" t="s">
        <v>10</v>
      </c>
      <c r="C152" t="s">
        <v>21</v>
      </c>
      <c r="D152" s="13">
        <v>50291</v>
      </c>
      <c r="E152" s="3"/>
    </row>
    <row r="153" spans="1:5" x14ac:dyDescent="0.3">
      <c r="A153" s="7">
        <v>44895</v>
      </c>
      <c r="B153" t="s">
        <v>5</v>
      </c>
      <c r="C153" t="s">
        <v>7</v>
      </c>
      <c r="D153" s="13">
        <v>58303</v>
      </c>
      <c r="E153" s="3"/>
    </row>
    <row r="154" spans="1:5" x14ac:dyDescent="0.3">
      <c r="A154" s="7">
        <v>44900</v>
      </c>
      <c r="B154" t="s">
        <v>8</v>
      </c>
      <c r="C154" t="s">
        <v>21</v>
      </c>
      <c r="D154" s="13">
        <v>3700000</v>
      </c>
      <c r="E154" s="3"/>
    </row>
    <row r="155" spans="1:5" x14ac:dyDescent="0.3">
      <c r="A155" s="7">
        <v>44901</v>
      </c>
      <c r="B155" t="s">
        <v>6</v>
      </c>
      <c r="C155" t="s">
        <v>15</v>
      </c>
      <c r="D155" s="13">
        <v>430000</v>
      </c>
      <c r="E155" s="3"/>
    </row>
    <row r="156" spans="1:5" x14ac:dyDescent="0.3">
      <c r="A156" s="7">
        <v>44902</v>
      </c>
      <c r="B156" t="s">
        <v>10</v>
      </c>
      <c r="C156" t="s">
        <v>21</v>
      </c>
      <c r="D156" s="13">
        <v>93295</v>
      </c>
      <c r="E156" s="3"/>
    </row>
    <row r="157" spans="1:5" x14ac:dyDescent="0.3">
      <c r="A157" s="7">
        <v>44902</v>
      </c>
      <c r="B157" t="s">
        <v>10</v>
      </c>
      <c r="C157" t="s">
        <v>17</v>
      </c>
      <c r="D157" s="13">
        <v>93295</v>
      </c>
      <c r="E157" s="3"/>
    </row>
    <row r="158" spans="1:5" x14ac:dyDescent="0.3">
      <c r="A158" s="7">
        <v>44903</v>
      </c>
      <c r="B158" t="s">
        <v>10</v>
      </c>
      <c r="C158" t="s">
        <v>33</v>
      </c>
      <c r="D158" s="13">
        <v>176759</v>
      </c>
      <c r="E158" s="3"/>
    </row>
    <row r="159" spans="1:5" x14ac:dyDescent="0.3">
      <c r="A159" s="7">
        <v>44903</v>
      </c>
      <c r="B159" t="s">
        <v>10</v>
      </c>
      <c r="C159" t="s">
        <v>13</v>
      </c>
      <c r="D159" s="13">
        <v>176759</v>
      </c>
      <c r="E159" s="3"/>
    </row>
    <row r="160" spans="1:5" x14ac:dyDescent="0.3">
      <c r="A160" s="7">
        <v>44905</v>
      </c>
      <c r="B160" t="s">
        <v>5</v>
      </c>
      <c r="C160" t="s">
        <v>13</v>
      </c>
      <c r="D160" s="13">
        <v>161457</v>
      </c>
      <c r="E160" s="3"/>
    </row>
    <row r="161" spans="1:5" x14ac:dyDescent="0.3">
      <c r="A161" s="7">
        <v>44905</v>
      </c>
      <c r="B161" t="s">
        <v>5</v>
      </c>
      <c r="C161" t="s">
        <v>19</v>
      </c>
      <c r="D161" s="13">
        <v>161457</v>
      </c>
      <c r="E161" s="3"/>
    </row>
    <row r="162" spans="1:5" x14ac:dyDescent="0.3">
      <c r="A162" s="7">
        <v>44906</v>
      </c>
      <c r="B162" t="s">
        <v>5</v>
      </c>
      <c r="C162" t="s">
        <v>11</v>
      </c>
      <c r="D162" s="13">
        <v>197137</v>
      </c>
      <c r="E162" s="3"/>
    </row>
    <row r="163" spans="1:5" x14ac:dyDescent="0.3">
      <c r="A163" s="7">
        <v>44906</v>
      </c>
      <c r="B163" t="s">
        <v>5</v>
      </c>
      <c r="C163" t="s">
        <v>18</v>
      </c>
      <c r="D163" s="13">
        <v>197137</v>
      </c>
      <c r="E163" s="3"/>
    </row>
    <row r="164" spans="1:5" x14ac:dyDescent="0.3">
      <c r="A164" s="7">
        <v>44907</v>
      </c>
      <c r="B164" t="s">
        <v>8</v>
      </c>
      <c r="C164" t="s">
        <v>18</v>
      </c>
      <c r="D164" s="13">
        <v>168081</v>
      </c>
      <c r="E164" s="3"/>
    </row>
    <row r="165" spans="1:5" x14ac:dyDescent="0.3">
      <c r="A165" s="7">
        <v>44907</v>
      </c>
      <c r="B165" t="s">
        <v>8</v>
      </c>
      <c r="C165" t="s">
        <v>15</v>
      </c>
      <c r="D165" s="13">
        <v>168081</v>
      </c>
      <c r="E165" s="3"/>
    </row>
    <row r="166" spans="1:5" x14ac:dyDescent="0.3">
      <c r="A166" s="7">
        <v>44910</v>
      </c>
      <c r="B166" t="s">
        <v>6</v>
      </c>
      <c r="C166" t="s">
        <v>13</v>
      </c>
      <c r="D166" s="13">
        <v>430000</v>
      </c>
      <c r="E166" s="3"/>
    </row>
    <row r="167" spans="1:5" x14ac:dyDescent="0.3">
      <c r="A167" s="7">
        <v>44910</v>
      </c>
      <c r="B167" t="s">
        <v>6</v>
      </c>
      <c r="C167" t="s">
        <v>20</v>
      </c>
      <c r="D167" s="13">
        <v>430000</v>
      </c>
      <c r="E167" s="3"/>
    </row>
    <row r="168" spans="1:5" x14ac:dyDescent="0.3">
      <c r="A168" s="7">
        <v>44911</v>
      </c>
      <c r="B168" t="s">
        <v>6</v>
      </c>
      <c r="C168" t="s">
        <v>21</v>
      </c>
      <c r="D168" s="13">
        <v>60228</v>
      </c>
      <c r="E168" s="3"/>
    </row>
    <row r="169" spans="1:5" x14ac:dyDescent="0.3">
      <c r="A169" s="7">
        <v>44912</v>
      </c>
      <c r="B169" t="s">
        <v>5</v>
      </c>
      <c r="C169" t="s">
        <v>20</v>
      </c>
      <c r="D169" s="13">
        <v>35000</v>
      </c>
      <c r="E169" s="3"/>
    </row>
    <row r="170" spans="1:5" x14ac:dyDescent="0.3">
      <c r="A170" s="7">
        <v>44912</v>
      </c>
      <c r="B170" t="s">
        <v>5</v>
      </c>
      <c r="C170" t="s">
        <v>12</v>
      </c>
      <c r="D170" s="13">
        <v>35000</v>
      </c>
      <c r="E170" s="3"/>
    </row>
    <row r="171" spans="1:5" x14ac:dyDescent="0.3">
      <c r="A171" s="7">
        <v>44914</v>
      </c>
      <c r="B171" t="s">
        <v>5</v>
      </c>
      <c r="C171" t="s">
        <v>22</v>
      </c>
      <c r="D171" s="13">
        <v>378861</v>
      </c>
      <c r="E171" s="3"/>
    </row>
    <row r="172" spans="1:5" x14ac:dyDescent="0.3">
      <c r="A172" s="7">
        <v>44914</v>
      </c>
      <c r="B172" t="s">
        <v>5</v>
      </c>
      <c r="C172" t="s">
        <v>20</v>
      </c>
      <c r="D172" s="13">
        <v>378861</v>
      </c>
      <c r="E172" s="3"/>
    </row>
    <row r="173" spans="1:5" x14ac:dyDescent="0.3">
      <c r="A173" s="7">
        <v>44920</v>
      </c>
      <c r="B173" t="s">
        <v>5</v>
      </c>
      <c r="C173" t="s">
        <v>33</v>
      </c>
      <c r="D173" s="13">
        <v>650000</v>
      </c>
      <c r="E173" s="3"/>
    </row>
    <row r="174" spans="1:5" x14ac:dyDescent="0.3">
      <c r="A174" s="7">
        <v>44920</v>
      </c>
      <c r="B174" t="s">
        <v>5</v>
      </c>
      <c r="C174" t="s">
        <v>22</v>
      </c>
      <c r="D174" s="13">
        <v>650000</v>
      </c>
      <c r="E174" s="3"/>
    </row>
    <row r="175" spans="1:5" x14ac:dyDescent="0.3">
      <c r="A175" s="7">
        <v>44922</v>
      </c>
      <c r="B175" t="s">
        <v>10</v>
      </c>
      <c r="C175" t="s">
        <v>7</v>
      </c>
      <c r="D175" s="13">
        <v>90973</v>
      </c>
      <c r="E175" s="3"/>
    </row>
    <row r="176" spans="1:5" x14ac:dyDescent="0.3">
      <c r="A176" s="7">
        <v>44925</v>
      </c>
      <c r="B176" t="s">
        <v>5</v>
      </c>
      <c r="C176" t="s">
        <v>17</v>
      </c>
      <c r="D176" s="13">
        <v>50836</v>
      </c>
      <c r="E176" s="3"/>
    </row>
    <row r="177" spans="1:5" x14ac:dyDescent="0.3">
      <c r="A177"/>
      <c r="D177"/>
      <c r="E177" s="3"/>
    </row>
    <row r="180" spans="1:5" x14ac:dyDescent="0.3">
      <c r="A180" s="7">
        <v>44922</v>
      </c>
      <c r="B180" t="s">
        <v>10</v>
      </c>
      <c r="C180" t="s">
        <v>17</v>
      </c>
      <c r="D180" s="13">
        <v>90973</v>
      </c>
      <c r="E180" s="3">
        <v>23960</v>
      </c>
    </row>
    <row r="181" spans="1:5" x14ac:dyDescent="0.3">
      <c r="A181" s="7">
        <v>44925</v>
      </c>
      <c r="B181" t="s">
        <v>5</v>
      </c>
      <c r="C181" t="s">
        <v>12</v>
      </c>
      <c r="D181" s="13">
        <v>50836</v>
      </c>
      <c r="E181" s="3">
        <v>29801</v>
      </c>
    </row>
  </sheetData>
  <conditionalFormatting sqref="A1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F6D8-E3D0-4964-A50A-08D3C6C72E4F}">
  <sheetPr>
    <tabColor rgb="FFFFFF00"/>
  </sheetPr>
  <dimension ref="A1:S159"/>
  <sheetViews>
    <sheetView workbookViewId="0">
      <selection activeCell="E17" sqref="E17"/>
    </sheetView>
  </sheetViews>
  <sheetFormatPr baseColWidth="10" defaultRowHeight="14.4" x14ac:dyDescent="0.3"/>
  <cols>
    <col min="1" max="1" width="11" bestFit="1" customWidth="1"/>
    <col min="2" max="2" width="18.88671875" bestFit="1" customWidth="1"/>
    <col min="3" max="3" width="20.77734375" bestFit="1" customWidth="1"/>
    <col min="4" max="4" width="10.33203125" bestFit="1" customWidth="1"/>
    <col min="6" max="6" width="44.109375" customWidth="1"/>
    <col min="7" max="7" width="13.33203125" bestFit="1" customWidth="1"/>
    <col min="8" max="8" width="16.21875" bestFit="1" customWidth="1"/>
    <col min="9" max="9" width="18.88671875" bestFit="1" customWidth="1"/>
  </cols>
  <sheetData>
    <row r="1" spans="1:10" ht="15" thickBot="1" x14ac:dyDescent="0.35">
      <c r="A1" s="56" t="s">
        <v>0</v>
      </c>
      <c r="B1" s="57" t="s">
        <v>1</v>
      </c>
      <c r="C1" s="57" t="s">
        <v>2</v>
      </c>
      <c r="D1" s="57" t="s">
        <v>3</v>
      </c>
      <c r="F1" s="43" t="s">
        <v>62</v>
      </c>
      <c r="G1" s="43" t="s">
        <v>8</v>
      </c>
      <c r="H1" s="43" t="s">
        <v>5</v>
      </c>
      <c r="I1" s="43" t="s">
        <v>10</v>
      </c>
      <c r="J1" s="43" t="s">
        <v>6</v>
      </c>
    </row>
    <row r="2" spans="1:10" hidden="1" x14ac:dyDescent="0.3">
      <c r="A2" s="19">
        <v>44566</v>
      </c>
      <c r="B2" s="20" t="s">
        <v>8</v>
      </c>
      <c r="C2" s="20" t="s">
        <v>9</v>
      </c>
      <c r="D2" s="21">
        <v>3700000</v>
      </c>
      <c r="F2" s="34" t="s">
        <v>35</v>
      </c>
      <c r="G2" s="35" t="s">
        <v>8</v>
      </c>
      <c r="H2" s="35" t="s">
        <v>5</v>
      </c>
      <c r="I2" s="35" t="s">
        <v>10</v>
      </c>
      <c r="J2" s="35" t="s">
        <v>6</v>
      </c>
    </row>
    <row r="3" spans="1:10" ht="15" thickTop="1" x14ac:dyDescent="0.3">
      <c r="A3" s="16">
        <v>44586</v>
      </c>
      <c r="B3" s="22" t="s">
        <v>5</v>
      </c>
      <c r="C3" s="22" t="s">
        <v>18</v>
      </c>
      <c r="D3" s="23">
        <v>650000</v>
      </c>
      <c r="F3" s="36" t="s">
        <v>36</v>
      </c>
      <c r="G3" s="47">
        <f>_xlfn.MAXIFS(D:D,B:B,"Ingresos")</f>
        <v>3700000</v>
      </c>
      <c r="H3" s="46">
        <f>_xlfn.MAXIFS(D:D,B:B,"Gastos esenciales")</f>
        <v>650000</v>
      </c>
      <c r="I3" s="46">
        <f>_xlfn.MAXIFS(D:D,B:B,"Gastos no esenciales")</f>
        <v>199735</v>
      </c>
      <c r="J3" s="46">
        <f>_xlfn.MAXIFS(D:D,B:B,"Deudas")</f>
        <v>430000</v>
      </c>
    </row>
    <row r="4" spans="1:10" x14ac:dyDescent="0.3">
      <c r="A4" s="19">
        <v>44617</v>
      </c>
      <c r="B4" s="20" t="s">
        <v>5</v>
      </c>
      <c r="C4" s="20" t="s">
        <v>18</v>
      </c>
      <c r="D4" s="21">
        <v>650000</v>
      </c>
      <c r="F4" s="36" t="s">
        <v>37</v>
      </c>
      <c r="G4" s="47">
        <f>_xlfn.MINIFS(D:D,B:B,G2)</f>
        <v>168081</v>
      </c>
      <c r="H4" s="46">
        <f>_xlfn.MINIFS(D:D,B:B,H2)</f>
        <v>35000</v>
      </c>
      <c r="I4" s="46">
        <f>_xlfn.MINIFS(D:D,B:B,I2)</f>
        <v>40599</v>
      </c>
      <c r="J4" s="46">
        <f>_xlfn.MINIFS(D:D,B:B,J2)</f>
        <v>36217</v>
      </c>
    </row>
    <row r="5" spans="1:10" x14ac:dyDescent="0.3">
      <c r="A5" s="16">
        <v>44645</v>
      </c>
      <c r="B5" s="22" t="s">
        <v>5</v>
      </c>
      <c r="C5" s="22" t="s">
        <v>18</v>
      </c>
      <c r="D5" s="23">
        <v>650000</v>
      </c>
      <c r="F5" s="36" t="s">
        <v>38</v>
      </c>
      <c r="G5" s="47">
        <f>AVERAGEIFS(D:D,B:B,G2)</f>
        <v>1956836.7916666667</v>
      </c>
      <c r="H5" s="46">
        <f>AVERAGEIFS(D:D,B:B,H2)</f>
        <v>255084.661971831</v>
      </c>
      <c r="I5" s="47">
        <f>AVERAGEIFS(D:D,B:B,I1)</f>
        <v>86109</v>
      </c>
      <c r="J5" s="47">
        <f>AVERAGEIFS(D:D,B:B,J1)</f>
        <v>310517.77777777775</v>
      </c>
    </row>
    <row r="6" spans="1:10" x14ac:dyDescent="0.3">
      <c r="A6" s="19">
        <v>44676</v>
      </c>
      <c r="B6" s="20" t="s">
        <v>5</v>
      </c>
      <c r="C6" s="20" t="s">
        <v>18</v>
      </c>
      <c r="D6" s="21">
        <v>650000</v>
      </c>
      <c r="F6" s="36" t="s">
        <v>39</v>
      </c>
      <c r="G6" s="46" cm="1">
        <f t="array" ref="G6">MEDIAN(IF(B:B=G2,D:D))</f>
        <v>1982429.5</v>
      </c>
      <c r="H6" s="46" cm="1">
        <f t="array" ref="H6">MEDIAN(IF(B:B=H2,D:D))</f>
        <v>197137</v>
      </c>
      <c r="I6" s="46" cm="1">
        <f t="array" ref="I6">MEDIAN(IF(B:B=I2,D:D))</f>
        <v>84755</v>
      </c>
      <c r="J6" s="46" cm="1">
        <f t="array" ref="J6">MEDIAN(IF(B:B=J2,D:D))</f>
        <v>430000</v>
      </c>
    </row>
    <row r="7" spans="1:10" hidden="1" x14ac:dyDescent="0.3">
      <c r="A7" s="16">
        <v>44573</v>
      </c>
      <c r="B7" s="22" t="s">
        <v>8</v>
      </c>
      <c r="C7" s="22" t="s">
        <v>22</v>
      </c>
      <c r="D7" s="23">
        <v>230971</v>
      </c>
      <c r="F7" s="36" t="s">
        <v>40</v>
      </c>
      <c r="G7" s="18">
        <f>+G3-G4</f>
        <v>3531919</v>
      </c>
    </row>
    <row r="8" spans="1:10" x14ac:dyDescent="0.3">
      <c r="A8" s="19">
        <v>44706</v>
      </c>
      <c r="B8" s="20" t="s">
        <v>5</v>
      </c>
      <c r="C8" s="20" t="s">
        <v>18</v>
      </c>
      <c r="D8" s="21">
        <v>650000</v>
      </c>
    </row>
    <row r="9" spans="1:10" x14ac:dyDescent="0.3">
      <c r="A9" s="16">
        <v>44737</v>
      </c>
      <c r="B9" s="22" t="s">
        <v>5</v>
      </c>
      <c r="C9" s="22" t="s">
        <v>18</v>
      </c>
      <c r="D9" s="23">
        <v>650000</v>
      </c>
    </row>
    <row r="10" spans="1:10" x14ac:dyDescent="0.3">
      <c r="A10" s="19">
        <v>44767</v>
      </c>
      <c r="B10" s="20" t="s">
        <v>5</v>
      </c>
      <c r="C10" s="20" t="s">
        <v>18</v>
      </c>
      <c r="D10" s="21">
        <v>650000</v>
      </c>
      <c r="F10" s="37" t="s">
        <v>63</v>
      </c>
      <c r="I10" s="38"/>
    </row>
    <row r="11" spans="1:10" ht="15" thickBot="1" x14ac:dyDescent="0.35">
      <c r="A11" s="16">
        <v>44798</v>
      </c>
      <c r="B11" s="22" t="s">
        <v>5</v>
      </c>
      <c r="C11" s="22" t="s">
        <v>18</v>
      </c>
      <c r="D11" s="23">
        <v>650000</v>
      </c>
      <c r="F11" s="44" t="s">
        <v>41</v>
      </c>
      <c r="G11" s="45" t="s">
        <v>42</v>
      </c>
      <c r="H11" s="45" t="s">
        <v>43</v>
      </c>
    </row>
    <row r="12" spans="1:10" ht="15" thickTop="1" x14ac:dyDescent="0.3">
      <c r="A12" s="19">
        <v>44829</v>
      </c>
      <c r="B12" s="20" t="s">
        <v>5</v>
      </c>
      <c r="C12" s="20" t="s">
        <v>18</v>
      </c>
      <c r="D12" s="21">
        <v>650000</v>
      </c>
      <c r="F12" s="36" t="s">
        <v>10</v>
      </c>
      <c r="G12" s="39">
        <f>SUMIF(B:B,F12,D:D)</f>
        <v>2324943</v>
      </c>
      <c r="H12" s="40">
        <f>G12/(SUM($G$12:$G$14))</f>
        <v>7.3540182107035751E-2</v>
      </c>
    </row>
    <row r="13" spans="1:10" x14ac:dyDescent="0.3">
      <c r="A13" s="16">
        <v>44859</v>
      </c>
      <c r="B13" s="22" t="s">
        <v>5</v>
      </c>
      <c r="C13" s="22" t="s">
        <v>18</v>
      </c>
      <c r="D13" s="23">
        <v>650000</v>
      </c>
      <c r="F13" s="36" t="s">
        <v>5</v>
      </c>
      <c r="G13" s="39">
        <f>SUMIF(B:B,F13,D:D)</f>
        <v>18111011</v>
      </c>
      <c r="H13" s="40">
        <f>G13/(SUM($G$12:$G$14))</f>
        <v>0.57286868842914762</v>
      </c>
    </row>
    <row r="14" spans="1:10" x14ac:dyDescent="0.3">
      <c r="A14" s="19">
        <v>44890</v>
      </c>
      <c r="B14" s="20" t="s">
        <v>5</v>
      </c>
      <c r="C14" s="20" t="s">
        <v>18</v>
      </c>
      <c r="D14" s="21">
        <v>650000</v>
      </c>
      <c r="F14" s="36" t="s">
        <v>6</v>
      </c>
      <c r="G14" s="39">
        <f>SUMIF(B:B,F14,D:D)</f>
        <v>11178640</v>
      </c>
      <c r="H14" s="40">
        <f>G14/(SUM($G$12:$G$14))</f>
        <v>0.3535911294638166</v>
      </c>
    </row>
    <row r="15" spans="1:10" hidden="1" x14ac:dyDescent="0.3">
      <c r="A15" s="16">
        <v>44597</v>
      </c>
      <c r="B15" s="22" t="s">
        <v>8</v>
      </c>
      <c r="C15" s="22" t="s">
        <v>9</v>
      </c>
      <c r="D15" s="23">
        <v>3700000</v>
      </c>
    </row>
    <row r="16" spans="1:10" x14ac:dyDescent="0.3">
      <c r="A16" s="19">
        <v>44920</v>
      </c>
      <c r="B16" s="20" t="s">
        <v>5</v>
      </c>
      <c r="C16" s="20" t="s">
        <v>18</v>
      </c>
      <c r="D16" s="21">
        <v>650000</v>
      </c>
    </row>
    <row r="17" spans="1:19" x14ac:dyDescent="0.3">
      <c r="A17" s="16">
        <v>44567</v>
      </c>
      <c r="B17" s="22" t="s">
        <v>6</v>
      </c>
      <c r="C17" s="22" t="s">
        <v>7</v>
      </c>
      <c r="D17" s="23">
        <v>430000</v>
      </c>
    </row>
    <row r="18" spans="1:19" x14ac:dyDescent="0.3">
      <c r="A18" s="19">
        <v>44576</v>
      </c>
      <c r="B18" s="20" t="s">
        <v>6</v>
      </c>
      <c r="C18" s="20" t="s">
        <v>33</v>
      </c>
      <c r="D18" s="21">
        <v>430000</v>
      </c>
      <c r="F18" s="37" t="s">
        <v>64</v>
      </c>
    </row>
    <row r="19" spans="1:19" x14ac:dyDescent="0.3">
      <c r="A19" s="16">
        <v>44598</v>
      </c>
      <c r="B19" s="22" t="s">
        <v>6</v>
      </c>
      <c r="C19" s="22" t="s">
        <v>7</v>
      </c>
      <c r="D19" s="23">
        <v>430000</v>
      </c>
      <c r="F19" s="32" t="s">
        <v>44</v>
      </c>
      <c r="G19" s="32" t="s">
        <v>45</v>
      </c>
      <c r="H19" t="s">
        <v>46</v>
      </c>
    </row>
    <row r="20" spans="1:19" hidden="1" x14ac:dyDescent="0.3">
      <c r="A20" s="19">
        <v>44604</v>
      </c>
      <c r="B20" s="20" t="s">
        <v>8</v>
      </c>
      <c r="C20" s="20" t="s">
        <v>22</v>
      </c>
      <c r="D20" s="24">
        <v>226414</v>
      </c>
      <c r="F20" s="33" t="s">
        <v>10</v>
      </c>
      <c r="G20" s="30">
        <v>7.3540182107035751E-2</v>
      </c>
      <c r="H20" s="29">
        <v>2324943</v>
      </c>
    </row>
    <row r="21" spans="1:19" x14ac:dyDescent="0.3">
      <c r="A21" s="16">
        <v>44607</v>
      </c>
      <c r="B21" s="22" t="s">
        <v>6</v>
      </c>
      <c r="C21" s="22" t="s">
        <v>33</v>
      </c>
      <c r="D21" s="23">
        <v>430000</v>
      </c>
      <c r="F21" s="33" t="s">
        <v>5</v>
      </c>
      <c r="G21" s="30">
        <v>0.57286868842914762</v>
      </c>
      <c r="H21" s="29">
        <v>18111011</v>
      </c>
    </row>
    <row r="22" spans="1:19" x14ac:dyDescent="0.3">
      <c r="A22" s="19">
        <v>44626</v>
      </c>
      <c r="B22" s="20" t="s">
        <v>6</v>
      </c>
      <c r="C22" s="20" t="s">
        <v>7</v>
      </c>
      <c r="D22" s="21">
        <v>430000</v>
      </c>
      <c r="F22" s="33" t="s">
        <v>6</v>
      </c>
      <c r="G22" s="30">
        <v>0.3535911294638166</v>
      </c>
      <c r="H22" s="29">
        <v>11178640</v>
      </c>
    </row>
    <row r="23" spans="1:19" x14ac:dyDescent="0.3">
      <c r="A23" s="16">
        <v>44635</v>
      </c>
      <c r="B23" s="22" t="s">
        <v>6</v>
      </c>
      <c r="C23" s="22" t="s">
        <v>33</v>
      </c>
      <c r="D23" s="23">
        <v>430000</v>
      </c>
      <c r="F23" s="33" t="s">
        <v>47</v>
      </c>
      <c r="G23" s="31">
        <v>1</v>
      </c>
      <c r="H23" s="29">
        <v>31614594</v>
      </c>
    </row>
    <row r="24" spans="1:19" x14ac:dyDescent="0.3">
      <c r="A24" s="19">
        <v>44657</v>
      </c>
      <c r="B24" s="20" t="s">
        <v>6</v>
      </c>
      <c r="C24" s="20" t="s">
        <v>7</v>
      </c>
      <c r="D24" s="21">
        <v>430000</v>
      </c>
    </row>
    <row r="25" spans="1:19" x14ac:dyDescent="0.3">
      <c r="A25" s="16">
        <v>44666</v>
      </c>
      <c r="B25" s="22" t="s">
        <v>6</v>
      </c>
      <c r="C25" s="22" t="s">
        <v>33</v>
      </c>
      <c r="D25" s="23">
        <v>430000</v>
      </c>
    </row>
    <row r="26" spans="1:19" x14ac:dyDescent="0.3">
      <c r="A26" s="19">
        <v>44687</v>
      </c>
      <c r="B26" s="20" t="s">
        <v>6</v>
      </c>
      <c r="C26" s="20" t="s">
        <v>7</v>
      </c>
      <c r="D26" s="21">
        <v>430000</v>
      </c>
      <c r="F26" s="32" t="s">
        <v>45</v>
      </c>
      <c r="G26" s="32" t="s">
        <v>48</v>
      </c>
    </row>
    <row r="27" spans="1:19" hidden="1" x14ac:dyDescent="0.3">
      <c r="A27" s="16">
        <v>44625</v>
      </c>
      <c r="B27" s="22" t="s">
        <v>8</v>
      </c>
      <c r="C27" s="22" t="s">
        <v>9</v>
      </c>
      <c r="D27" s="23">
        <v>3700000</v>
      </c>
      <c r="F27" s="32" t="s">
        <v>49</v>
      </c>
      <c r="G27" s="28" t="s">
        <v>50</v>
      </c>
      <c r="H27" s="28" t="s">
        <v>51</v>
      </c>
      <c r="I27" s="28" t="s">
        <v>52</v>
      </c>
      <c r="J27" s="28" t="s">
        <v>53</v>
      </c>
      <c r="K27" s="28" t="s">
        <v>54</v>
      </c>
      <c r="L27" s="28" t="s">
        <v>55</v>
      </c>
      <c r="M27" s="28" t="s">
        <v>56</v>
      </c>
      <c r="N27" s="28" t="s">
        <v>57</v>
      </c>
      <c r="O27" s="28" t="s">
        <v>58</v>
      </c>
      <c r="P27" s="28" t="s">
        <v>59</v>
      </c>
      <c r="Q27" s="28" t="s">
        <v>60</v>
      </c>
      <c r="R27" s="28" t="s">
        <v>61</v>
      </c>
      <c r="S27" s="28" t="s">
        <v>47</v>
      </c>
    </row>
    <row r="28" spans="1:19" x14ac:dyDescent="0.3">
      <c r="A28" s="19">
        <v>44696</v>
      </c>
      <c r="B28" s="20" t="s">
        <v>6</v>
      </c>
      <c r="C28" s="20" t="s">
        <v>33</v>
      </c>
      <c r="D28" s="21">
        <v>430000</v>
      </c>
      <c r="F28" s="33" t="s">
        <v>10</v>
      </c>
      <c r="G28" s="30">
        <v>5.1868446128310215E-2</v>
      </c>
      <c r="H28" s="30">
        <v>4.6958740961293065E-2</v>
      </c>
      <c r="I28" s="30">
        <v>4.4186254020096447E-2</v>
      </c>
      <c r="J28" s="30">
        <v>7.4472464748875117E-2</v>
      </c>
      <c r="K28" s="30">
        <v>0.12867962967349847</v>
      </c>
      <c r="L28" s="30">
        <v>6.2196281027877713E-2</v>
      </c>
      <c r="M28" s="30">
        <v>4.5887513609263623E-2</v>
      </c>
      <c r="N28" s="30">
        <v>4.7103606492263667E-2</v>
      </c>
      <c r="O28" s="30">
        <v>0.11829039557593872</v>
      </c>
      <c r="P28" s="30">
        <v>7.534828602491675E-2</v>
      </c>
      <c r="Q28" s="30">
        <v>3.9975914738173135E-2</v>
      </c>
      <c r="R28" s="30">
        <v>0.13106588163711916</v>
      </c>
      <c r="S28" s="30">
        <v>7.3540182107035751E-2</v>
      </c>
    </row>
    <row r="29" spans="1:19" x14ac:dyDescent="0.3">
      <c r="A29" s="16">
        <v>44718</v>
      </c>
      <c r="B29" s="22" t="s">
        <v>6</v>
      </c>
      <c r="C29" s="22" t="s">
        <v>7</v>
      </c>
      <c r="D29" s="23">
        <v>430000</v>
      </c>
      <c r="F29" s="33" t="s">
        <v>5</v>
      </c>
      <c r="G29" s="30">
        <v>0.60681920027609448</v>
      </c>
      <c r="H29" s="30">
        <v>0.57752050655060572</v>
      </c>
      <c r="I29" s="30">
        <v>0.5808857634933321</v>
      </c>
      <c r="J29" s="30">
        <v>0.57976252034563325</v>
      </c>
      <c r="K29" s="30">
        <v>0.53347532484686377</v>
      </c>
      <c r="L29" s="30">
        <v>0.56521379133406024</v>
      </c>
      <c r="M29" s="30">
        <v>0.59819528127918387</v>
      </c>
      <c r="N29" s="30">
        <v>0.58319721079680842</v>
      </c>
      <c r="O29" s="30">
        <v>0.54713633998475297</v>
      </c>
      <c r="P29" s="30">
        <v>0.57666250031604904</v>
      </c>
      <c r="Q29" s="30">
        <v>0.60026373361700425</v>
      </c>
      <c r="R29" s="30">
        <v>0.53485801289940338</v>
      </c>
      <c r="S29" s="30">
        <v>0.57286868842914762</v>
      </c>
    </row>
    <row r="30" spans="1:19" x14ac:dyDescent="0.3">
      <c r="A30" s="19">
        <v>44727</v>
      </c>
      <c r="B30" s="20" t="s">
        <v>6</v>
      </c>
      <c r="C30" s="20" t="s">
        <v>33</v>
      </c>
      <c r="D30" s="21">
        <v>430000</v>
      </c>
      <c r="F30" s="33" t="s">
        <v>6</v>
      </c>
      <c r="G30" s="30">
        <v>0.34131235359559525</v>
      </c>
      <c r="H30" s="30">
        <v>0.37552075248810124</v>
      </c>
      <c r="I30" s="30">
        <v>0.3749279824865715</v>
      </c>
      <c r="J30" s="30">
        <v>0.34576501490549161</v>
      </c>
      <c r="K30" s="30">
        <v>0.33784504547963773</v>
      </c>
      <c r="L30" s="30">
        <v>0.37258992763806204</v>
      </c>
      <c r="M30" s="30">
        <v>0.3559172051115525</v>
      </c>
      <c r="N30" s="30">
        <v>0.36969918271092794</v>
      </c>
      <c r="O30" s="30">
        <v>0.33457326443930829</v>
      </c>
      <c r="P30" s="30">
        <v>0.34798921365903424</v>
      </c>
      <c r="Q30" s="30">
        <v>0.35976035164482267</v>
      </c>
      <c r="R30" s="30">
        <v>0.33407610546347749</v>
      </c>
      <c r="S30" s="30">
        <v>0.3535911294638166</v>
      </c>
    </row>
    <row r="31" spans="1:19" x14ac:dyDescent="0.3">
      <c r="A31" s="16">
        <v>44748</v>
      </c>
      <c r="B31" s="22" t="s">
        <v>6</v>
      </c>
      <c r="C31" s="22" t="s">
        <v>7</v>
      </c>
      <c r="D31" s="23">
        <v>430000</v>
      </c>
    </row>
    <row r="32" spans="1:19" hidden="1" x14ac:dyDescent="0.3">
      <c r="A32" s="19">
        <v>44632</v>
      </c>
      <c r="B32" s="20" t="s">
        <v>8</v>
      </c>
      <c r="C32" s="20" t="s">
        <v>22</v>
      </c>
      <c r="D32" s="21">
        <v>237378</v>
      </c>
    </row>
    <row r="33" spans="1:4" x14ac:dyDescent="0.3">
      <c r="A33" s="16">
        <v>44757</v>
      </c>
      <c r="B33" s="22" t="s">
        <v>6</v>
      </c>
      <c r="C33" s="22" t="s">
        <v>33</v>
      </c>
      <c r="D33" s="23">
        <v>430000</v>
      </c>
    </row>
    <row r="34" spans="1:4" x14ac:dyDescent="0.3">
      <c r="A34" s="19">
        <v>44779</v>
      </c>
      <c r="B34" s="20" t="s">
        <v>6</v>
      </c>
      <c r="C34" s="20" t="s">
        <v>7</v>
      </c>
      <c r="D34" s="21">
        <v>430000</v>
      </c>
    </row>
    <row r="35" spans="1:4" x14ac:dyDescent="0.3">
      <c r="A35" s="16">
        <v>44788</v>
      </c>
      <c r="B35" s="22" t="s">
        <v>6</v>
      </c>
      <c r="C35" s="22" t="s">
        <v>33</v>
      </c>
      <c r="D35" s="23">
        <v>430000</v>
      </c>
    </row>
    <row r="36" spans="1:4" x14ac:dyDescent="0.3">
      <c r="A36" s="19">
        <v>44810</v>
      </c>
      <c r="B36" s="20" t="s">
        <v>6</v>
      </c>
      <c r="C36" s="20" t="s">
        <v>7</v>
      </c>
      <c r="D36" s="21">
        <v>430000</v>
      </c>
    </row>
    <row r="37" spans="1:4" x14ac:dyDescent="0.3">
      <c r="A37" s="16">
        <v>44819</v>
      </c>
      <c r="B37" s="22" t="s">
        <v>6</v>
      </c>
      <c r="C37" s="22" t="s">
        <v>33</v>
      </c>
      <c r="D37" s="23">
        <v>430000</v>
      </c>
    </row>
    <row r="38" spans="1:4" x14ac:dyDescent="0.3">
      <c r="A38" s="19">
        <v>44840</v>
      </c>
      <c r="B38" s="20" t="s">
        <v>6</v>
      </c>
      <c r="C38" s="20" t="s">
        <v>7</v>
      </c>
      <c r="D38" s="21">
        <v>430000</v>
      </c>
    </row>
    <row r="39" spans="1:4" x14ac:dyDescent="0.3">
      <c r="A39" s="16">
        <v>44849</v>
      </c>
      <c r="B39" s="22" t="s">
        <v>6</v>
      </c>
      <c r="C39" s="22" t="s">
        <v>33</v>
      </c>
      <c r="D39" s="23">
        <v>430000</v>
      </c>
    </row>
    <row r="40" spans="1:4" hidden="1" x14ac:dyDescent="0.3">
      <c r="A40" s="19">
        <v>44656</v>
      </c>
      <c r="B40" s="20" t="s">
        <v>8</v>
      </c>
      <c r="C40" s="20" t="s">
        <v>9</v>
      </c>
      <c r="D40" s="21">
        <v>3700000</v>
      </c>
    </row>
    <row r="41" spans="1:4" x14ac:dyDescent="0.3">
      <c r="A41" s="16">
        <v>44871</v>
      </c>
      <c r="B41" s="22" t="s">
        <v>6</v>
      </c>
      <c r="C41" s="22" t="s">
        <v>7</v>
      </c>
      <c r="D41" s="23">
        <v>430000</v>
      </c>
    </row>
    <row r="42" spans="1:4" x14ac:dyDescent="0.3">
      <c r="A42" s="19">
        <v>44880</v>
      </c>
      <c r="B42" s="20" t="s">
        <v>6</v>
      </c>
      <c r="C42" s="20" t="s">
        <v>33</v>
      </c>
      <c r="D42" s="21">
        <v>430000</v>
      </c>
    </row>
    <row r="43" spans="1:4" x14ac:dyDescent="0.3">
      <c r="A43" s="16">
        <v>44901</v>
      </c>
      <c r="B43" s="22" t="s">
        <v>6</v>
      </c>
      <c r="C43" s="22" t="s">
        <v>7</v>
      </c>
      <c r="D43" s="23">
        <v>430000</v>
      </c>
    </row>
    <row r="44" spans="1:4" x14ac:dyDescent="0.3">
      <c r="A44" s="19">
        <v>44910</v>
      </c>
      <c r="B44" s="20" t="s">
        <v>6</v>
      </c>
      <c r="C44" s="20" t="s">
        <v>33</v>
      </c>
      <c r="D44" s="21">
        <v>430000</v>
      </c>
    </row>
    <row r="45" spans="1:4" hidden="1" x14ac:dyDescent="0.3">
      <c r="A45" s="16">
        <v>44663</v>
      </c>
      <c r="B45" s="22" t="s">
        <v>8</v>
      </c>
      <c r="C45" s="22" t="s">
        <v>22</v>
      </c>
      <c r="D45" s="23">
        <v>173157</v>
      </c>
    </row>
    <row r="46" spans="1:4" x14ac:dyDescent="0.3">
      <c r="A46" s="19">
        <v>44853</v>
      </c>
      <c r="B46" s="20" t="s">
        <v>5</v>
      </c>
      <c r="C46" s="20" t="s">
        <v>21</v>
      </c>
      <c r="D46" s="21">
        <v>394656</v>
      </c>
    </row>
    <row r="47" spans="1:4" x14ac:dyDescent="0.3">
      <c r="A47" s="16">
        <v>44884</v>
      </c>
      <c r="B47" s="22" t="s">
        <v>5</v>
      </c>
      <c r="C47" s="22" t="s">
        <v>21</v>
      </c>
      <c r="D47" s="23">
        <v>392684</v>
      </c>
    </row>
    <row r="48" spans="1:4" x14ac:dyDescent="0.3">
      <c r="A48" s="19">
        <v>44580</v>
      </c>
      <c r="B48" s="20" t="s">
        <v>5</v>
      </c>
      <c r="C48" s="20" t="s">
        <v>21</v>
      </c>
      <c r="D48" s="21">
        <v>386903</v>
      </c>
    </row>
    <row r="49" spans="1:4" x14ac:dyDescent="0.3">
      <c r="A49" s="16">
        <v>44914</v>
      </c>
      <c r="B49" s="22" t="s">
        <v>5</v>
      </c>
      <c r="C49" s="22" t="s">
        <v>21</v>
      </c>
      <c r="D49" s="23">
        <v>378861</v>
      </c>
    </row>
    <row r="50" spans="1:4" x14ac:dyDescent="0.3">
      <c r="A50" s="19">
        <v>44700</v>
      </c>
      <c r="B50" s="20" t="s">
        <v>5</v>
      </c>
      <c r="C50" s="20" t="s">
        <v>21</v>
      </c>
      <c r="D50" s="21">
        <v>355062</v>
      </c>
    </row>
    <row r="51" spans="1:4" x14ac:dyDescent="0.3">
      <c r="A51" s="16">
        <v>44761</v>
      </c>
      <c r="B51" s="22" t="s">
        <v>5</v>
      </c>
      <c r="C51" s="22" t="s">
        <v>21</v>
      </c>
      <c r="D51" s="23">
        <v>354397</v>
      </c>
    </row>
    <row r="52" spans="1:4" x14ac:dyDescent="0.3">
      <c r="A52" s="19">
        <v>44611</v>
      </c>
      <c r="B52" s="20" t="s">
        <v>5</v>
      </c>
      <c r="C52" s="20" t="s">
        <v>21</v>
      </c>
      <c r="D52" s="21">
        <v>351206</v>
      </c>
    </row>
    <row r="53" spans="1:4" hidden="1" x14ac:dyDescent="0.3">
      <c r="A53" s="16">
        <v>44686</v>
      </c>
      <c r="B53" s="22" t="s">
        <v>8</v>
      </c>
      <c r="C53" s="22" t="s">
        <v>9</v>
      </c>
      <c r="D53" s="23">
        <v>3700000</v>
      </c>
    </row>
    <row r="54" spans="1:4" x14ac:dyDescent="0.3">
      <c r="A54" s="19">
        <v>44823</v>
      </c>
      <c r="B54" s="20" t="s">
        <v>5</v>
      </c>
      <c r="C54" s="20" t="s">
        <v>21</v>
      </c>
      <c r="D54" s="21">
        <v>335124</v>
      </c>
    </row>
    <row r="55" spans="1:4" x14ac:dyDescent="0.3">
      <c r="A55" s="16">
        <v>44792</v>
      </c>
      <c r="B55" s="22" t="s">
        <v>5</v>
      </c>
      <c r="C55" s="22" t="s">
        <v>21</v>
      </c>
      <c r="D55" s="23">
        <v>330984</v>
      </c>
    </row>
    <row r="56" spans="1:4" x14ac:dyDescent="0.3">
      <c r="A56" s="19">
        <v>44731</v>
      </c>
      <c r="B56" s="20" t="s">
        <v>5</v>
      </c>
      <c r="C56" s="20" t="s">
        <v>21</v>
      </c>
      <c r="D56" s="21">
        <v>319166</v>
      </c>
    </row>
    <row r="57" spans="1:4" x14ac:dyDescent="0.3">
      <c r="A57" s="16">
        <v>44670</v>
      </c>
      <c r="B57" s="22" t="s">
        <v>5</v>
      </c>
      <c r="C57" s="22" t="s">
        <v>21</v>
      </c>
      <c r="D57" s="23">
        <v>315729</v>
      </c>
    </row>
    <row r="58" spans="1:4" x14ac:dyDescent="0.3">
      <c r="A58" s="19">
        <v>44639</v>
      </c>
      <c r="B58" s="20" t="s">
        <v>5</v>
      </c>
      <c r="C58" s="20" t="s">
        <v>21</v>
      </c>
      <c r="D58" s="21">
        <v>313459</v>
      </c>
    </row>
    <row r="59" spans="1:4" hidden="1" x14ac:dyDescent="0.3">
      <c r="A59" s="16">
        <v>44693</v>
      </c>
      <c r="B59" s="22" t="s">
        <v>8</v>
      </c>
      <c r="C59" s="22" t="s">
        <v>22</v>
      </c>
      <c r="D59" s="23">
        <v>226394</v>
      </c>
    </row>
    <row r="60" spans="1:4" x14ac:dyDescent="0.3">
      <c r="A60" s="19">
        <v>44815</v>
      </c>
      <c r="B60" s="20" t="s">
        <v>5</v>
      </c>
      <c r="C60" s="20" t="s">
        <v>13</v>
      </c>
      <c r="D60" s="21">
        <v>226398</v>
      </c>
    </row>
    <row r="61" spans="1:4" x14ac:dyDescent="0.3">
      <c r="A61" s="16">
        <v>44784</v>
      </c>
      <c r="B61" s="22" t="s">
        <v>5</v>
      </c>
      <c r="C61" s="22" t="s">
        <v>13</v>
      </c>
      <c r="D61" s="23">
        <v>214717</v>
      </c>
    </row>
    <row r="62" spans="1:4" x14ac:dyDescent="0.3">
      <c r="A62" s="19">
        <v>44876</v>
      </c>
      <c r="B62" s="20" t="s">
        <v>5</v>
      </c>
      <c r="C62" s="20" t="s">
        <v>13</v>
      </c>
      <c r="D62" s="21">
        <v>207165</v>
      </c>
    </row>
    <row r="63" spans="1:4" x14ac:dyDescent="0.3">
      <c r="A63" s="16">
        <v>44753</v>
      </c>
      <c r="B63" s="22" t="s">
        <v>5</v>
      </c>
      <c r="C63" s="22" t="s">
        <v>13</v>
      </c>
      <c r="D63" s="23">
        <v>205939</v>
      </c>
    </row>
    <row r="64" spans="1:4" x14ac:dyDescent="0.3">
      <c r="A64" s="19">
        <v>44845</v>
      </c>
      <c r="B64" s="20" t="s">
        <v>5</v>
      </c>
      <c r="C64" s="20" t="s">
        <v>13</v>
      </c>
      <c r="D64" s="21">
        <v>203712</v>
      </c>
    </row>
    <row r="65" spans="1:4" x14ac:dyDescent="0.3">
      <c r="A65" s="16">
        <v>44631</v>
      </c>
      <c r="B65" s="22" t="s">
        <v>5</v>
      </c>
      <c r="C65" s="22" t="s">
        <v>13</v>
      </c>
      <c r="D65" s="23">
        <v>203037</v>
      </c>
    </row>
    <row r="66" spans="1:4" x14ac:dyDescent="0.3">
      <c r="A66" s="19">
        <v>44603</v>
      </c>
      <c r="B66" s="20" t="s">
        <v>5</v>
      </c>
      <c r="C66" s="20" t="s">
        <v>13</v>
      </c>
      <c r="D66" s="21">
        <v>202892</v>
      </c>
    </row>
    <row r="67" spans="1:4" hidden="1" x14ac:dyDescent="0.3">
      <c r="A67" s="16">
        <v>44717</v>
      </c>
      <c r="B67" s="22" t="s">
        <v>8</v>
      </c>
      <c r="C67" s="22" t="s">
        <v>9</v>
      </c>
      <c r="D67" s="23">
        <v>3700000</v>
      </c>
    </row>
    <row r="68" spans="1:4" x14ac:dyDescent="0.3">
      <c r="A68" s="19">
        <v>44692</v>
      </c>
      <c r="B68" s="20" t="s">
        <v>5</v>
      </c>
      <c r="C68" s="20" t="s">
        <v>13</v>
      </c>
      <c r="D68" s="21">
        <v>200568</v>
      </c>
    </row>
    <row r="69" spans="1:4" x14ac:dyDescent="0.3">
      <c r="A69" s="16">
        <v>44572</v>
      </c>
      <c r="B69" s="22" t="s">
        <v>5</v>
      </c>
      <c r="C69" s="22" t="s">
        <v>13</v>
      </c>
      <c r="D69" s="23">
        <v>200335</v>
      </c>
    </row>
    <row r="70" spans="1:4" x14ac:dyDescent="0.3">
      <c r="A70" s="19">
        <v>44812</v>
      </c>
      <c r="B70" s="20" t="s">
        <v>10</v>
      </c>
      <c r="C70" s="20" t="s">
        <v>27</v>
      </c>
      <c r="D70" s="21">
        <v>199735</v>
      </c>
    </row>
    <row r="71" spans="1:4" x14ac:dyDescent="0.3">
      <c r="A71" s="16">
        <v>44723</v>
      </c>
      <c r="B71" s="22" t="s">
        <v>5</v>
      </c>
      <c r="C71" s="22" t="s">
        <v>13</v>
      </c>
      <c r="D71" s="23">
        <v>198863</v>
      </c>
    </row>
    <row r="72" spans="1:4" hidden="1" x14ac:dyDescent="0.3">
      <c r="A72" s="19">
        <v>44724</v>
      </c>
      <c r="B72" s="20" t="s">
        <v>8</v>
      </c>
      <c r="C72" s="20" t="s">
        <v>22</v>
      </c>
      <c r="D72" s="21">
        <v>186323</v>
      </c>
    </row>
    <row r="73" spans="1:4" x14ac:dyDescent="0.3">
      <c r="A73" s="16">
        <v>44630</v>
      </c>
      <c r="B73" s="22" t="s">
        <v>5</v>
      </c>
      <c r="C73" s="22" t="s">
        <v>19</v>
      </c>
      <c r="D73" s="23">
        <v>198565</v>
      </c>
    </row>
    <row r="74" spans="1:4" x14ac:dyDescent="0.3">
      <c r="A74" s="19">
        <v>44906</v>
      </c>
      <c r="B74" s="20" t="s">
        <v>5</v>
      </c>
      <c r="C74" s="20" t="s">
        <v>13</v>
      </c>
      <c r="D74" s="21">
        <v>197137</v>
      </c>
    </row>
    <row r="75" spans="1:4" x14ac:dyDescent="0.3">
      <c r="A75" s="16">
        <v>44814</v>
      </c>
      <c r="B75" s="22" t="s">
        <v>5</v>
      </c>
      <c r="C75" s="22" t="s">
        <v>19</v>
      </c>
      <c r="D75" s="23">
        <v>195848</v>
      </c>
    </row>
    <row r="76" spans="1:4" x14ac:dyDescent="0.3">
      <c r="A76" s="19">
        <v>44662</v>
      </c>
      <c r="B76" s="20" t="s">
        <v>5</v>
      </c>
      <c r="C76" s="20" t="s">
        <v>13</v>
      </c>
      <c r="D76" s="21">
        <v>195079</v>
      </c>
    </row>
    <row r="77" spans="1:4" x14ac:dyDescent="0.3">
      <c r="A77" s="16">
        <v>44602</v>
      </c>
      <c r="B77" s="22" t="s">
        <v>5</v>
      </c>
      <c r="C77" s="22" t="s">
        <v>19</v>
      </c>
      <c r="D77" s="23">
        <v>193329</v>
      </c>
    </row>
    <row r="78" spans="1:4" x14ac:dyDescent="0.3">
      <c r="A78" s="19">
        <v>44783</v>
      </c>
      <c r="B78" s="20" t="s">
        <v>5</v>
      </c>
      <c r="C78" s="20" t="s">
        <v>19</v>
      </c>
      <c r="D78" s="21">
        <v>188499</v>
      </c>
    </row>
    <row r="79" spans="1:4" x14ac:dyDescent="0.3">
      <c r="A79" s="16">
        <v>44722</v>
      </c>
      <c r="B79" s="22" t="s">
        <v>5</v>
      </c>
      <c r="C79" s="22" t="s">
        <v>19</v>
      </c>
      <c r="D79" s="23">
        <v>183215</v>
      </c>
    </row>
    <row r="80" spans="1:4" hidden="1" x14ac:dyDescent="0.3">
      <c r="A80" s="19">
        <v>44747</v>
      </c>
      <c r="B80" s="20" t="s">
        <v>8</v>
      </c>
      <c r="C80" s="20" t="s">
        <v>9</v>
      </c>
      <c r="D80" s="21">
        <v>3700000</v>
      </c>
    </row>
    <row r="81" spans="1:4" x14ac:dyDescent="0.3">
      <c r="A81" s="16">
        <v>44661</v>
      </c>
      <c r="B81" s="22" t="s">
        <v>5</v>
      </c>
      <c r="C81" s="22" t="s">
        <v>19</v>
      </c>
      <c r="D81" s="23">
        <v>181587</v>
      </c>
    </row>
    <row r="82" spans="1:4" x14ac:dyDescent="0.3">
      <c r="A82" s="19">
        <v>44571</v>
      </c>
      <c r="B82" s="20" t="s">
        <v>5</v>
      </c>
      <c r="C82" s="20" t="s">
        <v>19</v>
      </c>
      <c r="D82" s="21">
        <v>179112</v>
      </c>
    </row>
    <row r="83" spans="1:4" x14ac:dyDescent="0.3">
      <c r="A83" s="16">
        <v>44903</v>
      </c>
      <c r="B83" s="22" t="s">
        <v>10</v>
      </c>
      <c r="C83" s="22" t="s">
        <v>27</v>
      </c>
      <c r="D83" s="23">
        <v>176759</v>
      </c>
    </row>
    <row r="84" spans="1:4" x14ac:dyDescent="0.3">
      <c r="A84" s="19">
        <v>44752</v>
      </c>
      <c r="B84" s="20" t="s">
        <v>5</v>
      </c>
      <c r="C84" s="20" t="s">
        <v>19</v>
      </c>
      <c r="D84" s="21">
        <v>163187</v>
      </c>
    </row>
    <row r="85" spans="1:4" hidden="1" x14ac:dyDescent="0.3">
      <c r="A85" s="16">
        <v>44754</v>
      </c>
      <c r="B85" s="22" t="s">
        <v>8</v>
      </c>
      <c r="C85" s="22" t="s">
        <v>22</v>
      </c>
      <c r="D85" s="23">
        <v>252636</v>
      </c>
    </row>
    <row r="86" spans="1:4" x14ac:dyDescent="0.3">
      <c r="A86" s="19">
        <v>44691</v>
      </c>
      <c r="B86" s="20" t="s">
        <v>5</v>
      </c>
      <c r="C86" s="20" t="s">
        <v>19</v>
      </c>
      <c r="D86" s="21">
        <v>163116</v>
      </c>
    </row>
    <row r="87" spans="1:4" x14ac:dyDescent="0.3">
      <c r="A87" s="16">
        <v>44905</v>
      </c>
      <c r="B87" s="22" t="s">
        <v>5</v>
      </c>
      <c r="C87" s="22" t="s">
        <v>19</v>
      </c>
      <c r="D87" s="23">
        <v>161457</v>
      </c>
    </row>
    <row r="88" spans="1:4" x14ac:dyDescent="0.3">
      <c r="A88" s="19">
        <v>44689</v>
      </c>
      <c r="B88" s="20" t="s">
        <v>10</v>
      </c>
      <c r="C88" s="20" t="s">
        <v>27</v>
      </c>
      <c r="D88" s="21">
        <v>158550</v>
      </c>
    </row>
    <row r="89" spans="1:4" x14ac:dyDescent="0.3">
      <c r="A89" s="16">
        <v>44844</v>
      </c>
      <c r="B89" s="22" t="s">
        <v>5</v>
      </c>
      <c r="C89" s="22" t="s">
        <v>19</v>
      </c>
      <c r="D89" s="23">
        <v>153264</v>
      </c>
    </row>
    <row r="90" spans="1:4" x14ac:dyDescent="0.3">
      <c r="A90" s="19">
        <v>44875</v>
      </c>
      <c r="B90" s="20" t="s">
        <v>5</v>
      </c>
      <c r="C90" s="20" t="s">
        <v>19</v>
      </c>
      <c r="D90" s="21">
        <v>152195</v>
      </c>
    </row>
    <row r="91" spans="1:4" x14ac:dyDescent="0.3">
      <c r="A91" s="16">
        <v>44591</v>
      </c>
      <c r="B91" s="22" t="s">
        <v>5</v>
      </c>
      <c r="C91" s="22" t="s">
        <v>12</v>
      </c>
      <c r="D91" s="23">
        <v>145181</v>
      </c>
    </row>
    <row r="92" spans="1:4" x14ac:dyDescent="0.3">
      <c r="A92" s="19">
        <v>44681</v>
      </c>
      <c r="B92" s="20" t="s">
        <v>5</v>
      </c>
      <c r="C92" s="20" t="s">
        <v>12</v>
      </c>
      <c r="D92" s="21">
        <v>140712</v>
      </c>
    </row>
    <row r="93" spans="1:4" hidden="1" x14ac:dyDescent="0.3">
      <c r="A93" s="16">
        <v>44778</v>
      </c>
      <c r="B93" s="22" t="s">
        <v>8</v>
      </c>
      <c r="C93" s="22" t="s">
        <v>9</v>
      </c>
      <c r="D93" s="23">
        <v>3700000</v>
      </c>
    </row>
    <row r="94" spans="1:4" x14ac:dyDescent="0.3">
      <c r="A94" s="19">
        <v>44834</v>
      </c>
      <c r="B94" s="20" t="s">
        <v>5</v>
      </c>
      <c r="C94" s="20" t="s">
        <v>12</v>
      </c>
      <c r="D94" s="21">
        <v>140148</v>
      </c>
    </row>
    <row r="95" spans="1:4" x14ac:dyDescent="0.3">
      <c r="A95" s="16">
        <v>44864</v>
      </c>
      <c r="B95" s="22" t="s">
        <v>5</v>
      </c>
      <c r="C95" s="22" t="s">
        <v>12</v>
      </c>
      <c r="D95" s="23">
        <v>137084</v>
      </c>
    </row>
    <row r="96" spans="1:4" x14ac:dyDescent="0.3">
      <c r="A96" s="19">
        <v>44636</v>
      </c>
      <c r="B96" s="20" t="s">
        <v>6</v>
      </c>
      <c r="C96" s="20" t="s">
        <v>20</v>
      </c>
      <c r="D96" s="21">
        <v>114836</v>
      </c>
    </row>
    <row r="97" spans="1:4" x14ac:dyDescent="0.3">
      <c r="A97" s="16">
        <v>44688</v>
      </c>
      <c r="B97" s="22" t="s">
        <v>10</v>
      </c>
      <c r="C97" s="22" t="s">
        <v>11</v>
      </c>
      <c r="D97" s="23">
        <v>112979</v>
      </c>
    </row>
    <row r="98" spans="1:4" hidden="1" x14ac:dyDescent="0.3">
      <c r="A98" s="19">
        <v>44785</v>
      </c>
      <c r="B98" s="20" t="s">
        <v>8</v>
      </c>
      <c r="C98" s="20" t="s">
        <v>22</v>
      </c>
      <c r="D98" s="21">
        <v>187486</v>
      </c>
    </row>
    <row r="99" spans="1:4" x14ac:dyDescent="0.3">
      <c r="A99" s="16">
        <v>44650</v>
      </c>
      <c r="B99" s="22" t="s">
        <v>5</v>
      </c>
      <c r="C99" s="22" t="s">
        <v>12</v>
      </c>
      <c r="D99" s="23">
        <v>110278</v>
      </c>
    </row>
    <row r="100" spans="1:4" x14ac:dyDescent="0.3">
      <c r="A100" s="19">
        <v>44841</v>
      </c>
      <c r="B100" s="20" t="s">
        <v>10</v>
      </c>
      <c r="C100" s="20" t="s">
        <v>11</v>
      </c>
      <c r="D100" s="21">
        <v>109269</v>
      </c>
    </row>
    <row r="101" spans="1:4" x14ac:dyDescent="0.3">
      <c r="A101" s="16">
        <v>44820</v>
      </c>
      <c r="B101" s="22" t="s">
        <v>6</v>
      </c>
      <c r="C101" s="22" t="s">
        <v>20</v>
      </c>
      <c r="D101" s="23">
        <v>107708</v>
      </c>
    </row>
    <row r="102" spans="1:4" x14ac:dyDescent="0.3">
      <c r="A102" s="19">
        <v>44772</v>
      </c>
      <c r="B102" s="20" t="s">
        <v>5</v>
      </c>
      <c r="C102" s="20" t="s">
        <v>12</v>
      </c>
      <c r="D102" s="21">
        <v>105727</v>
      </c>
    </row>
    <row r="103" spans="1:4" x14ac:dyDescent="0.3">
      <c r="A103" s="16">
        <v>44728</v>
      </c>
      <c r="B103" s="22" t="s">
        <v>6</v>
      </c>
      <c r="C103" s="22" t="s">
        <v>20</v>
      </c>
      <c r="D103" s="23">
        <v>98482</v>
      </c>
    </row>
    <row r="104" spans="1:4" x14ac:dyDescent="0.3">
      <c r="A104" s="19">
        <v>44678</v>
      </c>
      <c r="B104" s="20" t="s">
        <v>10</v>
      </c>
      <c r="C104" s="20" t="s">
        <v>17</v>
      </c>
      <c r="D104" s="21">
        <v>98112</v>
      </c>
    </row>
    <row r="105" spans="1:4" x14ac:dyDescent="0.3">
      <c r="A105" s="16">
        <v>44658</v>
      </c>
      <c r="B105" s="22" t="s">
        <v>10</v>
      </c>
      <c r="C105" s="22" t="s">
        <v>11</v>
      </c>
      <c r="D105" s="23">
        <v>96894</v>
      </c>
    </row>
    <row r="106" spans="1:4" hidden="1" x14ac:dyDescent="0.3">
      <c r="A106" s="19">
        <v>44809</v>
      </c>
      <c r="B106" s="20" t="s">
        <v>8</v>
      </c>
      <c r="C106" s="20" t="s">
        <v>9</v>
      </c>
      <c r="D106" s="21">
        <v>3700000</v>
      </c>
    </row>
    <row r="107" spans="1:4" x14ac:dyDescent="0.3">
      <c r="A107" s="16">
        <v>44861</v>
      </c>
      <c r="B107" s="22" t="s">
        <v>10</v>
      </c>
      <c r="C107" s="22" t="s">
        <v>17</v>
      </c>
      <c r="D107" s="23">
        <v>96357</v>
      </c>
    </row>
    <row r="108" spans="1:4" x14ac:dyDescent="0.3">
      <c r="A108" s="19">
        <v>44739</v>
      </c>
      <c r="B108" s="20" t="s">
        <v>10</v>
      </c>
      <c r="C108" s="20" t="s">
        <v>17</v>
      </c>
      <c r="D108" s="21">
        <v>93704</v>
      </c>
    </row>
    <row r="109" spans="1:4" x14ac:dyDescent="0.3">
      <c r="A109" s="16">
        <v>44902</v>
      </c>
      <c r="B109" s="22" t="s">
        <v>10</v>
      </c>
      <c r="C109" s="22" t="s">
        <v>11</v>
      </c>
      <c r="D109" s="23">
        <v>93295</v>
      </c>
    </row>
    <row r="110" spans="1:4" x14ac:dyDescent="0.3">
      <c r="A110" s="19">
        <v>44922</v>
      </c>
      <c r="B110" s="20" t="s">
        <v>10</v>
      </c>
      <c r="C110" s="20" t="s">
        <v>17</v>
      </c>
      <c r="D110" s="21">
        <v>90973</v>
      </c>
    </row>
    <row r="111" spans="1:4" x14ac:dyDescent="0.3">
      <c r="A111" s="16">
        <v>44850</v>
      </c>
      <c r="B111" s="22" t="s">
        <v>6</v>
      </c>
      <c r="C111" s="22" t="s">
        <v>20</v>
      </c>
      <c r="D111" s="23">
        <v>89665</v>
      </c>
    </row>
    <row r="112" spans="1:4" hidden="1" x14ac:dyDescent="0.3">
      <c r="A112" s="19">
        <v>44816</v>
      </c>
      <c r="B112" s="20" t="s">
        <v>8</v>
      </c>
      <c r="C112" s="20" t="s">
        <v>22</v>
      </c>
      <c r="D112" s="24">
        <v>264859</v>
      </c>
    </row>
    <row r="113" spans="1:4" x14ac:dyDescent="0.3">
      <c r="A113" s="16">
        <v>44708</v>
      </c>
      <c r="B113" s="22" t="s">
        <v>10</v>
      </c>
      <c r="C113" s="22" t="s">
        <v>17</v>
      </c>
      <c r="D113" s="23">
        <v>86983</v>
      </c>
    </row>
    <row r="114" spans="1:4" x14ac:dyDescent="0.3">
      <c r="A114" s="19">
        <v>44588</v>
      </c>
      <c r="B114" s="20" t="s">
        <v>10</v>
      </c>
      <c r="C114" s="20" t="s">
        <v>17</v>
      </c>
      <c r="D114" s="21">
        <v>85748</v>
      </c>
    </row>
    <row r="115" spans="1:4" x14ac:dyDescent="0.3">
      <c r="A115" s="16">
        <v>44811</v>
      </c>
      <c r="B115" s="22" t="s">
        <v>10</v>
      </c>
      <c r="C115" s="22" t="s">
        <v>11</v>
      </c>
      <c r="D115" s="23">
        <v>84755</v>
      </c>
    </row>
    <row r="116" spans="1:4" x14ac:dyDescent="0.3">
      <c r="A116" s="19">
        <v>44711</v>
      </c>
      <c r="B116" s="20" t="s">
        <v>5</v>
      </c>
      <c r="C116" s="20" t="s">
        <v>12</v>
      </c>
      <c r="D116" s="21">
        <v>82560</v>
      </c>
    </row>
    <row r="117" spans="1:4" x14ac:dyDescent="0.3">
      <c r="A117" s="16">
        <v>44697</v>
      </c>
      <c r="B117" s="22" t="s">
        <v>6</v>
      </c>
      <c r="C117" s="22" t="s">
        <v>20</v>
      </c>
      <c r="D117" s="23">
        <v>81264</v>
      </c>
    </row>
    <row r="118" spans="1:4" x14ac:dyDescent="0.3">
      <c r="A118" s="19">
        <v>44769</v>
      </c>
      <c r="B118" s="20" t="s">
        <v>10</v>
      </c>
      <c r="C118" s="20" t="s">
        <v>17</v>
      </c>
      <c r="D118" s="21">
        <v>75559</v>
      </c>
    </row>
    <row r="119" spans="1:4" x14ac:dyDescent="0.3">
      <c r="A119" s="16">
        <v>44800</v>
      </c>
      <c r="B119" s="22" t="s">
        <v>10</v>
      </c>
      <c r="C119" s="22" t="s">
        <v>17</v>
      </c>
      <c r="D119" s="23">
        <v>75176</v>
      </c>
    </row>
    <row r="120" spans="1:4" hidden="1" x14ac:dyDescent="0.3">
      <c r="A120" s="19">
        <v>44839</v>
      </c>
      <c r="B120" s="20" t="s">
        <v>8</v>
      </c>
      <c r="C120" s="20" t="s">
        <v>9</v>
      </c>
      <c r="D120" s="21">
        <v>3700000</v>
      </c>
    </row>
    <row r="121" spans="1:4" x14ac:dyDescent="0.3">
      <c r="A121" s="16">
        <v>44789</v>
      </c>
      <c r="B121" s="22" t="s">
        <v>6</v>
      </c>
      <c r="C121" s="22" t="s">
        <v>20</v>
      </c>
      <c r="D121" s="23">
        <v>74506</v>
      </c>
    </row>
    <row r="122" spans="1:4" x14ac:dyDescent="0.3">
      <c r="A122" s="19">
        <v>44619</v>
      </c>
      <c r="B122" s="20" t="s">
        <v>10</v>
      </c>
      <c r="C122" s="20" t="s">
        <v>17</v>
      </c>
      <c r="D122" s="21">
        <v>71476</v>
      </c>
    </row>
    <row r="123" spans="1:4" x14ac:dyDescent="0.3">
      <c r="A123" s="16">
        <v>44608</v>
      </c>
      <c r="B123" s="22" t="s">
        <v>6</v>
      </c>
      <c r="C123" s="22" t="s">
        <v>20</v>
      </c>
      <c r="D123" s="23">
        <v>71406</v>
      </c>
    </row>
    <row r="124" spans="1:4" x14ac:dyDescent="0.3">
      <c r="A124" s="19">
        <v>44742</v>
      </c>
      <c r="B124" s="20" t="s">
        <v>5</v>
      </c>
      <c r="C124" s="20" t="s">
        <v>12</v>
      </c>
      <c r="D124" s="21">
        <v>67760</v>
      </c>
    </row>
    <row r="125" spans="1:4" hidden="1" x14ac:dyDescent="0.3">
      <c r="A125" s="16">
        <v>44846</v>
      </c>
      <c r="B125" s="22" t="s">
        <v>8</v>
      </c>
      <c r="C125" s="22" t="s">
        <v>22</v>
      </c>
      <c r="D125" s="23">
        <v>230795</v>
      </c>
    </row>
    <row r="126" spans="1:4" x14ac:dyDescent="0.3">
      <c r="A126" s="19">
        <v>44719</v>
      </c>
      <c r="B126" s="20" t="s">
        <v>10</v>
      </c>
      <c r="C126" s="20" t="s">
        <v>11</v>
      </c>
      <c r="D126" s="21">
        <v>66295</v>
      </c>
    </row>
    <row r="127" spans="1:4" x14ac:dyDescent="0.3">
      <c r="A127" s="16">
        <v>44647</v>
      </c>
      <c r="B127" s="22" t="s">
        <v>10</v>
      </c>
      <c r="C127" s="22" t="s">
        <v>17</v>
      </c>
      <c r="D127" s="23">
        <v>61874</v>
      </c>
    </row>
    <row r="128" spans="1:4" x14ac:dyDescent="0.3">
      <c r="A128" s="19">
        <v>44911</v>
      </c>
      <c r="B128" s="20" t="s">
        <v>6</v>
      </c>
      <c r="C128" s="20" t="s">
        <v>20</v>
      </c>
      <c r="D128" s="21">
        <v>60228</v>
      </c>
    </row>
    <row r="129" spans="1:4" x14ac:dyDescent="0.3">
      <c r="A129" s="16">
        <v>44895</v>
      </c>
      <c r="B129" s="22" t="s">
        <v>5</v>
      </c>
      <c r="C129" s="22" t="s">
        <v>12</v>
      </c>
      <c r="D129" s="23">
        <v>58303</v>
      </c>
    </row>
    <row r="130" spans="1:4" x14ac:dyDescent="0.3">
      <c r="A130" s="19">
        <v>44831</v>
      </c>
      <c r="B130" s="20" t="s">
        <v>10</v>
      </c>
      <c r="C130" s="20" t="s">
        <v>17</v>
      </c>
      <c r="D130" s="21">
        <v>57649</v>
      </c>
    </row>
    <row r="131" spans="1:4" x14ac:dyDescent="0.3">
      <c r="A131" s="16">
        <v>44803</v>
      </c>
      <c r="B131" s="22" t="s">
        <v>5</v>
      </c>
      <c r="C131" s="22" t="s">
        <v>12</v>
      </c>
      <c r="D131" s="23">
        <v>54975</v>
      </c>
    </row>
    <row r="132" spans="1:4" x14ac:dyDescent="0.3">
      <c r="A132" s="19">
        <v>44627</v>
      </c>
      <c r="B132" s="20" t="s">
        <v>10</v>
      </c>
      <c r="C132" s="20" t="s">
        <v>11</v>
      </c>
      <c r="D132" s="21">
        <v>53013</v>
      </c>
    </row>
    <row r="133" spans="1:4" hidden="1" x14ac:dyDescent="0.3">
      <c r="A133" s="16">
        <v>44870</v>
      </c>
      <c r="B133" s="22" t="s">
        <v>8</v>
      </c>
      <c r="C133" s="22" t="s">
        <v>9</v>
      </c>
      <c r="D133" s="23">
        <v>3700000</v>
      </c>
    </row>
    <row r="134" spans="1:4" x14ac:dyDescent="0.3">
      <c r="A134" s="19">
        <v>44925</v>
      </c>
      <c r="B134" s="20" t="s">
        <v>5</v>
      </c>
      <c r="C134" s="20" t="s">
        <v>12</v>
      </c>
      <c r="D134" s="21">
        <v>50836</v>
      </c>
    </row>
    <row r="135" spans="1:4" x14ac:dyDescent="0.3">
      <c r="A135" s="16">
        <v>44568</v>
      </c>
      <c r="B135" s="22" t="s">
        <v>10</v>
      </c>
      <c r="C135" s="22" t="s">
        <v>11</v>
      </c>
      <c r="D135" s="23">
        <v>50717</v>
      </c>
    </row>
    <row r="136" spans="1:4" x14ac:dyDescent="0.3">
      <c r="A136" s="19">
        <v>44892</v>
      </c>
      <c r="B136" s="20" t="s">
        <v>10</v>
      </c>
      <c r="C136" s="20" t="s">
        <v>17</v>
      </c>
      <c r="D136" s="21">
        <v>50291</v>
      </c>
    </row>
    <row r="137" spans="1:4" x14ac:dyDescent="0.3">
      <c r="A137" s="16">
        <v>44872</v>
      </c>
      <c r="B137" s="22" t="s">
        <v>10</v>
      </c>
      <c r="C137" s="22" t="s">
        <v>11</v>
      </c>
      <c r="D137" s="23">
        <v>49295</v>
      </c>
    </row>
    <row r="138" spans="1:4" hidden="1" x14ac:dyDescent="0.3">
      <c r="A138" s="19">
        <v>44877</v>
      </c>
      <c r="B138" s="20" t="s">
        <v>8</v>
      </c>
      <c r="C138" s="20" t="s">
        <v>22</v>
      </c>
      <c r="D138" s="21">
        <v>179589</v>
      </c>
    </row>
    <row r="139" spans="1:4" x14ac:dyDescent="0.3">
      <c r="A139" s="16">
        <v>44667</v>
      </c>
      <c r="B139" s="22" t="s">
        <v>6</v>
      </c>
      <c r="C139" s="22" t="s">
        <v>20</v>
      </c>
      <c r="D139" s="23">
        <v>45385</v>
      </c>
    </row>
    <row r="140" spans="1:4" x14ac:dyDescent="0.3">
      <c r="A140" s="19">
        <v>44599</v>
      </c>
      <c r="B140" s="20" t="s">
        <v>10</v>
      </c>
      <c r="C140" s="20" t="s">
        <v>11</v>
      </c>
      <c r="D140" s="21">
        <v>44996</v>
      </c>
    </row>
    <row r="141" spans="1:4" x14ac:dyDescent="0.3">
      <c r="A141" s="16">
        <v>44780</v>
      </c>
      <c r="B141" s="22" t="s">
        <v>10</v>
      </c>
      <c r="C141" s="22" t="s">
        <v>11</v>
      </c>
      <c r="D141" s="23">
        <v>43890</v>
      </c>
    </row>
    <row r="142" spans="1:4" x14ac:dyDescent="0.3">
      <c r="A142" s="19">
        <v>44758</v>
      </c>
      <c r="B142" s="20" t="s">
        <v>6</v>
      </c>
      <c r="C142" s="20" t="s">
        <v>20</v>
      </c>
      <c r="D142" s="21">
        <v>40956</v>
      </c>
    </row>
    <row r="143" spans="1:4" x14ac:dyDescent="0.3">
      <c r="A143" s="16">
        <v>44749</v>
      </c>
      <c r="B143" s="22" t="s">
        <v>10</v>
      </c>
      <c r="C143" s="22" t="s">
        <v>11</v>
      </c>
      <c r="D143" s="23">
        <v>40599</v>
      </c>
    </row>
    <row r="144" spans="1:4" x14ac:dyDescent="0.3">
      <c r="A144" s="19">
        <v>44577</v>
      </c>
      <c r="B144" s="20" t="s">
        <v>6</v>
      </c>
      <c r="C144" s="20" t="s">
        <v>20</v>
      </c>
      <c r="D144" s="21">
        <v>37987</v>
      </c>
    </row>
    <row r="145" spans="1:4" x14ac:dyDescent="0.3">
      <c r="A145" s="16">
        <v>44881</v>
      </c>
      <c r="B145" s="22" t="s">
        <v>6</v>
      </c>
      <c r="C145" s="22" t="s">
        <v>20</v>
      </c>
      <c r="D145" s="23">
        <v>36217</v>
      </c>
    </row>
    <row r="146" spans="1:4" hidden="1" x14ac:dyDescent="0.3">
      <c r="A146" s="19">
        <v>44900</v>
      </c>
      <c r="B146" s="20" t="s">
        <v>8</v>
      </c>
      <c r="C146" s="20" t="s">
        <v>9</v>
      </c>
      <c r="D146" s="21">
        <v>3700000</v>
      </c>
    </row>
    <row r="147" spans="1:4" x14ac:dyDescent="0.3">
      <c r="A147" s="16">
        <v>44578</v>
      </c>
      <c r="B147" s="22" t="s">
        <v>5</v>
      </c>
      <c r="C147" s="22" t="s">
        <v>15</v>
      </c>
      <c r="D147" s="23">
        <v>35000</v>
      </c>
    </row>
    <row r="148" spans="1:4" x14ac:dyDescent="0.3">
      <c r="A148" s="19">
        <v>44609</v>
      </c>
      <c r="B148" s="20" t="s">
        <v>5</v>
      </c>
      <c r="C148" s="20" t="s">
        <v>15</v>
      </c>
      <c r="D148" s="21">
        <v>35000</v>
      </c>
    </row>
    <row r="149" spans="1:4" x14ac:dyDescent="0.3">
      <c r="A149" s="16">
        <v>44637</v>
      </c>
      <c r="B149" s="22" t="s">
        <v>5</v>
      </c>
      <c r="C149" s="22" t="s">
        <v>15</v>
      </c>
      <c r="D149" s="23">
        <v>35000</v>
      </c>
    </row>
    <row r="150" spans="1:4" x14ac:dyDescent="0.3">
      <c r="A150" s="19">
        <v>44668</v>
      </c>
      <c r="B150" s="20" t="s">
        <v>5</v>
      </c>
      <c r="C150" s="20" t="s">
        <v>15</v>
      </c>
      <c r="D150" s="21">
        <v>35000</v>
      </c>
    </row>
    <row r="151" spans="1:4" x14ac:dyDescent="0.3">
      <c r="A151" s="16">
        <v>44698</v>
      </c>
      <c r="B151" s="22" t="s">
        <v>5</v>
      </c>
      <c r="C151" s="22" t="s">
        <v>15</v>
      </c>
      <c r="D151" s="23">
        <v>35000</v>
      </c>
    </row>
    <row r="152" spans="1:4" hidden="1" x14ac:dyDescent="0.3">
      <c r="A152" s="19">
        <v>44907</v>
      </c>
      <c r="B152" s="20" t="s">
        <v>8</v>
      </c>
      <c r="C152" s="20" t="s">
        <v>22</v>
      </c>
      <c r="D152" s="21">
        <v>168081</v>
      </c>
    </row>
    <row r="153" spans="1:4" x14ac:dyDescent="0.3">
      <c r="A153" s="16">
        <v>44729</v>
      </c>
      <c r="B153" s="22" t="s">
        <v>5</v>
      </c>
      <c r="C153" s="22" t="s">
        <v>15</v>
      </c>
      <c r="D153" s="23">
        <v>35000</v>
      </c>
    </row>
    <row r="154" spans="1:4" x14ac:dyDescent="0.3">
      <c r="A154" s="19">
        <v>44759</v>
      </c>
      <c r="B154" s="20" t="s">
        <v>5</v>
      </c>
      <c r="C154" s="20" t="s">
        <v>15</v>
      </c>
      <c r="D154" s="21">
        <v>35000</v>
      </c>
    </row>
    <row r="155" spans="1:4" x14ac:dyDescent="0.3">
      <c r="A155" s="16">
        <v>44790</v>
      </c>
      <c r="B155" s="22" t="s">
        <v>5</v>
      </c>
      <c r="C155" s="22" t="s">
        <v>15</v>
      </c>
      <c r="D155" s="23">
        <v>35000</v>
      </c>
    </row>
    <row r="156" spans="1:4" x14ac:dyDescent="0.3">
      <c r="A156" s="19">
        <v>44821</v>
      </c>
      <c r="B156" s="20" t="s">
        <v>5</v>
      </c>
      <c r="C156" s="20" t="s">
        <v>15</v>
      </c>
      <c r="D156" s="21">
        <v>35000</v>
      </c>
    </row>
    <row r="157" spans="1:4" x14ac:dyDescent="0.3">
      <c r="A157" s="16">
        <v>44851</v>
      </c>
      <c r="B157" s="22" t="s">
        <v>5</v>
      </c>
      <c r="C157" s="22" t="s">
        <v>15</v>
      </c>
      <c r="D157" s="23">
        <v>35000</v>
      </c>
    </row>
    <row r="158" spans="1:4" x14ac:dyDescent="0.3">
      <c r="A158" s="19">
        <v>44882</v>
      </c>
      <c r="B158" s="20" t="s">
        <v>5</v>
      </c>
      <c r="C158" s="20" t="s">
        <v>15</v>
      </c>
      <c r="D158" s="21">
        <v>35000</v>
      </c>
    </row>
    <row r="159" spans="1:4" x14ac:dyDescent="0.3">
      <c r="A159" s="25">
        <v>44912</v>
      </c>
      <c r="B159" s="26" t="s">
        <v>5</v>
      </c>
      <c r="C159" s="26" t="s">
        <v>15</v>
      </c>
      <c r="D159" s="27">
        <v>35000</v>
      </c>
    </row>
  </sheetData>
  <pageMargins left="0.7" right="0.7" top="0.75" bottom="0.75" header="0.3" footer="0.3"/>
  <pageSetup orientation="portrait"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090D-F9CD-4061-B9BA-BB7E699F14FB}">
  <sheetPr>
    <tabColor rgb="FFFF33CC"/>
  </sheetPr>
  <dimension ref="A1:G159"/>
  <sheetViews>
    <sheetView tabSelected="1" topLeftCell="A25" workbookViewId="0">
      <selection activeCell="E25" sqref="E25"/>
    </sheetView>
  </sheetViews>
  <sheetFormatPr baseColWidth="10" defaultRowHeight="14.4" x14ac:dyDescent="0.3"/>
  <cols>
    <col min="1" max="1" width="12.88671875" customWidth="1"/>
    <col min="2" max="2" width="28.6640625" bestFit="1" customWidth="1"/>
    <col min="3" max="3" width="23.88671875" bestFit="1" customWidth="1"/>
    <col min="4" max="4" width="16.44140625" customWidth="1"/>
    <col min="6" max="6" width="24.109375" bestFit="1" customWidth="1"/>
    <col min="7" max="7" width="13.33203125" bestFit="1" customWidth="1"/>
  </cols>
  <sheetData>
    <row r="1" spans="1:7" x14ac:dyDescent="0.3">
      <c r="A1" s="48" t="s">
        <v>0</v>
      </c>
      <c r="B1" s="49" t="s">
        <v>1</v>
      </c>
      <c r="C1" s="49" t="s">
        <v>2</v>
      </c>
      <c r="D1" s="49" t="s">
        <v>3</v>
      </c>
    </row>
    <row r="2" spans="1:7" ht="15.6" x14ac:dyDescent="0.3">
      <c r="A2" s="16">
        <v>44566</v>
      </c>
      <c r="B2" t="s">
        <v>8</v>
      </c>
      <c r="C2" t="s">
        <v>9</v>
      </c>
      <c r="D2" s="17">
        <v>3700000</v>
      </c>
      <c r="G2" s="59" t="s">
        <v>65</v>
      </c>
    </row>
    <row r="3" spans="1:7" x14ac:dyDescent="0.3">
      <c r="A3" s="16">
        <v>44567</v>
      </c>
      <c r="B3" t="s">
        <v>6</v>
      </c>
      <c r="C3" t="s">
        <v>7</v>
      </c>
      <c r="D3" s="17">
        <v>430000</v>
      </c>
    </row>
    <row r="4" spans="1:7" x14ac:dyDescent="0.3">
      <c r="A4" s="16">
        <v>44568</v>
      </c>
      <c r="B4" t="s">
        <v>10</v>
      </c>
      <c r="C4" t="s">
        <v>11</v>
      </c>
      <c r="D4" s="17">
        <v>50717</v>
      </c>
      <c r="F4" s="32" t="s">
        <v>44</v>
      </c>
      <c r="G4" t="s">
        <v>45</v>
      </c>
    </row>
    <row r="5" spans="1:7" x14ac:dyDescent="0.3">
      <c r="A5" s="16">
        <v>44571</v>
      </c>
      <c r="B5" t="s">
        <v>5</v>
      </c>
      <c r="C5" t="s">
        <v>19</v>
      </c>
      <c r="D5" s="17">
        <v>179112</v>
      </c>
      <c r="F5" s="33" t="s">
        <v>6</v>
      </c>
      <c r="G5">
        <v>897987</v>
      </c>
    </row>
    <row r="6" spans="1:7" x14ac:dyDescent="0.3">
      <c r="A6" s="16">
        <v>44572</v>
      </c>
      <c r="B6" t="s">
        <v>5</v>
      </c>
      <c r="C6" t="s">
        <v>13</v>
      </c>
      <c r="D6" s="17">
        <v>200335</v>
      </c>
      <c r="F6" s="33" t="s">
        <v>5</v>
      </c>
      <c r="G6">
        <v>1596531</v>
      </c>
    </row>
    <row r="7" spans="1:7" x14ac:dyDescent="0.3">
      <c r="A7" s="16">
        <v>44573</v>
      </c>
      <c r="B7" t="s">
        <v>8</v>
      </c>
      <c r="C7" t="s">
        <v>22</v>
      </c>
      <c r="D7" s="17">
        <v>230971</v>
      </c>
      <c r="F7" s="33" t="s">
        <v>10</v>
      </c>
      <c r="G7">
        <v>136465</v>
      </c>
    </row>
    <row r="8" spans="1:7" x14ac:dyDescent="0.3">
      <c r="A8" s="16">
        <v>44576</v>
      </c>
      <c r="B8" t="s">
        <v>6</v>
      </c>
      <c r="C8" t="s">
        <v>33</v>
      </c>
      <c r="D8" s="17">
        <v>430000</v>
      </c>
      <c r="F8" s="33" t="s">
        <v>8</v>
      </c>
      <c r="G8">
        <v>3930971</v>
      </c>
    </row>
    <row r="9" spans="1:7" x14ac:dyDescent="0.3">
      <c r="A9" s="16">
        <v>44577</v>
      </c>
      <c r="B9" t="s">
        <v>6</v>
      </c>
      <c r="C9" t="s">
        <v>20</v>
      </c>
      <c r="D9" s="17">
        <v>37987</v>
      </c>
      <c r="F9" s="33" t="s">
        <v>47</v>
      </c>
      <c r="G9">
        <v>6561954</v>
      </c>
    </row>
    <row r="10" spans="1:7" x14ac:dyDescent="0.3">
      <c r="A10" s="16">
        <v>44578</v>
      </c>
      <c r="B10" t="s">
        <v>5</v>
      </c>
      <c r="C10" t="s">
        <v>15</v>
      </c>
      <c r="D10" s="17">
        <v>35000</v>
      </c>
    </row>
    <row r="11" spans="1:7" x14ac:dyDescent="0.3">
      <c r="A11" s="16">
        <v>44580</v>
      </c>
      <c r="B11" t="s">
        <v>5</v>
      </c>
      <c r="C11" t="s">
        <v>21</v>
      </c>
      <c r="D11" s="17">
        <v>386903</v>
      </c>
    </row>
    <row r="12" spans="1:7" x14ac:dyDescent="0.3">
      <c r="A12" s="16">
        <v>44586</v>
      </c>
      <c r="B12" t="s">
        <v>5</v>
      </c>
      <c r="C12" t="s">
        <v>18</v>
      </c>
      <c r="D12" s="17">
        <v>650000</v>
      </c>
      <c r="F12" s="32" t="s">
        <v>44</v>
      </c>
      <c r="G12" t="s">
        <v>45</v>
      </c>
    </row>
    <row r="13" spans="1:7" x14ac:dyDescent="0.3">
      <c r="A13" s="16">
        <v>44588</v>
      </c>
      <c r="B13" t="s">
        <v>10</v>
      </c>
      <c r="C13" t="s">
        <v>17</v>
      </c>
      <c r="D13" s="17">
        <v>85748</v>
      </c>
      <c r="F13" s="33" t="s">
        <v>6</v>
      </c>
      <c r="G13" s="30">
        <v>0.34131235359559525</v>
      </c>
    </row>
    <row r="14" spans="1:7" x14ac:dyDescent="0.3">
      <c r="A14" s="16">
        <v>44591</v>
      </c>
      <c r="B14" t="s">
        <v>5</v>
      </c>
      <c r="C14" t="s">
        <v>12</v>
      </c>
      <c r="D14" s="17">
        <v>145181</v>
      </c>
      <c r="F14" s="33" t="s">
        <v>5</v>
      </c>
      <c r="G14" s="30">
        <v>0.60681920027609448</v>
      </c>
    </row>
    <row r="15" spans="1:7" x14ac:dyDescent="0.3">
      <c r="A15" s="16">
        <v>44597</v>
      </c>
      <c r="B15" t="s">
        <v>8</v>
      </c>
      <c r="C15" t="s">
        <v>9</v>
      </c>
      <c r="D15" s="17">
        <v>3700000</v>
      </c>
      <c r="F15" s="33" t="s">
        <v>10</v>
      </c>
      <c r="G15" s="30">
        <v>5.1868446128310215E-2</v>
      </c>
    </row>
    <row r="16" spans="1:7" x14ac:dyDescent="0.3">
      <c r="A16" s="16">
        <v>44598</v>
      </c>
      <c r="B16" t="s">
        <v>6</v>
      </c>
      <c r="C16" t="s">
        <v>7</v>
      </c>
      <c r="D16" s="17">
        <v>430000</v>
      </c>
      <c r="F16" s="33" t="s">
        <v>47</v>
      </c>
      <c r="G16" s="30">
        <v>1</v>
      </c>
    </row>
    <row r="17" spans="1:7" x14ac:dyDescent="0.3">
      <c r="A17" s="16">
        <v>44599</v>
      </c>
      <c r="B17" t="s">
        <v>10</v>
      </c>
      <c r="C17" t="s">
        <v>11</v>
      </c>
      <c r="D17" s="17">
        <v>44996</v>
      </c>
    </row>
    <row r="18" spans="1:7" x14ac:dyDescent="0.3">
      <c r="A18" s="16">
        <v>44602</v>
      </c>
      <c r="B18" t="s">
        <v>5</v>
      </c>
      <c r="C18" t="s">
        <v>19</v>
      </c>
      <c r="D18" s="17">
        <v>193329</v>
      </c>
    </row>
    <row r="19" spans="1:7" x14ac:dyDescent="0.3">
      <c r="A19" s="16">
        <v>44603</v>
      </c>
      <c r="B19" t="s">
        <v>5</v>
      </c>
      <c r="C19" t="s">
        <v>13</v>
      </c>
      <c r="D19" s="17">
        <v>202892</v>
      </c>
      <c r="F19" s="32" t="s">
        <v>44</v>
      </c>
      <c r="G19" t="s">
        <v>45</v>
      </c>
    </row>
    <row r="20" spans="1:7" x14ac:dyDescent="0.3">
      <c r="A20" s="16">
        <v>44604</v>
      </c>
      <c r="B20" t="s">
        <v>8</v>
      </c>
      <c r="C20" t="s">
        <v>22</v>
      </c>
      <c r="D20" s="18">
        <v>226414</v>
      </c>
      <c r="F20" s="33" t="s">
        <v>6</v>
      </c>
      <c r="G20" s="30">
        <v>0.13684749999771409</v>
      </c>
    </row>
    <row r="21" spans="1:7" x14ac:dyDescent="0.3">
      <c r="A21" s="16">
        <v>44607</v>
      </c>
      <c r="B21" t="s">
        <v>6</v>
      </c>
      <c r="C21" t="s">
        <v>33</v>
      </c>
      <c r="D21" s="17">
        <v>430000</v>
      </c>
      <c r="F21" s="58" t="s">
        <v>7</v>
      </c>
      <c r="G21" s="30">
        <v>0.47884880293367277</v>
      </c>
    </row>
    <row r="22" spans="1:7" x14ac:dyDescent="0.3">
      <c r="A22" s="16">
        <v>44608</v>
      </c>
      <c r="B22" t="s">
        <v>6</v>
      </c>
      <c r="C22" t="s">
        <v>20</v>
      </c>
      <c r="D22" s="17">
        <v>71406</v>
      </c>
      <c r="F22" s="58" t="s">
        <v>33</v>
      </c>
      <c r="G22" s="30">
        <v>0.47884880293367277</v>
      </c>
    </row>
    <row r="23" spans="1:7" x14ac:dyDescent="0.3">
      <c r="A23" s="16">
        <v>44609</v>
      </c>
      <c r="B23" t="s">
        <v>5</v>
      </c>
      <c r="C23" t="s">
        <v>15</v>
      </c>
      <c r="D23" s="17">
        <v>35000</v>
      </c>
      <c r="F23" s="58" t="s">
        <v>20</v>
      </c>
      <c r="G23" s="30">
        <v>4.2302394132654485E-2</v>
      </c>
    </row>
    <row r="24" spans="1:7" x14ac:dyDescent="0.3">
      <c r="A24" s="16">
        <v>44611</v>
      </c>
      <c r="B24" t="s">
        <v>5</v>
      </c>
      <c r="C24" t="s">
        <v>21</v>
      </c>
      <c r="D24" s="17">
        <v>351206</v>
      </c>
      <c r="F24" s="33" t="s">
        <v>5</v>
      </c>
      <c r="G24" s="30">
        <v>0.24330115694197185</v>
      </c>
    </row>
    <row r="25" spans="1:7" x14ac:dyDescent="0.3">
      <c r="A25" s="16">
        <v>44617</v>
      </c>
      <c r="B25" t="s">
        <v>5</v>
      </c>
      <c r="C25" t="s">
        <v>18</v>
      </c>
      <c r="D25" s="17">
        <v>650000</v>
      </c>
      <c r="F25" s="58" t="s">
        <v>21</v>
      </c>
      <c r="G25" s="30">
        <v>0.24233979797448343</v>
      </c>
    </row>
    <row r="26" spans="1:7" x14ac:dyDescent="0.3">
      <c r="A26" s="16">
        <v>44619</v>
      </c>
      <c r="B26" t="s">
        <v>10</v>
      </c>
      <c r="C26" t="s">
        <v>17</v>
      </c>
      <c r="D26" s="17">
        <v>71476</v>
      </c>
      <c r="F26" s="58" t="s">
        <v>18</v>
      </c>
      <c r="G26" s="30">
        <v>0.40713271461687872</v>
      </c>
    </row>
    <row r="27" spans="1:7" x14ac:dyDescent="0.3">
      <c r="A27" s="16">
        <v>44625</v>
      </c>
      <c r="B27" t="s">
        <v>8</v>
      </c>
      <c r="C27" t="s">
        <v>9</v>
      </c>
      <c r="D27" s="17">
        <v>3700000</v>
      </c>
      <c r="F27" s="58" t="s">
        <v>13</v>
      </c>
      <c r="G27" s="30">
        <v>0.12548143443503446</v>
      </c>
    </row>
    <row r="28" spans="1:7" x14ac:dyDescent="0.3">
      <c r="A28" s="16">
        <v>44626</v>
      </c>
      <c r="B28" t="s">
        <v>6</v>
      </c>
      <c r="C28" t="s">
        <v>7</v>
      </c>
      <c r="D28" s="17">
        <v>430000</v>
      </c>
      <c r="F28" s="58" t="s">
        <v>15</v>
      </c>
      <c r="G28" s="30">
        <v>2.1922530787062699E-2</v>
      </c>
    </row>
    <row r="29" spans="1:7" x14ac:dyDescent="0.3">
      <c r="A29" s="16">
        <v>44627</v>
      </c>
      <c r="B29" t="s">
        <v>10</v>
      </c>
      <c r="C29" t="s">
        <v>11</v>
      </c>
      <c r="D29" s="17">
        <v>53013</v>
      </c>
      <c r="F29" s="58" t="s">
        <v>19</v>
      </c>
      <c r="G29" s="30">
        <v>0.11218823812378212</v>
      </c>
    </row>
    <row r="30" spans="1:7" x14ac:dyDescent="0.3">
      <c r="A30" s="16">
        <v>44630</v>
      </c>
      <c r="B30" t="s">
        <v>5</v>
      </c>
      <c r="C30" t="s">
        <v>19</v>
      </c>
      <c r="D30" s="17">
        <v>198565</v>
      </c>
      <c r="F30" s="58" t="s">
        <v>12</v>
      </c>
      <c r="G30" s="30">
        <v>9.0935284062758567E-2</v>
      </c>
    </row>
    <row r="31" spans="1:7" x14ac:dyDescent="0.3">
      <c r="A31" s="16">
        <v>44631</v>
      </c>
      <c r="B31" t="s">
        <v>5</v>
      </c>
      <c r="C31" t="s">
        <v>13</v>
      </c>
      <c r="D31" s="17">
        <v>203037</v>
      </c>
      <c r="F31" s="33" t="s">
        <v>10</v>
      </c>
      <c r="G31" s="30">
        <v>2.0796396926890982E-2</v>
      </c>
    </row>
    <row r="32" spans="1:7" x14ac:dyDescent="0.3">
      <c r="A32" s="16">
        <v>44632</v>
      </c>
      <c r="B32" t="s">
        <v>8</v>
      </c>
      <c r="C32" t="s">
        <v>22</v>
      </c>
      <c r="D32" s="17">
        <v>237378</v>
      </c>
      <c r="F32" s="58" t="s">
        <v>11</v>
      </c>
      <c r="G32" s="30">
        <v>0.37164840801670757</v>
      </c>
    </row>
    <row r="33" spans="1:7" x14ac:dyDescent="0.3">
      <c r="A33" s="16">
        <v>44635</v>
      </c>
      <c r="B33" t="s">
        <v>6</v>
      </c>
      <c r="C33" t="s">
        <v>33</v>
      </c>
      <c r="D33" s="17">
        <v>430000</v>
      </c>
      <c r="F33" s="58" t="s">
        <v>17</v>
      </c>
      <c r="G33" s="30">
        <v>0.62835159198329238</v>
      </c>
    </row>
    <row r="34" spans="1:7" x14ac:dyDescent="0.3">
      <c r="A34" s="16">
        <v>44636</v>
      </c>
      <c r="B34" t="s">
        <v>6</v>
      </c>
      <c r="C34" t="s">
        <v>20</v>
      </c>
      <c r="D34" s="17">
        <v>114836</v>
      </c>
      <c r="F34" s="33" t="s">
        <v>8</v>
      </c>
      <c r="G34" s="30">
        <v>0.59905494613342303</v>
      </c>
    </row>
    <row r="35" spans="1:7" x14ac:dyDescent="0.3">
      <c r="A35" s="16">
        <v>44637</v>
      </c>
      <c r="B35" t="s">
        <v>5</v>
      </c>
      <c r="C35" t="s">
        <v>15</v>
      </c>
      <c r="D35" s="17">
        <v>35000</v>
      </c>
      <c r="F35" s="58" t="s">
        <v>22</v>
      </c>
      <c r="G35" s="30">
        <v>5.8756729571395973E-2</v>
      </c>
    </row>
    <row r="36" spans="1:7" x14ac:dyDescent="0.3">
      <c r="A36" s="16">
        <v>44639</v>
      </c>
      <c r="B36" t="s">
        <v>5</v>
      </c>
      <c r="C36" t="s">
        <v>21</v>
      </c>
      <c r="D36" s="17">
        <v>313459</v>
      </c>
      <c r="F36" s="58" t="s">
        <v>9</v>
      </c>
      <c r="G36" s="30">
        <v>0.94124327042860401</v>
      </c>
    </row>
    <row r="37" spans="1:7" x14ac:dyDescent="0.3">
      <c r="A37" s="16">
        <v>44645</v>
      </c>
      <c r="B37" t="s">
        <v>5</v>
      </c>
      <c r="C37" t="s">
        <v>18</v>
      </c>
      <c r="D37" s="17">
        <v>650000</v>
      </c>
      <c r="F37" s="33" t="s">
        <v>47</v>
      </c>
      <c r="G37" s="30">
        <v>1</v>
      </c>
    </row>
    <row r="38" spans="1:7" x14ac:dyDescent="0.3">
      <c r="A38" s="16">
        <v>44647</v>
      </c>
      <c r="B38" t="s">
        <v>10</v>
      </c>
      <c r="C38" t="s">
        <v>17</v>
      </c>
      <c r="D38" s="17">
        <v>61874</v>
      </c>
    </row>
    <row r="39" spans="1:7" x14ac:dyDescent="0.3">
      <c r="A39" s="16">
        <v>44650</v>
      </c>
      <c r="B39" t="s">
        <v>5</v>
      </c>
      <c r="C39" t="s">
        <v>12</v>
      </c>
      <c r="D39" s="17">
        <v>110278</v>
      </c>
    </row>
    <row r="40" spans="1:7" x14ac:dyDescent="0.3">
      <c r="A40" s="16">
        <v>44656</v>
      </c>
      <c r="B40" t="s">
        <v>8</v>
      </c>
      <c r="C40" t="s">
        <v>9</v>
      </c>
      <c r="D40" s="17">
        <v>3700000</v>
      </c>
    </row>
    <row r="41" spans="1:7" x14ac:dyDescent="0.3">
      <c r="A41" s="16">
        <v>44657</v>
      </c>
      <c r="B41" t="s">
        <v>6</v>
      </c>
      <c r="C41" t="s">
        <v>7</v>
      </c>
      <c r="D41" s="17">
        <v>430000</v>
      </c>
    </row>
    <row r="42" spans="1:7" x14ac:dyDescent="0.3">
      <c r="A42" s="16">
        <v>44658</v>
      </c>
      <c r="B42" t="s">
        <v>10</v>
      </c>
      <c r="C42" t="s">
        <v>11</v>
      </c>
      <c r="D42" s="17">
        <v>96894</v>
      </c>
    </row>
    <row r="43" spans="1:7" x14ac:dyDescent="0.3">
      <c r="A43" s="16">
        <v>44661</v>
      </c>
      <c r="B43" t="s">
        <v>5</v>
      </c>
      <c r="C43" t="s">
        <v>19</v>
      </c>
      <c r="D43" s="17">
        <v>181587</v>
      </c>
    </row>
    <row r="44" spans="1:7" x14ac:dyDescent="0.3">
      <c r="A44" s="16">
        <v>44662</v>
      </c>
      <c r="B44" t="s">
        <v>5</v>
      </c>
      <c r="C44" t="s">
        <v>13</v>
      </c>
      <c r="D44" s="17">
        <v>195079</v>
      </c>
    </row>
    <row r="45" spans="1:7" x14ac:dyDescent="0.3">
      <c r="A45" s="16">
        <v>44663</v>
      </c>
      <c r="B45" t="s">
        <v>8</v>
      </c>
      <c r="C45" t="s">
        <v>22</v>
      </c>
      <c r="D45" s="17">
        <v>173157</v>
      </c>
    </row>
    <row r="46" spans="1:7" x14ac:dyDescent="0.3">
      <c r="A46" s="16">
        <v>44666</v>
      </c>
      <c r="B46" t="s">
        <v>6</v>
      </c>
      <c r="C46" t="s">
        <v>33</v>
      </c>
      <c r="D46" s="17">
        <v>430000</v>
      </c>
    </row>
    <row r="47" spans="1:7" x14ac:dyDescent="0.3">
      <c r="A47" s="16">
        <v>44667</v>
      </c>
      <c r="B47" t="s">
        <v>6</v>
      </c>
      <c r="C47" t="s">
        <v>20</v>
      </c>
      <c r="D47" s="17">
        <v>45385</v>
      </c>
    </row>
    <row r="48" spans="1:7" x14ac:dyDescent="0.3">
      <c r="A48" s="16">
        <v>44668</v>
      </c>
      <c r="B48" t="s">
        <v>5</v>
      </c>
      <c r="C48" t="s">
        <v>15</v>
      </c>
      <c r="D48" s="17">
        <v>35000</v>
      </c>
    </row>
    <row r="49" spans="1:4" x14ac:dyDescent="0.3">
      <c r="A49" s="16">
        <v>44670</v>
      </c>
      <c r="B49" t="s">
        <v>5</v>
      </c>
      <c r="C49" t="s">
        <v>21</v>
      </c>
      <c r="D49" s="17">
        <v>315729</v>
      </c>
    </row>
    <row r="50" spans="1:4" x14ac:dyDescent="0.3">
      <c r="A50" s="16">
        <v>44676</v>
      </c>
      <c r="B50" t="s">
        <v>5</v>
      </c>
      <c r="C50" t="s">
        <v>18</v>
      </c>
      <c r="D50" s="17">
        <v>650000</v>
      </c>
    </row>
    <row r="51" spans="1:4" x14ac:dyDescent="0.3">
      <c r="A51" s="16">
        <v>44678</v>
      </c>
      <c r="B51" t="s">
        <v>10</v>
      </c>
      <c r="C51" t="s">
        <v>17</v>
      </c>
      <c r="D51" s="17">
        <v>98112</v>
      </c>
    </row>
    <row r="52" spans="1:4" x14ac:dyDescent="0.3">
      <c r="A52" s="16">
        <v>44681</v>
      </c>
      <c r="B52" t="s">
        <v>5</v>
      </c>
      <c r="C52" t="s">
        <v>12</v>
      </c>
      <c r="D52" s="17">
        <v>140712</v>
      </c>
    </row>
    <row r="53" spans="1:4" x14ac:dyDescent="0.3">
      <c r="A53" s="16">
        <v>44686</v>
      </c>
      <c r="B53" t="s">
        <v>8</v>
      </c>
      <c r="C53" t="s">
        <v>9</v>
      </c>
      <c r="D53" s="17">
        <v>3700000</v>
      </c>
    </row>
    <row r="54" spans="1:4" x14ac:dyDescent="0.3">
      <c r="A54" s="16">
        <v>44687</v>
      </c>
      <c r="B54" t="s">
        <v>6</v>
      </c>
      <c r="C54" t="s">
        <v>7</v>
      </c>
      <c r="D54" s="17">
        <v>430000</v>
      </c>
    </row>
    <row r="55" spans="1:4" x14ac:dyDescent="0.3">
      <c r="A55" s="16">
        <v>44688</v>
      </c>
      <c r="B55" t="s">
        <v>10</v>
      </c>
      <c r="C55" t="s">
        <v>11</v>
      </c>
      <c r="D55" s="17">
        <v>112979</v>
      </c>
    </row>
    <row r="56" spans="1:4" x14ac:dyDescent="0.3">
      <c r="A56" s="16">
        <v>44689</v>
      </c>
      <c r="B56" t="s">
        <v>10</v>
      </c>
      <c r="C56" t="s">
        <v>27</v>
      </c>
      <c r="D56" s="17">
        <v>158550</v>
      </c>
    </row>
    <row r="57" spans="1:4" x14ac:dyDescent="0.3">
      <c r="A57" s="16">
        <v>44691</v>
      </c>
      <c r="B57" t="s">
        <v>5</v>
      </c>
      <c r="C57" t="s">
        <v>19</v>
      </c>
      <c r="D57" s="17">
        <v>163116</v>
      </c>
    </row>
    <row r="58" spans="1:4" x14ac:dyDescent="0.3">
      <c r="A58" s="16">
        <v>44692</v>
      </c>
      <c r="B58" t="s">
        <v>5</v>
      </c>
      <c r="C58" t="s">
        <v>13</v>
      </c>
      <c r="D58" s="17">
        <v>200568</v>
      </c>
    </row>
    <row r="59" spans="1:4" x14ac:dyDescent="0.3">
      <c r="A59" s="16">
        <v>44693</v>
      </c>
      <c r="B59" t="s">
        <v>8</v>
      </c>
      <c r="C59" t="s">
        <v>22</v>
      </c>
      <c r="D59" s="17">
        <v>226394</v>
      </c>
    </row>
    <row r="60" spans="1:4" x14ac:dyDescent="0.3">
      <c r="A60" s="16">
        <v>44696</v>
      </c>
      <c r="B60" t="s">
        <v>6</v>
      </c>
      <c r="C60" t="s">
        <v>33</v>
      </c>
      <c r="D60" s="17">
        <v>430000</v>
      </c>
    </row>
    <row r="61" spans="1:4" x14ac:dyDescent="0.3">
      <c r="A61" s="16">
        <v>44697</v>
      </c>
      <c r="B61" t="s">
        <v>6</v>
      </c>
      <c r="C61" t="s">
        <v>20</v>
      </c>
      <c r="D61" s="17">
        <v>81264</v>
      </c>
    </row>
    <row r="62" spans="1:4" x14ac:dyDescent="0.3">
      <c r="A62" s="16">
        <v>44698</v>
      </c>
      <c r="B62" t="s">
        <v>5</v>
      </c>
      <c r="C62" t="s">
        <v>15</v>
      </c>
      <c r="D62" s="17">
        <v>35000</v>
      </c>
    </row>
    <row r="63" spans="1:4" x14ac:dyDescent="0.3">
      <c r="A63" s="16">
        <v>44700</v>
      </c>
      <c r="B63" t="s">
        <v>5</v>
      </c>
      <c r="C63" t="s">
        <v>21</v>
      </c>
      <c r="D63" s="17">
        <v>355062</v>
      </c>
    </row>
    <row r="64" spans="1:4" x14ac:dyDescent="0.3">
      <c r="A64" s="16">
        <v>44706</v>
      </c>
      <c r="B64" t="s">
        <v>5</v>
      </c>
      <c r="C64" t="s">
        <v>18</v>
      </c>
      <c r="D64" s="17">
        <v>650000</v>
      </c>
    </row>
    <row r="65" spans="1:4" x14ac:dyDescent="0.3">
      <c r="A65" s="16">
        <v>44708</v>
      </c>
      <c r="B65" t="s">
        <v>10</v>
      </c>
      <c r="C65" t="s">
        <v>17</v>
      </c>
      <c r="D65" s="17">
        <v>86983</v>
      </c>
    </row>
    <row r="66" spans="1:4" x14ac:dyDescent="0.3">
      <c r="A66" s="16">
        <v>44711</v>
      </c>
      <c r="B66" t="s">
        <v>5</v>
      </c>
      <c r="C66" t="s">
        <v>12</v>
      </c>
      <c r="D66" s="17">
        <v>82560</v>
      </c>
    </row>
    <row r="67" spans="1:4" x14ac:dyDescent="0.3">
      <c r="A67" s="16">
        <v>44717</v>
      </c>
      <c r="B67" t="s">
        <v>8</v>
      </c>
      <c r="C67" t="s">
        <v>9</v>
      </c>
      <c r="D67" s="17">
        <v>3700000</v>
      </c>
    </row>
    <row r="68" spans="1:4" x14ac:dyDescent="0.3">
      <c r="A68" s="16">
        <v>44718</v>
      </c>
      <c r="B68" t="s">
        <v>6</v>
      </c>
      <c r="C68" t="s">
        <v>7</v>
      </c>
      <c r="D68" s="17">
        <v>430000</v>
      </c>
    </row>
    <row r="69" spans="1:4" x14ac:dyDescent="0.3">
      <c r="A69" s="16">
        <v>44719</v>
      </c>
      <c r="B69" t="s">
        <v>10</v>
      </c>
      <c r="C69" t="s">
        <v>11</v>
      </c>
      <c r="D69" s="17">
        <v>66295</v>
      </c>
    </row>
    <row r="70" spans="1:4" x14ac:dyDescent="0.3">
      <c r="A70" s="16">
        <v>44722</v>
      </c>
      <c r="B70" t="s">
        <v>5</v>
      </c>
      <c r="C70" t="s">
        <v>19</v>
      </c>
      <c r="D70" s="17">
        <v>183215</v>
      </c>
    </row>
    <row r="71" spans="1:4" x14ac:dyDescent="0.3">
      <c r="A71" s="16">
        <v>44723</v>
      </c>
      <c r="B71" t="s">
        <v>5</v>
      </c>
      <c r="C71" t="s">
        <v>13</v>
      </c>
      <c r="D71" s="17">
        <v>198863</v>
      </c>
    </row>
    <row r="72" spans="1:4" x14ac:dyDescent="0.3">
      <c r="A72" s="16">
        <v>44724</v>
      </c>
      <c r="B72" t="s">
        <v>8</v>
      </c>
      <c r="C72" t="s">
        <v>22</v>
      </c>
      <c r="D72" s="17">
        <v>186323</v>
      </c>
    </row>
    <row r="73" spans="1:4" x14ac:dyDescent="0.3">
      <c r="A73" s="16">
        <v>44727</v>
      </c>
      <c r="B73" t="s">
        <v>6</v>
      </c>
      <c r="C73" t="s">
        <v>33</v>
      </c>
      <c r="D73" s="17">
        <v>430000</v>
      </c>
    </row>
    <row r="74" spans="1:4" x14ac:dyDescent="0.3">
      <c r="A74" s="16">
        <v>44728</v>
      </c>
      <c r="B74" t="s">
        <v>6</v>
      </c>
      <c r="C74" t="s">
        <v>20</v>
      </c>
      <c r="D74" s="17">
        <v>98482</v>
      </c>
    </row>
    <row r="75" spans="1:4" x14ac:dyDescent="0.3">
      <c r="A75" s="16">
        <v>44729</v>
      </c>
      <c r="B75" t="s">
        <v>5</v>
      </c>
      <c r="C75" t="s">
        <v>15</v>
      </c>
      <c r="D75" s="17">
        <v>35000</v>
      </c>
    </row>
    <row r="76" spans="1:4" x14ac:dyDescent="0.3">
      <c r="A76" s="16">
        <v>44731</v>
      </c>
      <c r="B76" t="s">
        <v>5</v>
      </c>
      <c r="C76" t="s">
        <v>21</v>
      </c>
      <c r="D76" s="17">
        <v>319166</v>
      </c>
    </row>
    <row r="77" spans="1:4" x14ac:dyDescent="0.3">
      <c r="A77" s="16">
        <v>44737</v>
      </c>
      <c r="B77" t="s">
        <v>5</v>
      </c>
      <c r="C77" t="s">
        <v>18</v>
      </c>
      <c r="D77" s="17">
        <v>650000</v>
      </c>
    </row>
    <row r="78" spans="1:4" x14ac:dyDescent="0.3">
      <c r="A78" s="16">
        <v>44739</v>
      </c>
      <c r="B78" t="s">
        <v>10</v>
      </c>
      <c r="C78" t="s">
        <v>17</v>
      </c>
      <c r="D78" s="17">
        <v>93704</v>
      </c>
    </row>
    <row r="79" spans="1:4" x14ac:dyDescent="0.3">
      <c r="A79" s="16">
        <v>44742</v>
      </c>
      <c r="B79" t="s">
        <v>5</v>
      </c>
      <c r="C79" t="s">
        <v>12</v>
      </c>
      <c r="D79" s="17">
        <v>67760</v>
      </c>
    </row>
    <row r="80" spans="1:4" x14ac:dyDescent="0.3">
      <c r="A80" s="16">
        <v>44747</v>
      </c>
      <c r="B80" t="s">
        <v>8</v>
      </c>
      <c r="C80" t="s">
        <v>9</v>
      </c>
      <c r="D80" s="17">
        <v>3700000</v>
      </c>
    </row>
    <row r="81" spans="1:4" x14ac:dyDescent="0.3">
      <c r="A81" s="16">
        <v>44748</v>
      </c>
      <c r="B81" t="s">
        <v>6</v>
      </c>
      <c r="C81" t="s">
        <v>7</v>
      </c>
      <c r="D81" s="17">
        <v>430000</v>
      </c>
    </row>
    <row r="82" spans="1:4" x14ac:dyDescent="0.3">
      <c r="A82" s="16">
        <v>44749</v>
      </c>
      <c r="B82" t="s">
        <v>10</v>
      </c>
      <c r="C82" t="s">
        <v>11</v>
      </c>
      <c r="D82" s="17">
        <v>40599</v>
      </c>
    </row>
    <row r="83" spans="1:4" x14ac:dyDescent="0.3">
      <c r="A83" s="16">
        <v>44752</v>
      </c>
      <c r="B83" t="s">
        <v>5</v>
      </c>
      <c r="C83" t="s">
        <v>19</v>
      </c>
      <c r="D83" s="17">
        <v>163187</v>
      </c>
    </row>
    <row r="84" spans="1:4" x14ac:dyDescent="0.3">
      <c r="A84" s="16">
        <v>44753</v>
      </c>
      <c r="B84" t="s">
        <v>5</v>
      </c>
      <c r="C84" t="s">
        <v>13</v>
      </c>
      <c r="D84" s="17">
        <v>205939</v>
      </c>
    </row>
    <row r="85" spans="1:4" x14ac:dyDescent="0.3">
      <c r="A85" s="16">
        <v>44754</v>
      </c>
      <c r="B85" t="s">
        <v>8</v>
      </c>
      <c r="C85" t="s">
        <v>22</v>
      </c>
      <c r="D85" s="17">
        <v>252636</v>
      </c>
    </row>
    <row r="86" spans="1:4" x14ac:dyDescent="0.3">
      <c r="A86" s="16">
        <v>44757</v>
      </c>
      <c r="B86" t="s">
        <v>6</v>
      </c>
      <c r="C86" t="s">
        <v>33</v>
      </c>
      <c r="D86" s="17">
        <v>430000</v>
      </c>
    </row>
    <row r="87" spans="1:4" x14ac:dyDescent="0.3">
      <c r="A87" s="16">
        <v>44758</v>
      </c>
      <c r="B87" t="s">
        <v>6</v>
      </c>
      <c r="C87" t="s">
        <v>20</v>
      </c>
      <c r="D87" s="17">
        <v>40956</v>
      </c>
    </row>
    <row r="88" spans="1:4" x14ac:dyDescent="0.3">
      <c r="A88" s="16">
        <v>44759</v>
      </c>
      <c r="B88" t="s">
        <v>5</v>
      </c>
      <c r="C88" t="s">
        <v>15</v>
      </c>
      <c r="D88" s="17">
        <v>35000</v>
      </c>
    </row>
    <row r="89" spans="1:4" x14ac:dyDescent="0.3">
      <c r="A89" s="16">
        <v>44761</v>
      </c>
      <c r="B89" t="s">
        <v>5</v>
      </c>
      <c r="C89" t="s">
        <v>21</v>
      </c>
      <c r="D89" s="17">
        <v>354397</v>
      </c>
    </row>
    <row r="90" spans="1:4" x14ac:dyDescent="0.3">
      <c r="A90" s="16">
        <v>44767</v>
      </c>
      <c r="B90" t="s">
        <v>5</v>
      </c>
      <c r="C90" t="s">
        <v>18</v>
      </c>
      <c r="D90" s="17">
        <v>650000</v>
      </c>
    </row>
    <row r="91" spans="1:4" x14ac:dyDescent="0.3">
      <c r="A91" s="16">
        <v>44769</v>
      </c>
      <c r="B91" t="s">
        <v>10</v>
      </c>
      <c r="C91" t="s">
        <v>17</v>
      </c>
      <c r="D91" s="17">
        <v>75559</v>
      </c>
    </row>
    <row r="92" spans="1:4" x14ac:dyDescent="0.3">
      <c r="A92" s="16">
        <v>44772</v>
      </c>
      <c r="B92" t="s">
        <v>5</v>
      </c>
      <c r="C92" t="s">
        <v>12</v>
      </c>
      <c r="D92" s="17">
        <v>105727</v>
      </c>
    </row>
    <row r="93" spans="1:4" x14ac:dyDescent="0.3">
      <c r="A93" s="16">
        <v>44778</v>
      </c>
      <c r="B93" t="s">
        <v>8</v>
      </c>
      <c r="C93" t="s">
        <v>9</v>
      </c>
      <c r="D93" s="17">
        <v>3700000</v>
      </c>
    </row>
    <row r="94" spans="1:4" x14ac:dyDescent="0.3">
      <c r="A94" s="16">
        <v>44779</v>
      </c>
      <c r="B94" t="s">
        <v>6</v>
      </c>
      <c r="C94" t="s">
        <v>7</v>
      </c>
      <c r="D94" s="17">
        <v>430000</v>
      </c>
    </row>
    <row r="95" spans="1:4" x14ac:dyDescent="0.3">
      <c r="A95" s="16">
        <v>44780</v>
      </c>
      <c r="B95" t="s">
        <v>10</v>
      </c>
      <c r="C95" t="s">
        <v>11</v>
      </c>
      <c r="D95" s="17">
        <v>43890</v>
      </c>
    </row>
    <row r="96" spans="1:4" x14ac:dyDescent="0.3">
      <c r="A96" s="16">
        <v>44783</v>
      </c>
      <c r="B96" t="s">
        <v>5</v>
      </c>
      <c r="C96" t="s">
        <v>19</v>
      </c>
      <c r="D96" s="17">
        <v>188499</v>
      </c>
    </row>
    <row r="97" spans="1:4" x14ac:dyDescent="0.3">
      <c r="A97" s="16">
        <v>44784</v>
      </c>
      <c r="B97" t="s">
        <v>5</v>
      </c>
      <c r="C97" t="s">
        <v>13</v>
      </c>
      <c r="D97" s="17">
        <v>214717</v>
      </c>
    </row>
    <row r="98" spans="1:4" x14ac:dyDescent="0.3">
      <c r="A98" s="16">
        <v>44785</v>
      </c>
      <c r="B98" t="s">
        <v>8</v>
      </c>
      <c r="C98" t="s">
        <v>22</v>
      </c>
      <c r="D98" s="17">
        <v>187486</v>
      </c>
    </row>
    <row r="99" spans="1:4" x14ac:dyDescent="0.3">
      <c r="A99" s="16">
        <v>44788</v>
      </c>
      <c r="B99" t="s">
        <v>6</v>
      </c>
      <c r="C99" t="s">
        <v>33</v>
      </c>
      <c r="D99" s="17">
        <v>430000</v>
      </c>
    </row>
    <row r="100" spans="1:4" x14ac:dyDescent="0.3">
      <c r="A100" s="16">
        <v>44789</v>
      </c>
      <c r="B100" t="s">
        <v>6</v>
      </c>
      <c r="C100" t="s">
        <v>20</v>
      </c>
      <c r="D100" s="17">
        <v>74506</v>
      </c>
    </row>
    <row r="101" spans="1:4" x14ac:dyDescent="0.3">
      <c r="A101" s="16">
        <v>44790</v>
      </c>
      <c r="B101" t="s">
        <v>5</v>
      </c>
      <c r="C101" t="s">
        <v>15</v>
      </c>
      <c r="D101" s="17">
        <v>35000</v>
      </c>
    </row>
    <row r="102" spans="1:4" x14ac:dyDescent="0.3">
      <c r="A102" s="16">
        <v>44792</v>
      </c>
      <c r="B102" t="s">
        <v>5</v>
      </c>
      <c r="C102" t="s">
        <v>21</v>
      </c>
      <c r="D102" s="17">
        <v>330984</v>
      </c>
    </row>
    <row r="103" spans="1:4" x14ac:dyDescent="0.3">
      <c r="A103" s="16">
        <v>44798</v>
      </c>
      <c r="B103" t="s">
        <v>5</v>
      </c>
      <c r="C103" t="s">
        <v>18</v>
      </c>
      <c r="D103" s="17">
        <v>650000</v>
      </c>
    </row>
    <row r="104" spans="1:4" x14ac:dyDescent="0.3">
      <c r="A104" s="16">
        <v>44800</v>
      </c>
      <c r="B104" t="s">
        <v>10</v>
      </c>
      <c r="C104" t="s">
        <v>17</v>
      </c>
      <c r="D104" s="17">
        <v>75176</v>
      </c>
    </row>
    <row r="105" spans="1:4" x14ac:dyDescent="0.3">
      <c r="A105" s="16">
        <v>44803</v>
      </c>
      <c r="B105" t="s">
        <v>5</v>
      </c>
      <c r="C105" t="s">
        <v>12</v>
      </c>
      <c r="D105" s="17">
        <v>54975</v>
      </c>
    </row>
    <row r="106" spans="1:4" x14ac:dyDescent="0.3">
      <c r="A106" s="16">
        <v>44809</v>
      </c>
      <c r="B106" t="s">
        <v>8</v>
      </c>
      <c r="C106" t="s">
        <v>9</v>
      </c>
      <c r="D106" s="17">
        <v>3700000</v>
      </c>
    </row>
    <row r="107" spans="1:4" x14ac:dyDescent="0.3">
      <c r="A107" s="16">
        <v>44810</v>
      </c>
      <c r="B107" t="s">
        <v>6</v>
      </c>
      <c r="C107" t="s">
        <v>7</v>
      </c>
      <c r="D107" s="17">
        <v>430000</v>
      </c>
    </row>
    <row r="108" spans="1:4" x14ac:dyDescent="0.3">
      <c r="A108" s="16">
        <v>44811</v>
      </c>
      <c r="B108" t="s">
        <v>10</v>
      </c>
      <c r="C108" t="s">
        <v>11</v>
      </c>
      <c r="D108" s="17">
        <v>84755</v>
      </c>
    </row>
    <row r="109" spans="1:4" x14ac:dyDescent="0.3">
      <c r="A109" s="16">
        <v>44812</v>
      </c>
      <c r="B109" t="s">
        <v>10</v>
      </c>
      <c r="C109" t="s">
        <v>27</v>
      </c>
      <c r="D109" s="17">
        <v>199735</v>
      </c>
    </row>
    <row r="110" spans="1:4" x14ac:dyDescent="0.3">
      <c r="A110" s="16">
        <v>44814</v>
      </c>
      <c r="B110" t="s">
        <v>5</v>
      </c>
      <c r="C110" t="s">
        <v>19</v>
      </c>
      <c r="D110" s="17">
        <v>195848</v>
      </c>
    </row>
    <row r="111" spans="1:4" x14ac:dyDescent="0.3">
      <c r="A111" s="16">
        <v>44815</v>
      </c>
      <c r="B111" t="s">
        <v>5</v>
      </c>
      <c r="C111" t="s">
        <v>13</v>
      </c>
      <c r="D111" s="17">
        <v>226398</v>
      </c>
    </row>
    <row r="112" spans="1:4" x14ac:dyDescent="0.3">
      <c r="A112" s="16">
        <v>44816</v>
      </c>
      <c r="B112" t="s">
        <v>8</v>
      </c>
      <c r="C112" t="s">
        <v>22</v>
      </c>
      <c r="D112" s="18">
        <v>264859</v>
      </c>
    </row>
    <row r="113" spans="1:4" x14ac:dyDescent="0.3">
      <c r="A113" s="16">
        <v>44819</v>
      </c>
      <c r="B113" t="s">
        <v>6</v>
      </c>
      <c r="C113" t="s">
        <v>33</v>
      </c>
      <c r="D113" s="17">
        <v>430000</v>
      </c>
    </row>
    <row r="114" spans="1:4" x14ac:dyDescent="0.3">
      <c r="A114" s="16">
        <v>44820</v>
      </c>
      <c r="B114" t="s">
        <v>6</v>
      </c>
      <c r="C114" t="s">
        <v>20</v>
      </c>
      <c r="D114" s="17">
        <v>107708</v>
      </c>
    </row>
    <row r="115" spans="1:4" x14ac:dyDescent="0.3">
      <c r="A115" s="16">
        <v>44821</v>
      </c>
      <c r="B115" t="s">
        <v>5</v>
      </c>
      <c r="C115" t="s">
        <v>15</v>
      </c>
      <c r="D115" s="17">
        <v>35000</v>
      </c>
    </row>
    <row r="116" spans="1:4" x14ac:dyDescent="0.3">
      <c r="A116" s="16">
        <v>44823</v>
      </c>
      <c r="B116" t="s">
        <v>5</v>
      </c>
      <c r="C116" t="s">
        <v>21</v>
      </c>
      <c r="D116" s="17">
        <v>335124</v>
      </c>
    </row>
    <row r="117" spans="1:4" x14ac:dyDescent="0.3">
      <c r="A117" s="16">
        <v>44829</v>
      </c>
      <c r="B117" t="s">
        <v>5</v>
      </c>
      <c r="C117" t="s">
        <v>18</v>
      </c>
      <c r="D117" s="17">
        <v>650000</v>
      </c>
    </row>
    <row r="118" spans="1:4" x14ac:dyDescent="0.3">
      <c r="A118" s="16">
        <v>44831</v>
      </c>
      <c r="B118" t="s">
        <v>10</v>
      </c>
      <c r="C118" t="s">
        <v>17</v>
      </c>
      <c r="D118" s="17">
        <v>57649</v>
      </c>
    </row>
    <row r="119" spans="1:4" x14ac:dyDescent="0.3">
      <c r="A119" s="16">
        <v>44834</v>
      </c>
      <c r="B119" t="s">
        <v>5</v>
      </c>
      <c r="C119" t="s">
        <v>12</v>
      </c>
      <c r="D119" s="17">
        <v>140148</v>
      </c>
    </row>
    <row r="120" spans="1:4" x14ac:dyDescent="0.3">
      <c r="A120" s="16">
        <v>44839</v>
      </c>
      <c r="B120" t="s">
        <v>8</v>
      </c>
      <c r="C120" t="s">
        <v>9</v>
      </c>
      <c r="D120" s="17">
        <v>3700000</v>
      </c>
    </row>
    <row r="121" spans="1:4" x14ac:dyDescent="0.3">
      <c r="A121" s="16">
        <v>44840</v>
      </c>
      <c r="B121" t="s">
        <v>6</v>
      </c>
      <c r="C121" t="s">
        <v>7</v>
      </c>
      <c r="D121" s="17">
        <v>430000</v>
      </c>
    </row>
    <row r="122" spans="1:4" x14ac:dyDescent="0.3">
      <c r="A122" s="16">
        <v>44841</v>
      </c>
      <c r="B122" t="s">
        <v>10</v>
      </c>
      <c r="C122" t="s">
        <v>11</v>
      </c>
      <c r="D122" s="17">
        <v>109269</v>
      </c>
    </row>
    <row r="123" spans="1:4" x14ac:dyDescent="0.3">
      <c r="A123" s="16">
        <v>44844</v>
      </c>
      <c r="B123" t="s">
        <v>5</v>
      </c>
      <c r="C123" t="s">
        <v>19</v>
      </c>
      <c r="D123" s="17">
        <v>153264</v>
      </c>
    </row>
    <row r="124" spans="1:4" x14ac:dyDescent="0.3">
      <c r="A124" s="16">
        <v>44845</v>
      </c>
      <c r="B124" t="s">
        <v>5</v>
      </c>
      <c r="C124" t="s">
        <v>13</v>
      </c>
      <c r="D124" s="17">
        <v>203712</v>
      </c>
    </row>
    <row r="125" spans="1:4" x14ac:dyDescent="0.3">
      <c r="A125" s="16">
        <v>44846</v>
      </c>
      <c r="B125" t="s">
        <v>8</v>
      </c>
      <c r="C125" t="s">
        <v>22</v>
      </c>
      <c r="D125" s="17">
        <v>230795</v>
      </c>
    </row>
    <row r="126" spans="1:4" x14ac:dyDescent="0.3">
      <c r="A126" s="16">
        <v>44849</v>
      </c>
      <c r="B126" t="s">
        <v>6</v>
      </c>
      <c r="C126" t="s">
        <v>33</v>
      </c>
      <c r="D126" s="17">
        <v>430000</v>
      </c>
    </row>
    <row r="127" spans="1:4" x14ac:dyDescent="0.3">
      <c r="A127" s="16">
        <v>44850</v>
      </c>
      <c r="B127" t="s">
        <v>6</v>
      </c>
      <c r="C127" t="s">
        <v>20</v>
      </c>
      <c r="D127" s="17">
        <v>89665</v>
      </c>
    </row>
    <row r="128" spans="1:4" x14ac:dyDescent="0.3">
      <c r="A128" s="16">
        <v>44851</v>
      </c>
      <c r="B128" t="s">
        <v>5</v>
      </c>
      <c r="C128" t="s">
        <v>15</v>
      </c>
      <c r="D128" s="17">
        <v>35000</v>
      </c>
    </row>
    <row r="129" spans="1:4" x14ac:dyDescent="0.3">
      <c r="A129" s="16">
        <v>44853</v>
      </c>
      <c r="B129" t="s">
        <v>5</v>
      </c>
      <c r="C129" t="s">
        <v>21</v>
      </c>
      <c r="D129" s="17">
        <v>394656</v>
      </c>
    </row>
    <row r="130" spans="1:4" x14ac:dyDescent="0.3">
      <c r="A130" s="16">
        <v>44859</v>
      </c>
      <c r="B130" t="s">
        <v>5</v>
      </c>
      <c r="C130" t="s">
        <v>18</v>
      </c>
      <c r="D130" s="17">
        <v>650000</v>
      </c>
    </row>
    <row r="131" spans="1:4" x14ac:dyDescent="0.3">
      <c r="A131" s="16">
        <v>44861</v>
      </c>
      <c r="B131" t="s">
        <v>10</v>
      </c>
      <c r="C131" t="s">
        <v>17</v>
      </c>
      <c r="D131" s="17">
        <v>96357</v>
      </c>
    </row>
    <row r="132" spans="1:4" x14ac:dyDescent="0.3">
      <c r="A132" s="16">
        <v>44864</v>
      </c>
      <c r="B132" t="s">
        <v>5</v>
      </c>
      <c r="C132" t="s">
        <v>12</v>
      </c>
      <c r="D132" s="17">
        <v>137084</v>
      </c>
    </row>
    <row r="133" spans="1:4" x14ac:dyDescent="0.3">
      <c r="A133" s="16">
        <v>44870</v>
      </c>
      <c r="B133" t="s">
        <v>8</v>
      </c>
      <c r="C133" t="s">
        <v>9</v>
      </c>
      <c r="D133" s="17">
        <v>3700000</v>
      </c>
    </row>
    <row r="134" spans="1:4" x14ac:dyDescent="0.3">
      <c r="A134" s="16">
        <v>44871</v>
      </c>
      <c r="B134" t="s">
        <v>6</v>
      </c>
      <c r="C134" t="s">
        <v>7</v>
      </c>
      <c r="D134" s="17">
        <v>430000</v>
      </c>
    </row>
    <row r="135" spans="1:4" x14ac:dyDescent="0.3">
      <c r="A135" s="16">
        <v>44872</v>
      </c>
      <c r="B135" t="s">
        <v>10</v>
      </c>
      <c r="C135" t="s">
        <v>11</v>
      </c>
      <c r="D135" s="17">
        <v>49295</v>
      </c>
    </row>
    <row r="136" spans="1:4" x14ac:dyDescent="0.3">
      <c r="A136" s="16">
        <v>44875</v>
      </c>
      <c r="B136" t="s">
        <v>5</v>
      </c>
      <c r="C136" t="s">
        <v>19</v>
      </c>
      <c r="D136" s="17">
        <v>152195</v>
      </c>
    </row>
    <row r="137" spans="1:4" x14ac:dyDescent="0.3">
      <c r="A137" s="16">
        <v>44876</v>
      </c>
      <c r="B137" t="s">
        <v>5</v>
      </c>
      <c r="C137" t="s">
        <v>13</v>
      </c>
      <c r="D137" s="17">
        <v>207165</v>
      </c>
    </row>
    <row r="138" spans="1:4" x14ac:dyDescent="0.3">
      <c r="A138" s="16">
        <v>44877</v>
      </c>
      <c r="B138" t="s">
        <v>8</v>
      </c>
      <c r="C138" t="s">
        <v>22</v>
      </c>
      <c r="D138" s="17">
        <v>179589</v>
      </c>
    </row>
    <row r="139" spans="1:4" x14ac:dyDescent="0.3">
      <c r="A139" s="16">
        <v>44880</v>
      </c>
      <c r="B139" t="s">
        <v>6</v>
      </c>
      <c r="C139" t="s">
        <v>33</v>
      </c>
      <c r="D139" s="17">
        <v>430000</v>
      </c>
    </row>
    <row r="140" spans="1:4" x14ac:dyDescent="0.3">
      <c r="A140" s="16">
        <v>44881</v>
      </c>
      <c r="B140" t="s">
        <v>6</v>
      </c>
      <c r="C140" t="s">
        <v>20</v>
      </c>
      <c r="D140" s="17">
        <v>36217</v>
      </c>
    </row>
    <row r="141" spans="1:4" x14ac:dyDescent="0.3">
      <c r="A141" s="16">
        <v>44882</v>
      </c>
      <c r="B141" t="s">
        <v>5</v>
      </c>
      <c r="C141" t="s">
        <v>15</v>
      </c>
      <c r="D141" s="17">
        <v>35000</v>
      </c>
    </row>
    <row r="142" spans="1:4" x14ac:dyDescent="0.3">
      <c r="A142" s="16">
        <v>44884</v>
      </c>
      <c r="B142" t="s">
        <v>5</v>
      </c>
      <c r="C142" t="s">
        <v>21</v>
      </c>
      <c r="D142" s="17">
        <v>392684</v>
      </c>
    </row>
    <row r="143" spans="1:4" x14ac:dyDescent="0.3">
      <c r="A143" s="16">
        <v>44890</v>
      </c>
      <c r="B143" t="s">
        <v>5</v>
      </c>
      <c r="C143" t="s">
        <v>18</v>
      </c>
      <c r="D143" s="17">
        <v>650000</v>
      </c>
    </row>
    <row r="144" spans="1:4" x14ac:dyDescent="0.3">
      <c r="A144" s="16">
        <v>44892</v>
      </c>
      <c r="B144" t="s">
        <v>10</v>
      </c>
      <c r="C144" t="s">
        <v>17</v>
      </c>
      <c r="D144" s="17">
        <v>50291</v>
      </c>
    </row>
    <row r="145" spans="1:4" x14ac:dyDescent="0.3">
      <c r="A145" s="16">
        <v>44895</v>
      </c>
      <c r="B145" t="s">
        <v>5</v>
      </c>
      <c r="C145" t="s">
        <v>12</v>
      </c>
      <c r="D145" s="17">
        <v>58303</v>
      </c>
    </row>
    <row r="146" spans="1:4" x14ac:dyDescent="0.3">
      <c r="A146" s="16">
        <v>44900</v>
      </c>
      <c r="B146" t="s">
        <v>8</v>
      </c>
      <c r="C146" t="s">
        <v>9</v>
      </c>
      <c r="D146" s="17">
        <v>3700000</v>
      </c>
    </row>
    <row r="147" spans="1:4" x14ac:dyDescent="0.3">
      <c r="A147" s="16">
        <v>44901</v>
      </c>
      <c r="B147" t="s">
        <v>6</v>
      </c>
      <c r="C147" t="s">
        <v>7</v>
      </c>
      <c r="D147" s="17">
        <v>430000</v>
      </c>
    </row>
    <row r="148" spans="1:4" x14ac:dyDescent="0.3">
      <c r="A148" s="16">
        <v>44902</v>
      </c>
      <c r="B148" t="s">
        <v>10</v>
      </c>
      <c r="C148" t="s">
        <v>11</v>
      </c>
      <c r="D148" s="17">
        <v>93295</v>
      </c>
    </row>
    <row r="149" spans="1:4" x14ac:dyDescent="0.3">
      <c r="A149" s="16">
        <v>44903</v>
      </c>
      <c r="B149" t="s">
        <v>10</v>
      </c>
      <c r="C149" t="s">
        <v>27</v>
      </c>
      <c r="D149" s="17">
        <v>176759</v>
      </c>
    </row>
    <row r="150" spans="1:4" x14ac:dyDescent="0.3">
      <c r="A150" s="16">
        <v>44905</v>
      </c>
      <c r="B150" t="s">
        <v>5</v>
      </c>
      <c r="C150" t="s">
        <v>19</v>
      </c>
      <c r="D150" s="17">
        <v>161457</v>
      </c>
    </row>
    <row r="151" spans="1:4" x14ac:dyDescent="0.3">
      <c r="A151" s="16">
        <v>44906</v>
      </c>
      <c r="B151" t="s">
        <v>5</v>
      </c>
      <c r="C151" t="s">
        <v>13</v>
      </c>
      <c r="D151" s="17">
        <v>197137</v>
      </c>
    </row>
    <row r="152" spans="1:4" x14ac:dyDescent="0.3">
      <c r="A152" s="16">
        <v>44907</v>
      </c>
      <c r="B152" t="s">
        <v>8</v>
      </c>
      <c r="C152" t="s">
        <v>22</v>
      </c>
      <c r="D152" s="17">
        <v>168081</v>
      </c>
    </row>
    <row r="153" spans="1:4" x14ac:dyDescent="0.3">
      <c r="A153" s="16">
        <v>44910</v>
      </c>
      <c r="B153" t="s">
        <v>6</v>
      </c>
      <c r="C153" t="s">
        <v>33</v>
      </c>
      <c r="D153" s="17">
        <v>430000</v>
      </c>
    </row>
    <row r="154" spans="1:4" x14ac:dyDescent="0.3">
      <c r="A154" s="16">
        <v>44911</v>
      </c>
      <c r="B154" t="s">
        <v>6</v>
      </c>
      <c r="C154" t="s">
        <v>20</v>
      </c>
      <c r="D154" s="17">
        <v>60228</v>
      </c>
    </row>
    <row r="155" spans="1:4" x14ac:dyDescent="0.3">
      <c r="A155" s="16">
        <v>44912</v>
      </c>
      <c r="B155" t="s">
        <v>5</v>
      </c>
      <c r="C155" t="s">
        <v>15</v>
      </c>
      <c r="D155" s="17">
        <v>35000</v>
      </c>
    </row>
    <row r="156" spans="1:4" x14ac:dyDescent="0.3">
      <c r="A156" s="16">
        <v>44914</v>
      </c>
      <c r="B156" t="s">
        <v>5</v>
      </c>
      <c r="C156" t="s">
        <v>21</v>
      </c>
      <c r="D156" s="17">
        <v>378861</v>
      </c>
    </row>
    <row r="157" spans="1:4" x14ac:dyDescent="0.3">
      <c r="A157" s="16">
        <v>44920</v>
      </c>
      <c r="B157" t="s">
        <v>5</v>
      </c>
      <c r="C157" t="s">
        <v>18</v>
      </c>
      <c r="D157" s="17">
        <v>650000</v>
      </c>
    </row>
    <row r="158" spans="1:4" x14ac:dyDescent="0.3">
      <c r="A158" s="16">
        <v>44922</v>
      </c>
      <c r="B158" t="s">
        <v>10</v>
      </c>
      <c r="C158" t="s">
        <v>17</v>
      </c>
      <c r="D158" s="17">
        <v>90973</v>
      </c>
    </row>
    <row r="159" spans="1:4" x14ac:dyDescent="0.3">
      <c r="A159" s="16">
        <v>44925</v>
      </c>
      <c r="B159" t="s">
        <v>5</v>
      </c>
      <c r="C159" t="s">
        <v>12</v>
      </c>
      <c r="D159" s="17">
        <v>50836</v>
      </c>
    </row>
  </sheetData>
  <pageMargins left="0.7" right="0.7" top="0.75" bottom="0.75" header="0.3" footer="0.3"/>
  <drawing r:id="rId4"/>
  <tableParts count="1"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8AE5-81F9-437E-AAE2-F8402B64367D}">
  <sheetPr>
    <tabColor rgb="FF00FFCC"/>
  </sheetPr>
  <dimension ref="A1"/>
  <sheetViews>
    <sheetView workbookViewId="0">
      <selection activeCell="G5" sqref="G5"/>
    </sheetView>
  </sheetViews>
  <sheetFormatPr baseColWidth="10" defaultRowHeight="14.4" x14ac:dyDescent="0.3"/>
  <sheetData/>
  <pageMargins left="0.7" right="0.7" top="0.75" bottom="0.75" header="0.3" footer="0.3"/>
  <drawing r:id="rId1"/>
  <extLst>
    <ext xmlns:x15="http://schemas.microsoft.com/office/spreadsheetml/2010/11/main" uri="{7E03D99C-DC04-49d9-9315-930204A7B6E9}">
      <x15:timelineRefs>
        <x15:timelineRef r:id="rId2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Tabla_Original</vt:lpstr>
      <vt:lpstr>Preparar</vt:lpstr>
      <vt:lpstr>Procesar</vt:lpstr>
      <vt:lpstr>Analisis</vt:lpstr>
      <vt:lpstr>Compartir</vt:lpstr>
      <vt:lpstr>TomarDecisiones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ALONSO GARCIA VILLAFAÑA</dc:creator>
  <cp:lastModifiedBy>CESAR ALONSO GARCIA VILLAFAÑA</cp:lastModifiedBy>
  <dcterms:created xsi:type="dcterms:W3CDTF">2024-03-19T23:26:49Z</dcterms:created>
  <dcterms:modified xsi:type="dcterms:W3CDTF">2024-03-20T07:19:48Z</dcterms:modified>
</cp:coreProperties>
</file>