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GitHub\ife2018\"/>
    </mc:Choice>
  </mc:AlternateContent>
  <xr:revisionPtr revIDLastSave="0" documentId="13_ncr:1_{FCF1F021-633F-4D99-8A77-129B0A87CC58}" xr6:coauthVersionLast="40" xr6:coauthVersionMax="40" xr10:uidLastSave="{00000000-0000-0000-0000-000000000000}"/>
  <bookViews>
    <workbookView xWindow="2655" yWindow="2040" windowWidth="14025" windowHeight="7215" tabRatio="636" xr2:uid="{00000000-000D-0000-FFFF-FFFF00000000}"/>
  </bookViews>
  <sheets>
    <sheet name="资金分布" sheetId="1" r:id="rId1"/>
    <sheet name="菜谱" sheetId="3" r:id="rId2"/>
    <sheet name="历史盈利" sheetId="2" r:id="rId3"/>
  </sheets>
  <calcPr calcId="181029"/>
</workbook>
</file>

<file path=xl/calcChain.xml><?xml version="1.0" encoding="utf-8"?>
<calcChain xmlns="http://schemas.openxmlformats.org/spreadsheetml/2006/main">
  <c r="N144" i="1" l="1"/>
  <c r="N143" i="1" l="1"/>
  <c r="N142" i="1" l="1"/>
  <c r="N141" i="1" l="1"/>
  <c r="N140" i="1" l="1"/>
  <c r="N139" i="1" l="1"/>
  <c r="N138" i="1" l="1"/>
  <c r="N136" i="1" l="1"/>
  <c r="N135" i="1" l="1"/>
  <c r="N134" i="1" l="1"/>
  <c r="N133" i="1" l="1"/>
  <c r="N132" i="1" l="1"/>
  <c r="N131" i="1" l="1"/>
  <c r="N130" i="1" l="1"/>
  <c r="N128" i="1" l="1"/>
  <c r="N127" i="1" l="1"/>
  <c r="N126" i="1" l="1"/>
  <c r="N124" i="1"/>
  <c r="N123" i="1" l="1"/>
  <c r="D123" i="1"/>
  <c r="N122" i="1" l="1"/>
  <c r="N121" i="1" l="1"/>
  <c r="N120" i="1" l="1"/>
  <c r="N119" i="1" l="1"/>
  <c r="N118" i="1" l="1"/>
  <c r="N117" i="1"/>
  <c r="N115" i="1" l="1"/>
  <c r="N114" i="1" l="1"/>
  <c r="N113" i="1" l="1"/>
  <c r="N112" i="1" l="1"/>
  <c r="N111" i="1"/>
  <c r="N110" i="1"/>
  <c r="N109" i="1"/>
  <c r="N108" i="1"/>
  <c r="N107" i="1"/>
  <c r="N105" i="1"/>
  <c r="N104" i="1"/>
  <c r="N103" i="1"/>
  <c r="N102" i="1"/>
  <c r="N100" i="1"/>
  <c r="N99" i="1"/>
  <c r="N98" i="1"/>
  <c r="N97" i="1"/>
  <c r="N96" i="1"/>
  <c r="N94" i="1"/>
  <c r="N93" i="1"/>
  <c r="N89" i="1"/>
  <c r="N86" i="1"/>
  <c r="D85" i="1"/>
  <c r="N76" i="1"/>
  <c r="N74" i="1"/>
  <c r="N71" i="1"/>
  <c r="N68" i="1"/>
  <c r="N66" i="1"/>
  <c r="N63" i="1"/>
  <c r="N62" i="1"/>
  <c r="N60" i="1"/>
  <c r="N57" i="1"/>
  <c r="N55" i="1"/>
  <c r="N53" i="1"/>
  <c r="N51" i="1"/>
  <c r="N49" i="1"/>
  <c r="N46" i="1"/>
  <c r="N41" i="1"/>
  <c r="N38" i="1"/>
  <c r="N35" i="1"/>
  <c r="N33" i="1"/>
  <c r="N29" i="1"/>
  <c r="N26" i="1"/>
  <c r="N23" i="1"/>
  <c r="N21" i="1"/>
  <c r="N18" i="1"/>
  <c r="N16" i="1"/>
  <c r="N14" i="1"/>
  <c r="N9" i="1"/>
  <c r="N4" i="1"/>
  <c r="N3" i="1"/>
</calcChain>
</file>

<file path=xl/sharedStrings.xml><?xml version="1.0" encoding="utf-8"?>
<sst xmlns="http://schemas.openxmlformats.org/spreadsheetml/2006/main" count="141" uniqueCount="79">
  <si>
    <t>日期</t>
  </si>
  <si>
    <t>明细</t>
  </si>
  <si>
    <t>类型</t>
  </si>
  <si>
    <t>发生金额</t>
  </si>
  <si>
    <t>余额宝+支付宝</t>
  </si>
  <si>
    <t>鄞州银行</t>
  </si>
  <si>
    <t>现金</t>
  </si>
  <si>
    <t>花呗</t>
  </si>
  <si>
    <t>信用卡</t>
  </si>
  <si>
    <t>油卡</t>
  </si>
  <si>
    <t>股市</t>
  </si>
  <si>
    <t>合计</t>
  </si>
  <si>
    <t>消费</t>
  </si>
  <si>
    <t>收入</t>
  </si>
  <si>
    <t>转移</t>
  </si>
  <si>
    <t>油费</t>
  </si>
  <si>
    <t>出行</t>
  </si>
  <si>
    <t>调试布</t>
  </si>
  <si>
    <t>车品</t>
  </si>
  <si>
    <t>早餐</t>
  </si>
  <si>
    <t>餐饮</t>
  </si>
  <si>
    <t>中餐</t>
  </si>
  <si>
    <t>返运费</t>
  </si>
  <si>
    <t>其他</t>
  </si>
  <si>
    <t>余额宝</t>
  </si>
  <si>
    <t>知乎live</t>
  </si>
  <si>
    <t>甲醛测试仪</t>
  </si>
  <si>
    <t>网购</t>
  </si>
  <si>
    <t>锡纸</t>
  </si>
  <si>
    <t>纸箱</t>
  </si>
  <si>
    <t>信用卡还款</t>
  </si>
  <si>
    <t>体重秤</t>
  </si>
  <si>
    <t>车漆</t>
  </si>
  <si>
    <t>医药费</t>
  </si>
  <si>
    <t>电影票</t>
  </si>
  <si>
    <t>转账</t>
  </si>
  <si>
    <t>音乐包</t>
  </si>
  <si>
    <t>螺丝刀</t>
  </si>
  <si>
    <t>美工刀</t>
  </si>
  <si>
    <t>云卡</t>
  </si>
  <si>
    <t>社保</t>
  </si>
  <si>
    <t>加油</t>
  </si>
  <si>
    <t>油卡充值</t>
  </si>
  <si>
    <t>交规罚款</t>
  </si>
  <si>
    <t>变速器</t>
  </si>
  <si>
    <t>停车费</t>
  </si>
  <si>
    <t>山地车变速</t>
  </si>
  <si>
    <t>电饭煲</t>
  </si>
  <si>
    <t>瑜伽垫</t>
  </si>
  <si>
    <t>耳机</t>
  </si>
  <si>
    <t>面罩</t>
  </si>
  <si>
    <t>绿植</t>
  </si>
  <si>
    <t>餐饮plus</t>
  </si>
  <si>
    <t>奖金</t>
  </si>
  <si>
    <t>扶手垫</t>
  </si>
  <si>
    <t>充电电池</t>
  </si>
  <si>
    <t>花呗还款</t>
  </si>
  <si>
    <t>隔音窗定金</t>
  </si>
  <si>
    <t>牛奶</t>
  </si>
  <si>
    <t>手机壳</t>
  </si>
  <si>
    <t>面包</t>
  </si>
  <si>
    <t>油费</t>
    <phoneticPr fontId="1" type="noConversion"/>
  </si>
  <si>
    <t>宁波银行</t>
    <phoneticPr fontId="1" type="noConversion"/>
  </si>
  <si>
    <t>青岛海尔</t>
    <phoneticPr fontId="1" type="noConversion"/>
  </si>
  <si>
    <t>大华股份</t>
    <phoneticPr fontId="1" type="noConversion"/>
  </si>
  <si>
    <t>全卖出盈利</t>
    <phoneticPr fontId="1" type="noConversion"/>
  </si>
  <si>
    <t>油费</t>
    <phoneticPr fontId="1" type="noConversion"/>
  </si>
  <si>
    <t>汽车保养</t>
    <phoneticPr fontId="1" type="noConversion"/>
  </si>
  <si>
    <t>车险</t>
    <phoneticPr fontId="1" type="noConversion"/>
  </si>
  <si>
    <t>社保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</si>
  <si>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</si>
  <si>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</si>
  <si>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</si>
  <si>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</si>
  <si>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社保</t>
    <phoneticPr fontId="1" type="noConversion"/>
  </si>
  <si>
    <t>网购</t>
    <phoneticPr fontId="1" type="noConversion"/>
  </si>
  <si>
    <t>白菜带鱼</t>
    <phoneticPr fontId="3" type="noConversion"/>
  </si>
  <si>
    <t>宫保鸡丁</t>
    <phoneticPr fontId="3" type="noConversion"/>
  </si>
  <si>
    <t>炸猪/鸡排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</si>
</sst>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58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tabSelected="1" topLeftCell="C1" workbookViewId="0">
      <pane ySplit="2" topLeftCell="A141" activePane="bottomLeft" state="frozen"/>
      <selection pane="bottomLeft" activeCell="M145" sqref="M145"/>
    </sheetView>
  </sheetViews>
  <sheetFormatPr defaultColWidth="9" defaultRowHeight="14.25" x14ac:dyDescent="0.2"/>
  <cols>
    <col min="1" max="1" width="11.125" style="1" bestFit="1" customWidth="1"/>
    <col min="2" max="2" width="10" style="1" customWidth="1"/>
    <col min="7" max="7" width="14.375" customWidth="1"/>
    <col min="10" max="11" width="9.375"/>
    <col min="13" max="13" width="10.375"/>
    <col min="14" max="14" width="9.375"/>
  </cols>
  <sheetData>
    <row r="1" spans="1:14" x14ac:dyDescent="0.2">
      <c r="A1" s="8" t="s">
        <v>0</v>
      </c>
      <c r="B1" s="8" t="s">
        <v>1</v>
      </c>
      <c r="C1" s="7" t="s">
        <v>2</v>
      </c>
      <c r="D1" s="7" t="s">
        <v>3</v>
      </c>
      <c r="E1" s="7"/>
      <c r="F1" s="7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</row>
    <row r="2" spans="1:14" x14ac:dyDescent="0.2">
      <c r="A2" s="9"/>
      <c r="B2" s="9"/>
      <c r="C2" s="10"/>
      <c r="D2" s="3" t="s">
        <v>12</v>
      </c>
      <c r="E2" s="3" t="s">
        <v>13</v>
      </c>
      <c r="F2" s="3" t="s">
        <v>14</v>
      </c>
      <c r="G2" s="10"/>
      <c r="H2" s="10"/>
      <c r="I2" s="10"/>
      <c r="J2" s="10"/>
      <c r="K2" s="10"/>
      <c r="L2" s="10"/>
      <c r="M2" s="10"/>
      <c r="N2" s="10"/>
    </row>
    <row r="3" spans="1:14" x14ac:dyDescent="0.2">
      <c r="A3" s="2">
        <v>43173</v>
      </c>
      <c r="B3" s="2" t="s">
        <v>15</v>
      </c>
      <c r="C3" s="3" t="s">
        <v>16</v>
      </c>
      <c r="D3" s="3">
        <v>-200</v>
      </c>
      <c r="E3" s="3"/>
      <c r="F3" s="3"/>
      <c r="G3" s="3">
        <v>12568.41</v>
      </c>
      <c r="H3" s="3">
        <v>473.35</v>
      </c>
      <c r="I3" s="3">
        <v>620</v>
      </c>
      <c r="J3" s="3">
        <v>-2375.46</v>
      </c>
      <c r="K3" s="3">
        <v>-657.05</v>
      </c>
      <c r="L3" s="3">
        <v>157.94999999999999</v>
      </c>
      <c r="M3" s="3">
        <v>107650.7</v>
      </c>
      <c r="N3" s="3">
        <f>SUM(G3:M3)</f>
        <v>118437.9</v>
      </c>
    </row>
    <row r="4" spans="1:14" x14ac:dyDescent="0.2">
      <c r="A4" s="1">
        <v>43174</v>
      </c>
      <c r="B4" s="1" t="s">
        <v>17</v>
      </c>
      <c r="C4" t="s">
        <v>18</v>
      </c>
      <c r="D4">
        <v>-72</v>
      </c>
      <c r="G4">
        <v>12569.81</v>
      </c>
      <c r="H4">
        <v>493.35</v>
      </c>
      <c r="I4">
        <v>604</v>
      </c>
      <c r="J4">
        <v>-2447.46</v>
      </c>
      <c r="K4" s="3">
        <v>-657.05</v>
      </c>
      <c r="L4" s="3">
        <v>157.94999999999999</v>
      </c>
      <c r="M4">
        <v>108289.7</v>
      </c>
      <c r="N4" s="3">
        <f>SUM(G4:M4)</f>
        <v>119010.3</v>
      </c>
    </row>
    <row r="5" spans="1:14" x14ac:dyDescent="0.2">
      <c r="B5" s="1" t="s">
        <v>19</v>
      </c>
      <c r="C5" t="s">
        <v>20</v>
      </c>
      <c r="D5">
        <v>-5</v>
      </c>
    </row>
    <row r="6" spans="1:14" x14ac:dyDescent="0.2">
      <c r="B6" s="1" t="s">
        <v>21</v>
      </c>
      <c r="C6" t="s">
        <v>20</v>
      </c>
      <c r="D6">
        <v>-11</v>
      </c>
    </row>
    <row r="7" spans="1:14" x14ac:dyDescent="0.2">
      <c r="B7" s="1" t="s">
        <v>22</v>
      </c>
      <c r="C7" t="s">
        <v>23</v>
      </c>
      <c r="E7">
        <v>20</v>
      </c>
    </row>
    <row r="8" spans="1:14" x14ac:dyDescent="0.2">
      <c r="B8" s="1" t="s">
        <v>24</v>
      </c>
      <c r="E8">
        <v>1.4</v>
      </c>
    </row>
    <row r="9" spans="1:14" x14ac:dyDescent="0.2">
      <c r="A9" s="1">
        <v>43175</v>
      </c>
      <c r="C9" t="s">
        <v>20</v>
      </c>
      <c r="D9">
        <v>-16</v>
      </c>
      <c r="G9">
        <v>12571.21</v>
      </c>
      <c r="H9">
        <v>493.35</v>
      </c>
      <c r="I9">
        <v>588</v>
      </c>
      <c r="J9">
        <v>-2447.46</v>
      </c>
      <c r="K9" s="3">
        <v>-657.05</v>
      </c>
      <c r="L9" s="3">
        <v>157.94999999999999</v>
      </c>
      <c r="M9">
        <v>107429.7</v>
      </c>
      <c r="N9">
        <f>SUM(G9:M9)</f>
        <v>118135.7</v>
      </c>
    </row>
    <row r="10" spans="1:14" x14ac:dyDescent="0.2">
      <c r="B10" s="1" t="s">
        <v>24</v>
      </c>
      <c r="E10">
        <v>1.4</v>
      </c>
    </row>
    <row r="11" spans="1:14" x14ac:dyDescent="0.2">
      <c r="A11" s="1">
        <v>43176</v>
      </c>
      <c r="C11" t="s">
        <v>20</v>
      </c>
      <c r="D11">
        <v>-11</v>
      </c>
    </row>
    <row r="12" spans="1:14" x14ac:dyDescent="0.2">
      <c r="B12" s="1" t="s">
        <v>24</v>
      </c>
      <c r="E12">
        <v>1.4</v>
      </c>
    </row>
    <row r="13" spans="1:14" x14ac:dyDescent="0.2">
      <c r="A13" s="1">
        <v>43177</v>
      </c>
      <c r="B13" s="1" t="s">
        <v>24</v>
      </c>
      <c r="E13">
        <v>1.41</v>
      </c>
    </row>
    <row r="14" spans="1:14" x14ac:dyDescent="0.2">
      <c r="A14" s="1">
        <v>43178</v>
      </c>
      <c r="B14" s="1" t="s">
        <v>24</v>
      </c>
      <c r="E14">
        <v>1.41</v>
      </c>
      <c r="G14">
        <v>12575.44</v>
      </c>
      <c r="H14">
        <v>493.35</v>
      </c>
      <c r="I14">
        <v>566</v>
      </c>
      <c r="J14">
        <v>-2447.46</v>
      </c>
      <c r="K14" s="3">
        <v>-657.05</v>
      </c>
      <c r="L14" s="3">
        <v>157.94999999999999</v>
      </c>
      <c r="M14">
        <v>108243.7</v>
      </c>
      <c r="N14">
        <f t="shared" ref="N14:N18" si="0">SUM(G14:M14)</f>
        <v>118931.93</v>
      </c>
    </row>
    <row r="15" spans="1:14" x14ac:dyDescent="0.2">
      <c r="C15" t="s">
        <v>20</v>
      </c>
      <c r="D15">
        <v>-11</v>
      </c>
    </row>
    <row r="16" spans="1:14" x14ac:dyDescent="0.2">
      <c r="A16" s="1">
        <v>43179</v>
      </c>
      <c r="C16" t="s">
        <v>20</v>
      </c>
      <c r="D16">
        <v>-22</v>
      </c>
      <c r="G16">
        <v>12576.82</v>
      </c>
      <c r="H16">
        <v>493.35</v>
      </c>
      <c r="I16">
        <v>544</v>
      </c>
      <c r="J16">
        <v>-2447.46</v>
      </c>
      <c r="K16">
        <v>-657.05</v>
      </c>
      <c r="L16">
        <v>157.94999999999999</v>
      </c>
      <c r="M16">
        <v>107779.7</v>
      </c>
      <c r="N16">
        <f t="shared" si="0"/>
        <v>118447.31</v>
      </c>
    </row>
    <row r="17" spans="1:14" x14ac:dyDescent="0.2">
      <c r="B17" s="1" t="s">
        <v>24</v>
      </c>
      <c r="E17">
        <v>1.42</v>
      </c>
    </row>
    <row r="18" spans="1:14" x14ac:dyDescent="0.2">
      <c r="A18" s="1">
        <v>43180</v>
      </c>
      <c r="C18" t="s">
        <v>20</v>
      </c>
      <c r="D18">
        <v>-25</v>
      </c>
      <c r="G18">
        <v>12556.28</v>
      </c>
      <c r="H18">
        <v>494.22</v>
      </c>
      <c r="I18">
        <v>541</v>
      </c>
      <c r="J18">
        <v>-2447.46</v>
      </c>
      <c r="K18">
        <v>-657.05</v>
      </c>
      <c r="L18">
        <v>157.94999999999999</v>
      </c>
      <c r="M18">
        <v>108326.19</v>
      </c>
      <c r="N18">
        <f t="shared" si="0"/>
        <v>118971.13</v>
      </c>
    </row>
    <row r="19" spans="1:14" x14ac:dyDescent="0.2">
      <c r="B19" s="1" t="s">
        <v>24</v>
      </c>
      <c r="E19">
        <v>1.42</v>
      </c>
    </row>
    <row r="20" spans="1:14" x14ac:dyDescent="0.2">
      <c r="B20" s="1" t="s">
        <v>25</v>
      </c>
      <c r="D20">
        <v>-6.66</v>
      </c>
    </row>
    <row r="21" spans="1:14" x14ac:dyDescent="0.2">
      <c r="A21" s="1">
        <v>43181</v>
      </c>
      <c r="C21" t="s">
        <v>20</v>
      </c>
      <c r="D21">
        <v>-15.5</v>
      </c>
      <c r="G21">
        <v>12557.7</v>
      </c>
      <c r="H21">
        <v>494.22</v>
      </c>
      <c r="I21">
        <v>525.5</v>
      </c>
      <c r="J21">
        <v>-2447.46</v>
      </c>
      <c r="K21">
        <v>-657.05</v>
      </c>
      <c r="L21">
        <v>157.94999999999999</v>
      </c>
      <c r="M21">
        <v>105691.19</v>
      </c>
      <c r="N21">
        <f t="shared" ref="N21:N26" si="1">SUM(G21:M21)</f>
        <v>116322.05</v>
      </c>
    </row>
    <row r="22" spans="1:14" x14ac:dyDescent="0.2">
      <c r="B22" s="1" t="s">
        <v>24</v>
      </c>
      <c r="E22">
        <v>1.42</v>
      </c>
    </row>
    <row r="23" spans="1:14" x14ac:dyDescent="0.2">
      <c r="A23" s="1">
        <v>43182</v>
      </c>
      <c r="C23" t="s">
        <v>20</v>
      </c>
      <c r="D23">
        <v>-16</v>
      </c>
      <c r="G23">
        <v>12559.12</v>
      </c>
      <c r="H23">
        <v>494.22</v>
      </c>
      <c r="I23">
        <v>509.5</v>
      </c>
      <c r="J23">
        <v>-2487.36</v>
      </c>
      <c r="K23">
        <v>-657.05</v>
      </c>
      <c r="L23">
        <v>157.94999999999999</v>
      </c>
      <c r="M23">
        <v>104218.19</v>
      </c>
      <c r="N23">
        <f t="shared" si="1"/>
        <v>114794.57</v>
      </c>
    </row>
    <row r="24" spans="1:14" x14ac:dyDescent="0.2">
      <c r="B24" s="1" t="s">
        <v>24</v>
      </c>
      <c r="E24">
        <v>1.42</v>
      </c>
    </row>
    <row r="25" spans="1:14" x14ac:dyDescent="0.2">
      <c r="B25" s="1" t="s">
        <v>26</v>
      </c>
      <c r="C25" t="s">
        <v>27</v>
      </c>
      <c r="D25">
        <v>-39.9</v>
      </c>
    </row>
    <row r="26" spans="1:14" x14ac:dyDescent="0.2">
      <c r="A26" s="1">
        <v>43183</v>
      </c>
      <c r="C26" t="s">
        <v>20</v>
      </c>
      <c r="D26">
        <v>-16</v>
      </c>
      <c r="G26">
        <v>12549.54</v>
      </c>
      <c r="H26">
        <v>494.22</v>
      </c>
      <c r="I26">
        <v>504.5</v>
      </c>
      <c r="J26">
        <v>-2497.7600000000002</v>
      </c>
      <c r="K26">
        <v>-657.05</v>
      </c>
      <c r="L26">
        <v>157.94999999999999</v>
      </c>
      <c r="M26">
        <v>104218.19</v>
      </c>
      <c r="N26">
        <f t="shared" si="1"/>
        <v>114769.59</v>
      </c>
    </row>
    <row r="27" spans="1:14" x14ac:dyDescent="0.2">
      <c r="B27" s="1" t="s">
        <v>24</v>
      </c>
      <c r="E27">
        <v>1.42</v>
      </c>
    </row>
    <row r="28" spans="1:14" x14ac:dyDescent="0.2">
      <c r="B28" s="1" t="s">
        <v>28</v>
      </c>
      <c r="D28">
        <v>-10.4</v>
      </c>
    </row>
    <row r="29" spans="1:14" x14ac:dyDescent="0.2">
      <c r="A29" s="1">
        <v>43184</v>
      </c>
      <c r="B29" s="1" t="s">
        <v>29</v>
      </c>
      <c r="D29">
        <v>-2</v>
      </c>
      <c r="G29">
        <v>11954.95</v>
      </c>
      <c r="H29">
        <v>494.22</v>
      </c>
      <c r="I29">
        <v>510</v>
      </c>
      <c r="J29">
        <v>-2497.7600000000002</v>
      </c>
      <c r="K29">
        <v>-249.71</v>
      </c>
      <c r="L29">
        <v>157.94999999999999</v>
      </c>
      <c r="M29">
        <v>104218.19</v>
      </c>
      <c r="N29">
        <f>SUM(G29:M29)</f>
        <v>114587.84</v>
      </c>
    </row>
    <row r="30" spans="1:14" x14ac:dyDescent="0.2">
      <c r="B30" s="1" t="s">
        <v>24</v>
      </c>
      <c r="E30">
        <v>1.41</v>
      </c>
    </row>
    <row r="31" spans="1:14" x14ac:dyDescent="0.2">
      <c r="B31" s="1" t="s">
        <v>30</v>
      </c>
      <c r="F31">
        <v>-594</v>
      </c>
    </row>
    <row r="32" spans="1:14" x14ac:dyDescent="0.2">
      <c r="B32" s="1" t="s">
        <v>15</v>
      </c>
      <c r="D32">
        <v>-180</v>
      </c>
    </row>
    <row r="33" spans="1:14" x14ac:dyDescent="0.2">
      <c r="A33" s="1">
        <v>43185</v>
      </c>
      <c r="B33" s="1" t="s">
        <v>20</v>
      </c>
      <c r="D33">
        <v>-11</v>
      </c>
      <c r="G33">
        <v>11956.3</v>
      </c>
      <c r="H33">
        <v>494.22</v>
      </c>
      <c r="I33">
        <v>500</v>
      </c>
      <c r="J33">
        <v>-2497.7600000000002</v>
      </c>
      <c r="K33">
        <v>-249.71</v>
      </c>
      <c r="L33">
        <v>157.94999999999999</v>
      </c>
      <c r="M33">
        <v>101147.19</v>
      </c>
      <c r="N33">
        <f t="shared" ref="N33:N38" si="2">SUM(G33:M33)</f>
        <v>111508.19</v>
      </c>
    </row>
    <row r="34" spans="1:14" x14ac:dyDescent="0.2">
      <c r="B34" s="1" t="s">
        <v>24</v>
      </c>
      <c r="E34">
        <v>1.35</v>
      </c>
    </row>
    <row r="35" spans="1:14" x14ac:dyDescent="0.2">
      <c r="A35" s="1">
        <v>43186</v>
      </c>
      <c r="B35" s="1" t="s">
        <v>20</v>
      </c>
      <c r="D35">
        <v>-11</v>
      </c>
      <c r="G35">
        <v>11956.79</v>
      </c>
      <c r="H35">
        <v>494.22</v>
      </c>
      <c r="I35">
        <v>489</v>
      </c>
      <c r="J35">
        <v>-2547.66</v>
      </c>
      <c r="K35">
        <v>-249.71</v>
      </c>
      <c r="L35">
        <v>157.94999999999999</v>
      </c>
      <c r="M35">
        <v>98649.19</v>
      </c>
      <c r="N35">
        <f t="shared" si="2"/>
        <v>108949.78</v>
      </c>
    </row>
    <row r="36" spans="1:14" x14ac:dyDescent="0.2">
      <c r="B36" s="1" t="s">
        <v>24</v>
      </c>
      <c r="E36">
        <v>1.35</v>
      </c>
    </row>
    <row r="37" spans="1:14" x14ac:dyDescent="0.2">
      <c r="B37" s="1" t="s">
        <v>31</v>
      </c>
      <c r="D37">
        <v>-49.9</v>
      </c>
    </row>
    <row r="38" spans="1:14" x14ac:dyDescent="0.2">
      <c r="A38" s="1">
        <v>43187</v>
      </c>
      <c r="B38" s="1" t="s">
        <v>20</v>
      </c>
      <c r="D38">
        <v>-11</v>
      </c>
      <c r="G38">
        <v>11947.13</v>
      </c>
      <c r="H38">
        <v>494.22</v>
      </c>
      <c r="I38">
        <v>489</v>
      </c>
      <c r="J38">
        <v>-2642.66</v>
      </c>
      <c r="K38">
        <v>-249.71</v>
      </c>
      <c r="L38">
        <v>157.94999999999999</v>
      </c>
      <c r="M38">
        <v>95369.19</v>
      </c>
      <c r="N38">
        <f t="shared" si="2"/>
        <v>105565.12</v>
      </c>
    </row>
    <row r="39" spans="1:14" x14ac:dyDescent="0.2">
      <c r="B39" s="1" t="s">
        <v>24</v>
      </c>
      <c r="E39">
        <v>1.35</v>
      </c>
    </row>
    <row r="40" spans="1:14" x14ac:dyDescent="0.2">
      <c r="B40" s="1" t="s">
        <v>32</v>
      </c>
      <c r="D40">
        <v>-95</v>
      </c>
    </row>
    <row r="41" spans="1:14" x14ac:dyDescent="0.2">
      <c r="A41" s="1">
        <v>43188</v>
      </c>
      <c r="B41" s="1" t="s">
        <v>20</v>
      </c>
      <c r="D41">
        <v>-11</v>
      </c>
      <c r="G41">
        <v>11948.47</v>
      </c>
      <c r="H41">
        <v>494.22</v>
      </c>
      <c r="I41">
        <v>471</v>
      </c>
      <c r="J41">
        <v>-2671.32</v>
      </c>
      <c r="K41">
        <v>-249.71</v>
      </c>
      <c r="L41">
        <v>157.94999999999999</v>
      </c>
      <c r="M41">
        <v>103040.19</v>
      </c>
      <c r="N41">
        <f>SUM(G41:M41)</f>
        <v>113190.8</v>
      </c>
    </row>
    <row r="42" spans="1:14" x14ac:dyDescent="0.2">
      <c r="B42" s="1" t="s">
        <v>24</v>
      </c>
      <c r="E42">
        <v>1.34</v>
      </c>
    </row>
    <row r="43" spans="1:14" x14ac:dyDescent="0.2">
      <c r="B43" s="1" t="s">
        <v>33</v>
      </c>
      <c r="D43">
        <v>-32.659999999999997</v>
      </c>
    </row>
    <row r="44" spans="1:14" x14ac:dyDescent="0.2">
      <c r="A44" s="1">
        <v>43189</v>
      </c>
      <c r="B44" s="1" t="s">
        <v>20</v>
      </c>
      <c r="D44">
        <v>-23</v>
      </c>
    </row>
    <row r="45" spans="1:14" x14ac:dyDescent="0.2">
      <c r="B45" s="1" t="s">
        <v>24</v>
      </c>
      <c r="E45">
        <v>1.34</v>
      </c>
    </row>
    <row r="46" spans="1:14" x14ac:dyDescent="0.2">
      <c r="A46" s="1">
        <v>43190</v>
      </c>
      <c r="B46" s="1" t="s">
        <v>20</v>
      </c>
      <c r="D46">
        <v>-17</v>
      </c>
      <c r="G46">
        <v>11951.14</v>
      </c>
      <c r="H46">
        <v>494.22</v>
      </c>
      <c r="I46">
        <v>431</v>
      </c>
      <c r="J46">
        <v>-2704.82</v>
      </c>
      <c r="K46">
        <v>-249.71</v>
      </c>
      <c r="L46">
        <v>157.94999999999999</v>
      </c>
      <c r="M46">
        <v>101463.19</v>
      </c>
      <c r="N46">
        <f t="shared" ref="N46:N51" si="3">SUM(G46:M46)</f>
        <v>111542.97</v>
      </c>
    </row>
    <row r="47" spans="1:14" x14ac:dyDescent="0.2">
      <c r="B47" s="1" t="s">
        <v>24</v>
      </c>
      <c r="E47">
        <v>1.33</v>
      </c>
    </row>
    <row r="48" spans="1:14" x14ac:dyDescent="0.2">
      <c r="B48" s="1" t="s">
        <v>34</v>
      </c>
      <c r="D48">
        <v>-33.5</v>
      </c>
    </row>
    <row r="49" spans="1:14" x14ac:dyDescent="0.2">
      <c r="A49" s="1">
        <v>43191</v>
      </c>
      <c r="B49" s="1" t="s">
        <v>35</v>
      </c>
      <c r="F49">
        <v>1000</v>
      </c>
      <c r="G49">
        <v>10952.47</v>
      </c>
      <c r="H49">
        <v>1494.22</v>
      </c>
      <c r="I49">
        <v>431</v>
      </c>
      <c r="J49">
        <v>-2704.82</v>
      </c>
      <c r="K49">
        <v>-249.71</v>
      </c>
      <c r="L49">
        <v>157.94999999999999</v>
      </c>
      <c r="M49">
        <v>101463.19</v>
      </c>
      <c r="N49">
        <f t="shared" si="3"/>
        <v>111544.3</v>
      </c>
    </row>
    <row r="50" spans="1:14" x14ac:dyDescent="0.2">
      <c r="B50" s="1" t="s">
        <v>24</v>
      </c>
      <c r="E50">
        <v>1.33</v>
      </c>
    </row>
    <row r="51" spans="1:14" x14ac:dyDescent="0.2">
      <c r="A51" s="1">
        <v>43192</v>
      </c>
      <c r="B51" s="1" t="s">
        <v>20</v>
      </c>
      <c r="D51">
        <v>-17</v>
      </c>
      <c r="G51">
        <v>10953.8</v>
      </c>
      <c r="H51">
        <v>1494.22</v>
      </c>
      <c r="I51">
        <v>414</v>
      </c>
      <c r="J51">
        <v>-2704.82</v>
      </c>
      <c r="K51">
        <v>-249.71</v>
      </c>
      <c r="L51">
        <v>157.94999999999999</v>
      </c>
      <c r="M51">
        <v>101053.19</v>
      </c>
      <c r="N51">
        <f t="shared" si="3"/>
        <v>111118.63</v>
      </c>
    </row>
    <row r="52" spans="1:14" x14ac:dyDescent="0.2">
      <c r="B52" s="1" t="s">
        <v>24</v>
      </c>
      <c r="E52">
        <v>1.33</v>
      </c>
    </row>
    <row r="53" spans="1:14" x14ac:dyDescent="0.2">
      <c r="A53" s="1">
        <v>43193</v>
      </c>
      <c r="B53" s="1" t="s">
        <v>20</v>
      </c>
      <c r="D53">
        <v>-11</v>
      </c>
      <c r="G53">
        <v>10955.14</v>
      </c>
      <c r="H53">
        <v>1494.22</v>
      </c>
      <c r="I53">
        <v>403</v>
      </c>
      <c r="J53">
        <v>-2704.82</v>
      </c>
      <c r="K53">
        <v>-249.71</v>
      </c>
      <c r="L53">
        <v>157.94999999999999</v>
      </c>
      <c r="M53">
        <v>99659.19</v>
      </c>
      <c r="N53">
        <f t="shared" ref="N53:N57" si="4">SUM(G53:M53)</f>
        <v>109714.97</v>
      </c>
    </row>
    <row r="54" spans="1:14" x14ac:dyDescent="0.2">
      <c r="B54" s="1" t="s">
        <v>24</v>
      </c>
      <c r="E54">
        <v>1.34</v>
      </c>
    </row>
    <row r="55" spans="1:14" x14ac:dyDescent="0.2">
      <c r="A55" s="1">
        <v>43197</v>
      </c>
      <c r="B55" s="1" t="s">
        <v>36</v>
      </c>
      <c r="D55">
        <v>-8</v>
      </c>
      <c r="G55">
        <v>10948.99</v>
      </c>
      <c r="H55">
        <v>1494.22</v>
      </c>
      <c r="I55">
        <v>403</v>
      </c>
      <c r="J55">
        <v>-2716.32</v>
      </c>
      <c r="K55">
        <v>-257.70999999999998</v>
      </c>
      <c r="L55">
        <v>157.94999999999999</v>
      </c>
      <c r="M55">
        <v>99775.19</v>
      </c>
      <c r="N55">
        <f t="shared" si="4"/>
        <v>109805.32</v>
      </c>
    </row>
    <row r="56" spans="1:14" x14ac:dyDescent="0.2">
      <c r="B56" s="1" t="s">
        <v>37</v>
      </c>
      <c r="D56">
        <v>-11.5</v>
      </c>
    </row>
    <row r="57" spans="1:14" x14ac:dyDescent="0.2">
      <c r="A57" s="1">
        <v>43199</v>
      </c>
      <c r="B57" s="1" t="s">
        <v>20</v>
      </c>
      <c r="D57">
        <v>-33</v>
      </c>
      <c r="G57">
        <v>9994.51</v>
      </c>
      <c r="H57">
        <v>1494.22</v>
      </c>
      <c r="I57">
        <v>403</v>
      </c>
      <c r="J57">
        <v>-1802.4</v>
      </c>
      <c r="K57">
        <v>-257.70999999999998</v>
      </c>
      <c r="L57">
        <v>157.94999999999999</v>
      </c>
      <c r="M57">
        <v>97909.19</v>
      </c>
      <c r="N57">
        <f t="shared" si="4"/>
        <v>107898.76000000001</v>
      </c>
    </row>
    <row r="58" spans="1:14" x14ac:dyDescent="0.2">
      <c r="B58" s="1" t="s">
        <v>38</v>
      </c>
      <c r="D58">
        <v>-5</v>
      </c>
    </row>
    <row r="59" spans="1:14" x14ac:dyDescent="0.2">
      <c r="B59" s="1" t="s">
        <v>39</v>
      </c>
      <c r="D59">
        <v>-5</v>
      </c>
    </row>
    <row r="60" spans="1:14" x14ac:dyDescent="0.2">
      <c r="A60" s="1">
        <v>43201</v>
      </c>
      <c r="B60" s="1" t="s">
        <v>20</v>
      </c>
      <c r="D60">
        <v>-32</v>
      </c>
      <c r="G60">
        <v>9963.73</v>
      </c>
      <c r="H60">
        <v>420.62</v>
      </c>
      <c r="I60">
        <v>403</v>
      </c>
      <c r="J60">
        <v>-1802.4</v>
      </c>
      <c r="K60">
        <v>-257.70999999999998</v>
      </c>
      <c r="L60">
        <v>157.94999999999999</v>
      </c>
      <c r="M60">
        <v>103201.19</v>
      </c>
      <c r="N60">
        <f t="shared" ref="N60:N63" si="5">SUM(G60:M60)</f>
        <v>112086.38</v>
      </c>
    </row>
    <row r="61" spans="1:14" x14ac:dyDescent="0.2">
      <c r="B61" s="1" t="s">
        <v>40</v>
      </c>
      <c r="D61">
        <v>-1073.5999999999999</v>
      </c>
    </row>
    <row r="62" spans="1:14" x14ac:dyDescent="0.2">
      <c r="A62" s="1">
        <v>43202</v>
      </c>
      <c r="B62" s="1" t="s">
        <v>20</v>
      </c>
      <c r="D62">
        <v>-17</v>
      </c>
      <c r="G62">
        <v>9947.82</v>
      </c>
      <c r="H62">
        <v>420.62</v>
      </c>
      <c r="I62">
        <v>403</v>
      </c>
      <c r="J62">
        <v>-1802.4</v>
      </c>
      <c r="K62">
        <v>-257.70999999999998</v>
      </c>
      <c r="L62">
        <v>157.94999999999999</v>
      </c>
      <c r="M62">
        <v>101979</v>
      </c>
      <c r="N62">
        <f t="shared" si="5"/>
        <v>110848.28</v>
      </c>
    </row>
    <row r="63" spans="1:14" x14ac:dyDescent="0.2">
      <c r="A63" s="1">
        <v>43203</v>
      </c>
      <c r="B63" s="1" t="s">
        <v>41</v>
      </c>
      <c r="D63">
        <v>-180</v>
      </c>
      <c r="G63">
        <v>9933.7900000000009</v>
      </c>
      <c r="H63">
        <v>420.62</v>
      </c>
      <c r="I63">
        <v>403</v>
      </c>
      <c r="J63">
        <v>-1802.4</v>
      </c>
      <c r="K63">
        <v>-1257.71</v>
      </c>
      <c r="L63">
        <v>977.95</v>
      </c>
      <c r="M63">
        <v>100997.19</v>
      </c>
      <c r="N63">
        <f t="shared" si="5"/>
        <v>109672.44</v>
      </c>
    </row>
    <row r="64" spans="1:14" x14ac:dyDescent="0.2">
      <c r="B64" s="1" t="s">
        <v>20</v>
      </c>
      <c r="D64">
        <v>-17</v>
      </c>
    </row>
    <row r="65" spans="1:14" x14ac:dyDescent="0.2">
      <c r="B65" s="1" t="s">
        <v>42</v>
      </c>
      <c r="F65">
        <v>1000</v>
      </c>
    </row>
    <row r="66" spans="1:14" x14ac:dyDescent="0.2">
      <c r="A66" s="1">
        <v>43207</v>
      </c>
      <c r="B66" s="1" t="s">
        <v>43</v>
      </c>
      <c r="D66">
        <v>-100</v>
      </c>
      <c r="G66">
        <v>9891.16</v>
      </c>
      <c r="H66">
        <v>420.62</v>
      </c>
      <c r="I66">
        <v>403</v>
      </c>
      <c r="J66">
        <v>-1802.4</v>
      </c>
      <c r="K66">
        <v>-1357.71</v>
      </c>
      <c r="L66">
        <v>977.95</v>
      </c>
      <c r="M66">
        <v>94749.19</v>
      </c>
      <c r="N66">
        <f t="shared" ref="N66:N71" si="6">SUM(G66:M66)</f>
        <v>103281.81</v>
      </c>
    </row>
    <row r="67" spans="1:14" x14ac:dyDescent="0.2">
      <c r="B67" s="1" t="s">
        <v>20</v>
      </c>
      <c r="D67">
        <v>-46</v>
      </c>
    </row>
    <row r="68" spans="1:14" x14ac:dyDescent="0.2">
      <c r="A68" s="1">
        <v>43208</v>
      </c>
      <c r="B68" s="1" t="s">
        <v>20</v>
      </c>
      <c r="D68">
        <v>-24</v>
      </c>
      <c r="G68">
        <v>9869.25</v>
      </c>
      <c r="H68">
        <v>420.62</v>
      </c>
      <c r="I68">
        <v>403</v>
      </c>
      <c r="J68">
        <v>-1865.8</v>
      </c>
      <c r="K68">
        <v>-1357.71</v>
      </c>
      <c r="L68">
        <v>977.95</v>
      </c>
      <c r="M68">
        <v>95837.19</v>
      </c>
      <c r="N68">
        <f t="shared" si="6"/>
        <v>104284.5</v>
      </c>
    </row>
    <row r="69" spans="1:14" x14ac:dyDescent="0.2">
      <c r="B69" s="1" t="s">
        <v>44</v>
      </c>
      <c r="D69">
        <v>-47.7</v>
      </c>
    </row>
    <row r="70" spans="1:14" x14ac:dyDescent="0.2">
      <c r="B70" s="1" t="s">
        <v>37</v>
      </c>
      <c r="D70">
        <v>-10.7</v>
      </c>
    </row>
    <row r="71" spans="1:14" x14ac:dyDescent="0.2">
      <c r="A71" s="1">
        <v>43213</v>
      </c>
      <c r="B71" s="1" t="s">
        <v>20</v>
      </c>
      <c r="D71">
        <v>-80</v>
      </c>
      <c r="G71">
        <v>9806.23</v>
      </c>
      <c r="H71">
        <v>415.62</v>
      </c>
      <c r="I71">
        <v>303</v>
      </c>
      <c r="J71">
        <v>-1900.7</v>
      </c>
      <c r="K71">
        <v>-1357.71</v>
      </c>
      <c r="L71">
        <v>977.95</v>
      </c>
      <c r="M71">
        <v>95686.19</v>
      </c>
      <c r="N71">
        <f t="shared" si="6"/>
        <v>103930.58</v>
      </c>
    </row>
    <row r="72" spans="1:14" x14ac:dyDescent="0.2">
      <c r="B72" s="1" t="s">
        <v>45</v>
      </c>
      <c r="D72">
        <v>-5</v>
      </c>
    </row>
    <row r="73" spans="1:14" x14ac:dyDescent="0.2">
      <c r="B73" s="1" t="s">
        <v>46</v>
      </c>
      <c r="D73">
        <v>-122.9</v>
      </c>
    </row>
    <row r="74" spans="1:14" x14ac:dyDescent="0.2">
      <c r="A74" s="1">
        <v>43214</v>
      </c>
      <c r="B74" s="1" t="s">
        <v>20</v>
      </c>
      <c r="D74">
        <v>-140</v>
      </c>
      <c r="G74">
        <v>9540.61</v>
      </c>
      <c r="H74">
        <v>415.62</v>
      </c>
      <c r="I74">
        <v>303</v>
      </c>
      <c r="J74">
        <v>-2023.7</v>
      </c>
      <c r="K74">
        <v>-1108</v>
      </c>
      <c r="L74">
        <v>977.95</v>
      </c>
      <c r="M74">
        <v>98830.19</v>
      </c>
      <c r="N74">
        <f>SUM(G74:M74)</f>
        <v>106935.67</v>
      </c>
    </row>
    <row r="75" spans="1:14" x14ac:dyDescent="0.2">
      <c r="B75" s="1" t="s">
        <v>30</v>
      </c>
      <c r="F75">
        <v>249.71</v>
      </c>
    </row>
    <row r="76" spans="1:14" x14ac:dyDescent="0.2">
      <c r="A76" s="1">
        <v>43221</v>
      </c>
      <c r="B76" s="1" t="s">
        <v>15</v>
      </c>
      <c r="D76">
        <v>-180</v>
      </c>
      <c r="G76">
        <v>8363.66</v>
      </c>
      <c r="H76">
        <v>1415.62</v>
      </c>
      <c r="I76">
        <v>303</v>
      </c>
      <c r="J76">
        <v>-2500.5</v>
      </c>
      <c r="K76">
        <v>-1108</v>
      </c>
      <c r="L76">
        <v>797.95</v>
      </c>
      <c r="M76">
        <v>96895.19</v>
      </c>
      <c r="N76">
        <f>SUM(G76:M76)</f>
        <v>104166.92</v>
      </c>
    </row>
    <row r="77" spans="1:14" x14ac:dyDescent="0.2">
      <c r="B77" s="1" t="s">
        <v>35</v>
      </c>
      <c r="F77">
        <v>1000</v>
      </c>
    </row>
    <row r="78" spans="1:14" x14ac:dyDescent="0.2">
      <c r="B78" s="1" t="s">
        <v>47</v>
      </c>
      <c r="D78">
        <v>-279</v>
      </c>
    </row>
    <row r="79" spans="1:14" x14ac:dyDescent="0.2">
      <c r="B79" s="1" t="s">
        <v>48</v>
      </c>
      <c r="D79">
        <v>-32.9</v>
      </c>
    </row>
    <row r="80" spans="1:14" x14ac:dyDescent="0.2">
      <c r="B80" s="1" t="s">
        <v>49</v>
      </c>
      <c r="D80">
        <v>-96</v>
      </c>
    </row>
    <row r="81" spans="1:14" x14ac:dyDescent="0.2">
      <c r="B81" s="1" t="s">
        <v>50</v>
      </c>
      <c r="D81">
        <v>-12.8</v>
      </c>
    </row>
    <row r="82" spans="1:14" x14ac:dyDescent="0.2">
      <c r="B82" s="1" t="s">
        <v>51</v>
      </c>
      <c r="D82">
        <v>-56.3</v>
      </c>
    </row>
    <row r="83" spans="1:14" x14ac:dyDescent="0.2">
      <c r="B83" s="1" t="s">
        <v>34</v>
      </c>
      <c r="D83">
        <v>-33.799999999999997</v>
      </c>
    </row>
    <row r="84" spans="1:14" x14ac:dyDescent="0.2">
      <c r="B84" s="1" t="s">
        <v>52</v>
      </c>
      <c r="D84">
        <v>-50</v>
      </c>
    </row>
    <row r="85" spans="1:14" x14ac:dyDescent="0.2">
      <c r="B85" s="1" t="s">
        <v>20</v>
      </c>
      <c r="D85">
        <f>-8-15-6-15-5-31-6-10-6</f>
        <v>-102</v>
      </c>
    </row>
    <row r="86" spans="1:14" x14ac:dyDescent="0.2">
      <c r="A86" s="1">
        <v>43222</v>
      </c>
      <c r="B86" s="1" t="s">
        <v>20</v>
      </c>
      <c r="D86">
        <v>-14</v>
      </c>
      <c r="G86">
        <v>8350.66</v>
      </c>
      <c r="H86">
        <v>2923.73</v>
      </c>
      <c r="I86">
        <v>303</v>
      </c>
      <c r="J86">
        <v>-2538.5</v>
      </c>
      <c r="K86">
        <v>-1108</v>
      </c>
      <c r="L86">
        <v>797.95</v>
      </c>
      <c r="M86">
        <v>96177.19</v>
      </c>
      <c r="N86">
        <f>SUM(G86:M86)</f>
        <v>104906.03</v>
      </c>
    </row>
    <row r="87" spans="1:14" x14ac:dyDescent="0.2">
      <c r="B87" s="1" t="s">
        <v>53</v>
      </c>
      <c r="E87">
        <v>1508.11</v>
      </c>
    </row>
    <row r="88" spans="1:14" x14ac:dyDescent="0.2">
      <c r="B88" s="1" t="s">
        <v>54</v>
      </c>
      <c r="D88">
        <v>-38</v>
      </c>
    </row>
    <row r="89" spans="1:14" x14ac:dyDescent="0.2">
      <c r="A89" s="1">
        <v>43231</v>
      </c>
      <c r="B89" s="1" t="s">
        <v>55</v>
      </c>
      <c r="D89">
        <v>-39.6</v>
      </c>
      <c r="G89">
        <v>7316.19</v>
      </c>
      <c r="H89">
        <v>1846.25</v>
      </c>
      <c r="I89">
        <v>400</v>
      </c>
      <c r="J89">
        <v>-1916.05</v>
      </c>
      <c r="K89">
        <v>-1108</v>
      </c>
      <c r="L89">
        <v>797.95</v>
      </c>
      <c r="M89">
        <v>98237.19</v>
      </c>
      <c r="N89">
        <f t="shared" ref="N89:N94" si="7">SUM(G89:M89)</f>
        <v>105573.53</v>
      </c>
    </row>
    <row r="90" spans="1:14" x14ac:dyDescent="0.2">
      <c r="B90" s="1" t="s">
        <v>56</v>
      </c>
      <c r="F90">
        <v>727.05</v>
      </c>
    </row>
    <row r="91" spans="1:14" x14ac:dyDescent="0.2">
      <c r="B91" s="1" t="s">
        <v>57</v>
      </c>
      <c r="D91">
        <v>-100</v>
      </c>
    </row>
    <row r="92" spans="1:14" x14ac:dyDescent="0.2">
      <c r="B92" s="1" t="s">
        <v>40</v>
      </c>
      <c r="D92">
        <v>-1073.5999999999999</v>
      </c>
    </row>
    <row r="93" spans="1:14" x14ac:dyDescent="0.2">
      <c r="A93" s="1">
        <v>43235</v>
      </c>
      <c r="B93" s="1" t="s">
        <v>20</v>
      </c>
      <c r="D93">
        <v>-62.5</v>
      </c>
      <c r="G93">
        <v>7270.67</v>
      </c>
      <c r="H93">
        <v>1846.25</v>
      </c>
      <c r="I93">
        <v>400</v>
      </c>
      <c r="J93">
        <v>-1930.05</v>
      </c>
      <c r="K93">
        <v>-1108</v>
      </c>
      <c r="L93">
        <v>797.95</v>
      </c>
      <c r="M93">
        <v>99315.19</v>
      </c>
      <c r="N93">
        <f t="shared" si="7"/>
        <v>106592.01000000001</v>
      </c>
    </row>
    <row r="94" spans="1:14" x14ac:dyDescent="0.2">
      <c r="A94" s="1">
        <v>43237</v>
      </c>
      <c r="B94" s="1" t="s">
        <v>15</v>
      </c>
      <c r="D94">
        <v>-180</v>
      </c>
      <c r="G94">
        <v>7250.14</v>
      </c>
      <c r="H94">
        <v>1846.25</v>
      </c>
      <c r="I94">
        <v>400</v>
      </c>
      <c r="J94">
        <v>-1944.05</v>
      </c>
      <c r="K94">
        <v>-1108</v>
      </c>
      <c r="L94">
        <v>617.95000000000005</v>
      </c>
      <c r="M94">
        <v>96993.19</v>
      </c>
      <c r="N94">
        <f t="shared" si="7"/>
        <v>104055.48</v>
      </c>
    </row>
    <row r="95" spans="1:14" x14ac:dyDescent="0.2">
      <c r="B95" s="1" t="s">
        <v>20</v>
      </c>
      <c r="D95">
        <v>-36</v>
      </c>
    </row>
    <row r="96" spans="1:14" x14ac:dyDescent="0.2">
      <c r="A96" s="1">
        <v>43240</v>
      </c>
      <c r="B96" s="1" t="s">
        <v>20</v>
      </c>
      <c r="D96">
        <v>-28</v>
      </c>
      <c r="G96">
        <v>7233.83</v>
      </c>
      <c r="H96">
        <v>1846.25</v>
      </c>
      <c r="I96">
        <v>400</v>
      </c>
      <c r="J96">
        <v>-1953.89</v>
      </c>
      <c r="K96">
        <v>-1108</v>
      </c>
      <c r="L96">
        <v>617.95000000000005</v>
      </c>
      <c r="M96">
        <v>98205.19</v>
      </c>
      <c r="N96">
        <f t="shared" ref="N96:N100" si="8">SUM(G96:M96)</f>
        <v>105241.33</v>
      </c>
    </row>
    <row r="97" spans="1:14" x14ac:dyDescent="0.2">
      <c r="A97" s="1">
        <v>43241</v>
      </c>
      <c r="B97" s="1" t="s">
        <v>20</v>
      </c>
      <c r="D97">
        <v>-18</v>
      </c>
      <c r="G97">
        <v>7223.55</v>
      </c>
      <c r="H97">
        <v>1846.25</v>
      </c>
      <c r="I97">
        <v>400</v>
      </c>
      <c r="J97">
        <v>-1960.89</v>
      </c>
      <c r="K97">
        <v>-1108</v>
      </c>
      <c r="L97">
        <v>617.95000000000005</v>
      </c>
      <c r="M97">
        <v>98728.19</v>
      </c>
      <c r="N97">
        <f t="shared" si="8"/>
        <v>105747.05</v>
      </c>
    </row>
    <row r="98" spans="1:14" x14ac:dyDescent="0.2">
      <c r="A98" s="1">
        <v>43254</v>
      </c>
      <c r="G98">
        <v>3294.19</v>
      </c>
      <c r="H98">
        <v>5146.25</v>
      </c>
      <c r="I98">
        <v>46.5</v>
      </c>
      <c r="J98">
        <v>-2287.5500000000002</v>
      </c>
      <c r="K98">
        <v>-19.399999999999999</v>
      </c>
      <c r="L98">
        <v>437.95</v>
      </c>
      <c r="M98">
        <v>96687.19</v>
      </c>
      <c r="N98">
        <f t="shared" si="8"/>
        <v>103305.13</v>
      </c>
    </row>
    <row r="99" spans="1:14" x14ac:dyDescent="0.2">
      <c r="A99" s="1">
        <v>43257</v>
      </c>
      <c r="G99">
        <v>3295.12</v>
      </c>
      <c r="H99">
        <v>5146.25</v>
      </c>
      <c r="I99">
        <v>11</v>
      </c>
      <c r="J99">
        <v>-2287.5500000000002</v>
      </c>
      <c r="K99">
        <v>-19.399999999999999</v>
      </c>
      <c r="L99">
        <v>437.95</v>
      </c>
      <c r="M99">
        <v>97547.59</v>
      </c>
      <c r="N99">
        <f t="shared" si="8"/>
        <v>104130.95999999999</v>
      </c>
    </row>
    <row r="100" spans="1:14" x14ac:dyDescent="0.2">
      <c r="A100" s="1">
        <v>43259</v>
      </c>
      <c r="B100" s="1" t="s">
        <v>58</v>
      </c>
      <c r="D100">
        <v>-172</v>
      </c>
      <c r="G100">
        <v>3284.74</v>
      </c>
      <c r="H100">
        <v>5146.25</v>
      </c>
      <c r="J100">
        <v>-2496.4499999999998</v>
      </c>
      <c r="K100">
        <v>-19.399999999999999</v>
      </c>
      <c r="L100">
        <v>437.95</v>
      </c>
      <c r="M100">
        <v>97539.59</v>
      </c>
      <c r="N100">
        <f t="shared" si="8"/>
        <v>103892.68</v>
      </c>
    </row>
    <row r="101" spans="1:14" x14ac:dyDescent="0.2">
      <c r="B101" s="1" t="s">
        <v>59</v>
      </c>
      <c r="D101">
        <v>-25</v>
      </c>
    </row>
    <row r="102" spans="1:14" x14ac:dyDescent="0.2">
      <c r="A102" s="1">
        <v>43269</v>
      </c>
      <c r="B102" s="1" t="s">
        <v>15</v>
      </c>
      <c r="D102">
        <v>-195</v>
      </c>
      <c r="G102">
        <v>2285.84</v>
      </c>
      <c r="H102">
        <v>4001.66</v>
      </c>
      <c r="I102">
        <v>100</v>
      </c>
      <c r="J102">
        <v>-1634.76</v>
      </c>
      <c r="K102">
        <v>-19.399999999999999</v>
      </c>
      <c r="L102">
        <v>242.95</v>
      </c>
      <c r="M102">
        <v>99480.59</v>
      </c>
      <c r="N102">
        <f t="shared" ref="N102:N105" si="9">SUM(G102:M102)</f>
        <v>104456.87999999999</v>
      </c>
    </row>
    <row r="103" spans="1:14" x14ac:dyDescent="0.2">
      <c r="A103" s="1">
        <v>43272</v>
      </c>
      <c r="G103">
        <v>4232.72</v>
      </c>
      <c r="H103">
        <v>2003.23</v>
      </c>
      <c r="I103">
        <v>100</v>
      </c>
      <c r="J103">
        <v>-1634.76</v>
      </c>
      <c r="K103">
        <v>-19.399999999999999</v>
      </c>
      <c r="L103">
        <v>242.95</v>
      </c>
      <c r="M103">
        <v>98192.9</v>
      </c>
      <c r="N103">
        <f t="shared" si="9"/>
        <v>103117.64</v>
      </c>
    </row>
    <row r="104" spans="1:14" x14ac:dyDescent="0.2">
      <c r="A104" s="1">
        <v>43276</v>
      </c>
      <c r="G104">
        <v>4172.04</v>
      </c>
      <c r="H104">
        <v>2307.23</v>
      </c>
      <c r="I104">
        <v>100</v>
      </c>
      <c r="J104">
        <v>-1661.26</v>
      </c>
      <c r="K104">
        <v>-366</v>
      </c>
      <c r="L104">
        <v>242.95</v>
      </c>
      <c r="M104">
        <v>97604.9</v>
      </c>
      <c r="N104">
        <f t="shared" si="9"/>
        <v>102399.86</v>
      </c>
    </row>
    <row r="105" spans="1:14" x14ac:dyDescent="0.2">
      <c r="A105" s="1">
        <v>43277</v>
      </c>
      <c r="B105" s="1" t="s">
        <v>60</v>
      </c>
      <c r="D105">
        <v>-19</v>
      </c>
      <c r="G105">
        <v>4161.47</v>
      </c>
      <c r="H105">
        <v>2307.23</v>
      </c>
      <c r="I105">
        <v>100</v>
      </c>
      <c r="J105">
        <v>-1680.26</v>
      </c>
      <c r="K105">
        <v>-366</v>
      </c>
      <c r="L105">
        <v>242.95</v>
      </c>
      <c r="M105">
        <v>94710.9</v>
      </c>
      <c r="N105">
        <f t="shared" si="9"/>
        <v>99476.29</v>
      </c>
    </row>
    <row r="106" spans="1:14" x14ac:dyDescent="0.2">
      <c r="B106" s="1" t="s">
        <v>20</v>
      </c>
      <c r="D106">
        <v>-11</v>
      </c>
    </row>
    <row r="107" spans="1:14" x14ac:dyDescent="0.2">
      <c r="A107" s="1">
        <v>43279</v>
      </c>
      <c r="G107">
        <v>4140.3100000000004</v>
      </c>
      <c r="H107">
        <v>2307.23</v>
      </c>
      <c r="I107">
        <v>100</v>
      </c>
      <c r="J107">
        <v>-1689.56</v>
      </c>
      <c r="K107">
        <v>-366</v>
      </c>
      <c r="L107">
        <v>242.95</v>
      </c>
      <c r="M107">
        <v>90675.9</v>
      </c>
      <c r="N107">
        <f t="shared" ref="N107:N144" si="10">SUM(G107:M107)</f>
        <v>95410.83</v>
      </c>
    </row>
    <row r="108" spans="1:14" x14ac:dyDescent="0.2">
      <c r="A108" s="1">
        <v>43293</v>
      </c>
      <c r="G108">
        <v>2362.59</v>
      </c>
      <c r="H108">
        <v>1157.31</v>
      </c>
      <c r="I108">
        <v>120</v>
      </c>
      <c r="J108">
        <v>-1248.31</v>
      </c>
      <c r="K108">
        <v>-383</v>
      </c>
      <c r="L108">
        <v>1042.95</v>
      </c>
      <c r="M108">
        <v>93450.9</v>
      </c>
      <c r="N108">
        <f t="shared" si="10"/>
        <v>96502.439999999988</v>
      </c>
    </row>
    <row r="109" spans="1:14" x14ac:dyDescent="0.2">
      <c r="A109" s="1">
        <v>43304</v>
      </c>
      <c r="G109">
        <v>2282.3200000000002</v>
      </c>
      <c r="H109">
        <v>1157.31</v>
      </c>
      <c r="I109">
        <v>120</v>
      </c>
      <c r="J109">
        <v>-1398.86</v>
      </c>
      <c r="K109">
        <v>-383</v>
      </c>
      <c r="L109">
        <v>842.95</v>
      </c>
      <c r="M109">
        <v>94957.09</v>
      </c>
      <c r="N109">
        <f t="shared" si="10"/>
        <v>97577.81</v>
      </c>
    </row>
    <row r="110" spans="1:14" x14ac:dyDescent="0.2">
      <c r="A110" s="1">
        <v>43305</v>
      </c>
      <c r="G110">
        <v>2267.5300000000002</v>
      </c>
      <c r="H110">
        <v>1157.31</v>
      </c>
      <c r="I110">
        <v>120</v>
      </c>
      <c r="J110">
        <v>-1398.86</v>
      </c>
      <c r="K110">
        <v>-383</v>
      </c>
      <c r="L110">
        <v>842.95</v>
      </c>
      <c r="M110">
        <v>94836.46</v>
      </c>
      <c r="N110">
        <f t="shared" si="10"/>
        <v>97442.390000000014</v>
      </c>
    </row>
    <row r="111" spans="1:14" x14ac:dyDescent="0.2">
      <c r="A111" s="1">
        <v>43308</v>
      </c>
      <c r="G111">
        <v>1887.37</v>
      </c>
      <c r="H111">
        <v>1157.31</v>
      </c>
      <c r="I111">
        <v>120</v>
      </c>
      <c r="J111">
        <v>-1420.86</v>
      </c>
      <c r="K111">
        <v>-17</v>
      </c>
      <c r="L111">
        <v>842.95</v>
      </c>
      <c r="M111">
        <v>93562.55</v>
      </c>
      <c r="N111">
        <f t="shared" si="10"/>
        <v>96132.32</v>
      </c>
    </row>
    <row r="112" spans="1:14" x14ac:dyDescent="0.2">
      <c r="A112" s="1">
        <v>43312</v>
      </c>
      <c r="G112">
        <v>1857.61</v>
      </c>
      <c r="H112">
        <v>1157.31</v>
      </c>
      <c r="I112">
        <v>120</v>
      </c>
      <c r="J112">
        <v>-1431.86</v>
      </c>
      <c r="K112">
        <v>-17</v>
      </c>
      <c r="L112">
        <v>842.95</v>
      </c>
      <c r="M112">
        <v>95949.02</v>
      </c>
      <c r="N112">
        <f t="shared" si="10"/>
        <v>98478.03</v>
      </c>
    </row>
    <row r="113" spans="1:14" x14ac:dyDescent="0.2">
      <c r="A113" s="1">
        <v>43313</v>
      </c>
      <c r="G113">
        <v>1343.3</v>
      </c>
      <c r="H113">
        <v>1657.31</v>
      </c>
      <c r="I113">
        <v>120</v>
      </c>
      <c r="J113">
        <v>-1431.86</v>
      </c>
      <c r="K113">
        <v>-17</v>
      </c>
      <c r="L113">
        <v>842.95</v>
      </c>
      <c r="M113">
        <v>93395.39</v>
      </c>
      <c r="N113">
        <f t="shared" si="10"/>
        <v>95910.09</v>
      </c>
    </row>
    <row r="114" spans="1:14" x14ac:dyDescent="0.2">
      <c r="A114" s="1">
        <v>43316</v>
      </c>
      <c r="G114">
        <v>1343.71</v>
      </c>
      <c r="H114">
        <v>1657.31</v>
      </c>
      <c r="I114">
        <v>120</v>
      </c>
      <c r="J114">
        <v>-1504.35</v>
      </c>
      <c r="K114">
        <v>-17</v>
      </c>
      <c r="L114">
        <v>842.95</v>
      </c>
      <c r="M114">
        <v>90814.13</v>
      </c>
      <c r="N114">
        <f t="shared" si="10"/>
        <v>93256.75</v>
      </c>
    </row>
    <row r="115" spans="1:14" x14ac:dyDescent="0.2">
      <c r="A115" s="1">
        <v>43319</v>
      </c>
      <c r="B115" s="1" t="s">
        <v>61</v>
      </c>
      <c r="D115">
        <v>-200</v>
      </c>
      <c r="G115">
        <v>1332.33</v>
      </c>
      <c r="H115">
        <v>509.61</v>
      </c>
      <c r="I115">
        <v>120</v>
      </c>
      <c r="J115">
        <v>-1515.35</v>
      </c>
      <c r="K115">
        <v>-17</v>
      </c>
      <c r="L115">
        <v>642.4</v>
      </c>
      <c r="M115">
        <v>94880.61</v>
      </c>
      <c r="N115">
        <f t="shared" si="10"/>
        <v>95952.6</v>
      </c>
    </row>
    <row r="116" spans="1:14" x14ac:dyDescent="0.2">
      <c r="B116" s="6" t="s">
        <v>69</v>
      </c>
      <c r="D116">
        <v>-1147</v>
      </c>
    </row>
    <row r="117" spans="1:14" x14ac:dyDescent="0.2">
      <c r="A117" s="1">
        <v>43321</v>
      </c>
      <c r="G117">
        <v>711.97</v>
      </c>
      <c r="H117">
        <v>509.61</v>
      </c>
      <c r="I117">
        <v>120</v>
      </c>
      <c r="J117">
        <v>-924.69</v>
      </c>
      <c r="K117">
        <v>-17</v>
      </c>
      <c r="L117">
        <v>642.4</v>
      </c>
      <c r="M117">
        <v>94550.34</v>
      </c>
      <c r="N117">
        <f t="shared" si="10"/>
        <v>95592.62999999999</v>
      </c>
    </row>
    <row r="118" spans="1:14" x14ac:dyDescent="0.2">
      <c r="A118" s="1">
        <v>43329</v>
      </c>
      <c r="G118">
        <v>4351.93</v>
      </c>
      <c r="H118">
        <v>509.61</v>
      </c>
      <c r="I118">
        <v>120</v>
      </c>
      <c r="J118">
        <v>-969.35</v>
      </c>
      <c r="K118">
        <v>-17</v>
      </c>
      <c r="L118">
        <v>642.4</v>
      </c>
      <c r="M118">
        <v>82946.38</v>
      </c>
      <c r="N118">
        <f t="shared" si="10"/>
        <v>87583.97</v>
      </c>
    </row>
    <row r="119" spans="1:14" x14ac:dyDescent="0.2">
      <c r="A119" s="1">
        <v>43332</v>
      </c>
      <c r="G119">
        <v>14338.63</v>
      </c>
      <c r="H119">
        <v>509.61</v>
      </c>
      <c r="I119">
        <v>120</v>
      </c>
      <c r="J119">
        <v>-980.09</v>
      </c>
      <c r="K119">
        <v>-17</v>
      </c>
      <c r="L119">
        <v>642.4</v>
      </c>
      <c r="M119">
        <v>72946.38</v>
      </c>
      <c r="N119">
        <f t="shared" si="10"/>
        <v>87559.930000000008</v>
      </c>
    </row>
    <row r="120" spans="1:14" x14ac:dyDescent="0.2">
      <c r="A120" s="1">
        <v>43333</v>
      </c>
      <c r="B120" s="1" t="s">
        <v>66</v>
      </c>
      <c r="D120">
        <v>-180</v>
      </c>
      <c r="G120">
        <v>14327.51</v>
      </c>
      <c r="H120">
        <v>509.61</v>
      </c>
      <c r="I120">
        <v>120</v>
      </c>
      <c r="J120">
        <v>-980.09</v>
      </c>
      <c r="K120">
        <v>-17</v>
      </c>
      <c r="L120">
        <v>462.45</v>
      </c>
      <c r="M120">
        <v>72946.38</v>
      </c>
      <c r="N120">
        <f t="shared" si="10"/>
        <v>87368.86</v>
      </c>
    </row>
    <row r="121" spans="1:14" x14ac:dyDescent="0.2">
      <c r="A121" s="1">
        <v>43335</v>
      </c>
      <c r="B121" s="1" t="s">
        <v>67</v>
      </c>
      <c r="D121">
        <v>-758</v>
      </c>
      <c r="G121">
        <v>14330</v>
      </c>
      <c r="H121">
        <v>509.61</v>
      </c>
      <c r="I121">
        <v>120</v>
      </c>
      <c r="J121">
        <v>-1748.57</v>
      </c>
      <c r="K121">
        <v>-17</v>
      </c>
      <c r="L121">
        <v>462.45</v>
      </c>
      <c r="M121">
        <v>72834.13</v>
      </c>
      <c r="N121">
        <f t="shared" si="10"/>
        <v>86490.62000000001</v>
      </c>
    </row>
    <row r="122" spans="1:14" x14ac:dyDescent="0.2">
      <c r="A122" s="1">
        <v>43338</v>
      </c>
      <c r="G122">
        <v>14317.22</v>
      </c>
      <c r="H122">
        <v>509.61</v>
      </c>
      <c r="I122">
        <v>120</v>
      </c>
      <c r="J122">
        <v>-1786.39</v>
      </c>
      <c r="K122">
        <v>0</v>
      </c>
      <c r="L122">
        <v>462.45</v>
      </c>
      <c r="M122">
        <v>72847.67</v>
      </c>
      <c r="N122">
        <f t="shared" si="10"/>
        <v>86470.56</v>
      </c>
    </row>
    <row r="123" spans="1:14" x14ac:dyDescent="0.2">
      <c r="A123" s="1">
        <v>43346</v>
      </c>
      <c r="B123" s="1" t="s">
        <v>68</v>
      </c>
      <c r="D123">
        <f>-4116-32</f>
        <v>-4148</v>
      </c>
      <c r="G123">
        <v>13325.14</v>
      </c>
      <c r="H123">
        <v>1509.61</v>
      </c>
      <c r="I123">
        <v>120</v>
      </c>
      <c r="J123">
        <v>-5997.35</v>
      </c>
      <c r="K123">
        <v>0</v>
      </c>
      <c r="L123">
        <v>462.45</v>
      </c>
      <c r="M123">
        <v>72915.38</v>
      </c>
      <c r="N123">
        <f t="shared" si="10"/>
        <v>82335.23000000001</v>
      </c>
    </row>
    <row r="124" spans="1:14" x14ac:dyDescent="0.2">
      <c r="A124" s="1">
        <v>43351</v>
      </c>
      <c r="B124" s="1" t="s">
        <v>70</v>
      </c>
      <c r="D124">
        <v>-300</v>
      </c>
      <c r="G124">
        <v>13330.77</v>
      </c>
      <c r="H124">
        <v>361.91</v>
      </c>
      <c r="I124">
        <v>120</v>
      </c>
      <c r="J124">
        <v>-6045.68</v>
      </c>
      <c r="K124">
        <v>-99.9</v>
      </c>
      <c r="L124">
        <v>262.45</v>
      </c>
      <c r="M124">
        <v>72945</v>
      </c>
      <c r="N124">
        <f t="shared" si="10"/>
        <v>80874.55</v>
      </c>
    </row>
    <row r="125" spans="1:14" x14ac:dyDescent="0.2">
      <c r="B125" s="6" t="s">
        <v>69</v>
      </c>
      <c r="D125">
        <v>-1147</v>
      </c>
    </row>
    <row r="126" spans="1:14" x14ac:dyDescent="0.2">
      <c r="A126" s="1">
        <v>43354</v>
      </c>
      <c r="G126">
        <v>12104.19</v>
      </c>
      <c r="H126">
        <v>361.91</v>
      </c>
      <c r="I126">
        <v>120</v>
      </c>
      <c r="J126">
        <v>-4874.32</v>
      </c>
      <c r="K126">
        <v>-99.9</v>
      </c>
      <c r="L126">
        <v>262.45</v>
      </c>
      <c r="M126">
        <v>72965.03</v>
      </c>
      <c r="N126">
        <f t="shared" si="10"/>
        <v>80839.360000000001</v>
      </c>
    </row>
    <row r="127" spans="1:14" x14ac:dyDescent="0.2">
      <c r="A127" s="1">
        <v>43355</v>
      </c>
      <c r="G127">
        <v>12105.19</v>
      </c>
      <c r="H127">
        <v>361.91</v>
      </c>
      <c r="I127">
        <v>120</v>
      </c>
      <c r="J127">
        <v>-4887.1899999999996</v>
      </c>
      <c r="K127">
        <v>-99.9</v>
      </c>
      <c r="L127">
        <v>262.45</v>
      </c>
      <c r="M127">
        <v>72973.210000000006</v>
      </c>
      <c r="N127">
        <f t="shared" si="10"/>
        <v>80835.670000000013</v>
      </c>
    </row>
    <row r="128" spans="1:14" x14ac:dyDescent="0.2">
      <c r="A128" s="1">
        <v>43358</v>
      </c>
      <c r="G128">
        <v>12017.23</v>
      </c>
      <c r="H128">
        <v>361.91</v>
      </c>
      <c r="I128">
        <v>105</v>
      </c>
      <c r="J128">
        <v>-4910.0600000000004</v>
      </c>
      <c r="K128">
        <v>-99</v>
      </c>
      <c r="L128">
        <v>262.45</v>
      </c>
      <c r="M128">
        <v>72986.67</v>
      </c>
      <c r="N128">
        <f t="shared" si="10"/>
        <v>80724.2</v>
      </c>
    </row>
    <row r="129" spans="1:14" x14ac:dyDescent="0.2">
      <c r="A129" s="1">
        <v>43368</v>
      </c>
      <c r="B129" s="1" t="s">
        <v>70</v>
      </c>
      <c r="D129">
        <v>-190</v>
      </c>
    </row>
    <row r="130" spans="1:14" x14ac:dyDescent="0.2">
      <c r="A130" s="1">
        <v>43375</v>
      </c>
      <c r="B130" s="1" t="s">
        <v>71</v>
      </c>
      <c r="D130">
        <v>-230</v>
      </c>
      <c r="G130">
        <v>10416.200000000001</v>
      </c>
      <c r="H130">
        <v>1861.91</v>
      </c>
      <c r="I130">
        <v>105</v>
      </c>
      <c r="J130">
        <v>-4888.59</v>
      </c>
      <c r="K130">
        <v>0</v>
      </c>
      <c r="L130">
        <v>32.450000000000003</v>
      </c>
      <c r="M130">
        <v>73166.09</v>
      </c>
      <c r="N130">
        <f t="shared" si="10"/>
        <v>80693.06</v>
      </c>
    </row>
    <row r="131" spans="1:14" x14ac:dyDescent="0.2">
      <c r="A131" s="1">
        <v>43377</v>
      </c>
      <c r="G131">
        <v>9358.7800000000007</v>
      </c>
      <c r="H131">
        <v>2573.39</v>
      </c>
      <c r="I131">
        <v>105</v>
      </c>
      <c r="J131">
        <v>-4888.59</v>
      </c>
      <c r="K131">
        <v>0</v>
      </c>
      <c r="L131">
        <v>32.450000000000003</v>
      </c>
      <c r="M131">
        <v>73166.09</v>
      </c>
      <c r="N131">
        <f t="shared" si="10"/>
        <v>80347.12</v>
      </c>
    </row>
    <row r="132" spans="1:14" x14ac:dyDescent="0.2">
      <c r="A132" s="1">
        <v>43387</v>
      </c>
      <c r="B132" s="1" t="s">
        <v>72</v>
      </c>
      <c r="D132">
        <v>-230</v>
      </c>
      <c r="G132">
        <v>4475.3900000000003</v>
      </c>
      <c r="H132">
        <v>1425.69</v>
      </c>
      <c r="I132">
        <v>105</v>
      </c>
      <c r="J132">
        <v>-2038.4</v>
      </c>
      <c r="K132">
        <v>-12</v>
      </c>
      <c r="L132">
        <v>802.45</v>
      </c>
      <c r="M132">
        <v>73203.78</v>
      </c>
      <c r="N132">
        <f t="shared" si="10"/>
        <v>77961.91</v>
      </c>
    </row>
    <row r="133" spans="1:14" x14ac:dyDescent="0.2">
      <c r="A133" s="1">
        <v>43394</v>
      </c>
      <c r="G133">
        <v>4484.67</v>
      </c>
      <c r="H133">
        <v>1408.69</v>
      </c>
      <c r="I133">
        <v>105</v>
      </c>
      <c r="J133">
        <v>-2280.38</v>
      </c>
      <c r="K133">
        <v>-12</v>
      </c>
      <c r="L133">
        <v>802.45</v>
      </c>
      <c r="M133">
        <v>73246.303</v>
      </c>
      <c r="N133">
        <f t="shared" si="10"/>
        <v>77754.733000000007</v>
      </c>
    </row>
    <row r="134" spans="1:14" x14ac:dyDescent="0.2">
      <c r="A134" s="1">
        <v>43402</v>
      </c>
      <c r="G134">
        <v>4495.2299999999996</v>
      </c>
      <c r="H134">
        <v>1358.69</v>
      </c>
      <c r="I134">
        <v>105</v>
      </c>
      <c r="J134">
        <v>-2453.16</v>
      </c>
      <c r="K134">
        <v>-12</v>
      </c>
      <c r="L134">
        <v>802.45</v>
      </c>
      <c r="M134">
        <v>73329.31</v>
      </c>
      <c r="N134">
        <f t="shared" si="10"/>
        <v>77625.52</v>
      </c>
    </row>
    <row r="135" spans="1:14" x14ac:dyDescent="0.2">
      <c r="A135" s="1">
        <v>43408</v>
      </c>
      <c r="B135" s="1" t="s">
        <v>73</v>
      </c>
      <c r="D135">
        <v>-230</v>
      </c>
      <c r="G135">
        <v>4492.1099999999997</v>
      </c>
      <c r="H135">
        <v>1358.69</v>
      </c>
      <c r="I135">
        <v>105</v>
      </c>
      <c r="J135">
        <v>-2685.15</v>
      </c>
      <c r="K135">
        <v>-12</v>
      </c>
      <c r="L135">
        <v>572.45000000000005</v>
      </c>
      <c r="M135">
        <v>73375.3</v>
      </c>
      <c r="N135">
        <f t="shared" si="10"/>
        <v>77206.400000000009</v>
      </c>
    </row>
    <row r="136" spans="1:14" x14ac:dyDescent="0.2">
      <c r="A136" s="1">
        <v>43415</v>
      </c>
      <c r="B136" s="1" t="s">
        <v>74</v>
      </c>
      <c r="D136">
        <v>-1147</v>
      </c>
      <c r="G136">
        <v>2206.15</v>
      </c>
      <c r="H136">
        <v>210.99</v>
      </c>
      <c r="I136">
        <v>105</v>
      </c>
      <c r="J136">
        <v>-1613.3</v>
      </c>
      <c r="K136">
        <v>-102</v>
      </c>
      <c r="L136">
        <v>572.45000000000005</v>
      </c>
      <c r="M136">
        <v>73426.44</v>
      </c>
      <c r="N136">
        <f t="shared" si="10"/>
        <v>74805.73</v>
      </c>
    </row>
    <row r="137" spans="1:14" x14ac:dyDescent="0.2">
      <c r="B137" s="1" t="s">
        <v>75</v>
      </c>
      <c r="D137">
        <v>-1137.8699999999999</v>
      </c>
    </row>
    <row r="138" spans="1:14" x14ac:dyDescent="0.2">
      <c r="A138" s="1">
        <v>43424</v>
      </c>
      <c r="G138">
        <v>2107.5</v>
      </c>
      <c r="H138">
        <v>206.99</v>
      </c>
      <c r="I138">
        <v>105</v>
      </c>
      <c r="J138">
        <v>-1979.99</v>
      </c>
      <c r="K138">
        <v>-102</v>
      </c>
      <c r="L138">
        <v>572.45000000000005</v>
      </c>
      <c r="M138">
        <v>73496.81</v>
      </c>
      <c r="N138">
        <f t="shared" si="10"/>
        <v>74406.759999999995</v>
      </c>
    </row>
    <row r="139" spans="1:14" x14ac:dyDescent="0.2">
      <c r="A139" s="1">
        <v>43438</v>
      </c>
      <c r="G139">
        <v>10592.33</v>
      </c>
      <c r="H139">
        <v>1706.99</v>
      </c>
      <c r="I139">
        <v>105</v>
      </c>
      <c r="J139">
        <v>-2260.54</v>
      </c>
      <c r="K139">
        <v>-90</v>
      </c>
      <c r="L139">
        <v>392.45</v>
      </c>
      <c r="M139">
        <v>63588.57</v>
      </c>
      <c r="N139">
        <f t="shared" si="10"/>
        <v>74034.8</v>
      </c>
    </row>
    <row r="140" spans="1:14" x14ac:dyDescent="0.2">
      <c r="A140" s="1">
        <v>43457</v>
      </c>
      <c r="G140">
        <v>8361.4500000000007</v>
      </c>
      <c r="H140">
        <v>560.04999999999995</v>
      </c>
      <c r="I140">
        <v>105</v>
      </c>
      <c r="J140">
        <v>-2371.48</v>
      </c>
      <c r="K140">
        <v>0</v>
      </c>
      <c r="L140">
        <v>197.45</v>
      </c>
      <c r="M140">
        <v>63709</v>
      </c>
      <c r="N140">
        <f t="shared" si="10"/>
        <v>70561.47</v>
      </c>
    </row>
    <row r="141" spans="1:14" x14ac:dyDescent="0.2">
      <c r="A141" s="1">
        <v>43469</v>
      </c>
      <c r="G141">
        <v>7366.78</v>
      </c>
      <c r="H141">
        <v>1560.05</v>
      </c>
      <c r="I141">
        <v>105</v>
      </c>
      <c r="J141">
        <v>-2371.48</v>
      </c>
      <c r="K141">
        <v>0</v>
      </c>
      <c r="L141">
        <v>2.4500000000000002</v>
      </c>
      <c r="M141">
        <v>63824.85</v>
      </c>
      <c r="N141">
        <f t="shared" si="10"/>
        <v>70487.649999999994</v>
      </c>
    </row>
    <row r="142" spans="1:14" x14ac:dyDescent="0.2">
      <c r="A142" s="1">
        <v>43493</v>
      </c>
      <c r="G142">
        <v>14263.76</v>
      </c>
      <c r="H142">
        <v>412.35</v>
      </c>
      <c r="I142">
        <v>405</v>
      </c>
      <c r="J142">
        <v>-2778.54</v>
      </c>
      <c r="K142">
        <v>0</v>
      </c>
      <c r="L142">
        <v>822.45</v>
      </c>
      <c r="M142">
        <v>63929.7</v>
      </c>
      <c r="N142">
        <f t="shared" si="10"/>
        <v>77054.720000000001</v>
      </c>
    </row>
    <row r="143" spans="1:14" x14ac:dyDescent="0.2">
      <c r="A143" s="1">
        <v>43521</v>
      </c>
      <c r="G143">
        <v>10560.45</v>
      </c>
      <c r="H143">
        <v>564.65</v>
      </c>
      <c r="I143">
        <v>105</v>
      </c>
      <c r="J143">
        <v>-2955.28</v>
      </c>
      <c r="K143">
        <v>0</v>
      </c>
      <c r="L143">
        <v>822.45</v>
      </c>
      <c r="M143">
        <v>64063.21</v>
      </c>
      <c r="N143">
        <f t="shared" si="10"/>
        <v>73160.479999999996</v>
      </c>
    </row>
    <row r="144" spans="1:14" x14ac:dyDescent="0.2">
      <c r="A144" s="1">
        <v>43525</v>
      </c>
      <c r="G144">
        <v>9563.26</v>
      </c>
      <c r="H144">
        <v>1564.65</v>
      </c>
      <c r="I144">
        <v>105</v>
      </c>
      <c r="J144">
        <v>-2995.8</v>
      </c>
      <c r="K144">
        <v>0</v>
      </c>
      <c r="L144">
        <v>642.45000000000005</v>
      </c>
      <c r="M144">
        <v>64076.84</v>
      </c>
      <c r="N144">
        <f t="shared" si="10"/>
        <v>72956.399999999994</v>
      </c>
    </row>
    <row r="145" spans="1:12" x14ac:dyDescent="0.2">
      <c r="A145" s="1">
        <v>43543</v>
      </c>
      <c r="G145">
        <v>8362.49</v>
      </c>
      <c r="H145">
        <v>341.95</v>
      </c>
      <c r="I145">
        <v>105</v>
      </c>
      <c r="J145">
        <v>-1856.84</v>
      </c>
      <c r="K145">
        <v>0</v>
      </c>
      <c r="L145">
        <v>642.45000000000005</v>
      </c>
    </row>
  </sheetData>
  <mergeCells count="12">
    <mergeCell ref="M1:M2"/>
    <mergeCell ref="N1:N2"/>
    <mergeCell ref="H1:H2"/>
    <mergeCell ref="I1:I2"/>
    <mergeCell ref="J1:J2"/>
    <mergeCell ref="K1:K2"/>
    <mergeCell ref="L1:L2"/>
    <mergeCell ref="D1:F1"/>
    <mergeCell ref="A1:A2"/>
    <mergeCell ref="B1:B2"/>
    <mergeCell ref="C1:C2"/>
    <mergeCell ref="G1:G2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25" x14ac:dyDescent="0.2"/>
  <sheetData>
    <row r="1" spans="1:1" x14ac:dyDescent="0.2">
      <c r="A1" t="s">
        <v>76</v>
      </c>
    </row>
    <row r="2" spans="1:1" x14ac:dyDescent="0.2">
      <c r="A2" t="s">
        <v>77</v>
      </c>
    </row>
    <row r="3" spans="1:1" x14ac:dyDescent="0.2">
      <c r="A3" s="4" t="s">
        <v>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9" sqref="B2:B9"/>
    </sheetView>
  </sheetViews>
  <sheetFormatPr defaultRowHeight="14.25" x14ac:dyDescent="0.2"/>
  <cols>
    <col min="1" max="1" width="11" bestFit="1" customWidth="1"/>
  </cols>
  <sheetData>
    <row r="1" spans="1:2" x14ac:dyDescent="0.2">
      <c r="A1" s="4" t="s">
        <v>65</v>
      </c>
      <c r="B1" s="5">
        <v>43329</v>
      </c>
    </row>
    <row r="2" spans="1:2" x14ac:dyDescent="0.2">
      <c r="A2" s="4" t="s">
        <v>62</v>
      </c>
      <c r="B2">
        <v>7120</v>
      </c>
    </row>
    <row r="3" spans="1:2" x14ac:dyDescent="0.2">
      <c r="A3" s="4" t="s">
        <v>63</v>
      </c>
      <c r="B3">
        <v>-5064</v>
      </c>
    </row>
    <row r="4" spans="1:2" x14ac:dyDescent="0.2">
      <c r="A4" s="4" t="s">
        <v>64</v>
      </c>
      <c r="B4">
        <v>-1383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资金分布</vt:lpstr>
      <vt:lpstr>菜谱</vt:lpstr>
      <vt:lpstr>历史盈利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cestlaviefree@outlook.com</cp:lastModifiedBy>
  <dcterms:created xsi:type="dcterms:W3CDTF">2015-06-05T18:19:00Z</dcterms:created>
  <dcterms:modified xsi:type="dcterms:W3CDTF">2019-03-19T09:14:00Z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