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 activeTab="1"/>
  </bookViews>
  <sheets>
    <sheet name="hiroko-med" sheetId="2" r:id="rId1"/>
    <sheet name="hiroko-care" sheetId="3" r:id="rId2"/>
    <sheet name="takashi-med" sheetId="1" r:id="rId3"/>
    <sheet name="takashi-care" sheetId="4" r:id="rId4"/>
    <sheet name="total" sheetId="5" r:id="rId5"/>
  </sheets>
  <definedNames>
    <definedName name="_xlnm.Print_Area" localSheetId="4">total!$A$1:$H$19</definedName>
  </definedNames>
  <calcPr calcId="144525"/>
</workbook>
</file>

<file path=xl/sharedStrings.xml><?xml version="1.0" encoding="utf-8"?>
<sst xmlns="http://schemas.openxmlformats.org/spreadsheetml/2006/main" count="210" uniqueCount="31">
  <si>
    <t>こまき歯科</t>
  </si>
  <si>
    <t>合計</t>
  </si>
  <si>
    <t>さくら薬局</t>
  </si>
  <si>
    <t>オリーブ薬局</t>
  </si>
  <si>
    <t>塩野皮膚科</t>
  </si>
  <si>
    <t>新生クリニック</t>
  </si>
  <si>
    <t>富倉</t>
  </si>
  <si>
    <t>磯貝内科</t>
  </si>
  <si>
    <t>フロンティア</t>
  </si>
  <si>
    <t>エヴァ大阪</t>
  </si>
  <si>
    <t>ELIFE PLUS</t>
  </si>
  <si>
    <t>マルゼン薬局</t>
  </si>
  <si>
    <t>スギ薬局</t>
  </si>
  <si>
    <t>淀川キリスト教病院</t>
  </si>
  <si>
    <t>北条トモエ薬局</t>
  </si>
  <si>
    <t>はっとり耳鼻科</t>
  </si>
  <si>
    <t>北野病院</t>
  </si>
  <si>
    <t>リュミエールミント</t>
  </si>
  <si>
    <t>Elife</t>
  </si>
  <si>
    <t>淀川平成病院</t>
  </si>
  <si>
    <t>hiroko</t>
  </si>
  <si>
    <t>takashi</t>
  </si>
  <si>
    <t>total</t>
  </si>
  <si>
    <t>hiroko-med-subtotal</t>
  </si>
  <si>
    <t>takashi-med-subtotal</t>
  </si>
  <si>
    <t>hiroko-care-subtotal</t>
  </si>
  <si>
    <t>takashi-care-subtotal</t>
  </si>
  <si>
    <t>hiroko-subtotal</t>
  </si>
  <si>
    <t>takashi-subtotal</t>
  </si>
  <si>
    <t>med-subtotal</t>
  </si>
  <si>
    <t>care-subtotal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</si>
</sst>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7">
    <font>
      <sz val="11"/>
      <color theme="1"/>
      <name val="ＭＳ Ｐゴシック"/>
      <charset val="134"/>
      <scheme val="minor"/>
    </font>
    <font>
      <sz val="11"/>
      <color theme="1"/>
      <name val="M+ 2c heavy"/>
      <charset val="134"/>
    </font>
    <font>
      <sz val="11"/>
      <color theme="5"/>
      <name val="M+ 2c heavy"/>
      <charset val="134"/>
    </font>
    <font>
      <sz val="11"/>
      <color theme="8"/>
      <name val="M+ 2c heavy"/>
      <charset val="134"/>
    </font>
    <font>
      <sz val="11"/>
      <color theme="5" tint="-0.5"/>
      <name val="M+ 2c heavy"/>
      <charset val="134"/>
    </font>
    <font>
      <sz val="11"/>
      <color theme="3"/>
      <name val="M+ 2c heavy"/>
      <charset val="134"/>
    </font>
    <font>
      <sz val="11"/>
      <color theme="1" tint="0.25"/>
      <name val="M+ 2c heavy"/>
      <charset val="134"/>
    </font>
    <font>
      <sz val="11"/>
      <color theme="9" tint="-0.5"/>
      <name val="M+ 2c heavy"/>
      <charset val="134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0" fillId="0" borderId="0" applyFont="0" applyFill="0" applyBorder="0" applyAlignment="0" applyProtection="0">
      <alignment vertical="center"/>
    </xf>
    <xf numFmtId="0" fontId="11" fillId="9" borderId="2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7" borderId="25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18" borderId="28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17" fillId="18" borderId="23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23" borderId="2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6" fillId="7" borderId="11" xfId="0" applyNumberFormat="1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colors>
    <mruColors>
      <color rgb="0050227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selection activeCell="E1" sqref="E1:F1"/>
    </sheetView>
  </sheetViews>
  <sheetFormatPr defaultColWidth="9" defaultRowHeight="13.5"/>
  <cols>
    <col min="1" max="1" width="3.375" customWidth="1"/>
    <col min="2" max="2" width="12.75" customWidth="1"/>
    <col min="3" max="3" width="5.375" customWidth="1"/>
    <col min="5" max="5" width="12.75" customWidth="1"/>
    <col min="8" max="8" width="3.375" customWidth="1"/>
    <col min="9" max="9" width="12.75" customWidth="1"/>
    <col min="10" max="10" width="5.375" customWidth="1"/>
    <col min="12" max="12" width="12.75" customWidth="1"/>
    <col min="13" max="13" width="6.375" customWidth="1"/>
  </cols>
  <sheetData>
    <row r="1" spans="1:13">
      <c r="A1">
        <v>1</v>
      </c>
      <c r="B1" t="s">
        <v>0</v>
      </c>
      <c r="C1">
        <v>768</v>
      </c>
      <c r="E1" t="s">
        <v>1</v>
      </c>
      <c r="F1" s="57">
        <f>SUM(F3:F9)</f>
        <v>35109</v>
      </c>
      <c r="M1" s="57"/>
    </row>
    <row r="2" spans="1:3">
      <c r="A2">
        <v>2</v>
      </c>
      <c r="B2" t="s">
        <v>0</v>
      </c>
      <c r="C2">
        <v>2532</v>
      </c>
    </row>
    <row r="3" spans="1:6">
      <c r="A3">
        <v>3</v>
      </c>
      <c r="B3" t="s">
        <v>2</v>
      </c>
      <c r="C3">
        <v>207</v>
      </c>
      <c r="E3" t="s">
        <v>0</v>
      </c>
      <c r="F3">
        <f>SUMIF(B:B,E:E,C:C)</f>
        <v>12103</v>
      </c>
    </row>
    <row r="4" spans="1:6">
      <c r="A4">
        <v>3</v>
      </c>
      <c r="B4" t="s">
        <v>3</v>
      </c>
      <c r="C4">
        <v>2306</v>
      </c>
      <c r="E4" t="s">
        <v>2</v>
      </c>
      <c r="F4">
        <f t="shared" ref="F4:F9" si="0">SUMIF(B:B,E:E,C:C)</f>
        <v>1038</v>
      </c>
    </row>
    <row r="5" spans="1:6">
      <c r="A5">
        <v>3</v>
      </c>
      <c r="B5" t="s">
        <v>0</v>
      </c>
      <c r="C5">
        <v>1336</v>
      </c>
      <c r="E5" t="s">
        <v>3</v>
      </c>
      <c r="F5">
        <f t="shared" si="0"/>
        <v>13323</v>
      </c>
    </row>
    <row r="6" spans="1:6">
      <c r="A6">
        <v>3</v>
      </c>
      <c r="B6" t="s">
        <v>4</v>
      </c>
      <c r="C6">
        <v>973</v>
      </c>
      <c r="E6" t="s">
        <v>4</v>
      </c>
      <c r="F6">
        <f t="shared" si="0"/>
        <v>1948</v>
      </c>
    </row>
    <row r="7" spans="1:6">
      <c r="A7">
        <v>4</v>
      </c>
      <c r="B7" t="s">
        <v>0</v>
      </c>
      <c r="C7">
        <v>493</v>
      </c>
      <c r="E7" t="s">
        <v>5</v>
      </c>
      <c r="F7">
        <f t="shared" si="0"/>
        <v>699</v>
      </c>
    </row>
    <row r="8" spans="1:6">
      <c r="A8">
        <v>4</v>
      </c>
      <c r="B8" t="s">
        <v>5</v>
      </c>
      <c r="C8">
        <v>468</v>
      </c>
      <c r="E8" t="s">
        <v>6</v>
      </c>
      <c r="F8">
        <f t="shared" si="0"/>
        <v>3593</v>
      </c>
    </row>
    <row r="9" spans="1:6">
      <c r="A9">
        <v>4</v>
      </c>
      <c r="B9" t="s">
        <v>6</v>
      </c>
      <c r="C9">
        <v>1178</v>
      </c>
      <c r="E9" t="s">
        <v>7</v>
      </c>
      <c r="F9">
        <f t="shared" si="0"/>
        <v>2405</v>
      </c>
    </row>
    <row r="10" spans="1:13">
      <c r="A10">
        <v>5</v>
      </c>
      <c r="B10" t="s">
        <v>3</v>
      </c>
      <c r="C10">
        <v>1975</v>
      </c>
      <c r="M10" s="57"/>
    </row>
    <row r="11" spans="1:3">
      <c r="A11">
        <v>5</v>
      </c>
      <c r="B11" t="s">
        <v>7</v>
      </c>
      <c r="C11">
        <v>491</v>
      </c>
    </row>
    <row r="12" spans="1:3">
      <c r="A12">
        <v>5</v>
      </c>
      <c r="B12" t="s">
        <v>6</v>
      </c>
      <c r="C12">
        <v>644</v>
      </c>
    </row>
    <row r="13" spans="1:3">
      <c r="A13">
        <v>6</v>
      </c>
      <c r="B13" t="s">
        <v>6</v>
      </c>
      <c r="C13">
        <v>483</v>
      </c>
    </row>
    <row r="14" spans="1:3">
      <c r="A14">
        <v>7</v>
      </c>
      <c r="B14" t="s">
        <v>3</v>
      </c>
      <c r="C14">
        <v>2145</v>
      </c>
    </row>
    <row r="15" spans="1:3">
      <c r="A15">
        <v>7</v>
      </c>
      <c r="B15" t="s">
        <v>0</v>
      </c>
      <c r="C15">
        <v>1683</v>
      </c>
    </row>
    <row r="16" spans="1:3">
      <c r="A16">
        <v>7</v>
      </c>
      <c r="B16" t="s">
        <v>7</v>
      </c>
      <c r="C16">
        <v>491</v>
      </c>
    </row>
    <row r="17" spans="1:3">
      <c r="A17">
        <v>7</v>
      </c>
      <c r="B17" t="s">
        <v>6</v>
      </c>
      <c r="C17">
        <v>322</v>
      </c>
    </row>
    <row r="18" spans="1:3">
      <c r="A18">
        <v>8</v>
      </c>
      <c r="B18" t="s">
        <v>6</v>
      </c>
      <c r="C18">
        <v>322</v>
      </c>
    </row>
    <row r="19" spans="1:3">
      <c r="A19">
        <v>9</v>
      </c>
      <c r="B19" t="s">
        <v>2</v>
      </c>
      <c r="C19">
        <v>831</v>
      </c>
    </row>
    <row r="20" spans="1:3">
      <c r="A20">
        <v>9</v>
      </c>
      <c r="B20" t="s">
        <v>3</v>
      </c>
      <c r="C20">
        <v>2145</v>
      </c>
    </row>
    <row r="21" spans="1:3">
      <c r="A21">
        <v>9</v>
      </c>
      <c r="B21" t="s">
        <v>0</v>
      </c>
      <c r="C21">
        <v>1461</v>
      </c>
    </row>
    <row r="22" spans="1:3">
      <c r="A22">
        <v>9</v>
      </c>
      <c r="B22" t="s">
        <v>5</v>
      </c>
      <c r="C22">
        <v>231</v>
      </c>
    </row>
    <row r="23" spans="1:3">
      <c r="A23">
        <v>9</v>
      </c>
      <c r="B23" t="s">
        <v>4</v>
      </c>
      <c r="C23">
        <v>975</v>
      </c>
    </row>
    <row r="24" spans="1:3">
      <c r="A24">
        <v>9</v>
      </c>
      <c r="B24" t="s">
        <v>7</v>
      </c>
      <c r="C24">
        <v>441</v>
      </c>
    </row>
    <row r="25" spans="1:3">
      <c r="A25">
        <v>9</v>
      </c>
      <c r="B25" t="s">
        <v>6</v>
      </c>
      <c r="C25">
        <v>644</v>
      </c>
    </row>
    <row r="26" spans="1:3">
      <c r="A26">
        <v>10</v>
      </c>
      <c r="B26" t="s">
        <v>3</v>
      </c>
      <c r="C26">
        <v>2376</v>
      </c>
    </row>
    <row r="27" spans="1:3">
      <c r="A27">
        <v>10</v>
      </c>
      <c r="B27" t="s">
        <v>0</v>
      </c>
      <c r="C27">
        <v>1725</v>
      </c>
    </row>
    <row r="28" spans="1:3">
      <c r="A28">
        <v>10</v>
      </c>
      <c r="B28" t="s">
        <v>7</v>
      </c>
      <c r="C28">
        <v>491</v>
      </c>
    </row>
    <row r="29" spans="1:3">
      <c r="A29">
        <v>11</v>
      </c>
      <c r="B29" t="s">
        <v>0</v>
      </c>
      <c r="C29">
        <v>808</v>
      </c>
    </row>
    <row r="30" spans="1:3">
      <c r="A30">
        <v>12</v>
      </c>
      <c r="B30" t="s">
        <v>3</v>
      </c>
      <c r="C30">
        <v>2376</v>
      </c>
    </row>
    <row r="31" spans="1:3">
      <c r="A31">
        <v>12</v>
      </c>
      <c r="B31" t="s">
        <v>0</v>
      </c>
      <c r="C31">
        <v>1297</v>
      </c>
    </row>
    <row r="32" spans="1:3">
      <c r="A32">
        <v>12</v>
      </c>
      <c r="B32" t="s">
        <v>7</v>
      </c>
      <c r="C32">
        <v>491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C27" sqref="C27"/>
    </sheetView>
  </sheetViews>
  <sheetFormatPr defaultColWidth="9" defaultRowHeight="13.5" outlineLevelCol="5"/>
  <cols>
    <col min="1" max="1" width="3.375" customWidth="1"/>
    <col min="2" max="2" width="11.125" customWidth="1"/>
    <col min="3" max="3" width="6.375" customWidth="1"/>
    <col min="5" max="5" width="10.75" customWidth="1"/>
  </cols>
  <sheetData>
    <row r="1" spans="1:6">
      <c r="A1">
        <v>1</v>
      </c>
      <c r="B1" t="s">
        <v>8</v>
      </c>
      <c r="C1">
        <v>570</v>
      </c>
      <c r="E1" t="s">
        <v>1</v>
      </c>
      <c r="F1" s="57">
        <f>SUM(C:C)</f>
        <v>151698</v>
      </c>
    </row>
    <row r="2" spans="1:3">
      <c r="A2">
        <v>2</v>
      </c>
      <c r="B2" t="s">
        <v>8</v>
      </c>
      <c r="C2">
        <v>570</v>
      </c>
    </row>
    <row r="3" spans="1:6">
      <c r="A3">
        <v>3</v>
      </c>
      <c r="B3" t="s">
        <v>8</v>
      </c>
      <c r="C3">
        <v>570</v>
      </c>
      <c r="E3" t="s">
        <v>8</v>
      </c>
      <c r="F3">
        <f>SUMIF(B:B,E:E,C:C)</f>
        <v>6840</v>
      </c>
    </row>
    <row r="4" spans="1:6">
      <c r="A4">
        <v>4</v>
      </c>
      <c r="B4" t="s">
        <v>8</v>
      </c>
      <c r="C4">
        <v>570</v>
      </c>
      <c r="E4" t="s">
        <v>9</v>
      </c>
      <c r="F4">
        <f>SUMIF(B:B,E:E,C:C)</f>
        <v>142149</v>
      </c>
    </row>
    <row r="5" spans="1:6">
      <c r="A5">
        <v>5</v>
      </c>
      <c r="B5" t="s">
        <v>8</v>
      </c>
      <c r="C5">
        <v>570</v>
      </c>
      <c r="E5" t="s">
        <v>10</v>
      </c>
      <c r="F5">
        <f>SUMIF(B:B,E:E,C:C)</f>
        <v>2709</v>
      </c>
    </row>
    <row r="6" spans="1:3">
      <c r="A6">
        <v>6</v>
      </c>
      <c r="B6" t="s">
        <v>8</v>
      </c>
      <c r="C6">
        <v>570</v>
      </c>
    </row>
    <row r="7" spans="1:3">
      <c r="A7">
        <v>7</v>
      </c>
      <c r="B7" t="s">
        <v>8</v>
      </c>
      <c r="C7">
        <v>570</v>
      </c>
    </row>
    <row r="8" spans="1:3">
      <c r="A8">
        <v>8</v>
      </c>
      <c r="B8" t="s">
        <v>8</v>
      </c>
      <c r="C8">
        <v>570</v>
      </c>
    </row>
    <row r="9" spans="1:3">
      <c r="A9">
        <v>9</v>
      </c>
      <c r="B9" t="s">
        <v>8</v>
      </c>
      <c r="C9">
        <v>570</v>
      </c>
    </row>
    <row r="10" spans="1:3">
      <c r="A10">
        <v>10</v>
      </c>
      <c r="B10" t="s">
        <v>8</v>
      </c>
      <c r="C10">
        <v>570</v>
      </c>
    </row>
    <row r="11" spans="1:3">
      <c r="A11">
        <v>11</v>
      </c>
      <c r="B11" t="s">
        <v>8</v>
      </c>
      <c r="C11">
        <v>570</v>
      </c>
    </row>
    <row r="12" spans="1:3">
      <c r="A12">
        <v>12</v>
      </c>
      <c r="B12" t="s">
        <v>8</v>
      </c>
      <c r="C12">
        <v>570</v>
      </c>
    </row>
    <row r="13" spans="1:3">
      <c r="A13">
        <v>12</v>
      </c>
      <c r="B13" t="s">
        <v>9</v>
      </c>
      <c r="C13">
        <v>12351</v>
      </c>
    </row>
    <row r="14" spans="1:3">
      <c r="A14">
        <v>11</v>
      </c>
      <c r="B14" t="s">
        <v>9</v>
      </c>
      <c r="C14">
        <v>12351</v>
      </c>
    </row>
    <row r="15" spans="1:3">
      <c r="A15">
        <v>10</v>
      </c>
      <c r="B15" t="s">
        <v>9</v>
      </c>
      <c r="C15">
        <v>11813</v>
      </c>
    </row>
    <row r="16" spans="1:3">
      <c r="A16">
        <v>8</v>
      </c>
      <c r="B16" t="s">
        <v>10</v>
      </c>
      <c r="C16">
        <v>903</v>
      </c>
    </row>
    <row r="17" spans="1:3">
      <c r="A17">
        <v>9</v>
      </c>
      <c r="B17" t="s">
        <v>9</v>
      </c>
      <c r="C17">
        <v>12575</v>
      </c>
    </row>
    <row r="18" spans="1:3">
      <c r="A18">
        <v>9</v>
      </c>
      <c r="B18" t="s">
        <v>10</v>
      </c>
      <c r="C18">
        <v>903</v>
      </c>
    </row>
    <row r="19" spans="1:3">
      <c r="A19">
        <v>8</v>
      </c>
      <c r="B19" t="s">
        <v>9</v>
      </c>
      <c r="C19">
        <v>11417</v>
      </c>
    </row>
    <row r="20" spans="1:3">
      <c r="A20">
        <v>7</v>
      </c>
      <c r="B20" t="s">
        <v>10</v>
      </c>
      <c r="C20">
        <v>903</v>
      </c>
    </row>
    <row r="21" spans="1:3">
      <c r="A21">
        <v>1</v>
      </c>
      <c r="B21" t="s">
        <v>9</v>
      </c>
      <c r="C21">
        <v>12161</v>
      </c>
    </row>
    <row r="22" spans="1:3">
      <c r="A22">
        <v>2</v>
      </c>
      <c r="B22" t="s">
        <v>9</v>
      </c>
      <c r="C22">
        <v>11790</v>
      </c>
    </row>
    <row r="23" spans="1:3">
      <c r="A23">
        <v>3</v>
      </c>
      <c r="B23" t="s">
        <v>9</v>
      </c>
      <c r="C23">
        <v>11570</v>
      </c>
    </row>
    <row r="24" spans="1:3">
      <c r="A24">
        <v>4</v>
      </c>
      <c r="B24" t="s">
        <v>9</v>
      </c>
      <c r="C24">
        <v>11813</v>
      </c>
    </row>
    <row r="25" spans="1:3">
      <c r="A25">
        <v>5</v>
      </c>
      <c r="B25" t="s">
        <v>9</v>
      </c>
      <c r="C25">
        <v>11347</v>
      </c>
    </row>
    <row r="26" spans="1:3">
      <c r="A26">
        <v>6</v>
      </c>
      <c r="B26" t="s">
        <v>9</v>
      </c>
      <c r="C26">
        <v>11516</v>
      </c>
    </row>
    <row r="27" spans="1:3">
      <c r="A27">
        <v>7</v>
      </c>
      <c r="B27" t="s">
        <v>9</v>
      </c>
      <c r="C27">
        <v>11445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selection activeCell="F1" sqref="F1"/>
    </sheetView>
  </sheetViews>
  <sheetFormatPr defaultColWidth="9" defaultRowHeight="13.5" outlineLevelCol="5"/>
  <cols>
    <col min="1" max="1" width="3.375" customWidth="1"/>
    <col min="2" max="2" width="16.375" style="58" customWidth="1"/>
    <col min="3" max="3" width="5.375" customWidth="1"/>
    <col min="5" max="5" width="17.625" customWidth="1"/>
  </cols>
  <sheetData>
    <row r="1" spans="1:6">
      <c r="A1">
        <v>1</v>
      </c>
      <c r="B1" s="58" t="s">
        <v>11</v>
      </c>
      <c r="C1">
        <v>197</v>
      </c>
      <c r="E1" t="s">
        <v>1</v>
      </c>
      <c r="F1" s="57">
        <f>SUM(C1:C54)</f>
        <v>36413</v>
      </c>
    </row>
    <row r="2" spans="1:6">
      <c r="A2">
        <v>1</v>
      </c>
      <c r="B2" s="58" t="s">
        <v>3</v>
      </c>
      <c r="C2">
        <v>500</v>
      </c>
      <c r="F2" s="57"/>
    </row>
    <row r="3" spans="1:6">
      <c r="A3">
        <v>1</v>
      </c>
      <c r="B3" s="58" t="s">
        <v>12</v>
      </c>
      <c r="C3">
        <v>241</v>
      </c>
      <c r="E3" t="s">
        <v>11</v>
      </c>
      <c r="F3">
        <f>SUMIF(B:B,E3:E13,C:C)</f>
        <v>452</v>
      </c>
    </row>
    <row r="4" spans="1:6">
      <c r="A4">
        <v>1</v>
      </c>
      <c r="B4" s="58" t="s">
        <v>0</v>
      </c>
      <c r="C4">
        <v>1500</v>
      </c>
      <c r="E4" t="s">
        <v>3</v>
      </c>
      <c r="F4">
        <f t="shared" ref="F4:F13" si="0">SUMIF(B:B,E4:E14,C:C)</f>
        <v>7942</v>
      </c>
    </row>
    <row r="5" spans="1:6">
      <c r="A5">
        <v>1</v>
      </c>
      <c r="B5" s="58" t="s">
        <v>13</v>
      </c>
      <c r="C5">
        <v>500</v>
      </c>
      <c r="E5" t="s">
        <v>12</v>
      </c>
      <c r="F5">
        <f t="shared" si="0"/>
        <v>642</v>
      </c>
    </row>
    <row r="6" spans="1:6">
      <c r="A6">
        <v>1</v>
      </c>
      <c r="B6" s="58" t="s">
        <v>7</v>
      </c>
      <c r="C6">
        <v>500</v>
      </c>
      <c r="E6" t="s">
        <v>0</v>
      </c>
      <c r="F6">
        <f t="shared" si="0"/>
        <v>6000</v>
      </c>
    </row>
    <row r="7" spans="1:6">
      <c r="A7">
        <v>2</v>
      </c>
      <c r="B7" s="58" t="s">
        <v>3</v>
      </c>
      <c r="C7">
        <v>500</v>
      </c>
      <c r="E7" t="s">
        <v>13</v>
      </c>
      <c r="F7">
        <f t="shared" si="0"/>
        <v>2649</v>
      </c>
    </row>
    <row r="8" spans="1:6">
      <c r="A8">
        <v>2</v>
      </c>
      <c r="B8" s="58" t="s">
        <v>0</v>
      </c>
      <c r="C8">
        <v>500</v>
      </c>
      <c r="E8" t="s">
        <v>7</v>
      </c>
      <c r="F8">
        <f t="shared" si="0"/>
        <v>7878</v>
      </c>
    </row>
    <row r="9" spans="1:6">
      <c r="A9">
        <v>2</v>
      </c>
      <c r="B9" s="58" t="s">
        <v>7</v>
      </c>
      <c r="C9">
        <v>1000</v>
      </c>
      <c r="E9" t="s">
        <v>5</v>
      </c>
      <c r="F9">
        <f t="shared" si="0"/>
        <v>699</v>
      </c>
    </row>
    <row r="10" spans="1:6">
      <c r="A10">
        <v>3</v>
      </c>
      <c r="B10" s="58" t="s">
        <v>3</v>
      </c>
      <c r="C10">
        <v>500</v>
      </c>
      <c r="E10" t="s">
        <v>6</v>
      </c>
      <c r="F10">
        <f t="shared" si="0"/>
        <v>7721</v>
      </c>
    </row>
    <row r="11" spans="1:6">
      <c r="A11">
        <v>3</v>
      </c>
      <c r="B11" s="58" t="s">
        <v>0</v>
      </c>
      <c r="C11">
        <v>1000</v>
      </c>
      <c r="E11" t="s">
        <v>14</v>
      </c>
      <c r="F11">
        <f t="shared" si="0"/>
        <v>218</v>
      </c>
    </row>
    <row r="12" spans="1:6">
      <c r="A12">
        <v>3</v>
      </c>
      <c r="B12" s="58" t="s">
        <v>7</v>
      </c>
      <c r="C12">
        <v>500</v>
      </c>
      <c r="E12" t="s">
        <v>15</v>
      </c>
      <c r="F12">
        <f t="shared" si="0"/>
        <v>712</v>
      </c>
    </row>
    <row r="13" spans="1:6">
      <c r="A13">
        <v>4</v>
      </c>
      <c r="B13" s="58" t="s">
        <v>3</v>
      </c>
      <c r="C13">
        <v>500</v>
      </c>
      <c r="E13" t="s">
        <v>16</v>
      </c>
      <c r="F13">
        <f t="shared" si="0"/>
        <v>1500</v>
      </c>
    </row>
    <row r="14" spans="1:6">
      <c r="A14">
        <v>4</v>
      </c>
      <c r="B14" s="58" t="s">
        <v>0</v>
      </c>
      <c r="C14">
        <v>1000</v>
      </c>
      <c r="F14" s="57"/>
    </row>
    <row r="15" spans="1:3">
      <c r="A15">
        <v>4</v>
      </c>
      <c r="B15" s="58" t="s">
        <v>5</v>
      </c>
      <c r="C15">
        <v>468</v>
      </c>
    </row>
    <row r="16" spans="1:3">
      <c r="A16">
        <v>4</v>
      </c>
      <c r="B16" s="58" t="s">
        <v>7</v>
      </c>
      <c r="C16">
        <v>500</v>
      </c>
    </row>
    <row r="17" spans="1:3">
      <c r="A17">
        <v>4</v>
      </c>
      <c r="B17" s="58" t="s">
        <v>6</v>
      </c>
      <c r="C17">
        <v>1433</v>
      </c>
    </row>
    <row r="18" spans="1:3">
      <c r="A18">
        <v>5</v>
      </c>
      <c r="B18" s="58" t="s">
        <v>3</v>
      </c>
      <c r="C18">
        <v>942</v>
      </c>
    </row>
    <row r="19" spans="1:3">
      <c r="A19">
        <v>5</v>
      </c>
      <c r="B19" s="58" t="s">
        <v>0</v>
      </c>
      <c r="C19">
        <v>500</v>
      </c>
    </row>
    <row r="20" spans="1:3">
      <c r="A20">
        <v>5</v>
      </c>
      <c r="B20" s="58" t="s">
        <v>7</v>
      </c>
      <c r="C20">
        <v>1000</v>
      </c>
    </row>
    <row r="21" spans="1:3">
      <c r="A21">
        <v>5</v>
      </c>
      <c r="B21" s="58" t="s">
        <v>6</v>
      </c>
      <c r="C21">
        <v>1664</v>
      </c>
    </row>
    <row r="22" spans="1:3">
      <c r="A22">
        <v>6</v>
      </c>
      <c r="B22" s="58" t="s">
        <v>3</v>
      </c>
      <c r="C22">
        <v>500</v>
      </c>
    </row>
    <row r="23" spans="1:3">
      <c r="A23">
        <v>6</v>
      </c>
      <c r="B23" s="58" t="s">
        <v>0</v>
      </c>
      <c r="C23">
        <v>500</v>
      </c>
    </row>
    <row r="24" spans="1:3">
      <c r="A24">
        <v>6</v>
      </c>
      <c r="B24" s="58" t="s">
        <v>7</v>
      </c>
      <c r="C24">
        <v>500</v>
      </c>
    </row>
    <row r="25" spans="1:3">
      <c r="A25">
        <v>6</v>
      </c>
      <c r="B25" s="58" t="s">
        <v>6</v>
      </c>
      <c r="C25">
        <v>1248</v>
      </c>
    </row>
    <row r="26" spans="1:3">
      <c r="A26">
        <v>7</v>
      </c>
      <c r="B26" s="58" t="s">
        <v>3</v>
      </c>
      <c r="C26">
        <v>1000</v>
      </c>
    </row>
    <row r="27" spans="1:3">
      <c r="A27">
        <v>7</v>
      </c>
      <c r="B27" s="58" t="s">
        <v>14</v>
      </c>
      <c r="C27">
        <v>218</v>
      </c>
    </row>
    <row r="28" spans="1:3">
      <c r="A28">
        <v>7</v>
      </c>
      <c r="B28" s="58" t="s">
        <v>0</v>
      </c>
      <c r="C28">
        <v>500</v>
      </c>
    </row>
    <row r="29" spans="1:3">
      <c r="A29">
        <v>7</v>
      </c>
      <c r="B29" s="58" t="s">
        <v>7</v>
      </c>
      <c r="C29">
        <v>991</v>
      </c>
    </row>
    <row r="30" spans="1:3">
      <c r="A30">
        <v>7</v>
      </c>
      <c r="B30" s="58" t="s">
        <v>15</v>
      </c>
      <c r="C30">
        <v>712</v>
      </c>
    </row>
    <row r="31" spans="1:3">
      <c r="A31">
        <v>7</v>
      </c>
      <c r="B31" s="58" t="s">
        <v>6</v>
      </c>
      <c r="C31">
        <v>832</v>
      </c>
    </row>
    <row r="32" spans="1:3">
      <c r="A32">
        <v>8</v>
      </c>
      <c r="B32" s="58" t="s">
        <v>3</v>
      </c>
      <c r="C32">
        <v>500</v>
      </c>
    </row>
    <row r="33" spans="1:3">
      <c r="A33">
        <v>8</v>
      </c>
      <c r="B33" s="58" t="s">
        <v>7</v>
      </c>
      <c r="C33">
        <v>491</v>
      </c>
    </row>
    <row r="34" spans="1:3">
      <c r="A34">
        <v>8</v>
      </c>
      <c r="B34" s="58" t="s">
        <v>6</v>
      </c>
      <c r="C34">
        <v>832</v>
      </c>
    </row>
    <row r="35" spans="1:3">
      <c r="A35">
        <v>9</v>
      </c>
      <c r="B35" s="58" t="s">
        <v>3</v>
      </c>
      <c r="C35">
        <v>500</v>
      </c>
    </row>
    <row r="36" spans="1:3">
      <c r="A36">
        <v>9</v>
      </c>
      <c r="B36" s="58" t="s">
        <v>0</v>
      </c>
      <c r="C36">
        <v>500</v>
      </c>
    </row>
    <row r="37" spans="1:3">
      <c r="A37">
        <v>9</v>
      </c>
      <c r="B37" s="58" t="s">
        <v>5</v>
      </c>
      <c r="C37">
        <v>231</v>
      </c>
    </row>
    <row r="38" spans="1:3">
      <c r="A38">
        <v>9</v>
      </c>
      <c r="B38" s="58" t="s">
        <v>7</v>
      </c>
      <c r="C38">
        <v>500</v>
      </c>
    </row>
    <row r="39" spans="1:3">
      <c r="A39">
        <v>9</v>
      </c>
      <c r="B39" s="58" t="s">
        <v>6</v>
      </c>
      <c r="C39">
        <v>1712</v>
      </c>
    </row>
    <row r="40" spans="1:3">
      <c r="A40">
        <v>10</v>
      </c>
      <c r="B40" s="58" t="s">
        <v>3</v>
      </c>
      <c r="C40">
        <v>500</v>
      </c>
    </row>
    <row r="41" spans="1:3">
      <c r="A41">
        <v>10</v>
      </c>
      <c r="B41" s="58" t="s">
        <v>3</v>
      </c>
      <c r="C41">
        <v>500</v>
      </c>
    </row>
    <row r="42" spans="1:3">
      <c r="A42">
        <v>10</v>
      </c>
      <c r="B42" s="58" t="s">
        <v>13</v>
      </c>
      <c r="C42">
        <v>1149</v>
      </c>
    </row>
    <row r="43" spans="1:3">
      <c r="A43">
        <v>10</v>
      </c>
      <c r="B43" s="58" t="s">
        <v>16</v>
      </c>
      <c r="C43">
        <v>500</v>
      </c>
    </row>
    <row r="44" spans="1:3">
      <c r="A44">
        <v>10</v>
      </c>
      <c r="B44" s="58" t="s">
        <v>7</v>
      </c>
      <c r="C44">
        <v>500</v>
      </c>
    </row>
    <row r="45" spans="1:3">
      <c r="A45">
        <v>11</v>
      </c>
      <c r="B45" s="58" t="s">
        <v>3</v>
      </c>
      <c r="C45">
        <v>500</v>
      </c>
    </row>
    <row r="46" spans="1:3">
      <c r="A46">
        <v>11</v>
      </c>
      <c r="B46" s="58" t="s">
        <v>12</v>
      </c>
      <c r="C46">
        <v>401</v>
      </c>
    </row>
    <row r="47" spans="1:3">
      <c r="A47">
        <v>11</v>
      </c>
      <c r="B47" s="58" t="s">
        <v>13</v>
      </c>
      <c r="C47">
        <v>500</v>
      </c>
    </row>
    <row r="48" spans="1:3">
      <c r="A48">
        <v>11</v>
      </c>
      <c r="B48" s="58" t="s">
        <v>16</v>
      </c>
      <c r="C48">
        <v>1000</v>
      </c>
    </row>
    <row r="49" spans="1:3">
      <c r="A49">
        <v>11</v>
      </c>
      <c r="B49" s="58" t="s">
        <v>7</v>
      </c>
      <c r="C49">
        <v>896</v>
      </c>
    </row>
    <row r="50" spans="1:3">
      <c r="A50">
        <v>12</v>
      </c>
      <c r="B50" s="58" t="s">
        <v>11</v>
      </c>
      <c r="C50">
        <v>255</v>
      </c>
    </row>
    <row r="51" spans="1:3">
      <c r="A51">
        <v>12</v>
      </c>
      <c r="B51" s="58" t="s">
        <v>3</v>
      </c>
      <c r="C51">
        <v>500</v>
      </c>
    </row>
    <row r="52" spans="1:3">
      <c r="A52">
        <v>12</v>
      </c>
      <c r="B52" s="58" t="s">
        <v>3</v>
      </c>
      <c r="C52">
        <v>500</v>
      </c>
    </row>
    <row r="53" spans="1:3">
      <c r="A53">
        <v>12</v>
      </c>
      <c r="B53" s="58" t="s">
        <v>13</v>
      </c>
      <c r="C53">
        <v>500</v>
      </c>
    </row>
    <row r="54" spans="1:3">
      <c r="A54">
        <v>12</v>
      </c>
      <c r="B54" s="58" t="s">
        <v>7</v>
      </c>
      <c r="C54">
        <v>500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selection activeCell="F23" sqref="F23"/>
    </sheetView>
  </sheetViews>
  <sheetFormatPr defaultColWidth="9" defaultRowHeight="13.5" outlineLevelCol="5"/>
  <cols>
    <col min="1" max="1" width="3.375" customWidth="1"/>
    <col min="2" max="2" width="15.375" customWidth="1"/>
    <col min="3" max="3" width="6.375" customWidth="1"/>
    <col min="5" max="5" width="15.375" customWidth="1"/>
  </cols>
  <sheetData>
    <row r="1" spans="1:6">
      <c r="A1">
        <v>1</v>
      </c>
      <c r="B1" t="s">
        <v>8</v>
      </c>
      <c r="C1">
        <v>1740</v>
      </c>
      <c r="E1" t="s">
        <v>1</v>
      </c>
      <c r="F1" s="57">
        <f>SUM(F3:F8)</f>
        <v>409810</v>
      </c>
    </row>
    <row r="2" spans="1:3">
      <c r="A2">
        <v>2</v>
      </c>
      <c r="B2" t="s">
        <v>8</v>
      </c>
      <c r="C2">
        <v>1740</v>
      </c>
    </row>
    <row r="3" spans="1:6">
      <c r="A3">
        <v>3</v>
      </c>
      <c r="B3" t="s">
        <v>8</v>
      </c>
      <c r="C3">
        <v>1740</v>
      </c>
      <c r="E3" t="s">
        <v>8</v>
      </c>
      <c r="F3">
        <f>SUMIF(B:B,E:E,C:C)</f>
        <v>21160</v>
      </c>
    </row>
    <row r="4" spans="1:6">
      <c r="A4">
        <v>4</v>
      </c>
      <c r="B4" t="s">
        <v>8</v>
      </c>
      <c r="C4">
        <v>1740</v>
      </c>
      <c r="E4" t="s">
        <v>10</v>
      </c>
      <c r="F4">
        <f>SUMIF(B:B,E:E,C:C)</f>
        <v>36551</v>
      </c>
    </row>
    <row r="5" spans="1:6">
      <c r="A5">
        <v>5</v>
      </c>
      <c r="B5" t="s">
        <v>8</v>
      </c>
      <c r="C5">
        <v>1740</v>
      </c>
      <c r="E5" t="s">
        <v>17</v>
      </c>
      <c r="F5">
        <f>SUMIF(B:B,E:E,C:C)</f>
        <v>79130</v>
      </c>
    </row>
    <row r="6" spans="1:6">
      <c r="A6">
        <v>6</v>
      </c>
      <c r="B6" t="s">
        <v>8</v>
      </c>
      <c r="C6">
        <v>1740</v>
      </c>
      <c r="E6" t="s">
        <v>9</v>
      </c>
      <c r="F6">
        <f>SUMIF(B:B,E:E,C:C)</f>
        <v>222394</v>
      </c>
    </row>
    <row r="7" spans="1:6">
      <c r="A7">
        <v>7</v>
      </c>
      <c r="B7" t="s">
        <v>8</v>
      </c>
      <c r="C7">
        <v>1740</v>
      </c>
      <c r="E7" t="s">
        <v>18</v>
      </c>
      <c r="F7">
        <f>SUMIF(B:B,E:E,C:C)</f>
        <v>39381</v>
      </c>
    </row>
    <row r="8" spans="1:6">
      <c r="A8">
        <v>8</v>
      </c>
      <c r="B8" t="s">
        <v>8</v>
      </c>
      <c r="C8">
        <v>1740</v>
      </c>
      <c r="E8" t="s">
        <v>19</v>
      </c>
      <c r="F8">
        <f>SUMIF(B:B,E:E,C:C)</f>
        <v>11194</v>
      </c>
    </row>
    <row r="9" spans="1:6">
      <c r="A9">
        <v>9</v>
      </c>
      <c r="B9" t="s">
        <v>8</v>
      </c>
      <c r="C9">
        <v>1740</v>
      </c>
      <c r="F9" s="57"/>
    </row>
    <row r="10" spans="1:3">
      <c r="A10">
        <v>10</v>
      </c>
      <c r="B10" t="s">
        <v>8</v>
      </c>
      <c r="C10">
        <v>1880</v>
      </c>
    </row>
    <row r="11" spans="1:3">
      <c r="A11">
        <v>11</v>
      </c>
      <c r="B11" t="s">
        <v>8</v>
      </c>
      <c r="C11">
        <v>1880</v>
      </c>
    </row>
    <row r="12" spans="1:3">
      <c r="A12">
        <v>12</v>
      </c>
      <c r="B12" t="s">
        <v>8</v>
      </c>
      <c r="C12">
        <v>1740</v>
      </c>
    </row>
    <row r="13" spans="1:3">
      <c r="A13">
        <v>6</v>
      </c>
      <c r="B13" t="s">
        <v>10</v>
      </c>
      <c r="C13">
        <v>4314</v>
      </c>
    </row>
    <row r="14" spans="1:3">
      <c r="A14">
        <v>12</v>
      </c>
      <c r="B14" t="s">
        <v>9</v>
      </c>
      <c r="C14">
        <v>19465</v>
      </c>
    </row>
    <row r="15" spans="1:3">
      <c r="A15">
        <v>12</v>
      </c>
      <c r="B15" t="s">
        <v>17</v>
      </c>
      <c r="C15">
        <v>6700</v>
      </c>
    </row>
    <row r="16" spans="1:3">
      <c r="A16">
        <v>12</v>
      </c>
      <c r="B16" t="s">
        <v>10</v>
      </c>
      <c r="C16">
        <v>3272</v>
      </c>
    </row>
    <row r="17" spans="1:3">
      <c r="A17">
        <v>11</v>
      </c>
      <c r="B17" t="s">
        <v>17</v>
      </c>
      <c r="C17">
        <v>8223</v>
      </c>
    </row>
    <row r="18" spans="1:3">
      <c r="A18">
        <v>11</v>
      </c>
      <c r="B18" t="s">
        <v>10</v>
      </c>
      <c r="C18">
        <v>4977</v>
      </c>
    </row>
    <row r="19" spans="1:3">
      <c r="A19">
        <v>11</v>
      </c>
      <c r="B19" t="s">
        <v>9</v>
      </c>
      <c r="C19">
        <v>18715</v>
      </c>
    </row>
    <row r="20" spans="1:3">
      <c r="A20">
        <v>10</v>
      </c>
      <c r="B20" t="s">
        <v>10</v>
      </c>
      <c r="C20">
        <v>5049</v>
      </c>
    </row>
    <row r="21" spans="1:3">
      <c r="A21">
        <v>10</v>
      </c>
      <c r="B21" t="s">
        <v>17</v>
      </c>
      <c r="C21">
        <v>6700</v>
      </c>
    </row>
    <row r="22" spans="1:3">
      <c r="A22">
        <v>10</v>
      </c>
      <c r="B22" t="s">
        <v>9</v>
      </c>
      <c r="C22">
        <v>19082</v>
      </c>
    </row>
    <row r="23" spans="1:3">
      <c r="A23">
        <v>9</v>
      </c>
      <c r="B23" t="s">
        <v>17</v>
      </c>
      <c r="C23">
        <v>6632</v>
      </c>
    </row>
    <row r="24" spans="1:3">
      <c r="A24">
        <v>8</v>
      </c>
      <c r="B24" t="s">
        <v>10</v>
      </c>
      <c r="C24">
        <v>6546</v>
      </c>
    </row>
    <row r="25" spans="1:3">
      <c r="A25">
        <v>9</v>
      </c>
      <c r="B25" t="s">
        <v>9</v>
      </c>
      <c r="C25">
        <v>19816</v>
      </c>
    </row>
    <row r="26" spans="1:3">
      <c r="A26">
        <v>9</v>
      </c>
      <c r="B26" t="s">
        <v>10</v>
      </c>
      <c r="C26">
        <v>7704</v>
      </c>
    </row>
    <row r="27" spans="1:3">
      <c r="A27">
        <v>7</v>
      </c>
      <c r="B27" t="s">
        <v>10</v>
      </c>
      <c r="C27">
        <v>4689</v>
      </c>
    </row>
    <row r="28" spans="1:3">
      <c r="A28">
        <v>6</v>
      </c>
      <c r="B28" t="s">
        <v>18</v>
      </c>
      <c r="C28">
        <v>1252</v>
      </c>
    </row>
    <row r="29" spans="1:3">
      <c r="A29">
        <v>5</v>
      </c>
      <c r="B29" t="s">
        <v>18</v>
      </c>
      <c r="C29">
        <v>5268</v>
      </c>
    </row>
    <row r="30" spans="1:3">
      <c r="A30">
        <v>3</v>
      </c>
      <c r="B30" t="s">
        <v>18</v>
      </c>
      <c r="C30">
        <v>3952</v>
      </c>
    </row>
    <row r="31" spans="1:3">
      <c r="A31">
        <v>2</v>
      </c>
      <c r="B31" t="s">
        <v>18</v>
      </c>
      <c r="C31">
        <v>5268</v>
      </c>
    </row>
    <row r="32" spans="1:3">
      <c r="A32">
        <v>1</v>
      </c>
      <c r="B32" t="s">
        <v>18</v>
      </c>
      <c r="C32">
        <v>3885</v>
      </c>
    </row>
    <row r="33" spans="1:3">
      <c r="A33">
        <v>4</v>
      </c>
      <c r="B33" t="s">
        <v>18</v>
      </c>
      <c r="C33">
        <v>5268</v>
      </c>
    </row>
    <row r="34" spans="1:3">
      <c r="A34">
        <v>2</v>
      </c>
      <c r="B34" t="s">
        <v>18</v>
      </c>
      <c r="C34">
        <v>5268</v>
      </c>
    </row>
    <row r="35" spans="1:3">
      <c r="A35">
        <v>3</v>
      </c>
      <c r="B35" t="s">
        <v>18</v>
      </c>
      <c r="C35">
        <v>3952</v>
      </c>
    </row>
    <row r="36" spans="1:3">
      <c r="A36">
        <v>4</v>
      </c>
      <c r="B36" t="s">
        <v>18</v>
      </c>
      <c r="C36">
        <v>5268</v>
      </c>
    </row>
    <row r="37" spans="1:3">
      <c r="A37">
        <v>8</v>
      </c>
      <c r="B37" t="s">
        <v>9</v>
      </c>
      <c r="C37">
        <v>18348</v>
      </c>
    </row>
    <row r="38" spans="1:3">
      <c r="A38">
        <v>7</v>
      </c>
      <c r="B38" t="s">
        <v>9</v>
      </c>
      <c r="C38">
        <v>17614</v>
      </c>
    </row>
    <row r="39" spans="1:3">
      <c r="A39">
        <v>6</v>
      </c>
      <c r="B39" t="s">
        <v>9</v>
      </c>
      <c r="C39">
        <v>18348</v>
      </c>
    </row>
    <row r="40" spans="1:3">
      <c r="A40">
        <v>4</v>
      </c>
      <c r="B40" t="s">
        <v>9</v>
      </c>
      <c r="C40">
        <v>19082</v>
      </c>
    </row>
    <row r="41" spans="1:3">
      <c r="A41">
        <v>3</v>
      </c>
      <c r="B41" t="s">
        <v>9</v>
      </c>
      <c r="C41">
        <v>17614</v>
      </c>
    </row>
    <row r="42" spans="1:3">
      <c r="A42">
        <v>2</v>
      </c>
      <c r="B42" t="s">
        <v>9</v>
      </c>
      <c r="C42">
        <v>17614</v>
      </c>
    </row>
    <row r="43" spans="1:3">
      <c r="A43">
        <v>1</v>
      </c>
      <c r="B43" t="s">
        <v>9</v>
      </c>
      <c r="C43">
        <v>19082</v>
      </c>
    </row>
    <row r="44" spans="1:3">
      <c r="A44">
        <v>1</v>
      </c>
      <c r="B44" t="s">
        <v>17</v>
      </c>
      <c r="C44">
        <v>4490</v>
      </c>
    </row>
    <row r="45" spans="1:3">
      <c r="A45">
        <v>2</v>
      </c>
      <c r="B45" t="s">
        <v>17</v>
      </c>
      <c r="C45">
        <v>5988</v>
      </c>
    </row>
    <row r="46" spans="1:3">
      <c r="A46">
        <v>3</v>
      </c>
      <c r="B46" t="s">
        <v>17</v>
      </c>
      <c r="C46">
        <v>7395</v>
      </c>
    </row>
    <row r="47" spans="1:3">
      <c r="A47">
        <v>4</v>
      </c>
      <c r="B47" t="s">
        <v>17</v>
      </c>
      <c r="C47">
        <v>6081</v>
      </c>
    </row>
    <row r="48" spans="1:3">
      <c r="A48">
        <v>5</v>
      </c>
      <c r="B48" t="s">
        <v>17</v>
      </c>
      <c r="C48">
        <v>6081</v>
      </c>
    </row>
    <row r="49" spans="1:3">
      <c r="A49">
        <v>6</v>
      </c>
      <c r="B49" t="s">
        <v>17</v>
      </c>
      <c r="C49">
        <v>7579</v>
      </c>
    </row>
    <row r="50" spans="1:3">
      <c r="A50">
        <v>7</v>
      </c>
      <c r="B50" t="s">
        <v>17</v>
      </c>
      <c r="C50">
        <v>4996</v>
      </c>
    </row>
    <row r="51" spans="1:3">
      <c r="A51">
        <v>8</v>
      </c>
      <c r="B51" t="s">
        <v>17</v>
      </c>
      <c r="C51">
        <v>8265</v>
      </c>
    </row>
    <row r="52" spans="1:3">
      <c r="A52">
        <v>1</v>
      </c>
      <c r="B52" t="s">
        <v>19</v>
      </c>
      <c r="C52">
        <v>5597</v>
      </c>
    </row>
    <row r="53" spans="1:3">
      <c r="A53">
        <v>2</v>
      </c>
      <c r="B53" t="s">
        <v>19</v>
      </c>
      <c r="C53">
        <v>5597</v>
      </c>
    </row>
    <row r="54" spans="1:3">
      <c r="A54">
        <v>5</v>
      </c>
      <c r="B54" t="s">
        <v>9</v>
      </c>
      <c r="C54">
        <v>17614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zoomScale="85" zoomScaleNormal="85" workbookViewId="0">
      <selection activeCell="K18" sqref="K18"/>
    </sheetView>
  </sheetViews>
  <sheetFormatPr defaultColWidth="9" defaultRowHeight="17.25" outlineLevelCol="7"/>
  <cols>
    <col min="1" max="1" width="19.625" style="1" customWidth="1"/>
    <col min="2" max="2" width="10.625" style="1" customWidth="1"/>
    <col min="3" max="3" width="19.625" style="1" customWidth="1"/>
    <col min="4" max="4" width="10.625" style="1" customWidth="1"/>
    <col min="5" max="5" width="19.625" style="1" customWidth="1"/>
    <col min="6" max="6" width="10.625" style="1" customWidth="1"/>
    <col min="7" max="7" width="19.625" style="1" customWidth="1"/>
    <col min="8" max="8" width="10.625" style="1" customWidth="1"/>
    <col min="9" max="9" width="7.375" style="1" customWidth="1"/>
    <col min="10" max="16384" width="9" style="1"/>
  </cols>
  <sheetData>
    <row r="1" ht="18" spans="1:8">
      <c r="A1" s="2" t="s">
        <v>20</v>
      </c>
      <c r="B1" s="3"/>
      <c r="C1" s="3"/>
      <c r="D1" s="3"/>
      <c r="E1" s="4" t="s">
        <v>21</v>
      </c>
      <c r="F1" s="5"/>
      <c r="G1" s="5"/>
      <c r="H1" s="6"/>
    </row>
    <row r="2" ht="18" spans="1:8">
      <c r="A2" s="7" t="str">
        <f>'hiroko-med'!E3</f>
        <v>こまき歯科</v>
      </c>
      <c r="B2" s="8">
        <f>'hiroko-med'!F3</f>
        <v>12103</v>
      </c>
      <c r="C2" s="9" t="str">
        <f>'hiroko-care'!E3</f>
        <v>フロンティア</v>
      </c>
      <c r="D2" s="10">
        <f>'hiroko-care'!F3</f>
        <v>6840</v>
      </c>
      <c r="E2" s="11" t="str">
        <f>'takashi-med'!E3</f>
        <v>マルゼン薬局</v>
      </c>
      <c r="F2" s="12">
        <f>'takashi-med'!F1</f>
        <v>36413</v>
      </c>
      <c r="G2" s="13" t="str">
        <f>'takashi-care'!E3</f>
        <v>フロンティア</v>
      </c>
      <c r="H2" s="14">
        <f>'takashi-care'!F3</f>
        <v>21160</v>
      </c>
    </row>
    <row r="3" spans="1:8">
      <c r="A3" s="15" t="str">
        <f>'hiroko-med'!E4</f>
        <v>さくら薬局</v>
      </c>
      <c r="B3" s="8">
        <f>'hiroko-med'!F4</f>
        <v>1038</v>
      </c>
      <c r="C3" s="9" t="str">
        <f>'hiroko-care'!E4</f>
        <v>エヴァ大阪</v>
      </c>
      <c r="D3" s="10">
        <f>'hiroko-care'!F4</f>
        <v>142149</v>
      </c>
      <c r="E3" s="11" t="str">
        <f>'takashi-med'!E4</f>
        <v>オリーブ薬局</v>
      </c>
      <c r="F3" s="16">
        <f>'takashi-med'!F3</f>
        <v>452</v>
      </c>
      <c r="G3" s="13" t="str">
        <f>'takashi-care'!E4</f>
        <v>ELIFE PLUS</v>
      </c>
      <c r="H3" s="14">
        <f>'takashi-care'!F4</f>
        <v>36551</v>
      </c>
    </row>
    <row r="4" spans="1:8">
      <c r="A4" s="15" t="str">
        <f>'hiroko-med'!E5</f>
        <v>オリーブ薬局</v>
      </c>
      <c r="B4" s="8">
        <f>'hiroko-med'!F5</f>
        <v>13323</v>
      </c>
      <c r="C4" s="9" t="str">
        <f>'hiroko-care'!E5</f>
        <v>ELIFE PLUS</v>
      </c>
      <c r="D4" s="10">
        <f>'hiroko-care'!F5</f>
        <v>2709</v>
      </c>
      <c r="E4" s="11" t="str">
        <f>'takashi-med'!E5</f>
        <v>スギ薬局</v>
      </c>
      <c r="F4" s="16">
        <f>'takashi-med'!F4</f>
        <v>7942</v>
      </c>
      <c r="G4" s="13" t="str">
        <f>'takashi-care'!E5</f>
        <v>リュミエールミント</v>
      </c>
      <c r="H4" s="14">
        <f>'takashi-care'!F5</f>
        <v>79130</v>
      </c>
    </row>
    <row r="5" spans="1:8">
      <c r="A5" s="15" t="str">
        <f>'hiroko-med'!E6</f>
        <v>塩野皮膚科</v>
      </c>
      <c r="B5" s="8">
        <f>'hiroko-med'!F6</f>
        <v>1948</v>
      </c>
      <c r="C5" s="9"/>
      <c r="D5" s="17"/>
      <c r="E5" s="11" t="str">
        <f>'takashi-med'!E6</f>
        <v>こまき歯科</v>
      </c>
      <c r="F5" s="16">
        <f>'takashi-med'!F5</f>
        <v>642</v>
      </c>
      <c r="G5" s="13" t="str">
        <f>'takashi-care'!E6</f>
        <v>エヴァ大阪</v>
      </c>
      <c r="H5" s="14">
        <f>'takashi-care'!F6</f>
        <v>222394</v>
      </c>
    </row>
    <row r="6" spans="1:8">
      <c r="A6" s="15" t="str">
        <f>'hiroko-med'!E7</f>
        <v>新生クリニック</v>
      </c>
      <c r="B6" s="8">
        <f>'hiroko-med'!F7</f>
        <v>699</v>
      </c>
      <c r="C6" s="18"/>
      <c r="D6" s="19"/>
      <c r="E6" s="11" t="str">
        <f>'takashi-med'!E7</f>
        <v>淀川キリスト教病院</v>
      </c>
      <c r="F6" s="16">
        <f>'takashi-med'!F6</f>
        <v>6000</v>
      </c>
      <c r="G6" s="13" t="str">
        <f>'takashi-care'!E7</f>
        <v>Elife</v>
      </c>
      <c r="H6" s="14">
        <f>'takashi-care'!F7</f>
        <v>39381</v>
      </c>
    </row>
    <row r="7" spans="1:8">
      <c r="A7" s="15" t="str">
        <f>'hiroko-med'!E8</f>
        <v>富倉</v>
      </c>
      <c r="B7" s="8">
        <f>'hiroko-med'!F8</f>
        <v>3593</v>
      </c>
      <c r="C7" s="18"/>
      <c r="D7" s="19"/>
      <c r="E7" s="11" t="str">
        <f>'takashi-med'!E8</f>
        <v>磯貝内科</v>
      </c>
      <c r="F7" s="16">
        <f>'takashi-med'!F7</f>
        <v>2649</v>
      </c>
      <c r="G7" s="13" t="str">
        <f>'takashi-care'!E8</f>
        <v>淀川平成病院</v>
      </c>
      <c r="H7" s="14">
        <f>'takashi-care'!F8</f>
        <v>11194</v>
      </c>
    </row>
    <row r="8" spans="1:8">
      <c r="A8" s="15" t="str">
        <f>'hiroko-med'!E9</f>
        <v>磯貝内科</v>
      </c>
      <c r="B8" s="8">
        <f>'hiroko-med'!F9</f>
        <v>2405</v>
      </c>
      <c r="C8" s="18"/>
      <c r="D8" s="19"/>
      <c r="E8" s="11" t="str">
        <f>'takashi-med'!E9</f>
        <v>新生クリニック</v>
      </c>
      <c r="F8" s="16">
        <f>'takashi-med'!F8</f>
        <v>7878</v>
      </c>
      <c r="G8" s="20"/>
      <c r="H8" s="21"/>
    </row>
    <row r="9" spans="1:8">
      <c r="A9" s="15"/>
      <c r="B9" s="18"/>
      <c r="C9" s="18"/>
      <c r="D9" s="19"/>
      <c r="E9" s="11" t="str">
        <f>'takashi-med'!E10</f>
        <v>富倉</v>
      </c>
      <c r="F9" s="16">
        <f>'takashi-med'!F9</f>
        <v>699</v>
      </c>
      <c r="G9" s="20"/>
      <c r="H9" s="21"/>
    </row>
    <row r="10" spans="1:8">
      <c r="A10" s="15"/>
      <c r="B10" s="18"/>
      <c r="C10" s="18"/>
      <c r="D10" s="19"/>
      <c r="E10" s="11" t="str">
        <f>'takashi-med'!E11</f>
        <v>北条トモエ薬局</v>
      </c>
      <c r="F10" s="16">
        <f>'takashi-med'!F10</f>
        <v>7721</v>
      </c>
      <c r="G10" s="20"/>
      <c r="H10" s="21"/>
    </row>
    <row r="11" spans="1:8">
      <c r="A11" s="15"/>
      <c r="B11" s="18"/>
      <c r="C11" s="18"/>
      <c r="D11" s="19"/>
      <c r="E11" s="11" t="str">
        <f>'takashi-med'!E12</f>
        <v>はっとり耳鼻科</v>
      </c>
      <c r="F11" s="16">
        <f>'takashi-med'!F11</f>
        <v>218</v>
      </c>
      <c r="G11" s="20"/>
      <c r="H11" s="21"/>
    </row>
    <row r="12" ht="18" spans="1:8">
      <c r="A12" s="22"/>
      <c r="B12" s="23"/>
      <c r="C12" s="23"/>
      <c r="D12" s="24"/>
      <c r="E12" s="25" t="str">
        <f>'takashi-med'!E13</f>
        <v>北野病院</v>
      </c>
      <c r="F12" s="26">
        <f>'takashi-med'!F12</f>
        <v>712</v>
      </c>
      <c r="G12" s="27"/>
      <c r="H12" s="28"/>
    </row>
    <row r="13" ht="18" spans="1:8">
      <c r="A13" s="29" t="s">
        <v>22</v>
      </c>
      <c r="B13" s="30"/>
      <c r="C13" s="30"/>
      <c r="D13" s="30"/>
      <c r="E13" s="30"/>
      <c r="F13" s="30"/>
      <c r="G13" s="30"/>
      <c r="H13" s="31"/>
    </row>
    <row r="14" ht="18" spans="1:8">
      <c r="A14" s="32" t="s">
        <v>23</v>
      </c>
      <c r="B14" s="33"/>
      <c r="C14" s="34">
        <f>SUM(B2:B8)</f>
        <v>35109</v>
      </c>
      <c r="D14" s="34"/>
      <c r="E14" s="35" t="s">
        <v>24</v>
      </c>
      <c r="F14" s="35"/>
      <c r="G14" s="34">
        <f>SUM(F2:F12)</f>
        <v>71326</v>
      </c>
      <c r="H14" s="36"/>
    </row>
    <row r="15" spans="1:8">
      <c r="A15" s="37" t="s">
        <v>25</v>
      </c>
      <c r="B15" s="38"/>
      <c r="C15" s="39">
        <f>SUM(D2:D4)</f>
        <v>151698</v>
      </c>
      <c r="D15" s="39"/>
      <c r="E15" s="40" t="s">
        <v>26</v>
      </c>
      <c r="F15" s="40"/>
      <c r="G15" s="39">
        <f>SUM(H2:H7)</f>
        <v>409810</v>
      </c>
      <c r="H15" s="41"/>
    </row>
    <row r="16" spans="1:8">
      <c r="A16" s="37" t="s">
        <v>27</v>
      </c>
      <c r="B16" s="38"/>
      <c r="C16" s="42">
        <f>SUM(SUM(B2:B8),SUM(D2:D4))</f>
        <v>186807</v>
      </c>
      <c r="D16" s="43"/>
      <c r="E16" s="40" t="s">
        <v>28</v>
      </c>
      <c r="F16" s="40"/>
      <c r="G16" s="43">
        <f>SUM(SUM(F2:F12),SUM(H2:H7))</f>
        <v>481136</v>
      </c>
      <c r="H16" s="44"/>
    </row>
    <row r="17" spans="1:8">
      <c r="A17" s="45"/>
      <c r="B17" s="46"/>
      <c r="C17" s="46"/>
      <c r="D17" s="46"/>
      <c r="E17" s="46"/>
      <c r="F17" s="46"/>
      <c r="G17" s="46"/>
      <c r="H17" s="47"/>
    </row>
    <row r="18" spans="1:8">
      <c r="A18" s="45" t="s">
        <v>29</v>
      </c>
      <c r="B18" s="46"/>
      <c r="C18" s="48">
        <f>SUM(C14,G14)</f>
        <v>106435</v>
      </c>
      <c r="D18" s="48"/>
      <c r="E18" s="46" t="s">
        <v>30</v>
      </c>
      <c r="F18" s="46"/>
      <c r="G18" s="49">
        <f>SUM(C15,G15)</f>
        <v>561508</v>
      </c>
      <c r="H18" s="50"/>
    </row>
    <row r="19" ht="18" spans="1:8">
      <c r="A19" s="51"/>
      <c r="B19" s="52"/>
      <c r="C19" s="53" t="s">
        <v>22</v>
      </c>
      <c r="D19" s="53"/>
      <c r="E19" s="54">
        <f>SUM(C18,G18)</f>
        <v>667943</v>
      </c>
      <c r="F19" s="54"/>
      <c r="G19" s="55"/>
      <c r="H19" s="56"/>
    </row>
  </sheetData>
  <mergeCells count="24">
    <mergeCell ref="A1:D1"/>
    <mergeCell ref="E1:H1"/>
    <mergeCell ref="A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C16:D16"/>
    <mergeCell ref="E16:F16"/>
    <mergeCell ref="G16:H16"/>
    <mergeCell ref="A17:H17"/>
    <mergeCell ref="A18:B18"/>
    <mergeCell ref="C18:D18"/>
    <mergeCell ref="E18:F18"/>
    <mergeCell ref="G18:H18"/>
    <mergeCell ref="A19:B19"/>
    <mergeCell ref="C19:D19"/>
    <mergeCell ref="E19:F19"/>
    <mergeCell ref="G19:H19"/>
  </mergeCells>
  <pageMargins left="0.75" right="0.75" top="1" bottom="1" header="0.5" footer="0.5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hiroko-med</vt:lpstr>
      <vt:lpstr>hiroko-care</vt:lpstr>
      <vt:lpstr>takashi-med</vt:lpstr>
      <vt:lpstr>takashi-care</vt:lpstr>
      <vt:lpstr>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cet</cp:lastModifiedBy>
  <dcterms:created xsi:type="dcterms:W3CDTF">2023-02-24T06:05:00Z</dcterms:created>
  <dcterms:modified xsi:type="dcterms:W3CDTF">2023-02-24T14:09:59Z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030352A6B3C944159730550F7869569A</vt:lpwstr>
  </property>
  <property fmtid="{D5CDD505-2E9C-101B-9397-08002B2CF9AE}" pid="3" name="KSOProductBuildVer">
    <vt:lpwstr>1041-11.2.0.11042</vt:lpwstr>
  </property>
</Properties>
</file>