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abylon\phd\haozheyang\Renewable Equal\supply curve\"/>
    </mc:Choice>
  </mc:AlternateContent>
  <bookViews>
    <workbookView xWindow="0" yWindow="0" windowWidth="21570" windowHeight="9600"/>
  </bookViews>
  <sheets>
    <sheet name="Sheet1" sheetId="1" r:id="rId1"/>
    <sheet name="Sheet2" sheetId="2" r:id="rId2"/>
  </sheets>
  <definedNames>
    <definedName name="_xlnm._FilterDatabase" localSheetId="0" hidden="1">Sheet1!$H$1:$L$212</definedName>
    <definedName name="_xlnm._FilterDatabase" localSheetId="1" hidden="1">Sheet2!$H$1:$L$212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" i="2"/>
  <c r="R2" i="1" l="1"/>
  <c r="D2" i="1" s="1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C64" i="2" l="1"/>
  <c r="C107" i="2"/>
  <c r="C129" i="2"/>
  <c r="C132" i="2"/>
  <c r="C134" i="2"/>
  <c r="C136" i="2"/>
  <c r="C139" i="2"/>
  <c r="C142" i="2"/>
  <c r="C143" i="2"/>
  <c r="C144" i="2"/>
  <c r="C145" i="2"/>
  <c r="C146" i="2"/>
  <c r="C147" i="2"/>
  <c r="C148" i="2"/>
  <c r="C149" i="2"/>
  <c r="C150" i="2"/>
  <c r="C151" i="2"/>
  <c r="C152" i="2"/>
  <c r="C171" i="2"/>
  <c r="C198" i="2"/>
  <c r="C204" i="2"/>
  <c r="C220" i="2"/>
  <c r="C230" i="2"/>
  <c r="C231" i="2"/>
  <c r="C232" i="2"/>
  <c r="C233" i="2"/>
  <c r="C236" i="2"/>
  <c r="C238" i="2"/>
  <c r="C240" i="2"/>
  <c r="C241" i="2"/>
  <c r="C242" i="2"/>
  <c r="C243" i="2"/>
  <c r="C244" i="2"/>
  <c r="C245" i="2"/>
  <c r="C246" i="2"/>
  <c r="C21" i="2" l="1"/>
  <c r="C158" i="2"/>
  <c r="C125" i="2"/>
  <c r="C97" i="2"/>
  <c r="C157" i="2"/>
  <c r="C156" i="2"/>
  <c r="C141" i="2"/>
  <c r="C163" i="2"/>
  <c r="C155" i="2"/>
  <c r="C124" i="2"/>
  <c r="C62" i="2"/>
  <c r="C166" i="2"/>
  <c r="C126" i="2"/>
  <c r="C209" i="2"/>
  <c r="C164" i="2"/>
  <c r="C160" i="2"/>
  <c r="C110" i="2"/>
  <c r="C119" i="2"/>
  <c r="C216" i="2"/>
  <c r="C161" i="2"/>
  <c r="C117" i="2"/>
  <c r="E107" i="2"/>
  <c r="E129" i="2"/>
  <c r="E134" i="2"/>
  <c r="E136" i="2"/>
  <c r="E139" i="2"/>
  <c r="E142" i="2"/>
  <c r="E143" i="2"/>
  <c r="E144" i="2"/>
  <c r="E145" i="2"/>
  <c r="E146" i="2"/>
  <c r="E147" i="2"/>
  <c r="E148" i="2"/>
  <c r="E149" i="2"/>
  <c r="E150" i="2"/>
  <c r="E151" i="2"/>
  <c r="E152" i="2"/>
  <c r="E171" i="2"/>
  <c r="E198" i="2"/>
  <c r="E220" i="2"/>
  <c r="E231" i="2"/>
  <c r="E232" i="2"/>
  <c r="E233" i="2"/>
  <c r="E236" i="2"/>
  <c r="E240" i="2"/>
  <c r="E241" i="2"/>
  <c r="E242" i="2"/>
  <c r="E243" i="2"/>
  <c r="E244" i="2"/>
  <c r="E245" i="2"/>
  <c r="E246" i="2"/>
  <c r="E21" i="2"/>
  <c r="E62" i="2"/>
  <c r="E64" i="2"/>
  <c r="E97" i="2"/>
  <c r="E110" i="2"/>
  <c r="E117" i="2"/>
  <c r="E119" i="2"/>
  <c r="E124" i="2"/>
  <c r="E125" i="2"/>
  <c r="E126" i="2"/>
  <c r="E132" i="2"/>
  <c r="E141" i="2"/>
  <c r="E155" i="2"/>
  <c r="E156" i="2"/>
  <c r="E157" i="2"/>
  <c r="E158" i="2"/>
  <c r="E160" i="2"/>
  <c r="E161" i="2"/>
  <c r="E163" i="2"/>
  <c r="E164" i="2"/>
  <c r="E166" i="2"/>
  <c r="E204" i="2"/>
  <c r="E209" i="2"/>
  <c r="E216" i="2"/>
  <c r="E230" i="2"/>
  <c r="E238" i="2"/>
  <c r="C65" i="2" l="1"/>
  <c r="C140" i="2"/>
  <c r="C178" i="2"/>
  <c r="C172" i="2"/>
  <c r="C87" i="2"/>
  <c r="C57" i="2"/>
  <c r="C176" i="2"/>
  <c r="C154" i="2"/>
  <c r="C113" i="2"/>
  <c r="C223" i="2"/>
  <c r="C138" i="2"/>
  <c r="C121" i="2"/>
  <c r="C175" i="2"/>
  <c r="C167" i="2"/>
  <c r="C165" i="2"/>
  <c r="C137" i="2"/>
  <c r="C101" i="2"/>
  <c r="C114" i="2"/>
  <c r="C95" i="2"/>
  <c r="C11" i="2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K60" i="1" s="1"/>
  <c r="B81" i="1"/>
  <c r="C81" i="1"/>
  <c r="B82" i="1"/>
  <c r="C82" i="1"/>
  <c r="B83" i="1"/>
  <c r="C83" i="1"/>
  <c r="B84" i="1"/>
  <c r="C84" i="1"/>
  <c r="K16" i="1" s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K24" i="1" s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K110" i="1" s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C2" i="1"/>
  <c r="I2" i="1" s="1"/>
  <c r="B2" i="1"/>
  <c r="A3" i="1"/>
  <c r="H114" i="1" s="1"/>
  <c r="A4" i="1"/>
  <c r="H204" i="1" s="1"/>
  <c r="A5" i="1"/>
  <c r="H123" i="1" s="1"/>
  <c r="A6" i="1"/>
  <c r="H158" i="1" s="1"/>
  <c r="A7" i="1"/>
  <c r="H54" i="1" s="1"/>
  <c r="A8" i="1"/>
  <c r="H134" i="1" s="1"/>
  <c r="A9" i="1"/>
  <c r="H184" i="1" s="1"/>
  <c r="A10" i="1"/>
  <c r="H90" i="1" s="1"/>
  <c r="A11" i="1"/>
  <c r="H25" i="1" s="1"/>
  <c r="A12" i="1"/>
  <c r="H155" i="1" s="1"/>
  <c r="A13" i="1"/>
  <c r="H175" i="1" s="1"/>
  <c r="A14" i="1"/>
  <c r="H63" i="1" s="1"/>
  <c r="A15" i="1"/>
  <c r="H165" i="1" s="1"/>
  <c r="A16" i="1"/>
  <c r="H69" i="1" s="1"/>
  <c r="A17" i="1"/>
  <c r="H88" i="1" s="1"/>
  <c r="A18" i="1"/>
  <c r="H46" i="1" s="1"/>
  <c r="A19" i="1"/>
  <c r="H154" i="1" s="1"/>
  <c r="A20" i="1"/>
  <c r="H125" i="1" s="1"/>
  <c r="A21" i="1"/>
  <c r="H148" i="1" s="1"/>
  <c r="A22" i="1"/>
  <c r="H118" i="1" s="1"/>
  <c r="A23" i="1"/>
  <c r="H10" i="1" s="1"/>
  <c r="A24" i="1"/>
  <c r="H206" i="1" s="1"/>
  <c r="A25" i="1"/>
  <c r="H107" i="1" s="1"/>
  <c r="A26" i="1"/>
  <c r="H180" i="1" s="1"/>
  <c r="A27" i="1"/>
  <c r="H8" i="1" s="1"/>
  <c r="A28" i="1"/>
  <c r="H62" i="1" s="1"/>
  <c r="A29" i="1"/>
  <c r="H194" i="1" s="1"/>
  <c r="A30" i="1"/>
  <c r="H103" i="1" s="1"/>
  <c r="A31" i="1"/>
  <c r="H68" i="1" s="1"/>
  <c r="A32" i="1"/>
  <c r="H42" i="1" s="1"/>
  <c r="A33" i="1"/>
  <c r="H73" i="1" s="1"/>
  <c r="A34" i="1"/>
  <c r="H108" i="1" s="1"/>
  <c r="A35" i="1"/>
  <c r="H160" i="1" s="1"/>
  <c r="A36" i="1"/>
  <c r="H27" i="1" s="1"/>
  <c r="A37" i="1"/>
  <c r="H83" i="1" s="1"/>
  <c r="A38" i="1"/>
  <c r="H17" i="1" s="1"/>
  <c r="A39" i="1"/>
  <c r="H19" i="1" s="1"/>
  <c r="A40" i="1"/>
  <c r="H174" i="1" s="1"/>
  <c r="A41" i="1"/>
  <c r="H59" i="1" s="1"/>
  <c r="A42" i="1"/>
  <c r="H189" i="1" s="1"/>
  <c r="A43" i="1"/>
  <c r="H22" i="1" s="1"/>
  <c r="A44" i="1"/>
  <c r="H208" i="1" s="1"/>
  <c r="A45" i="1"/>
  <c r="H32" i="1" s="1"/>
  <c r="A46" i="1"/>
  <c r="H188" i="1" s="1"/>
  <c r="A47" i="1"/>
  <c r="H99" i="1" s="1"/>
  <c r="A48" i="1"/>
  <c r="H119" i="1" s="1"/>
  <c r="A49" i="1"/>
  <c r="H191" i="1" s="1"/>
  <c r="A50" i="1"/>
  <c r="H126" i="1" s="1"/>
  <c r="A51" i="1"/>
  <c r="H210" i="1" s="1"/>
  <c r="A52" i="1"/>
  <c r="H96" i="1" s="1"/>
  <c r="A53" i="1"/>
  <c r="H195" i="1" s="1"/>
  <c r="A54" i="1"/>
  <c r="H105" i="1" s="1"/>
  <c r="A55" i="1"/>
  <c r="H162" i="1" s="1"/>
  <c r="A56" i="1"/>
  <c r="H141" i="1" s="1"/>
  <c r="A57" i="1"/>
  <c r="H122" i="1" s="1"/>
  <c r="A58" i="1"/>
  <c r="H211" i="1" s="1"/>
  <c r="A59" i="1"/>
  <c r="H167" i="1" s="1"/>
  <c r="A60" i="1"/>
  <c r="H142" i="1" s="1"/>
  <c r="A61" i="1"/>
  <c r="H78" i="1" s="1"/>
  <c r="A62" i="1"/>
  <c r="H161" i="1" s="1"/>
  <c r="A63" i="1"/>
  <c r="H55" i="1" s="1"/>
  <c r="A64" i="1"/>
  <c r="H146" i="1" s="1"/>
  <c r="A65" i="1"/>
  <c r="H66" i="1" s="1"/>
  <c r="A66" i="1"/>
  <c r="H145" i="1" s="1"/>
  <c r="A67" i="1"/>
  <c r="H150" i="1" s="1"/>
  <c r="A68" i="1"/>
  <c r="H170" i="1" s="1"/>
  <c r="A69" i="1"/>
  <c r="H35" i="1" s="1"/>
  <c r="A70" i="1"/>
  <c r="H168" i="1" s="1"/>
  <c r="A71" i="1"/>
  <c r="H20" i="1" s="1"/>
  <c r="A72" i="1"/>
  <c r="H177" i="1" s="1"/>
  <c r="A73" i="1"/>
  <c r="H163" i="1" s="1"/>
  <c r="A74" i="1"/>
  <c r="H200" i="1" s="1"/>
  <c r="A75" i="1"/>
  <c r="H6" i="1" s="1"/>
  <c r="A76" i="1"/>
  <c r="H181" i="1" s="1"/>
  <c r="A77" i="1"/>
  <c r="H56" i="1" s="1"/>
  <c r="A78" i="1"/>
  <c r="H21" i="1" s="1"/>
  <c r="A79" i="1"/>
  <c r="H94" i="1" s="1"/>
  <c r="A80" i="1"/>
  <c r="H60" i="1" s="1"/>
  <c r="A81" i="1"/>
  <c r="H201" i="1" s="1"/>
  <c r="A82" i="1"/>
  <c r="H182" i="1" s="1"/>
  <c r="A83" i="1"/>
  <c r="H79" i="1" s="1"/>
  <c r="A84" i="1"/>
  <c r="H16" i="1" s="1"/>
  <c r="A85" i="1"/>
  <c r="H152" i="1" s="1"/>
  <c r="A86" i="1"/>
  <c r="H101" i="1" s="1"/>
  <c r="A87" i="1"/>
  <c r="H115" i="1" s="1"/>
  <c r="A88" i="1"/>
  <c r="H34" i="1" s="1"/>
  <c r="A89" i="1"/>
  <c r="H199" i="1" s="1"/>
  <c r="A90" i="1"/>
  <c r="H72" i="1" s="1"/>
  <c r="A91" i="1"/>
  <c r="H85" i="1" s="1"/>
  <c r="A92" i="1"/>
  <c r="H53" i="1" s="1"/>
  <c r="A93" i="1"/>
  <c r="H82" i="1" s="1"/>
  <c r="A94" i="1"/>
  <c r="H128" i="1" s="1"/>
  <c r="A95" i="1"/>
  <c r="H80" i="1" s="1"/>
  <c r="A96" i="1"/>
  <c r="H192" i="1" s="1"/>
  <c r="A97" i="1"/>
  <c r="H156" i="1" s="1"/>
  <c r="A98" i="1"/>
  <c r="H104" i="1" s="1"/>
  <c r="A99" i="1"/>
  <c r="H205" i="1" s="1"/>
  <c r="A100" i="1"/>
  <c r="H24" i="1" s="1"/>
  <c r="A101" i="1"/>
  <c r="H166" i="1" s="1"/>
  <c r="A102" i="1"/>
  <c r="H203" i="1" s="1"/>
  <c r="A103" i="1"/>
  <c r="H100" i="1" s="1"/>
  <c r="A104" i="1"/>
  <c r="H132" i="1" s="1"/>
  <c r="A105" i="1"/>
  <c r="H111" i="1" s="1"/>
  <c r="A106" i="1"/>
  <c r="H12" i="1" s="1"/>
  <c r="A107" i="1"/>
  <c r="H61" i="1" s="1"/>
  <c r="A108" i="1"/>
  <c r="H178" i="1" s="1"/>
  <c r="A109" i="1"/>
  <c r="H169" i="1" s="1"/>
  <c r="A110" i="1"/>
  <c r="H43" i="1" s="1"/>
  <c r="A111" i="1"/>
  <c r="H26" i="1" s="1"/>
  <c r="A112" i="1"/>
  <c r="H58" i="1" s="1"/>
  <c r="A113" i="1"/>
  <c r="H138" i="1" s="1"/>
  <c r="A114" i="1"/>
  <c r="H212" i="1" s="1"/>
  <c r="A115" i="1"/>
  <c r="H47" i="1" s="1"/>
  <c r="A116" i="1"/>
  <c r="H71" i="1" s="1"/>
  <c r="A117" i="1"/>
  <c r="H176" i="1" s="1"/>
  <c r="A118" i="1"/>
  <c r="H110" i="1" s="1"/>
  <c r="A119" i="1"/>
  <c r="H112" i="1" s="1"/>
  <c r="A120" i="1"/>
  <c r="H39" i="1" s="1"/>
  <c r="A121" i="1"/>
  <c r="H40" i="1" s="1"/>
  <c r="A122" i="1"/>
  <c r="H143" i="1" s="1"/>
  <c r="A123" i="1"/>
  <c r="H74" i="1" s="1"/>
  <c r="A124" i="1"/>
  <c r="H93" i="1" s="1"/>
  <c r="A125" i="1"/>
  <c r="H98" i="1" s="1"/>
  <c r="A126" i="1"/>
  <c r="H131" i="1" s="1"/>
  <c r="A127" i="1"/>
  <c r="H75" i="1" s="1"/>
  <c r="A128" i="1"/>
  <c r="H136" i="1" s="1"/>
  <c r="A129" i="1"/>
  <c r="H198" i="1" s="1"/>
  <c r="A130" i="1"/>
  <c r="H151" i="1" s="1"/>
  <c r="A131" i="1"/>
  <c r="H86" i="1" s="1"/>
  <c r="A132" i="1"/>
  <c r="H14" i="1" s="1"/>
  <c r="A133" i="1"/>
  <c r="H44" i="1" s="1"/>
  <c r="A134" i="1"/>
  <c r="H113" i="1" s="1"/>
  <c r="A135" i="1"/>
  <c r="H23" i="1" s="1"/>
  <c r="A136" i="1"/>
  <c r="H133" i="1" s="1"/>
  <c r="A137" i="1"/>
  <c r="H187" i="1" s="1"/>
  <c r="A138" i="1"/>
  <c r="H149" i="1" s="1"/>
  <c r="A139" i="1"/>
  <c r="H97" i="1" s="1"/>
  <c r="A140" i="1"/>
  <c r="H38" i="1" s="1"/>
  <c r="A141" i="1"/>
  <c r="H147" i="1" s="1"/>
  <c r="A142" i="1"/>
  <c r="H129" i="1" s="1"/>
  <c r="A143" i="1"/>
  <c r="H45" i="1" s="1"/>
  <c r="A144" i="1"/>
  <c r="H13" i="1" s="1"/>
  <c r="A145" i="1"/>
  <c r="H3" i="1" s="1"/>
  <c r="A146" i="1"/>
  <c r="H67" i="1" s="1"/>
  <c r="A147" i="1"/>
  <c r="H186" i="1" s="1"/>
  <c r="A148" i="1"/>
  <c r="H28" i="1" s="1"/>
  <c r="A149" i="1"/>
  <c r="H31" i="1" s="1"/>
  <c r="A150" i="1"/>
  <c r="H117" i="1" s="1"/>
  <c r="A151" i="1"/>
  <c r="H51" i="1" s="1"/>
  <c r="A152" i="1"/>
  <c r="H196" i="1" s="1"/>
  <c r="A153" i="1"/>
  <c r="H70" i="1" s="1"/>
  <c r="A154" i="1"/>
  <c r="H106" i="1" s="1"/>
  <c r="A155" i="1"/>
  <c r="H193" i="1" s="1"/>
  <c r="A156" i="1"/>
  <c r="H102" i="1" s="1"/>
  <c r="A157" i="1"/>
  <c r="H65" i="1" s="1"/>
  <c r="A158" i="1"/>
  <c r="H4" i="1" s="1"/>
  <c r="A159" i="1"/>
  <c r="H7" i="1" s="1"/>
  <c r="A160" i="1"/>
  <c r="H139" i="1" s="1"/>
  <c r="A161" i="1"/>
  <c r="H76" i="1" s="1"/>
  <c r="A162" i="1"/>
  <c r="H190" i="1" s="1"/>
  <c r="A163" i="1"/>
  <c r="H164" i="1" s="1"/>
  <c r="A164" i="1"/>
  <c r="H185" i="1" s="1"/>
  <c r="A165" i="1"/>
  <c r="H89" i="1" s="1"/>
  <c r="A166" i="1"/>
  <c r="H144" i="1" s="1"/>
  <c r="A167" i="1"/>
  <c r="H197" i="1" s="1"/>
  <c r="A168" i="1"/>
  <c r="H15" i="1" s="1"/>
  <c r="A169" i="1"/>
  <c r="H30" i="1" s="1"/>
  <c r="A170" i="1"/>
  <c r="H202" i="1" s="1"/>
  <c r="A171" i="1"/>
  <c r="H159" i="1" s="1"/>
  <c r="A172" i="1"/>
  <c r="H50" i="1" s="1"/>
  <c r="A173" i="1"/>
  <c r="H127" i="1" s="1"/>
  <c r="A174" i="1"/>
  <c r="H77" i="1" s="1"/>
  <c r="A175" i="1"/>
  <c r="H109" i="1" s="1"/>
  <c r="A176" i="1"/>
  <c r="H92" i="1" s="1"/>
  <c r="A177" i="1"/>
  <c r="H9" i="1" s="1"/>
  <c r="A178" i="1"/>
  <c r="H11" i="1" s="1"/>
  <c r="A179" i="1"/>
  <c r="H37" i="1" s="1"/>
  <c r="A180" i="1"/>
  <c r="H135" i="1" s="1"/>
  <c r="A181" i="1"/>
  <c r="H173" i="1" s="1"/>
  <c r="A182" i="1"/>
  <c r="H41" i="1" s="1"/>
  <c r="A183" i="1"/>
  <c r="H130" i="1" s="1"/>
  <c r="A184" i="1"/>
  <c r="H137" i="1" s="1"/>
  <c r="A185" i="1"/>
  <c r="H171" i="1" s="1"/>
  <c r="A186" i="1"/>
  <c r="H209" i="1" s="1"/>
  <c r="A187" i="1"/>
  <c r="H36" i="1" s="1"/>
  <c r="A188" i="1"/>
  <c r="H153" i="1" s="1"/>
  <c r="A189" i="1"/>
  <c r="H5" i="1" s="1"/>
  <c r="A190" i="1"/>
  <c r="H33" i="1" s="1"/>
  <c r="A191" i="1"/>
  <c r="H172" i="1" s="1"/>
  <c r="A192" i="1"/>
  <c r="H183" i="1" s="1"/>
  <c r="A193" i="1"/>
  <c r="H121" i="1" s="1"/>
  <c r="A194" i="1"/>
  <c r="H140" i="1" s="1"/>
  <c r="A195" i="1"/>
  <c r="H116" i="1" s="1"/>
  <c r="A196" i="1"/>
  <c r="H18" i="1" s="1"/>
  <c r="A197" i="1"/>
  <c r="H179" i="1" s="1"/>
  <c r="A198" i="1"/>
  <c r="H29" i="1" s="1"/>
  <c r="A199" i="1"/>
  <c r="H87" i="1" s="1"/>
  <c r="A200" i="1"/>
  <c r="H157" i="1" s="1"/>
  <c r="A201" i="1"/>
  <c r="H84" i="1" s="1"/>
  <c r="A202" i="1"/>
  <c r="H49" i="1" s="1"/>
  <c r="A203" i="1"/>
  <c r="H91" i="1" s="1"/>
  <c r="A204" i="1"/>
  <c r="H2" i="1" s="1"/>
  <c r="A205" i="1"/>
  <c r="H57" i="1" s="1"/>
  <c r="A206" i="1"/>
  <c r="H52" i="1" s="1"/>
  <c r="A207" i="1"/>
  <c r="H124" i="1" s="1"/>
  <c r="A208" i="1"/>
  <c r="H120" i="1" s="1"/>
  <c r="A209" i="1"/>
  <c r="H207" i="1" s="1"/>
  <c r="A210" i="1"/>
  <c r="H64" i="1" s="1"/>
  <c r="A211" i="1"/>
  <c r="H48" i="1" s="1"/>
  <c r="A212" i="1"/>
  <c r="H95" i="1" s="1"/>
  <c r="A2" i="1"/>
  <c r="H81" i="1" s="1"/>
  <c r="I11" i="1" l="1"/>
  <c r="K12" i="1"/>
  <c r="K72" i="1"/>
  <c r="E165" i="2"/>
  <c r="E101" i="2"/>
  <c r="C173" i="2"/>
  <c r="E113" i="2"/>
  <c r="C50" i="2"/>
  <c r="C127" i="2"/>
  <c r="C99" i="2"/>
  <c r="E138" i="2"/>
  <c r="C190" i="2"/>
  <c r="E140" i="2"/>
  <c r="E114" i="2"/>
  <c r="E11" i="2"/>
  <c r="E137" i="2"/>
  <c r="C219" i="2"/>
  <c r="E154" i="2"/>
  <c r="E87" i="2"/>
  <c r="E65" i="2"/>
  <c r="C191" i="2"/>
  <c r="C168" i="2"/>
  <c r="C81" i="2"/>
  <c r="C63" i="2"/>
  <c r="C122" i="2"/>
  <c r="E95" i="2"/>
  <c r="E167" i="2"/>
  <c r="C239" i="2"/>
  <c r="E172" i="2"/>
  <c r="C2" i="2"/>
  <c r="C83" i="2"/>
  <c r="E175" i="2"/>
  <c r="E223" i="2"/>
  <c r="E176" i="2"/>
  <c r="C186" i="2"/>
  <c r="C234" i="2"/>
  <c r="C159" i="2"/>
  <c r="C27" i="2"/>
  <c r="C177" i="2"/>
  <c r="E121" i="2"/>
  <c r="E57" i="2"/>
  <c r="E178" i="2"/>
  <c r="I106" i="1"/>
  <c r="I18" i="1"/>
  <c r="I14" i="1"/>
  <c r="I140" i="1"/>
  <c r="I144" i="1"/>
  <c r="I52" i="1"/>
  <c r="I4" i="1"/>
  <c r="I95" i="1"/>
  <c r="I120" i="1"/>
  <c r="I183" i="1"/>
  <c r="I135" i="1"/>
  <c r="I92" i="1"/>
  <c r="I50" i="1"/>
  <c r="I15" i="1"/>
  <c r="I139" i="1"/>
  <c r="I102" i="1"/>
  <c r="I28" i="1"/>
  <c r="I38" i="1"/>
  <c r="I39" i="1"/>
  <c r="K71" i="1"/>
  <c r="K58" i="1"/>
  <c r="K34" i="1"/>
  <c r="K27" i="1"/>
  <c r="I64" i="1"/>
  <c r="I67" i="1"/>
  <c r="I151" i="1"/>
  <c r="I131" i="1"/>
  <c r="I143" i="1"/>
  <c r="K43" i="1"/>
  <c r="K81" i="1"/>
  <c r="I137" i="1"/>
  <c r="I185" i="1"/>
  <c r="I196" i="1"/>
  <c r="I13" i="1"/>
  <c r="I133" i="1"/>
  <c r="I136" i="1"/>
  <c r="I93" i="1"/>
  <c r="K178" i="1"/>
  <c r="K132" i="1"/>
  <c r="K192" i="1"/>
  <c r="K53" i="1"/>
  <c r="K181" i="1"/>
  <c r="K177" i="1"/>
  <c r="K170" i="1"/>
  <c r="K146" i="1"/>
  <c r="K142" i="1"/>
  <c r="K141" i="1"/>
  <c r="K96" i="1"/>
  <c r="K119" i="1"/>
  <c r="K208" i="1"/>
  <c r="K174" i="1"/>
  <c r="K42" i="1"/>
  <c r="K62" i="1"/>
  <c r="K206" i="1"/>
  <c r="K125" i="1"/>
  <c r="K69" i="1"/>
  <c r="K155" i="1"/>
  <c r="K134" i="1"/>
  <c r="K204" i="1"/>
  <c r="I153" i="1"/>
  <c r="I157" i="1"/>
  <c r="I29" i="1"/>
  <c r="I33" i="1"/>
  <c r="I209" i="1"/>
  <c r="I41" i="1"/>
  <c r="I77" i="1"/>
  <c r="I202" i="1"/>
  <c r="I190" i="1"/>
  <c r="I117" i="1"/>
  <c r="I129" i="1"/>
  <c r="I149" i="1"/>
  <c r="I113" i="1"/>
  <c r="K212" i="1"/>
  <c r="K203" i="1"/>
  <c r="K104" i="1"/>
  <c r="K128" i="1"/>
  <c r="K101" i="1"/>
  <c r="K182" i="1"/>
  <c r="K21" i="1"/>
  <c r="K200" i="1"/>
  <c r="K168" i="1"/>
  <c r="K145" i="1"/>
  <c r="K161" i="1"/>
  <c r="K211" i="1"/>
  <c r="K105" i="1"/>
  <c r="K126" i="1"/>
  <c r="K188" i="1"/>
  <c r="K189" i="1"/>
  <c r="K17" i="1"/>
  <c r="K108" i="1"/>
  <c r="K103" i="1"/>
  <c r="K180" i="1"/>
  <c r="K118" i="1"/>
  <c r="K46" i="1"/>
  <c r="K63" i="1"/>
  <c r="K90" i="1"/>
  <c r="K158" i="1"/>
  <c r="I49" i="1"/>
  <c r="I48" i="1"/>
  <c r="I124" i="1"/>
  <c r="I91" i="1"/>
  <c r="I87" i="1"/>
  <c r="I116" i="1"/>
  <c r="I172" i="1"/>
  <c r="I36" i="1"/>
  <c r="I130" i="1"/>
  <c r="I37" i="1"/>
  <c r="I109" i="1"/>
  <c r="I159" i="1"/>
  <c r="I197" i="1"/>
  <c r="I164" i="1"/>
  <c r="I7" i="1"/>
  <c r="I193" i="1"/>
  <c r="I51" i="1"/>
  <c r="I186" i="1"/>
  <c r="I45" i="1"/>
  <c r="I97" i="1"/>
  <c r="I23" i="1"/>
  <c r="I86" i="1"/>
  <c r="I75" i="1"/>
  <c r="I74" i="1"/>
  <c r="I207" i="1"/>
  <c r="I57" i="1"/>
  <c r="I84" i="1"/>
  <c r="I179" i="1"/>
  <c r="I121" i="1"/>
  <c r="I5" i="1"/>
  <c r="I171" i="1"/>
  <c r="I173" i="1"/>
  <c r="I9" i="1"/>
  <c r="I127" i="1"/>
  <c r="I30" i="1"/>
  <c r="I89" i="1"/>
  <c r="I76" i="1"/>
  <c r="I65" i="1"/>
  <c r="I70" i="1"/>
  <c r="I31" i="1"/>
  <c r="I3" i="1"/>
  <c r="I147" i="1"/>
  <c r="I187" i="1"/>
  <c r="I44" i="1"/>
  <c r="I198" i="1"/>
  <c r="I98" i="1"/>
  <c r="I40" i="1"/>
  <c r="I112" i="1"/>
  <c r="K112" i="1"/>
  <c r="I47" i="1"/>
  <c r="K47" i="1"/>
  <c r="I26" i="1"/>
  <c r="K26" i="1"/>
  <c r="I61" i="1"/>
  <c r="K61" i="1"/>
  <c r="I100" i="1"/>
  <c r="K100" i="1"/>
  <c r="I205" i="1"/>
  <c r="K205" i="1"/>
  <c r="I80" i="1"/>
  <c r="K80" i="1"/>
  <c r="I85" i="1"/>
  <c r="K85" i="1"/>
  <c r="I115" i="1"/>
  <c r="K115" i="1"/>
  <c r="I79" i="1"/>
  <c r="K79" i="1"/>
  <c r="I94" i="1"/>
  <c r="K94" i="1"/>
  <c r="I6" i="1"/>
  <c r="K6" i="1"/>
  <c r="I20" i="1"/>
  <c r="K20" i="1"/>
  <c r="I150" i="1"/>
  <c r="K150" i="1"/>
  <c r="I55" i="1"/>
  <c r="K55" i="1"/>
  <c r="I167" i="1"/>
  <c r="K167" i="1"/>
  <c r="I162" i="1"/>
  <c r="K162" i="1"/>
  <c r="I210" i="1"/>
  <c r="K210" i="1"/>
  <c r="I99" i="1"/>
  <c r="K99" i="1"/>
  <c r="I22" i="1"/>
  <c r="K22" i="1"/>
  <c r="I19" i="1"/>
  <c r="K19" i="1"/>
  <c r="I160" i="1"/>
  <c r="K160" i="1"/>
  <c r="I68" i="1"/>
  <c r="K68" i="1"/>
  <c r="I8" i="1"/>
  <c r="K8" i="1"/>
  <c r="I10" i="1"/>
  <c r="K10" i="1"/>
  <c r="I154" i="1"/>
  <c r="K154" i="1"/>
  <c r="I165" i="1"/>
  <c r="K165" i="1"/>
  <c r="I25" i="1"/>
  <c r="K25" i="1"/>
  <c r="I54" i="1"/>
  <c r="K54" i="1"/>
  <c r="I114" i="1"/>
  <c r="K114" i="1"/>
  <c r="K95" i="1"/>
  <c r="K64" i="1"/>
  <c r="K120" i="1"/>
  <c r="K52" i="1"/>
  <c r="K2" i="1"/>
  <c r="L2" i="1" s="1"/>
  <c r="K49" i="1"/>
  <c r="L49" i="1" s="1"/>
  <c r="K157" i="1"/>
  <c r="K29" i="1"/>
  <c r="K18" i="1"/>
  <c r="L18" i="1" s="1"/>
  <c r="K140" i="1"/>
  <c r="K183" i="1"/>
  <c r="K33" i="1"/>
  <c r="K153" i="1"/>
  <c r="K209" i="1"/>
  <c r="L209" i="1" s="1"/>
  <c r="K137" i="1"/>
  <c r="K41" i="1"/>
  <c r="K135" i="1"/>
  <c r="K11" i="1"/>
  <c r="L11" i="1" s="1"/>
  <c r="K92" i="1"/>
  <c r="K77" i="1"/>
  <c r="K50" i="1"/>
  <c r="K202" i="1"/>
  <c r="K15" i="1"/>
  <c r="K144" i="1"/>
  <c r="K185" i="1"/>
  <c r="L185" i="1" s="1"/>
  <c r="K190" i="1"/>
  <c r="L190" i="1" s="1"/>
  <c r="K139" i="1"/>
  <c r="L139" i="1" s="1"/>
  <c r="K4" i="1"/>
  <c r="K102" i="1"/>
  <c r="K106" i="1"/>
  <c r="L106" i="1" s="1"/>
  <c r="K196" i="1"/>
  <c r="K117" i="1"/>
  <c r="K28" i="1"/>
  <c r="L28" i="1" s="1"/>
  <c r="K67" i="1"/>
  <c r="L67" i="1" s="1"/>
  <c r="K13" i="1"/>
  <c r="K129" i="1"/>
  <c r="K38" i="1"/>
  <c r="L38" i="1" s="1"/>
  <c r="K149" i="1"/>
  <c r="K133" i="1"/>
  <c r="L133" i="1" s="1"/>
  <c r="K113" i="1"/>
  <c r="L113" i="1" s="1"/>
  <c r="K14" i="1"/>
  <c r="K151" i="1"/>
  <c r="K136" i="1"/>
  <c r="K131" i="1"/>
  <c r="K93" i="1"/>
  <c r="K143" i="1"/>
  <c r="K39" i="1"/>
  <c r="L39" i="1" s="1"/>
  <c r="I43" i="1"/>
  <c r="I128" i="1"/>
  <c r="I21" i="1"/>
  <c r="I161" i="1"/>
  <c r="I188" i="1"/>
  <c r="I103" i="1"/>
  <c r="I63" i="1"/>
  <c r="I178" i="1"/>
  <c r="I53" i="1"/>
  <c r="I181" i="1"/>
  <c r="I142" i="1"/>
  <c r="L142" i="1" s="1"/>
  <c r="I208" i="1"/>
  <c r="I62" i="1"/>
  <c r="I155" i="1"/>
  <c r="L155" i="1" s="1"/>
  <c r="I12" i="1"/>
  <c r="L12" i="1" s="1"/>
  <c r="I72" i="1"/>
  <c r="L72" i="1" s="1"/>
  <c r="I200" i="1"/>
  <c r="L200" i="1" s="1"/>
  <c r="I211" i="1"/>
  <c r="I189" i="1"/>
  <c r="L189" i="1" s="1"/>
  <c r="I180" i="1"/>
  <c r="I90" i="1"/>
  <c r="L90" i="1" s="1"/>
  <c r="I132" i="1"/>
  <c r="I34" i="1"/>
  <c r="I177" i="1"/>
  <c r="L177" i="1" s="1"/>
  <c r="I141" i="1"/>
  <c r="I174" i="1"/>
  <c r="I206" i="1"/>
  <c r="L206" i="1" s="1"/>
  <c r="I134" i="1"/>
  <c r="I176" i="1"/>
  <c r="K176" i="1"/>
  <c r="I138" i="1"/>
  <c r="K138" i="1"/>
  <c r="I169" i="1"/>
  <c r="K169" i="1"/>
  <c r="I111" i="1"/>
  <c r="K111" i="1"/>
  <c r="I166" i="1"/>
  <c r="K166" i="1"/>
  <c r="I156" i="1"/>
  <c r="K156" i="1"/>
  <c r="I82" i="1"/>
  <c r="K82" i="1"/>
  <c r="I199" i="1"/>
  <c r="K199" i="1"/>
  <c r="I152" i="1"/>
  <c r="K152" i="1"/>
  <c r="I201" i="1"/>
  <c r="K201" i="1"/>
  <c r="I56" i="1"/>
  <c r="K56" i="1"/>
  <c r="I163" i="1"/>
  <c r="K163" i="1"/>
  <c r="I35" i="1"/>
  <c r="K35" i="1"/>
  <c r="I66" i="1"/>
  <c r="K66" i="1"/>
  <c r="I78" i="1"/>
  <c r="K78" i="1"/>
  <c r="I122" i="1"/>
  <c r="K122" i="1"/>
  <c r="I195" i="1"/>
  <c r="K195" i="1"/>
  <c r="I191" i="1"/>
  <c r="K191" i="1"/>
  <c r="I32" i="1"/>
  <c r="K32" i="1"/>
  <c r="I59" i="1"/>
  <c r="K59" i="1"/>
  <c r="I83" i="1"/>
  <c r="K83" i="1"/>
  <c r="I73" i="1"/>
  <c r="K73" i="1"/>
  <c r="I194" i="1"/>
  <c r="K194" i="1"/>
  <c r="I107" i="1"/>
  <c r="K107" i="1"/>
  <c r="I148" i="1"/>
  <c r="K148" i="1"/>
  <c r="I88" i="1"/>
  <c r="K88" i="1"/>
  <c r="I175" i="1"/>
  <c r="K175" i="1"/>
  <c r="I184" i="1"/>
  <c r="K184" i="1"/>
  <c r="I123" i="1"/>
  <c r="K123" i="1"/>
  <c r="K48" i="1"/>
  <c r="K207" i="1"/>
  <c r="K124" i="1"/>
  <c r="K57" i="1"/>
  <c r="K91" i="1"/>
  <c r="K84" i="1"/>
  <c r="K87" i="1"/>
  <c r="K179" i="1"/>
  <c r="K116" i="1"/>
  <c r="K121" i="1"/>
  <c r="K172" i="1"/>
  <c r="K5" i="1"/>
  <c r="K36" i="1"/>
  <c r="K171" i="1"/>
  <c r="K130" i="1"/>
  <c r="K173" i="1"/>
  <c r="K37" i="1"/>
  <c r="K9" i="1"/>
  <c r="K109" i="1"/>
  <c r="K127" i="1"/>
  <c r="K159" i="1"/>
  <c r="K30" i="1"/>
  <c r="K197" i="1"/>
  <c r="K89" i="1"/>
  <c r="K164" i="1"/>
  <c r="K76" i="1"/>
  <c r="K7" i="1"/>
  <c r="K65" i="1"/>
  <c r="K193" i="1"/>
  <c r="K70" i="1"/>
  <c r="K51" i="1"/>
  <c r="K31" i="1"/>
  <c r="K186" i="1"/>
  <c r="K3" i="1"/>
  <c r="K45" i="1"/>
  <c r="K147" i="1"/>
  <c r="K97" i="1"/>
  <c r="K187" i="1"/>
  <c r="K23" i="1"/>
  <c r="K44" i="1"/>
  <c r="K86" i="1"/>
  <c r="K198" i="1"/>
  <c r="K75" i="1"/>
  <c r="K98" i="1"/>
  <c r="K74" i="1"/>
  <c r="K40" i="1"/>
  <c r="I110" i="1"/>
  <c r="L110" i="1" s="1"/>
  <c r="I203" i="1"/>
  <c r="I101" i="1"/>
  <c r="I168" i="1"/>
  <c r="L168" i="1" s="1"/>
  <c r="I105" i="1"/>
  <c r="I17" i="1"/>
  <c r="I118" i="1"/>
  <c r="I158" i="1"/>
  <c r="L158" i="1" s="1"/>
  <c r="I71" i="1"/>
  <c r="I24" i="1"/>
  <c r="L24" i="1" s="1"/>
  <c r="I16" i="1"/>
  <c r="L16" i="1" s="1"/>
  <c r="I170" i="1"/>
  <c r="I96" i="1"/>
  <c r="L96" i="1" s="1"/>
  <c r="I27" i="1"/>
  <c r="I125" i="1"/>
  <c r="I204" i="1"/>
  <c r="I81" i="1"/>
  <c r="I212" i="1"/>
  <c r="L212" i="1" s="1"/>
  <c r="I104" i="1"/>
  <c r="I182" i="1"/>
  <c r="I145" i="1"/>
  <c r="I126" i="1"/>
  <c r="I108" i="1"/>
  <c r="I46" i="1"/>
  <c r="I58" i="1"/>
  <c r="I192" i="1"/>
  <c r="L192" i="1" s="1"/>
  <c r="I60" i="1"/>
  <c r="L60" i="1" s="1"/>
  <c r="I146" i="1"/>
  <c r="I119" i="1"/>
  <c r="I42" i="1"/>
  <c r="I69" i="1"/>
  <c r="L69" i="1" s="1"/>
  <c r="L42" i="1" l="1"/>
  <c r="L211" i="1"/>
  <c r="L128" i="1"/>
  <c r="L170" i="1"/>
  <c r="L143" i="1"/>
  <c r="L180" i="1"/>
  <c r="L136" i="1"/>
  <c r="L14" i="1"/>
  <c r="L21" i="1"/>
  <c r="L137" i="1"/>
  <c r="L63" i="1"/>
  <c r="L149" i="1"/>
  <c r="L153" i="1"/>
  <c r="C37" i="2"/>
  <c r="E83" i="2"/>
  <c r="E81" i="2"/>
  <c r="E234" i="2"/>
  <c r="E177" i="2"/>
  <c r="C201" i="2"/>
  <c r="E186" i="2"/>
  <c r="C74" i="2"/>
  <c r="C76" i="2"/>
  <c r="C184" i="2"/>
  <c r="E99" i="2"/>
  <c r="E173" i="2"/>
  <c r="E27" i="2"/>
  <c r="E2" i="2"/>
  <c r="C18" i="2"/>
  <c r="C128" i="2"/>
  <c r="E168" i="2"/>
  <c r="C92" i="2"/>
  <c r="C56" i="2"/>
  <c r="E122" i="2"/>
  <c r="E191" i="2"/>
  <c r="E127" i="2"/>
  <c r="C162" i="2"/>
  <c r="E159" i="2"/>
  <c r="C109" i="2"/>
  <c r="C199" i="2"/>
  <c r="E219" i="2"/>
  <c r="C118" i="2"/>
  <c r="E63" i="2"/>
  <c r="E190" i="2"/>
  <c r="E50" i="2"/>
  <c r="E239" i="2"/>
  <c r="C61" i="2"/>
  <c r="C205" i="2"/>
  <c r="C59" i="2"/>
  <c r="L146" i="1"/>
  <c r="L58" i="1"/>
  <c r="L105" i="1"/>
  <c r="L34" i="1"/>
  <c r="L101" i="1"/>
  <c r="L50" i="1"/>
  <c r="L151" i="1"/>
  <c r="L182" i="1"/>
  <c r="L178" i="1"/>
  <c r="L196" i="1"/>
  <c r="L15" i="1"/>
  <c r="L157" i="1"/>
  <c r="L81" i="1"/>
  <c r="L52" i="1"/>
  <c r="L46" i="1"/>
  <c r="L134" i="1"/>
  <c r="L183" i="1"/>
  <c r="L120" i="1"/>
  <c r="L43" i="1"/>
  <c r="L144" i="1"/>
  <c r="L102" i="1"/>
  <c r="L71" i="1"/>
  <c r="L131" i="1"/>
  <c r="L129" i="1"/>
  <c r="L4" i="1"/>
  <c r="L92" i="1"/>
  <c r="L140" i="1"/>
  <c r="L17" i="1"/>
  <c r="L181" i="1"/>
  <c r="L135" i="1"/>
  <c r="L95" i="1"/>
  <c r="L165" i="1"/>
  <c r="L68" i="1"/>
  <c r="L99" i="1"/>
  <c r="L55" i="1"/>
  <c r="L208" i="1"/>
  <c r="L64" i="1"/>
  <c r="L126" i="1"/>
  <c r="L27" i="1"/>
  <c r="L119" i="1"/>
  <c r="L53" i="1"/>
  <c r="L41" i="1"/>
  <c r="L29" i="1"/>
  <c r="L104" i="1"/>
  <c r="L201" i="1"/>
  <c r="L145" i="1"/>
  <c r="L141" i="1"/>
  <c r="L117" i="1"/>
  <c r="L156" i="1"/>
  <c r="L203" i="1"/>
  <c r="L132" i="1"/>
  <c r="L103" i="1"/>
  <c r="L93" i="1"/>
  <c r="L73" i="1"/>
  <c r="L202" i="1"/>
  <c r="L62" i="1"/>
  <c r="L188" i="1"/>
  <c r="L77" i="1"/>
  <c r="L33" i="1"/>
  <c r="L66" i="1"/>
  <c r="L204" i="1"/>
  <c r="L13" i="1"/>
  <c r="L88" i="1"/>
  <c r="L138" i="1"/>
  <c r="L161" i="1"/>
  <c r="L108" i="1"/>
  <c r="L125" i="1"/>
  <c r="L118" i="1"/>
  <c r="L191" i="1"/>
  <c r="L174" i="1"/>
  <c r="L25" i="1"/>
  <c r="L8" i="1"/>
  <c r="L22" i="1"/>
  <c r="L167" i="1"/>
  <c r="L6" i="1"/>
  <c r="L194" i="1"/>
  <c r="L175" i="1"/>
  <c r="L32" i="1"/>
  <c r="L78" i="1"/>
  <c r="L123" i="1"/>
  <c r="L148" i="1"/>
  <c r="L83" i="1"/>
  <c r="L195" i="1"/>
  <c r="L35" i="1"/>
  <c r="L152" i="1"/>
  <c r="L166" i="1"/>
  <c r="L176" i="1"/>
  <c r="L85" i="1"/>
  <c r="L184" i="1"/>
  <c r="L107" i="1"/>
  <c r="L59" i="1"/>
  <c r="L114" i="1"/>
  <c r="L154" i="1"/>
  <c r="L160" i="1"/>
  <c r="L210" i="1"/>
  <c r="L150" i="1"/>
  <c r="L79" i="1"/>
  <c r="L205" i="1"/>
  <c r="L47" i="1"/>
  <c r="L147" i="1"/>
  <c r="L127" i="1"/>
  <c r="L57" i="1"/>
  <c r="L186" i="1"/>
  <c r="L37" i="1"/>
  <c r="L48" i="1"/>
  <c r="L3" i="1"/>
  <c r="L9" i="1"/>
  <c r="L207" i="1"/>
  <c r="L51" i="1"/>
  <c r="L130" i="1"/>
  <c r="L54" i="1"/>
  <c r="L10" i="1"/>
  <c r="L19" i="1"/>
  <c r="L162" i="1"/>
  <c r="L20" i="1"/>
  <c r="L115" i="1"/>
  <c r="L100" i="1"/>
  <c r="L112" i="1"/>
  <c r="L31" i="1"/>
  <c r="L173" i="1"/>
  <c r="L74" i="1"/>
  <c r="L193" i="1"/>
  <c r="L36" i="1"/>
  <c r="L40" i="1"/>
  <c r="L70" i="1"/>
  <c r="L171" i="1"/>
  <c r="L75" i="1"/>
  <c r="L7" i="1"/>
  <c r="L172" i="1"/>
  <c r="L61" i="1"/>
  <c r="L98" i="1"/>
  <c r="L65" i="1"/>
  <c r="L5" i="1"/>
  <c r="L86" i="1"/>
  <c r="L164" i="1"/>
  <c r="L116" i="1"/>
  <c r="L122" i="1"/>
  <c r="L163" i="1"/>
  <c r="L199" i="1"/>
  <c r="L111" i="1"/>
  <c r="L198" i="1"/>
  <c r="L76" i="1"/>
  <c r="L121" i="1"/>
  <c r="L23" i="1"/>
  <c r="L197" i="1"/>
  <c r="L87" i="1"/>
  <c r="L94" i="1"/>
  <c r="L80" i="1"/>
  <c r="L26" i="1"/>
  <c r="L44" i="1"/>
  <c r="L89" i="1"/>
  <c r="L179" i="1"/>
  <c r="L97" i="1"/>
  <c r="L159" i="1"/>
  <c r="L91" i="1"/>
  <c r="L56" i="1"/>
  <c r="L82" i="1"/>
  <c r="L169" i="1"/>
  <c r="L187" i="1"/>
  <c r="L30" i="1"/>
  <c r="L84" i="1"/>
  <c r="L45" i="1"/>
  <c r="L109" i="1"/>
  <c r="L124" i="1"/>
  <c r="E118" i="2" l="1"/>
  <c r="C19" i="2"/>
  <c r="E74" i="2"/>
  <c r="C102" i="2"/>
  <c r="E128" i="2"/>
  <c r="C227" i="2"/>
  <c r="E162" i="2"/>
  <c r="E56" i="2"/>
  <c r="E18" i="2"/>
  <c r="C55" i="2"/>
  <c r="E59" i="2"/>
  <c r="C170" i="2"/>
  <c r="C3" i="2"/>
  <c r="C211" i="2"/>
  <c r="C218" i="2"/>
  <c r="E199" i="2"/>
  <c r="E92" i="2"/>
  <c r="C193" i="2"/>
  <c r="E201" i="2"/>
  <c r="E205" i="2"/>
  <c r="C212" i="2"/>
  <c r="C52" i="2"/>
  <c r="E184" i="2"/>
  <c r="C213" i="2"/>
  <c r="E61" i="2"/>
  <c r="C100" i="2"/>
  <c r="C31" i="2"/>
  <c r="E76" i="2"/>
  <c r="C54" i="2"/>
  <c r="E109" i="2"/>
  <c r="C169" i="2"/>
  <c r="E37" i="2"/>
  <c r="R5" i="1"/>
  <c r="D5" i="1" s="1"/>
  <c r="J5" i="1" s="1"/>
  <c r="R172" i="1"/>
  <c r="D172" i="1" s="1"/>
  <c r="J172" i="1" s="1"/>
  <c r="R167" i="1"/>
  <c r="D167" i="1" s="1"/>
  <c r="J167" i="1" s="1"/>
  <c r="R156" i="1"/>
  <c r="D156" i="1" s="1"/>
  <c r="J156" i="1" s="1"/>
  <c r="R142" i="1"/>
  <c r="D142" i="1" s="1"/>
  <c r="J142" i="1" s="1"/>
  <c r="R108" i="1"/>
  <c r="D108" i="1" s="1"/>
  <c r="J108" i="1" s="1"/>
  <c r="R134" i="1"/>
  <c r="D134" i="1" s="1"/>
  <c r="J134" i="1" s="1"/>
  <c r="R129" i="1"/>
  <c r="D129" i="1" s="1"/>
  <c r="J129" i="1" s="1"/>
  <c r="R67" i="1"/>
  <c r="D67" i="1" s="1"/>
  <c r="J67" i="1" s="1"/>
  <c r="R68" i="1"/>
  <c r="D68" i="1" s="1"/>
  <c r="J68" i="1" s="1"/>
  <c r="R70" i="1"/>
  <c r="D70" i="1" s="1"/>
  <c r="J70" i="1" s="1"/>
  <c r="R79" i="1"/>
  <c r="D79" i="1" s="1"/>
  <c r="J79" i="1" s="1"/>
  <c r="R86" i="1"/>
  <c r="D86" i="1" s="1"/>
  <c r="J86" i="1" s="1"/>
  <c r="R97" i="1"/>
  <c r="D97" i="1" s="1"/>
  <c r="J97" i="1" s="1"/>
  <c r="R17" i="1"/>
  <c r="D17" i="1" s="1"/>
  <c r="J17" i="1" s="1"/>
  <c r="R23" i="1"/>
  <c r="D23" i="1" s="1"/>
  <c r="J23" i="1" s="1"/>
  <c r="R20" i="1"/>
  <c r="D20" i="1" s="1"/>
  <c r="J20" i="1" s="1"/>
  <c r="R104" i="1"/>
  <c r="D104" i="1" s="1"/>
  <c r="J104" i="1" s="1"/>
  <c r="R111" i="1"/>
  <c r="D111" i="1" s="1"/>
  <c r="J111" i="1" s="1"/>
  <c r="R125" i="1"/>
  <c r="D125" i="1" s="1"/>
  <c r="J125" i="1" s="1"/>
  <c r="R140" i="1"/>
  <c r="D140" i="1" s="1"/>
  <c r="J140" i="1" s="1"/>
  <c r="R147" i="1"/>
  <c r="D147" i="1" s="1"/>
  <c r="J147" i="1" s="1"/>
  <c r="R155" i="1"/>
  <c r="D155" i="1" s="1"/>
  <c r="J155" i="1" s="1"/>
  <c r="R153" i="1"/>
  <c r="D153" i="1" s="1"/>
  <c r="J153" i="1" s="1"/>
  <c r="R163" i="1"/>
  <c r="D163" i="1" s="1"/>
  <c r="J163" i="1" s="1"/>
  <c r="R115" i="1"/>
  <c r="D115" i="1" s="1"/>
  <c r="J115" i="1" s="1"/>
  <c r="R132" i="1"/>
  <c r="D132" i="1" s="1"/>
  <c r="J132" i="1" s="1"/>
  <c r="R119" i="1"/>
  <c r="D119" i="1" s="1"/>
  <c r="J119" i="1" s="1"/>
  <c r="R124" i="1"/>
  <c r="D124" i="1" s="1"/>
  <c r="J124" i="1" s="1"/>
  <c r="R143" i="1"/>
  <c r="D143" i="1" s="1"/>
  <c r="J143" i="1" s="1"/>
  <c r="R148" i="1"/>
  <c r="D148" i="1" s="1"/>
  <c r="J148" i="1" s="1"/>
  <c r="R151" i="1"/>
  <c r="D151" i="1" s="1"/>
  <c r="J151" i="1" s="1"/>
  <c r="R76" i="1"/>
  <c r="D76" i="1" s="1"/>
  <c r="J76" i="1" s="1"/>
  <c r="R73" i="1"/>
  <c r="D73" i="1" s="1"/>
  <c r="J73" i="1" s="1"/>
  <c r="R83" i="1"/>
  <c r="D83" i="1" s="1"/>
  <c r="J83" i="1" s="1"/>
  <c r="R91" i="1"/>
  <c r="D91" i="1" s="1"/>
  <c r="J91" i="1" s="1"/>
  <c r="R99" i="1"/>
  <c r="D99" i="1" s="1"/>
  <c r="J99" i="1" s="1"/>
  <c r="R109" i="1"/>
  <c r="D109" i="1" s="1"/>
  <c r="J109" i="1" s="1"/>
  <c r="R130" i="1"/>
  <c r="D130" i="1" s="1"/>
  <c r="J130" i="1" s="1"/>
  <c r="R72" i="1"/>
  <c r="D72" i="1" s="1"/>
  <c r="J72" i="1" s="1"/>
  <c r="R51" i="1"/>
  <c r="D51" i="1" s="1"/>
  <c r="J51" i="1" s="1"/>
  <c r="R58" i="1"/>
  <c r="D58" i="1" s="1"/>
  <c r="J58" i="1" s="1"/>
  <c r="R13" i="1"/>
  <c r="D13" i="1" s="1"/>
  <c r="J13" i="1" s="1"/>
  <c r="R26" i="1"/>
  <c r="D26" i="1" s="1"/>
  <c r="J26" i="1" s="1"/>
  <c r="R25" i="1"/>
  <c r="D25" i="1" s="1"/>
  <c r="J25" i="1" s="1"/>
  <c r="R34" i="1"/>
  <c r="D34" i="1" s="1"/>
  <c r="J34" i="1" s="1"/>
  <c r="R36" i="1"/>
  <c r="D36" i="1" s="1"/>
  <c r="J36" i="1" s="1"/>
  <c r="R39" i="1"/>
  <c r="D39" i="1" s="1"/>
  <c r="J39" i="1" s="1"/>
  <c r="R43" i="1"/>
  <c r="D43" i="1" s="1"/>
  <c r="J43" i="1" s="1"/>
  <c r="R45" i="1"/>
  <c r="D45" i="1" s="1"/>
  <c r="J45" i="1" s="1"/>
  <c r="R49" i="1"/>
  <c r="D49" i="1" s="1"/>
  <c r="J49" i="1" s="1"/>
  <c r="R55" i="1"/>
  <c r="D55" i="1" s="1"/>
  <c r="J55" i="1" s="1"/>
  <c r="R59" i="1"/>
  <c r="D59" i="1" s="1"/>
  <c r="J59" i="1" s="1"/>
  <c r="R50" i="1"/>
  <c r="D50" i="1" s="1"/>
  <c r="J50" i="1" s="1"/>
  <c r="R57" i="1"/>
  <c r="D57" i="1" s="1"/>
  <c r="J57" i="1" s="1"/>
  <c r="R62" i="1"/>
  <c r="D62" i="1" s="1"/>
  <c r="J62" i="1" s="1"/>
  <c r="R64" i="1"/>
  <c r="D64" i="1" s="1"/>
  <c r="J64" i="1" s="1"/>
  <c r="R161" i="1"/>
  <c r="D161" i="1" s="1"/>
  <c r="J161" i="1" s="1"/>
  <c r="R183" i="1"/>
  <c r="D183" i="1" s="1"/>
  <c r="J183" i="1" s="1"/>
  <c r="R194" i="1"/>
  <c r="D194" i="1" s="1"/>
  <c r="J194" i="1" s="1"/>
  <c r="R203" i="1"/>
  <c r="D203" i="1" s="1"/>
  <c r="J203" i="1" s="1"/>
  <c r="R212" i="1"/>
  <c r="D212" i="1" s="1"/>
  <c r="J212" i="1" s="1"/>
  <c r="R195" i="1"/>
  <c r="D195" i="1" s="1"/>
  <c r="J195" i="1" s="1"/>
  <c r="R204" i="1"/>
  <c r="D204" i="1" s="1"/>
  <c r="J204" i="1" s="1"/>
  <c r="R90" i="1"/>
  <c r="D90" i="1" s="1"/>
  <c r="J90" i="1" s="1"/>
  <c r="R98" i="1"/>
  <c r="D98" i="1" s="1"/>
  <c r="J98" i="1" s="1"/>
  <c r="R101" i="1"/>
  <c r="D101" i="1" s="1"/>
  <c r="J101" i="1" s="1"/>
  <c r="R118" i="1"/>
  <c r="D118" i="1" s="1"/>
  <c r="J118" i="1" s="1"/>
  <c r="R123" i="1"/>
  <c r="D123" i="1" s="1"/>
  <c r="J123" i="1" s="1"/>
  <c r="R139" i="1"/>
  <c r="D139" i="1" s="1"/>
  <c r="J139" i="1" s="1"/>
  <c r="R146" i="1"/>
  <c r="D146" i="1" s="1"/>
  <c r="J146" i="1" s="1"/>
  <c r="R150" i="1"/>
  <c r="D150" i="1" s="1"/>
  <c r="J150" i="1" s="1"/>
  <c r="R154" i="1"/>
  <c r="D154" i="1" s="1"/>
  <c r="J154" i="1" s="1"/>
  <c r="R121" i="1"/>
  <c r="D121" i="1" s="1"/>
  <c r="J121" i="1" s="1"/>
  <c r="R131" i="1"/>
  <c r="D131" i="1" s="1"/>
  <c r="J131" i="1" s="1"/>
  <c r="R117" i="1"/>
  <c r="D117" i="1" s="1"/>
  <c r="J117" i="1" s="1"/>
  <c r="R149" i="1"/>
  <c r="D149" i="1" s="1"/>
  <c r="J149" i="1" s="1"/>
  <c r="R158" i="1"/>
  <c r="D158" i="1" s="1"/>
  <c r="J158" i="1" s="1"/>
  <c r="R165" i="1"/>
  <c r="D165" i="1" s="1"/>
  <c r="J165" i="1" s="1"/>
  <c r="R168" i="1"/>
  <c r="D168" i="1" s="1"/>
  <c r="J168" i="1" s="1"/>
  <c r="R169" i="1"/>
  <c r="D169" i="1" s="1"/>
  <c r="J169" i="1" s="1"/>
  <c r="R174" i="1"/>
  <c r="D174" i="1" s="1"/>
  <c r="J174" i="1" s="1"/>
  <c r="R184" i="1"/>
  <c r="D184" i="1" s="1"/>
  <c r="J184" i="1" s="1"/>
  <c r="R190" i="1"/>
  <c r="D190" i="1" s="1"/>
  <c r="J190" i="1" s="1"/>
  <c r="R18" i="1"/>
  <c r="D18" i="1" s="1"/>
  <c r="J18" i="1" s="1"/>
  <c r="R27" i="1"/>
  <c r="D27" i="1" s="1"/>
  <c r="J27" i="1" s="1"/>
  <c r="R114" i="1"/>
  <c r="D114" i="1" s="1"/>
  <c r="J114" i="1" s="1"/>
  <c r="R135" i="1"/>
  <c r="D135" i="1" s="1"/>
  <c r="J135" i="1" s="1"/>
  <c r="R207" i="1"/>
  <c r="D207" i="1" s="1"/>
  <c r="J207" i="1" s="1"/>
  <c r="R7" i="1"/>
  <c r="D7" i="1" s="1"/>
  <c r="J7" i="1" s="1"/>
  <c r="R4" i="1"/>
  <c r="D4" i="1" s="1"/>
  <c r="J4" i="1" s="1"/>
  <c r="R14" i="1"/>
  <c r="D14" i="1" s="1"/>
  <c r="J14" i="1" s="1"/>
  <c r="R22" i="1"/>
  <c r="D22" i="1" s="1"/>
  <c r="J22" i="1" s="1"/>
  <c r="R28" i="1"/>
  <c r="D28" i="1" s="1"/>
  <c r="J28" i="1" s="1"/>
  <c r="R41" i="1"/>
  <c r="D41" i="1" s="1"/>
  <c r="J41" i="1" s="1"/>
  <c r="R33" i="1"/>
  <c r="D33" i="1" s="1"/>
  <c r="J33" i="1" s="1"/>
  <c r="R31" i="1"/>
  <c r="D31" i="1" s="1"/>
  <c r="J31" i="1" s="1"/>
  <c r="R37" i="1"/>
  <c r="D37" i="1" s="1"/>
  <c r="J37" i="1" s="1"/>
  <c r="R186" i="1"/>
  <c r="D186" i="1" s="1"/>
  <c r="J186" i="1" s="1"/>
  <c r="R197" i="1"/>
  <c r="D197" i="1" s="1"/>
  <c r="J197" i="1" s="1"/>
  <c r="R205" i="1"/>
  <c r="D205" i="1" s="1"/>
  <c r="J205" i="1" s="1"/>
  <c r="R74" i="1"/>
  <c r="D74" i="1" s="1"/>
  <c r="J74" i="1" s="1"/>
  <c r="R78" i="1"/>
  <c r="D78" i="1" s="1"/>
  <c r="J78" i="1" s="1"/>
  <c r="R88" i="1"/>
  <c r="D88" i="1" s="1"/>
  <c r="J88" i="1" s="1"/>
  <c r="R94" i="1"/>
  <c r="D94" i="1" s="1"/>
  <c r="J94" i="1" s="1"/>
  <c r="R157" i="1"/>
  <c r="D157" i="1" s="1"/>
  <c r="J157" i="1" s="1"/>
  <c r="R164" i="1"/>
  <c r="D164" i="1" s="1"/>
  <c r="J164" i="1" s="1"/>
  <c r="R32" i="1"/>
  <c r="D32" i="1" s="1"/>
  <c r="J32" i="1" s="1"/>
  <c r="R3" i="1"/>
  <c r="D3" i="1" s="1"/>
  <c r="J3" i="1" s="1"/>
  <c r="R56" i="1"/>
  <c r="D56" i="1" s="1"/>
  <c r="J56" i="1" s="1"/>
  <c r="R173" i="1"/>
  <c r="D173" i="1" s="1"/>
  <c r="J173" i="1" s="1"/>
  <c r="R181" i="1"/>
  <c r="D181" i="1" s="1"/>
  <c r="J181" i="1" s="1"/>
  <c r="R177" i="1"/>
  <c r="D177" i="1" s="1"/>
  <c r="J177" i="1" s="1"/>
  <c r="R188" i="1"/>
  <c r="D188" i="1" s="1"/>
  <c r="J188" i="1" s="1"/>
  <c r="R198" i="1"/>
  <c r="D198" i="1" s="1"/>
  <c r="J198" i="1" s="1"/>
  <c r="R138" i="1"/>
  <c r="D138" i="1" s="1"/>
  <c r="J138" i="1" s="1"/>
  <c r="R145" i="1"/>
  <c r="D145" i="1" s="1"/>
  <c r="J145" i="1" s="1"/>
  <c r="R152" i="1"/>
  <c r="D152" i="1" s="1"/>
  <c r="J152" i="1" s="1"/>
  <c r="R162" i="1"/>
  <c r="D162" i="1" s="1"/>
  <c r="J162" i="1" s="1"/>
  <c r="R210" i="1"/>
  <c r="D210" i="1" s="1"/>
  <c r="J210" i="1" s="1"/>
  <c r="R185" i="1"/>
  <c r="D185" i="1" s="1"/>
  <c r="J185" i="1" s="1"/>
  <c r="R196" i="1"/>
  <c r="D196" i="1" s="1"/>
  <c r="J196" i="1" s="1"/>
  <c r="R206" i="1"/>
  <c r="D206" i="1" s="1"/>
  <c r="J206" i="1" s="1"/>
  <c r="R6" i="1"/>
  <c r="D6" i="1" s="1"/>
  <c r="J6" i="1" s="1"/>
  <c r="R9" i="1"/>
  <c r="D9" i="1" s="1"/>
  <c r="J9" i="1" s="1"/>
  <c r="R8" i="1"/>
  <c r="D8" i="1" s="1"/>
  <c r="J8" i="1" s="1"/>
  <c r="R10" i="1"/>
  <c r="D10" i="1" s="1"/>
  <c r="J10" i="1" s="1"/>
  <c r="R12" i="1"/>
  <c r="D12" i="1" s="1"/>
  <c r="J12" i="1" s="1"/>
  <c r="R29" i="1"/>
  <c r="D29" i="1" s="1"/>
  <c r="J29" i="1" s="1"/>
  <c r="R40" i="1"/>
  <c r="D40" i="1" s="1"/>
  <c r="J40" i="1" s="1"/>
  <c r="R46" i="1"/>
  <c r="D46" i="1" s="1"/>
  <c r="J46" i="1" s="1"/>
  <c r="R54" i="1"/>
  <c r="D54" i="1" s="1"/>
  <c r="J54" i="1" s="1"/>
  <c r="R61" i="1"/>
  <c r="D61" i="1" s="1"/>
  <c r="J61" i="1" s="1"/>
  <c r="R63" i="1"/>
  <c r="D63" i="1" s="1"/>
  <c r="J63" i="1" s="1"/>
  <c r="R65" i="1"/>
  <c r="D65" i="1" s="1"/>
  <c r="J65" i="1" s="1"/>
  <c r="R66" i="1"/>
  <c r="D66" i="1" s="1"/>
  <c r="J66" i="1" s="1"/>
  <c r="R75" i="1"/>
  <c r="D75" i="1" s="1"/>
  <c r="J75" i="1" s="1"/>
  <c r="R81" i="1"/>
  <c r="D81" i="1" s="1"/>
  <c r="J81" i="1" s="1"/>
  <c r="R89" i="1"/>
  <c r="D89" i="1" s="1"/>
  <c r="J89" i="1" s="1"/>
  <c r="R100" i="1"/>
  <c r="D100" i="1" s="1"/>
  <c r="J100" i="1" s="1"/>
  <c r="R110" i="1"/>
  <c r="D110" i="1" s="1"/>
  <c r="J110" i="1" s="1"/>
  <c r="R133" i="1"/>
  <c r="D133" i="1" s="1"/>
  <c r="J133" i="1" s="1"/>
  <c r="R160" i="1"/>
  <c r="D160" i="1" s="1"/>
  <c r="J160" i="1" s="1"/>
  <c r="R106" i="1"/>
  <c r="D106" i="1" s="1"/>
  <c r="J106" i="1" s="1"/>
  <c r="R112" i="1"/>
  <c r="D112" i="1" s="1"/>
  <c r="J112" i="1" s="1"/>
  <c r="R126" i="1"/>
  <c r="D126" i="1" s="1"/>
  <c r="J126" i="1" s="1"/>
  <c r="R11" i="1"/>
  <c r="D11" i="1" s="1"/>
  <c r="J11" i="1" s="1"/>
  <c r="R21" i="1"/>
  <c r="D21" i="1" s="1"/>
  <c r="J21" i="1" s="1"/>
  <c r="R171" i="1"/>
  <c r="D171" i="1" s="1"/>
  <c r="J171" i="1" s="1"/>
  <c r="R113" i="1"/>
  <c r="D113" i="1" s="1"/>
  <c r="J113" i="1" s="1"/>
  <c r="R120" i="1"/>
  <c r="D120" i="1" s="1"/>
  <c r="J120" i="1" s="1"/>
  <c r="R137" i="1"/>
  <c r="D137" i="1" s="1"/>
  <c r="J137" i="1" s="1"/>
  <c r="R144" i="1"/>
  <c r="D144" i="1" s="1"/>
  <c r="J144" i="1" s="1"/>
  <c r="R159" i="1"/>
  <c r="D159" i="1" s="1"/>
  <c r="J159" i="1" s="1"/>
  <c r="R166" i="1"/>
  <c r="D166" i="1" s="1"/>
  <c r="J166" i="1" s="1"/>
  <c r="R180" i="1"/>
  <c r="D180" i="1" s="1"/>
  <c r="J180" i="1" s="1"/>
  <c r="R187" i="1"/>
  <c r="D187" i="1" s="1"/>
  <c r="J187" i="1" s="1"/>
  <c r="R69" i="1"/>
  <c r="D69" i="1" s="1"/>
  <c r="J69" i="1" s="1"/>
  <c r="R71" i="1"/>
  <c r="D71" i="1" s="1"/>
  <c r="J71" i="1" s="1"/>
  <c r="R80" i="1"/>
  <c r="D80" i="1" s="1"/>
  <c r="J80" i="1" s="1"/>
  <c r="R87" i="1"/>
  <c r="D87" i="1" s="1"/>
  <c r="J87" i="1" s="1"/>
  <c r="R38" i="1"/>
  <c r="D38" i="1" s="1"/>
  <c r="J38" i="1" s="1"/>
  <c r="R44" i="1"/>
  <c r="D44" i="1" s="1"/>
  <c r="J44" i="1" s="1"/>
  <c r="R42" i="1"/>
  <c r="D42" i="1" s="1"/>
  <c r="J42" i="1" s="1"/>
  <c r="R47" i="1"/>
  <c r="D47" i="1" s="1"/>
  <c r="J47" i="1" s="1"/>
  <c r="R52" i="1"/>
  <c r="D52" i="1" s="1"/>
  <c r="J52" i="1" s="1"/>
  <c r="R92" i="1"/>
  <c r="D92" i="1" s="1"/>
  <c r="J92" i="1" s="1"/>
  <c r="R102" i="1"/>
  <c r="D102" i="1" s="1"/>
  <c r="J102" i="1" s="1"/>
  <c r="R24" i="1"/>
  <c r="D24" i="1" s="1"/>
  <c r="J24" i="1" s="1"/>
  <c r="R30" i="1"/>
  <c r="D30" i="1" s="1"/>
  <c r="J30" i="1" s="1"/>
  <c r="R15" i="1"/>
  <c r="D15" i="1" s="1"/>
  <c r="J15" i="1" s="1"/>
  <c r="R19" i="1"/>
  <c r="D19" i="1" s="1"/>
  <c r="J19" i="1" s="1"/>
  <c r="R128" i="1"/>
  <c r="D128" i="1" s="1"/>
  <c r="J128" i="1" s="1"/>
  <c r="R85" i="1"/>
  <c r="D85" i="1" s="1"/>
  <c r="J85" i="1" s="1"/>
  <c r="R96" i="1"/>
  <c r="D96" i="1" s="1"/>
  <c r="J96" i="1" s="1"/>
  <c r="R107" i="1"/>
  <c r="D107" i="1" s="1"/>
  <c r="J107" i="1" s="1"/>
  <c r="R122" i="1"/>
  <c r="D122" i="1" s="1"/>
  <c r="J122" i="1" s="1"/>
  <c r="R136" i="1"/>
  <c r="D136" i="1" s="1"/>
  <c r="J136" i="1" s="1"/>
  <c r="R141" i="1"/>
  <c r="D141" i="1" s="1"/>
  <c r="J141" i="1" s="1"/>
  <c r="R178" i="1"/>
  <c r="D178" i="1" s="1"/>
  <c r="J178" i="1" s="1"/>
  <c r="R189" i="1"/>
  <c r="D189" i="1" s="1"/>
  <c r="J189" i="1" s="1"/>
  <c r="R200" i="1"/>
  <c r="D200" i="1" s="1"/>
  <c r="J200" i="1" s="1"/>
  <c r="R182" i="1"/>
  <c r="D182" i="1" s="1"/>
  <c r="J182" i="1" s="1"/>
  <c r="R193" i="1"/>
  <c r="D193" i="1" s="1"/>
  <c r="J193" i="1" s="1"/>
  <c r="R202" i="1"/>
  <c r="D202" i="1" s="1"/>
  <c r="J202" i="1" s="1"/>
  <c r="R211" i="1"/>
  <c r="D211" i="1" s="1"/>
  <c r="J211" i="1" s="1"/>
  <c r="R176" i="1"/>
  <c r="D176" i="1" s="1"/>
  <c r="J176" i="1" s="1"/>
  <c r="R192" i="1"/>
  <c r="D192" i="1" s="1"/>
  <c r="J192" i="1" s="1"/>
  <c r="R201" i="1"/>
  <c r="D201" i="1" s="1"/>
  <c r="J201" i="1" s="1"/>
  <c r="R209" i="1"/>
  <c r="D209" i="1" s="1"/>
  <c r="J209" i="1" s="1"/>
  <c r="R170" i="1"/>
  <c r="D170" i="1" s="1"/>
  <c r="J170" i="1" s="1"/>
  <c r="R60" i="1"/>
  <c r="D60" i="1" s="1"/>
  <c r="J60" i="1" s="1"/>
  <c r="R82" i="1"/>
  <c r="D82" i="1" s="1"/>
  <c r="J82" i="1" s="1"/>
  <c r="R95" i="1"/>
  <c r="D95" i="1" s="1"/>
  <c r="J95" i="1" s="1"/>
  <c r="R105" i="1"/>
  <c r="D105" i="1" s="1"/>
  <c r="J105" i="1" s="1"/>
  <c r="R179" i="1"/>
  <c r="D179" i="1" s="1"/>
  <c r="J179" i="1" s="1"/>
  <c r="R191" i="1"/>
  <c r="D191" i="1" s="1"/>
  <c r="J191" i="1" s="1"/>
  <c r="R199" i="1"/>
  <c r="D199" i="1" s="1"/>
  <c r="J199" i="1" s="1"/>
  <c r="R208" i="1"/>
  <c r="D208" i="1" s="1"/>
  <c r="J208" i="1" s="1"/>
  <c r="R175" i="1"/>
  <c r="D175" i="1" s="1"/>
  <c r="J175" i="1" s="1"/>
  <c r="R35" i="1"/>
  <c r="D35" i="1" s="1"/>
  <c r="J35" i="1" s="1"/>
  <c r="R48" i="1"/>
  <c r="D48" i="1" s="1"/>
  <c r="J48" i="1" s="1"/>
  <c r="R53" i="1"/>
  <c r="D53" i="1" s="1"/>
  <c r="J53" i="1" s="1"/>
  <c r="R77" i="1"/>
  <c r="D77" i="1" s="1"/>
  <c r="J77" i="1" s="1"/>
  <c r="R84" i="1"/>
  <c r="D84" i="1" s="1"/>
  <c r="J84" i="1" s="1"/>
  <c r="R93" i="1"/>
  <c r="D93" i="1" s="1"/>
  <c r="J93" i="1" s="1"/>
  <c r="R103" i="1"/>
  <c r="D103" i="1" s="1"/>
  <c r="J103" i="1" s="1"/>
  <c r="R116" i="1"/>
  <c r="D116" i="1" s="1"/>
  <c r="J116" i="1" s="1"/>
  <c r="R127" i="1"/>
  <c r="D127" i="1" s="1"/>
  <c r="J127" i="1" s="1"/>
  <c r="R16" i="1"/>
  <c r="D16" i="1" s="1"/>
  <c r="J16" i="1" s="1"/>
  <c r="C235" i="2" l="1"/>
  <c r="E102" i="2"/>
  <c r="E213" i="2"/>
  <c r="E170" i="2"/>
  <c r="C93" i="2"/>
  <c r="E218" i="2"/>
  <c r="C187" i="2"/>
  <c r="C33" i="2"/>
  <c r="E100" i="2"/>
  <c r="E52" i="2"/>
  <c r="C202" i="2"/>
  <c r="C224" i="2"/>
  <c r="E55" i="2"/>
  <c r="C15" i="2"/>
  <c r="C90" i="2"/>
  <c r="C47" i="2"/>
  <c r="E193" i="2"/>
  <c r="E211" i="2"/>
  <c r="C49" i="2"/>
  <c r="E227" i="2"/>
  <c r="E19" i="2"/>
  <c r="E31" i="2"/>
  <c r="E54" i="2"/>
  <c r="E212" i="2"/>
  <c r="E3" i="2"/>
  <c r="E169" i="2"/>
  <c r="C46" i="2"/>
  <c r="C225" i="2"/>
  <c r="C32" i="2"/>
  <c r="C42" i="2" l="1"/>
  <c r="E224" i="2"/>
  <c r="E33" i="2"/>
  <c r="E225" i="2"/>
  <c r="E47" i="2"/>
  <c r="C41" i="2"/>
  <c r="E46" i="2"/>
  <c r="E49" i="2"/>
  <c r="E90" i="2"/>
  <c r="E202" i="2"/>
  <c r="E187" i="2"/>
  <c r="C214" i="2"/>
  <c r="C200" i="2"/>
  <c r="C40" i="2"/>
  <c r="C226" i="2"/>
  <c r="E15" i="2"/>
  <c r="E32" i="2"/>
  <c r="C45" i="2"/>
  <c r="C30" i="2"/>
  <c r="E93" i="2"/>
  <c r="C183" i="2"/>
  <c r="C85" i="2"/>
  <c r="E235" i="2"/>
  <c r="E214" i="2" l="1"/>
  <c r="E30" i="2"/>
  <c r="C24" i="2"/>
  <c r="E226" i="2"/>
  <c r="E41" i="2"/>
  <c r="C131" i="2"/>
  <c r="C43" i="2"/>
  <c r="C29" i="2"/>
  <c r="C28" i="2"/>
  <c r="E45" i="2"/>
  <c r="E40" i="2"/>
  <c r="C180" i="2"/>
  <c r="E200" i="2"/>
  <c r="E42" i="2"/>
  <c r="E85" i="2"/>
  <c r="E183" i="2"/>
  <c r="C210" i="2"/>
  <c r="C44" i="2"/>
  <c r="C185" i="2" l="1"/>
  <c r="E29" i="2"/>
  <c r="E180" i="2"/>
  <c r="E43" i="2"/>
  <c r="C103" i="2"/>
  <c r="C12" i="2"/>
  <c r="E24" i="2"/>
  <c r="C39" i="2"/>
  <c r="E131" i="2"/>
  <c r="C38" i="2"/>
  <c r="E44" i="2"/>
  <c r="C123" i="2"/>
  <c r="C181" i="2"/>
  <c r="E28" i="2"/>
  <c r="E210" i="2"/>
  <c r="C22" i="2"/>
  <c r="C14" i="2" l="1"/>
  <c r="E123" i="2"/>
  <c r="E39" i="2"/>
  <c r="C120" i="2"/>
  <c r="E22" i="2"/>
  <c r="C88" i="2"/>
  <c r="E12" i="2"/>
  <c r="E38" i="2"/>
  <c r="C10" i="2"/>
  <c r="C36" i="2"/>
  <c r="C237" i="2"/>
  <c r="C192" i="2"/>
  <c r="C94" i="2"/>
  <c r="E181" i="2"/>
  <c r="E103" i="2"/>
  <c r="E185" i="2"/>
  <c r="C115" i="2" l="1"/>
  <c r="E237" i="2"/>
  <c r="C195" i="2"/>
  <c r="C79" i="2"/>
  <c r="C34" i="2"/>
  <c r="E88" i="2"/>
  <c r="E36" i="2"/>
  <c r="E94" i="2"/>
  <c r="C8" i="2"/>
  <c r="C4" i="2"/>
  <c r="E192" i="2"/>
  <c r="E120" i="2"/>
  <c r="C89" i="2"/>
  <c r="E10" i="2"/>
  <c r="E14" i="2"/>
  <c r="E79" i="2" l="1"/>
  <c r="C247" i="2"/>
  <c r="E195" i="2"/>
  <c r="C71" i="2"/>
  <c r="C7" i="2"/>
  <c r="E4" i="2"/>
  <c r="E89" i="2"/>
  <c r="C9" i="2"/>
  <c r="C25" i="2"/>
  <c r="E115" i="2"/>
  <c r="C82" i="2"/>
  <c r="E8" i="2"/>
  <c r="E34" i="2"/>
  <c r="C182" i="2"/>
  <c r="C70" i="2" l="1"/>
  <c r="C6" i="2"/>
  <c r="E71" i="2"/>
  <c r="C60" i="2"/>
  <c r="E247" i="2"/>
  <c r="E9" i="2"/>
  <c r="E82" i="2"/>
  <c r="E182" i="2"/>
  <c r="C16" i="2"/>
  <c r="C229" i="2"/>
  <c r="C222" i="2"/>
  <c r="E25" i="2"/>
  <c r="E7" i="2"/>
  <c r="C189" i="2" l="1"/>
  <c r="E222" i="2"/>
  <c r="E229" i="2"/>
  <c r="E6" i="2"/>
  <c r="C69" i="2"/>
  <c r="E60" i="2"/>
  <c r="C228" i="2"/>
  <c r="C130" i="2"/>
  <c r="E16" i="2"/>
  <c r="E70" i="2"/>
  <c r="C111" i="2" l="1"/>
  <c r="E228" i="2"/>
  <c r="C208" i="2"/>
  <c r="E130" i="2"/>
  <c r="E69" i="2"/>
  <c r="E189" i="2"/>
  <c r="C197" i="2"/>
  <c r="E208" i="2" l="1"/>
  <c r="C207" i="2"/>
  <c r="E197" i="2"/>
  <c r="C221" i="2"/>
  <c r="E111" i="2"/>
  <c r="C105" i="2"/>
  <c r="E221" i="2" l="1"/>
  <c r="E105" i="2"/>
  <c r="E207" i="2"/>
  <c r="C153" i="2"/>
  <c r="C96" i="2"/>
  <c r="E96" i="2" l="1"/>
  <c r="C174" i="2"/>
  <c r="E153" i="2"/>
  <c r="C86" i="2"/>
  <c r="C80" i="2" l="1"/>
  <c r="E86" i="2"/>
  <c r="E174" i="2"/>
  <c r="C188" i="2"/>
  <c r="C196" i="2" l="1"/>
  <c r="E80" i="2"/>
  <c r="C72" i="2"/>
  <c r="E188" i="2"/>
  <c r="C135" i="2" l="1"/>
  <c r="E72" i="2"/>
  <c r="C206" i="2"/>
  <c r="E196" i="2"/>
  <c r="C217" i="2" l="1"/>
  <c r="C116" i="2"/>
  <c r="E206" i="2"/>
  <c r="E135" i="2"/>
  <c r="E217" i="2" l="1"/>
  <c r="E116" i="2"/>
  <c r="C104" i="2"/>
  <c r="E104" i="2" l="1"/>
  <c r="C26" i="2"/>
  <c r="E26" i="2" l="1"/>
  <c r="C13" i="2"/>
  <c r="E13" i="2" l="1"/>
  <c r="C58" i="2"/>
  <c r="E58" i="2" l="1"/>
  <c r="C51" i="2"/>
  <c r="E51" i="2" l="1"/>
  <c r="C73" i="2"/>
  <c r="C77" i="2" l="1"/>
  <c r="E73" i="2"/>
  <c r="E77" i="2" l="1"/>
  <c r="C53" i="2"/>
  <c r="E53" i="2" l="1"/>
  <c r="C48" i="2"/>
  <c r="E48" i="2" l="1"/>
  <c r="C35" i="2"/>
  <c r="E35" i="2" l="1"/>
  <c r="C194" i="2"/>
  <c r="E194" i="2" l="1"/>
  <c r="C203" i="2"/>
  <c r="C215" i="2" l="1"/>
  <c r="E203" i="2"/>
  <c r="E215" i="2" l="1"/>
  <c r="E106" i="2"/>
  <c r="E133" i="2"/>
  <c r="E98" i="2"/>
  <c r="E17" i="2"/>
  <c r="E5" i="2"/>
  <c r="E68" i="2"/>
  <c r="E112" i="2"/>
  <c r="E91" i="2"/>
  <c r="E20" i="2"/>
  <c r="E108" i="2"/>
  <c r="E66" i="2"/>
  <c r="C5" i="2"/>
  <c r="E78" i="2"/>
  <c r="C179" i="2"/>
  <c r="C106" i="2"/>
  <c r="E179" i="2"/>
  <c r="E23" i="2"/>
  <c r="E67" i="2"/>
  <c r="C66" i="2"/>
  <c r="E84" i="2"/>
  <c r="E75" i="2"/>
  <c r="C68" i="2"/>
  <c r="C20" i="2"/>
  <c r="C23" i="2"/>
  <c r="C17" i="2"/>
  <c r="C84" i="2"/>
  <c r="C78" i="2"/>
  <c r="C75" i="2"/>
  <c r="C67" i="2"/>
  <c r="C133" i="2"/>
  <c r="C112" i="2"/>
  <c r="C108" i="2"/>
  <c r="C98" i="2"/>
  <c r="C91" i="2"/>
</calcChain>
</file>

<file path=xl/sharedStrings.xml><?xml version="1.0" encoding="utf-8"?>
<sst xmlns="http://schemas.openxmlformats.org/spreadsheetml/2006/main" count="1398" uniqueCount="264">
  <si>
    <t>ISO3</t>
  </si>
  <si>
    <t>ATG</t>
  </si>
  <si>
    <t>DZA</t>
  </si>
  <si>
    <t>AZE</t>
  </si>
  <si>
    <t>ALB</t>
  </si>
  <si>
    <t>ARM</t>
  </si>
  <si>
    <t>AGO</t>
  </si>
  <si>
    <t>ASM</t>
  </si>
  <si>
    <t>ARG</t>
  </si>
  <si>
    <t>AUS</t>
  </si>
  <si>
    <t>BHR</t>
  </si>
  <si>
    <t>BRB</t>
  </si>
  <si>
    <t>BMU</t>
  </si>
  <si>
    <t>BHS</t>
  </si>
  <si>
    <t>BGD</t>
  </si>
  <si>
    <t>BLZ</t>
  </si>
  <si>
    <t>BIH</t>
  </si>
  <si>
    <t>BOL</t>
  </si>
  <si>
    <t>MMR</t>
  </si>
  <si>
    <t>BEN</t>
  </si>
  <si>
    <t>SLB</t>
  </si>
  <si>
    <t>BRA</t>
  </si>
  <si>
    <t>BGR</t>
  </si>
  <si>
    <t>BRN</t>
  </si>
  <si>
    <t>CAN</t>
  </si>
  <si>
    <t>KHM</t>
  </si>
  <si>
    <t>LKA</t>
  </si>
  <si>
    <t>COG</t>
  </si>
  <si>
    <t>COD</t>
  </si>
  <si>
    <t>BDI</t>
  </si>
  <si>
    <t>CHN</t>
  </si>
  <si>
    <t>AFG</t>
  </si>
  <si>
    <t>BTN</t>
  </si>
  <si>
    <t>CHL</t>
  </si>
  <si>
    <t>CYM</t>
  </si>
  <si>
    <t>CMR</t>
  </si>
  <si>
    <t>TCD</t>
  </si>
  <si>
    <t>COM</t>
  </si>
  <si>
    <t>COL</t>
  </si>
  <si>
    <t>CRI</t>
  </si>
  <si>
    <t>CAF</t>
  </si>
  <si>
    <t>CUB</t>
  </si>
  <si>
    <t>CPV</t>
  </si>
  <si>
    <t>COK</t>
  </si>
  <si>
    <t>CYP</t>
  </si>
  <si>
    <t>DNK</t>
  </si>
  <si>
    <t>DJI</t>
  </si>
  <si>
    <t>DMA</t>
  </si>
  <si>
    <t>DOM</t>
  </si>
  <si>
    <t>ECU</t>
  </si>
  <si>
    <t>EGY</t>
  </si>
  <si>
    <t>IRL</t>
  </si>
  <si>
    <t>GNQ</t>
  </si>
  <si>
    <t>EST</t>
  </si>
  <si>
    <t>ERI</t>
  </si>
  <si>
    <t>SLV</t>
  </si>
  <si>
    <t>ETH</t>
  </si>
  <si>
    <t>AUT</t>
  </si>
  <si>
    <t>CZE</t>
  </si>
  <si>
    <t>GUF</t>
  </si>
  <si>
    <t>FIN</t>
  </si>
  <si>
    <t>FJI</t>
  </si>
  <si>
    <t>FLK</t>
  </si>
  <si>
    <t>FSM</t>
  </si>
  <si>
    <t>PYF</t>
  </si>
  <si>
    <t>FRA</t>
  </si>
  <si>
    <t>GMB</t>
  </si>
  <si>
    <t>GAB</t>
  </si>
  <si>
    <t>GEO</t>
  </si>
  <si>
    <t>GHA</t>
  </si>
  <si>
    <t>GRD</t>
  </si>
  <si>
    <t>GRL</t>
  </si>
  <si>
    <t>DEU</t>
  </si>
  <si>
    <t>GUM</t>
  </si>
  <si>
    <t>GRC</t>
  </si>
  <si>
    <t>GTM</t>
  </si>
  <si>
    <t>GIN</t>
  </si>
  <si>
    <t>GUY</t>
  </si>
  <si>
    <t>HTI</t>
  </si>
  <si>
    <t>HND</t>
  </si>
  <si>
    <t>HRV</t>
  </si>
  <si>
    <t>HUN</t>
  </si>
  <si>
    <t>ISL</t>
  </si>
  <si>
    <t>IND</t>
  </si>
  <si>
    <t>IRN</t>
  </si>
  <si>
    <t>ISR</t>
  </si>
  <si>
    <t>ITA</t>
  </si>
  <si>
    <t>CIV</t>
  </si>
  <si>
    <t>IRQ</t>
  </si>
  <si>
    <t>JPN</t>
  </si>
  <si>
    <t>JAM</t>
  </si>
  <si>
    <t>JOR</t>
  </si>
  <si>
    <t>KEN</t>
  </si>
  <si>
    <t>KGZ</t>
  </si>
  <si>
    <t>PRK</t>
  </si>
  <si>
    <t>KIR</t>
  </si>
  <si>
    <t>KOR</t>
  </si>
  <si>
    <t>KWT</t>
  </si>
  <si>
    <t>KAZ</t>
  </si>
  <si>
    <t>LAO</t>
  </si>
  <si>
    <t>LBN</t>
  </si>
  <si>
    <t>LVA</t>
  </si>
  <si>
    <t>BLR</t>
  </si>
  <si>
    <t>LTU</t>
  </si>
  <si>
    <t>LBR</t>
  </si>
  <si>
    <t>SVK</t>
  </si>
  <si>
    <t>LIE</t>
  </si>
  <si>
    <t>LBY</t>
  </si>
  <si>
    <t>MDG</t>
  </si>
  <si>
    <t>MTQ</t>
  </si>
  <si>
    <t>MNG</t>
  </si>
  <si>
    <t>MSR</t>
  </si>
  <si>
    <t>MKD</t>
  </si>
  <si>
    <t>MLI</t>
  </si>
  <si>
    <t>MAR</t>
  </si>
  <si>
    <t>MUS</t>
  </si>
  <si>
    <t>MRT</t>
  </si>
  <si>
    <t>MLT</t>
  </si>
  <si>
    <t>OMN</t>
  </si>
  <si>
    <t>MDV</t>
  </si>
  <si>
    <t>MEX</t>
  </si>
  <si>
    <t>MYS</t>
  </si>
  <si>
    <t>MOZ</t>
  </si>
  <si>
    <t>MWI</t>
  </si>
  <si>
    <t>NCL</t>
  </si>
  <si>
    <t>NIU</t>
  </si>
  <si>
    <t>NER</t>
  </si>
  <si>
    <t>ABW</t>
  </si>
  <si>
    <t>AIA</t>
  </si>
  <si>
    <t>BEL</t>
  </si>
  <si>
    <t>HKG</t>
  </si>
  <si>
    <t>MNP</t>
  </si>
  <si>
    <t>FRO</t>
  </si>
  <si>
    <t>AND</t>
  </si>
  <si>
    <t>GIB</t>
  </si>
  <si>
    <t>IMN</t>
  </si>
  <si>
    <t>LUX</t>
  </si>
  <si>
    <t>MAC</t>
  </si>
  <si>
    <t>MCO</t>
  </si>
  <si>
    <t>PSE</t>
  </si>
  <si>
    <t>MNE</t>
  </si>
  <si>
    <t>MYT</t>
  </si>
  <si>
    <t>ALA</t>
  </si>
  <si>
    <t>NFK</t>
  </si>
  <si>
    <t>CCK</t>
  </si>
  <si>
    <t>ATA</t>
  </si>
  <si>
    <t>BVT</t>
  </si>
  <si>
    <t>ATF</t>
  </si>
  <si>
    <t>HMD</t>
  </si>
  <si>
    <t>IOT</t>
  </si>
  <si>
    <t>CXR</t>
  </si>
  <si>
    <t>UMI</t>
  </si>
  <si>
    <t>VUT</t>
  </si>
  <si>
    <t>NGA</t>
  </si>
  <si>
    <t>NLD</t>
  </si>
  <si>
    <t>NOR</t>
  </si>
  <si>
    <t>NPL</t>
  </si>
  <si>
    <t>NRU</t>
  </si>
  <si>
    <t>SUR</t>
  </si>
  <si>
    <t>NIC</t>
  </si>
  <si>
    <t>NZL</t>
  </si>
  <si>
    <t>PRY</t>
  </si>
  <si>
    <t>PER</t>
  </si>
  <si>
    <t>PAK</t>
  </si>
  <si>
    <t>POL</t>
  </si>
  <si>
    <t>PAN</t>
  </si>
  <si>
    <t>PRT</t>
  </si>
  <si>
    <t>PNG</t>
  </si>
  <si>
    <t>GNB</t>
  </si>
  <si>
    <t>QAT</t>
  </si>
  <si>
    <t>REU</t>
  </si>
  <si>
    <t>ROU</t>
  </si>
  <si>
    <t>MDA</t>
  </si>
  <si>
    <t>PHL</t>
  </si>
  <si>
    <t>PRI</t>
  </si>
  <si>
    <t>RUS</t>
  </si>
  <si>
    <t>RWA</t>
  </si>
  <si>
    <t>SAU</t>
  </si>
  <si>
    <t>KNA</t>
  </si>
  <si>
    <t>SYC</t>
  </si>
  <si>
    <t>ZAF</t>
  </si>
  <si>
    <t>LSO</t>
  </si>
  <si>
    <t>BWA</t>
  </si>
  <si>
    <t>SEN</t>
  </si>
  <si>
    <t>SVN</t>
  </si>
  <si>
    <t>SLE</t>
  </si>
  <si>
    <t>SGP</t>
  </si>
  <si>
    <t>SOM</t>
  </si>
  <si>
    <t>ESP</t>
  </si>
  <si>
    <t>LCA</t>
  </si>
  <si>
    <t>SDN</t>
  </si>
  <si>
    <t>SWE</t>
  </si>
  <si>
    <t>SYR</t>
  </si>
  <si>
    <t>CHE</t>
  </si>
  <si>
    <t>TTO</t>
  </si>
  <si>
    <t>THA</t>
  </si>
  <si>
    <t>TJK</t>
  </si>
  <si>
    <t>TKL</t>
  </si>
  <si>
    <t>TON</t>
  </si>
  <si>
    <t>TGO</t>
  </si>
  <si>
    <t>STP</t>
  </si>
  <si>
    <t>TUN</t>
  </si>
  <si>
    <t>TUR</t>
  </si>
  <si>
    <t>TUV</t>
  </si>
  <si>
    <t>TKM</t>
  </si>
  <si>
    <t>TZA</t>
  </si>
  <si>
    <t>UGA</t>
  </si>
  <si>
    <t>GBR</t>
  </si>
  <si>
    <t>UKR</t>
  </si>
  <si>
    <t>USA</t>
  </si>
  <si>
    <t>BFA</t>
  </si>
  <si>
    <t>URY</t>
  </si>
  <si>
    <t>UZB</t>
  </si>
  <si>
    <t>VCT</t>
  </si>
  <si>
    <t>VEN</t>
  </si>
  <si>
    <t>VGB</t>
  </si>
  <si>
    <t>VNM</t>
  </si>
  <si>
    <t>VIR</t>
  </si>
  <si>
    <t>NAM</t>
  </si>
  <si>
    <t>WLF</t>
  </si>
  <si>
    <t>WSM</t>
  </si>
  <si>
    <t>SWZ</t>
  </si>
  <si>
    <t>YEM</t>
  </si>
  <si>
    <t>ZMB</t>
  </si>
  <si>
    <t>ZWE</t>
  </si>
  <si>
    <t>IDN</t>
  </si>
  <si>
    <t>GLP</t>
  </si>
  <si>
    <t>ANT</t>
  </si>
  <si>
    <t>ARE</t>
  </si>
  <si>
    <t>TLS</t>
  </si>
  <si>
    <t>PCN</t>
  </si>
  <si>
    <t>PLW</t>
  </si>
  <si>
    <t>MHL</t>
  </si>
  <si>
    <t>SPM</t>
  </si>
  <si>
    <t>SHN</t>
  </si>
  <si>
    <t>SMR</t>
  </si>
  <si>
    <t>TCA</t>
  </si>
  <si>
    <t>ESH</t>
  </si>
  <si>
    <t>SRB</t>
  </si>
  <si>
    <t>VAT</t>
  </si>
  <si>
    <t>SJM</t>
  </si>
  <si>
    <t>MAF</t>
  </si>
  <si>
    <t>BLM</t>
  </si>
  <si>
    <t>GGY</t>
  </si>
  <si>
    <t>JEY</t>
  </si>
  <si>
    <t>SGS</t>
  </si>
  <si>
    <t>TWN</t>
  </si>
  <si>
    <t>IEA</t>
  </si>
  <si>
    <t>Renew</t>
  </si>
  <si>
    <t>South American super grid</t>
  </si>
  <si>
    <t>European super grid</t>
  </si>
  <si>
    <t>African super grid</t>
  </si>
  <si>
    <t>Southeast Asian super grid</t>
  </si>
  <si>
    <t>North American super grid</t>
  </si>
  <si>
    <t>Asian super grid</t>
  </si>
  <si>
    <t>Region</t>
  </si>
  <si>
    <t>zone</t>
  </si>
  <si>
    <t>unserved_energy_mwh</t>
  </si>
  <si>
    <t>load_mwh</t>
  </si>
  <si>
    <t>Potential</t>
  </si>
  <si>
    <t>production</t>
  </si>
  <si>
    <t>Delta</t>
  </si>
  <si>
    <t>Renewable_production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</si>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</sst>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7"/>
  <sheetViews>
    <sheetView tabSelected="1" workbookViewId="0">
      <selection activeCell="P2" sqref="P2:Q212"/>
    </sheetView>
  </sheetViews>
  <sheetFormatPr defaultRowHeight="15" x14ac:dyDescent="0.25"/>
  <cols>
    <col min="9" max="9" width="8.140625" customWidth="1"/>
    <col min="17" max="17" width="8.28515625" customWidth="1"/>
    <col min="18" max="18" width="9.42578125" customWidth="1"/>
  </cols>
  <sheetData>
    <row r="1" spans="1:25" x14ac:dyDescent="0.25">
      <c r="A1" t="s">
        <v>256</v>
      </c>
      <c r="B1" t="s">
        <v>257</v>
      </c>
      <c r="C1" t="s">
        <v>258</v>
      </c>
      <c r="D1" t="s">
        <v>259</v>
      </c>
      <c r="H1" t="s">
        <v>0</v>
      </c>
      <c r="I1" t="s">
        <v>260</v>
      </c>
      <c r="J1" t="s">
        <v>248</v>
      </c>
      <c r="K1" t="s">
        <v>247</v>
      </c>
      <c r="L1" t="s">
        <v>261</v>
      </c>
      <c r="O1" t="s">
        <v>256</v>
      </c>
      <c r="P1" t="s">
        <v>257</v>
      </c>
      <c r="Q1" t="s">
        <v>258</v>
      </c>
      <c r="R1" t="s">
        <v>259</v>
      </c>
      <c r="S1" t="s">
        <v>263</v>
      </c>
      <c r="U1" t="s">
        <v>0</v>
      </c>
      <c r="V1" t="s">
        <v>259</v>
      </c>
      <c r="X1" t="s">
        <v>0</v>
      </c>
      <c r="Y1" t="s">
        <v>262</v>
      </c>
    </row>
    <row r="2" spans="1:25" x14ac:dyDescent="0.25">
      <c r="A2" t="str">
        <f>Sheet1!O2</f>
        <v>ABW</v>
      </c>
      <c r="B2">
        <f>Sheet1!P2/10^6</f>
        <v>0.357451929714104</v>
      </c>
      <c r="C2">
        <f>Sheet1!Q2/10^6</f>
        <v>1.6778325493286799</v>
      </c>
      <c r="D2">
        <f>Sheet1!R2/10^6+S2</f>
        <v>1.3889934374999999</v>
      </c>
      <c r="H2" t="str">
        <f t="shared" ref="H2:H65" si="0">A2</f>
        <v>ABW</v>
      </c>
      <c r="I2">
        <f>C2-B2</f>
        <v>1.3203806196145758</v>
      </c>
      <c r="J2">
        <f>D2</f>
        <v>1.3889934374999999</v>
      </c>
      <c r="K2">
        <f t="shared" ref="K2:K65" si="1">C2</f>
        <v>1.6778325493286799</v>
      </c>
      <c r="L2">
        <f t="shared" ref="L2:L65" si="2">I2-K2</f>
        <v>-0.35745192971410411</v>
      </c>
      <c r="O2" t="s">
        <v>127</v>
      </c>
      <c r="P2">
        <v>357451.92971410399</v>
      </c>
      <c r="Q2">
        <v>1677832.5493286799</v>
      </c>
      <c r="R2">
        <f>VLOOKUP(O2,$U$1:$V$247,2,FALSE)</f>
        <v>1242281.4375</v>
      </c>
      <c r="S2">
        <f>VLOOKUP(O2,$X$1:$Y$247,2,FALSE)</f>
        <v>0.14671200000000001</v>
      </c>
      <c r="U2" t="s">
        <v>1</v>
      </c>
      <c r="V2">
        <v>0</v>
      </c>
      <c r="X2" t="s">
        <v>1</v>
      </c>
      <c r="Y2">
        <v>1.3073E-2</v>
      </c>
    </row>
    <row r="3" spans="1:25" x14ac:dyDescent="0.25">
      <c r="A3" t="str">
        <f>Sheet1!O3</f>
        <v>AFG</v>
      </c>
      <c r="B3">
        <f>Sheet1!P3/10^6</f>
        <v>0</v>
      </c>
      <c r="C3">
        <f>Sheet1!Q3/10^6</f>
        <v>12.7157515278845</v>
      </c>
      <c r="D3">
        <f>Sheet1!R3/10^6+S3</f>
        <v>1818.3440044375</v>
      </c>
      <c r="H3" t="str">
        <f t="shared" si="0"/>
        <v>AFG</v>
      </c>
      <c r="I3">
        <f t="shared" ref="I3:I65" si="3">C3-B3</f>
        <v>12.7157515278845</v>
      </c>
      <c r="J3">
        <f t="shared" ref="J3:J65" si="4">D3</f>
        <v>1818.3440044375</v>
      </c>
      <c r="K3">
        <f t="shared" si="1"/>
        <v>12.7157515278845</v>
      </c>
      <c r="L3">
        <f t="shared" si="2"/>
        <v>0</v>
      </c>
      <c r="O3" t="s">
        <v>31</v>
      </c>
      <c r="P3">
        <v>0</v>
      </c>
      <c r="Q3">
        <v>12715751.5278845</v>
      </c>
      <c r="R3">
        <f t="shared" ref="R3:R66" si="5">VLOOKUP(O3,$U$1:$V$247,2,FALSE)</f>
        <v>1817379004.4375</v>
      </c>
      <c r="S3">
        <f>VLOOKUP(O3,$X$1:$Y$247,2,FALSE)</f>
        <v>0.96499999999999997</v>
      </c>
      <c r="U3" t="s">
        <v>2</v>
      </c>
      <c r="V3">
        <v>28625395315.34375</v>
      </c>
      <c r="X3" t="s">
        <v>2</v>
      </c>
      <c r="Y3">
        <v>0.72982999999999998</v>
      </c>
    </row>
    <row r="4" spans="1:25" x14ac:dyDescent="0.25">
      <c r="A4" t="str">
        <f>Sheet1!O4</f>
        <v>AGO</v>
      </c>
      <c r="B4">
        <f>Sheet1!P4/10^6</f>
        <v>0</v>
      </c>
      <c r="C4">
        <f>Sheet1!Q4/10^6</f>
        <v>37.310576577220296</v>
      </c>
      <c r="D4">
        <f>Sheet1!R4/10^6+S4</f>
        <v>6698.5824387812499</v>
      </c>
      <c r="H4" t="str">
        <f t="shared" si="0"/>
        <v>AGO</v>
      </c>
      <c r="I4">
        <f t="shared" si="3"/>
        <v>37.310576577220296</v>
      </c>
      <c r="J4">
        <f t="shared" si="4"/>
        <v>6698.5824387812499</v>
      </c>
      <c r="K4">
        <f t="shared" si="1"/>
        <v>37.310576577220296</v>
      </c>
      <c r="L4">
        <f t="shared" si="2"/>
        <v>0</v>
      </c>
      <c r="O4" t="s">
        <v>6</v>
      </c>
      <c r="P4">
        <v>0</v>
      </c>
      <c r="Q4">
        <v>37310576.577220298</v>
      </c>
      <c r="R4">
        <f t="shared" si="5"/>
        <v>6689717778.78125</v>
      </c>
      <c r="S4">
        <f t="shared" ref="S4:S66" si="6">VLOOKUP(O4,$X$1:$Y$247,2,FALSE)</f>
        <v>8.8646600000000007</v>
      </c>
      <c r="U4" t="s">
        <v>3</v>
      </c>
      <c r="V4">
        <v>52738376.125</v>
      </c>
      <c r="X4" t="s">
        <v>3</v>
      </c>
      <c r="Y4">
        <v>2.0329999999999999</v>
      </c>
    </row>
    <row r="5" spans="1:25" x14ac:dyDescent="0.25">
      <c r="A5" t="str">
        <f>Sheet1!O5</f>
        <v>ALB</v>
      </c>
      <c r="B5">
        <f>Sheet1!P5/10^6</f>
        <v>0</v>
      </c>
      <c r="C5">
        <f>Sheet1!Q5/10^6</f>
        <v>7.1107969925173</v>
      </c>
      <c r="D5">
        <f>Sheet1!R5/10^6+S5</f>
        <v>22.596317224609376</v>
      </c>
      <c r="H5" t="str">
        <f t="shared" si="0"/>
        <v>ALB</v>
      </c>
      <c r="I5">
        <f t="shared" si="3"/>
        <v>7.1107969925173</v>
      </c>
      <c r="J5">
        <f t="shared" si="4"/>
        <v>22.596317224609376</v>
      </c>
      <c r="K5">
        <f t="shared" si="1"/>
        <v>7.1107969925173</v>
      </c>
      <c r="L5">
        <f t="shared" si="2"/>
        <v>0</v>
      </c>
      <c r="O5" t="s">
        <v>4</v>
      </c>
      <c r="P5">
        <v>0</v>
      </c>
      <c r="Q5">
        <v>7110796.9925173</v>
      </c>
      <c r="R5">
        <f t="shared" si="5"/>
        <v>14128837.224609375</v>
      </c>
      <c r="S5">
        <f t="shared" si="6"/>
        <v>8.4674800000000001</v>
      </c>
      <c r="U5" t="s">
        <v>4</v>
      </c>
      <c r="V5">
        <v>14128837.224609375</v>
      </c>
      <c r="X5" t="s">
        <v>4</v>
      </c>
      <c r="Y5">
        <v>8.4674800000000001</v>
      </c>
    </row>
    <row r="6" spans="1:25" x14ac:dyDescent="0.25">
      <c r="A6" t="str">
        <f>Sheet1!O6</f>
        <v>ANT</v>
      </c>
      <c r="B6">
        <f>Sheet1!P6/10^6</f>
        <v>0</v>
      </c>
      <c r="C6">
        <f>Sheet1!Q6/10^6</f>
        <v>1.3652325528221201</v>
      </c>
      <c r="D6">
        <f>Sheet1!R6/10^6+S6</f>
        <v>3.172231375</v>
      </c>
      <c r="H6" t="str">
        <f t="shared" si="0"/>
        <v>ANT</v>
      </c>
      <c r="I6">
        <f t="shared" si="3"/>
        <v>1.3652325528221201</v>
      </c>
      <c r="J6">
        <f t="shared" si="4"/>
        <v>3.172231375</v>
      </c>
      <c r="K6">
        <f t="shared" si="1"/>
        <v>1.3652325528221201</v>
      </c>
      <c r="L6">
        <f t="shared" si="2"/>
        <v>0</v>
      </c>
      <c r="O6" t="s">
        <v>227</v>
      </c>
      <c r="P6">
        <v>0</v>
      </c>
      <c r="Q6">
        <v>1365232.55282212</v>
      </c>
      <c r="R6">
        <f t="shared" si="5"/>
        <v>2873911.375</v>
      </c>
      <c r="S6">
        <f t="shared" si="6"/>
        <v>0.29831999999999997</v>
      </c>
      <c r="U6" t="s">
        <v>5</v>
      </c>
      <c r="V6">
        <v>11595927.96105957</v>
      </c>
      <c r="X6" t="s">
        <v>5</v>
      </c>
      <c r="Y6">
        <v>2.31582</v>
      </c>
    </row>
    <row r="7" spans="1:25" x14ac:dyDescent="0.25">
      <c r="A7" t="str">
        <f>Sheet1!O7</f>
        <v>ARE</v>
      </c>
      <c r="B7">
        <f>Sheet1!P7/10^6</f>
        <v>0</v>
      </c>
      <c r="C7">
        <f>Sheet1!Q7/10^6</f>
        <v>258.31373074002101</v>
      </c>
      <c r="D7">
        <f>Sheet1!R7/10^6+S7</f>
        <v>4508.0960520000008</v>
      </c>
      <c r="H7" t="str">
        <f t="shared" si="0"/>
        <v>ARE</v>
      </c>
      <c r="I7">
        <f t="shared" si="3"/>
        <v>258.31373074002101</v>
      </c>
      <c r="J7">
        <f t="shared" si="4"/>
        <v>4508.0960520000008</v>
      </c>
      <c r="K7">
        <f t="shared" si="1"/>
        <v>258.31373074002101</v>
      </c>
      <c r="L7">
        <f t="shared" si="2"/>
        <v>0</v>
      </c>
      <c r="O7" t="s">
        <v>228</v>
      </c>
      <c r="P7">
        <v>0</v>
      </c>
      <c r="Q7">
        <v>258313730.74002099</v>
      </c>
      <c r="R7">
        <f t="shared" si="5"/>
        <v>4506786052</v>
      </c>
      <c r="S7">
        <f t="shared" si="6"/>
        <v>1.31</v>
      </c>
      <c r="U7" t="s">
        <v>6</v>
      </c>
      <c r="V7">
        <v>6689717778.78125</v>
      </c>
      <c r="X7" t="s">
        <v>6</v>
      </c>
      <c r="Y7">
        <v>8.8646600000000007</v>
      </c>
    </row>
    <row r="8" spans="1:25" x14ac:dyDescent="0.25">
      <c r="A8" t="str">
        <f>Sheet1!O8</f>
        <v>ARG</v>
      </c>
      <c r="B8">
        <f>Sheet1!P8/10^6</f>
        <v>0</v>
      </c>
      <c r="C8">
        <f>Sheet1!Q8/10^6</f>
        <v>233.34599115304198</v>
      </c>
      <c r="D8">
        <f>Sheet1!R8/10^6+S8</f>
        <v>7631.13285</v>
      </c>
      <c r="H8" t="str">
        <f t="shared" si="0"/>
        <v>ARG</v>
      </c>
      <c r="I8">
        <f t="shared" si="3"/>
        <v>233.34599115304198</v>
      </c>
      <c r="J8">
        <f t="shared" si="4"/>
        <v>7631.13285</v>
      </c>
      <c r="K8">
        <f t="shared" si="1"/>
        <v>233.34599115304198</v>
      </c>
      <c r="L8">
        <f t="shared" si="2"/>
        <v>0</v>
      </c>
      <c r="O8" t="s">
        <v>8</v>
      </c>
      <c r="P8">
        <v>0</v>
      </c>
      <c r="Q8">
        <v>233345991.15304199</v>
      </c>
      <c r="R8">
        <f t="shared" si="5"/>
        <v>7596289700</v>
      </c>
      <c r="S8">
        <f t="shared" si="6"/>
        <v>34.843150000000001</v>
      </c>
      <c r="U8" t="s">
        <v>7</v>
      </c>
      <c r="V8">
        <v>0</v>
      </c>
      <c r="X8" t="s">
        <v>7</v>
      </c>
      <c r="Y8">
        <v>0</v>
      </c>
    </row>
    <row r="9" spans="1:25" x14ac:dyDescent="0.25">
      <c r="A9" t="str">
        <f>Sheet1!O9</f>
        <v>ARM</v>
      </c>
      <c r="B9">
        <f>Sheet1!P9/10^6</f>
        <v>0</v>
      </c>
      <c r="C9">
        <f>Sheet1!Q9/10^6</f>
        <v>11.5760328696957</v>
      </c>
      <c r="D9">
        <f>Sheet1!R9/10^6+S9</f>
        <v>13.911747961059572</v>
      </c>
      <c r="H9" t="str">
        <f t="shared" si="0"/>
        <v>ARM</v>
      </c>
      <c r="I9">
        <f t="shared" si="3"/>
        <v>11.5760328696957</v>
      </c>
      <c r="J9">
        <f t="shared" si="4"/>
        <v>13.911747961059572</v>
      </c>
      <c r="K9">
        <f t="shared" si="1"/>
        <v>11.5760328696957</v>
      </c>
      <c r="L9">
        <f t="shared" si="2"/>
        <v>0</v>
      </c>
      <c r="O9" t="s">
        <v>5</v>
      </c>
      <c r="P9">
        <v>0</v>
      </c>
      <c r="Q9">
        <v>11576032.869695701</v>
      </c>
      <c r="R9">
        <f t="shared" si="5"/>
        <v>11595927.96105957</v>
      </c>
      <c r="S9">
        <f t="shared" si="6"/>
        <v>2.31582</v>
      </c>
      <c r="U9" t="s">
        <v>8</v>
      </c>
      <c r="V9">
        <v>7596289700</v>
      </c>
      <c r="X9" t="s">
        <v>8</v>
      </c>
      <c r="Y9">
        <v>34.843150000000001</v>
      </c>
    </row>
    <row r="10" spans="1:25" x14ac:dyDescent="0.25">
      <c r="A10" t="str">
        <f>Sheet1!O10</f>
        <v>ASM</v>
      </c>
      <c r="B10">
        <f>Sheet1!P10/10^6</f>
        <v>0.20006207387371</v>
      </c>
      <c r="C10">
        <f>Sheet1!Q10/10^6</f>
        <v>0.21307459724891001</v>
      </c>
      <c r="D10">
        <f>Sheet1!R10/10^6+S10</f>
        <v>0</v>
      </c>
      <c r="H10" t="str">
        <f t="shared" si="0"/>
        <v>ASM</v>
      </c>
      <c r="I10">
        <f t="shared" si="3"/>
        <v>1.3012523375200008E-2</v>
      </c>
      <c r="J10">
        <f t="shared" si="4"/>
        <v>0</v>
      </c>
      <c r="K10">
        <f t="shared" si="1"/>
        <v>0.21307459724891001</v>
      </c>
      <c r="L10">
        <f t="shared" si="2"/>
        <v>-0.20006207387371</v>
      </c>
      <c r="O10" t="s">
        <v>7</v>
      </c>
      <c r="P10">
        <v>200062.07387371</v>
      </c>
      <c r="Q10">
        <v>213074.59724890999</v>
      </c>
      <c r="R10">
        <f t="shared" si="5"/>
        <v>0</v>
      </c>
      <c r="S10">
        <f t="shared" si="6"/>
        <v>0</v>
      </c>
      <c r="U10" t="s">
        <v>9</v>
      </c>
      <c r="V10">
        <v>33709665280</v>
      </c>
      <c r="X10" t="s">
        <v>9</v>
      </c>
      <c r="Y10">
        <v>44.442999999999998</v>
      </c>
    </row>
    <row r="11" spans="1:25" x14ac:dyDescent="0.25">
      <c r="A11" t="str">
        <f>Sheet1!O11</f>
        <v>ATG</v>
      </c>
      <c r="B11">
        <f>Sheet1!P11/10^6</f>
        <v>0.57088592461889598</v>
      </c>
      <c r="C11">
        <f>Sheet1!Q11/10^6</f>
        <v>0.58676201718595999</v>
      </c>
      <c r="D11">
        <f>Sheet1!R11/10^6+S11</f>
        <v>1.3073E-2</v>
      </c>
      <c r="H11" t="str">
        <f t="shared" si="0"/>
        <v>ATG</v>
      </c>
      <c r="I11">
        <f t="shared" si="3"/>
        <v>1.5876092567064015E-2</v>
      </c>
      <c r="J11">
        <f t="shared" si="4"/>
        <v>1.3073E-2</v>
      </c>
      <c r="K11">
        <f t="shared" si="1"/>
        <v>0.58676201718595999</v>
      </c>
      <c r="L11">
        <f t="shared" si="2"/>
        <v>-0.57088592461889598</v>
      </c>
      <c r="O11" t="s">
        <v>1</v>
      </c>
      <c r="P11">
        <v>570885.92461889598</v>
      </c>
      <c r="Q11">
        <v>586762.01718595996</v>
      </c>
      <c r="R11">
        <f t="shared" si="5"/>
        <v>0</v>
      </c>
      <c r="S11">
        <f t="shared" si="6"/>
        <v>1.3073E-2</v>
      </c>
      <c r="U11" t="s">
        <v>10</v>
      </c>
      <c r="V11">
        <v>21609087</v>
      </c>
      <c r="X11" t="s">
        <v>10</v>
      </c>
      <c r="Y11">
        <v>9.2499999999999995E-3</v>
      </c>
    </row>
    <row r="12" spans="1:25" x14ac:dyDescent="0.25">
      <c r="A12" t="str">
        <f>Sheet1!O12</f>
        <v>AUS</v>
      </c>
      <c r="B12">
        <f>Sheet1!P12/10^6</f>
        <v>0</v>
      </c>
      <c r="C12">
        <f>Sheet1!Q12/10^6</f>
        <v>329.30073902156903</v>
      </c>
      <c r="D12">
        <f>Sheet1!R12/10^6+S12</f>
        <v>33754.10828</v>
      </c>
      <c r="H12" t="str">
        <f t="shared" si="0"/>
        <v>AUS</v>
      </c>
      <c r="I12">
        <f t="shared" si="3"/>
        <v>329.30073902156903</v>
      </c>
      <c r="J12">
        <f t="shared" si="4"/>
        <v>33754.10828</v>
      </c>
      <c r="K12">
        <f t="shared" si="1"/>
        <v>329.30073902156903</v>
      </c>
      <c r="L12">
        <f t="shared" si="2"/>
        <v>0</v>
      </c>
      <c r="O12" t="s">
        <v>9</v>
      </c>
      <c r="P12">
        <v>0</v>
      </c>
      <c r="Q12">
        <v>329300739.02156901</v>
      </c>
      <c r="R12">
        <f t="shared" si="5"/>
        <v>33709665280</v>
      </c>
      <c r="S12">
        <f t="shared" si="6"/>
        <v>44.442999999999998</v>
      </c>
      <c r="U12" t="s">
        <v>11</v>
      </c>
      <c r="V12">
        <v>4823143.5</v>
      </c>
      <c r="X12" t="s">
        <v>11</v>
      </c>
      <c r="Y12">
        <v>3.7296000000000003E-2</v>
      </c>
    </row>
    <row r="13" spans="1:25" x14ac:dyDescent="0.25">
      <c r="A13" t="str">
        <f>Sheet1!O13</f>
        <v>AUT</v>
      </c>
      <c r="B13">
        <f>Sheet1!P13/10^6</f>
        <v>13.296927960806499</v>
      </c>
      <c r="C13">
        <f>Sheet1!Q13/10^6</f>
        <v>96.471919862223999</v>
      </c>
      <c r="D13">
        <f>Sheet1!R13/10^6+S13</f>
        <v>111.05470700000001</v>
      </c>
      <c r="H13" t="str">
        <f t="shared" si="0"/>
        <v>AUT</v>
      </c>
      <c r="I13">
        <f t="shared" si="3"/>
        <v>83.174991901417499</v>
      </c>
      <c r="J13">
        <f t="shared" si="4"/>
        <v>111.05470700000001</v>
      </c>
      <c r="K13">
        <f t="shared" si="1"/>
        <v>96.471919862223999</v>
      </c>
      <c r="L13">
        <f t="shared" si="2"/>
        <v>-13.296927960806499</v>
      </c>
      <c r="O13" t="s">
        <v>57</v>
      </c>
      <c r="P13">
        <v>13296927.9608065</v>
      </c>
      <c r="Q13">
        <v>96471919.862223998</v>
      </c>
      <c r="R13">
        <f t="shared" si="5"/>
        <v>62588607</v>
      </c>
      <c r="S13">
        <f t="shared" si="6"/>
        <v>48.466099999999997</v>
      </c>
      <c r="U13" t="s">
        <v>12</v>
      </c>
      <c r="V13">
        <v>107359</v>
      </c>
      <c r="X13" t="s">
        <v>12</v>
      </c>
      <c r="Y13">
        <v>0</v>
      </c>
    </row>
    <row r="14" spans="1:25" x14ac:dyDescent="0.25">
      <c r="A14" t="str">
        <f>Sheet1!O14</f>
        <v>AZE</v>
      </c>
      <c r="B14">
        <f>Sheet1!P14/10^6</f>
        <v>0.66848760676627395</v>
      </c>
      <c r="C14">
        <f>Sheet1!Q14/10^6</f>
        <v>43.8665142339173</v>
      </c>
      <c r="D14">
        <f>Sheet1!R14/10^6+S14</f>
        <v>54.771376125000003</v>
      </c>
      <c r="H14" t="str">
        <f t="shared" si="0"/>
        <v>AZE</v>
      </c>
      <c r="I14">
        <f t="shared" si="3"/>
        <v>43.198026627151023</v>
      </c>
      <c r="J14">
        <f t="shared" si="4"/>
        <v>54.771376125000003</v>
      </c>
      <c r="K14">
        <f t="shared" si="1"/>
        <v>43.8665142339173</v>
      </c>
      <c r="L14">
        <f t="shared" si="2"/>
        <v>-0.66848760676627705</v>
      </c>
      <c r="O14" t="s">
        <v>3</v>
      </c>
      <c r="P14">
        <v>668487.60676627397</v>
      </c>
      <c r="Q14">
        <v>43866514.233917303</v>
      </c>
      <c r="R14">
        <f t="shared" si="5"/>
        <v>52738376.125</v>
      </c>
      <c r="S14">
        <f t="shared" si="6"/>
        <v>2.0329999999999999</v>
      </c>
      <c r="U14" t="s">
        <v>13</v>
      </c>
      <c r="V14">
        <v>1225886.3125</v>
      </c>
      <c r="X14" t="s">
        <v>13</v>
      </c>
      <c r="Y14">
        <v>3.493E-3</v>
      </c>
    </row>
    <row r="15" spans="1:25" x14ac:dyDescent="0.25">
      <c r="A15" t="str">
        <f>Sheet1!O15</f>
        <v>BDI</v>
      </c>
      <c r="B15">
        <f>Sheet1!P15/10^6</f>
        <v>0</v>
      </c>
      <c r="C15">
        <f>Sheet1!Q15/10^6</f>
        <v>1.2197568810683301</v>
      </c>
      <c r="D15">
        <f>Sheet1!R15/10^6+S15</f>
        <v>57.2660415</v>
      </c>
      <c r="H15" t="str">
        <f t="shared" si="0"/>
        <v>BDI</v>
      </c>
      <c r="I15">
        <f t="shared" si="3"/>
        <v>1.2197568810683301</v>
      </c>
      <c r="J15">
        <f t="shared" si="4"/>
        <v>57.2660415</v>
      </c>
      <c r="K15">
        <f t="shared" si="1"/>
        <v>1.2197568810683301</v>
      </c>
      <c r="L15">
        <f t="shared" si="2"/>
        <v>0</v>
      </c>
      <c r="O15" t="s">
        <v>29</v>
      </c>
      <c r="P15">
        <v>0</v>
      </c>
      <c r="Q15">
        <v>1219756.88106833</v>
      </c>
      <c r="R15">
        <f t="shared" si="5"/>
        <v>57102253.5</v>
      </c>
      <c r="S15">
        <f t="shared" si="6"/>
        <v>0.16378799999999999</v>
      </c>
      <c r="U15" t="s">
        <v>14</v>
      </c>
      <c r="V15">
        <v>3994633</v>
      </c>
      <c r="X15" t="s">
        <v>14</v>
      </c>
      <c r="Y15">
        <v>1.3750169999999999</v>
      </c>
    </row>
    <row r="16" spans="1:25" x14ac:dyDescent="0.25">
      <c r="A16" t="str">
        <f>Sheet1!O16</f>
        <v>BEL</v>
      </c>
      <c r="B16">
        <f>Sheet1!P16/10^6</f>
        <v>7.5687854731503297</v>
      </c>
      <c r="C16">
        <f>Sheet1!Q16/10^6</f>
        <v>122.325501207646</v>
      </c>
      <c r="D16">
        <f>Sheet1!R16/10^6+S16</f>
        <v>175.322912</v>
      </c>
      <c r="H16" t="str">
        <f t="shared" si="0"/>
        <v>BEL</v>
      </c>
      <c r="I16">
        <f t="shared" si="3"/>
        <v>114.75671573449567</v>
      </c>
      <c r="J16">
        <f t="shared" si="4"/>
        <v>175.322912</v>
      </c>
      <c r="K16">
        <f t="shared" si="1"/>
        <v>122.325501207646</v>
      </c>
      <c r="L16">
        <f t="shared" si="2"/>
        <v>-7.5687854731503279</v>
      </c>
      <c r="O16" t="s">
        <v>129</v>
      </c>
      <c r="P16">
        <v>7568785.4731503297</v>
      </c>
      <c r="Q16">
        <v>122325501.207646</v>
      </c>
      <c r="R16">
        <f t="shared" si="5"/>
        <v>156982912</v>
      </c>
      <c r="S16">
        <f t="shared" si="6"/>
        <v>18.34</v>
      </c>
      <c r="U16" t="s">
        <v>15</v>
      </c>
      <c r="V16">
        <v>0</v>
      </c>
      <c r="X16" t="s">
        <v>15</v>
      </c>
      <c r="Y16">
        <v>0.38558500000000001</v>
      </c>
    </row>
    <row r="17" spans="1:25" x14ac:dyDescent="0.25">
      <c r="A17" t="str">
        <f>Sheet1!O17</f>
        <v>BEN</v>
      </c>
      <c r="B17">
        <f>Sheet1!P17/10^6</f>
        <v>0</v>
      </c>
      <c r="C17">
        <f>Sheet1!Q17/10^6</f>
        <v>4.2773042723435708</v>
      </c>
      <c r="D17">
        <f>Sheet1!R17/10^6+S17</f>
        <v>919.27251674999991</v>
      </c>
      <c r="H17" t="str">
        <f t="shared" si="0"/>
        <v>BEN</v>
      </c>
      <c r="I17">
        <f t="shared" si="3"/>
        <v>4.2773042723435708</v>
      </c>
      <c r="J17">
        <f t="shared" si="4"/>
        <v>919.27251674999991</v>
      </c>
      <c r="K17">
        <f t="shared" si="1"/>
        <v>4.2773042723435708</v>
      </c>
      <c r="L17">
        <f t="shared" si="2"/>
        <v>0</v>
      </c>
      <c r="O17" t="s">
        <v>19</v>
      </c>
      <c r="P17">
        <v>0</v>
      </c>
      <c r="Q17">
        <v>4277304.2723435704</v>
      </c>
      <c r="R17">
        <f t="shared" si="5"/>
        <v>919267316.75</v>
      </c>
      <c r="S17">
        <f t="shared" si="6"/>
        <v>5.1999999999999998E-3</v>
      </c>
      <c r="U17" t="s">
        <v>16</v>
      </c>
      <c r="V17">
        <v>12730660.3515625</v>
      </c>
      <c r="X17" t="s">
        <v>16</v>
      </c>
      <c r="Y17">
        <v>6.4858200000000004</v>
      </c>
    </row>
    <row r="18" spans="1:25" x14ac:dyDescent="0.25">
      <c r="A18" t="str">
        <f>Sheet1!O18</f>
        <v>BFA</v>
      </c>
      <c r="B18">
        <f>Sheet1!P18/10^6</f>
        <v>0</v>
      </c>
      <c r="C18">
        <f>Sheet1!Q18/10^6</f>
        <v>6.3347460085134202</v>
      </c>
      <c r="D18">
        <f>Sheet1!R18/10^6+S18</f>
        <v>2493.3586740000001</v>
      </c>
      <c r="H18" t="str">
        <f t="shared" si="0"/>
        <v>BFA</v>
      </c>
      <c r="I18">
        <f t="shared" si="3"/>
        <v>6.3347460085134202</v>
      </c>
      <c r="J18">
        <f t="shared" si="4"/>
        <v>2493.3586740000001</v>
      </c>
      <c r="K18">
        <f t="shared" si="1"/>
        <v>6.3347460085134202</v>
      </c>
      <c r="L18">
        <f t="shared" si="2"/>
        <v>0</v>
      </c>
      <c r="O18" t="s">
        <v>210</v>
      </c>
      <c r="P18">
        <v>0</v>
      </c>
      <c r="Q18">
        <v>6334746.0085134199</v>
      </c>
      <c r="R18">
        <f t="shared" si="5"/>
        <v>2493176374</v>
      </c>
      <c r="S18">
        <f t="shared" si="6"/>
        <v>0.18229999999999999</v>
      </c>
      <c r="U18" t="s">
        <v>17</v>
      </c>
      <c r="V18">
        <v>5647963389</v>
      </c>
      <c r="X18" t="s">
        <v>17</v>
      </c>
      <c r="Y18">
        <v>2.968</v>
      </c>
    </row>
    <row r="19" spans="1:25" x14ac:dyDescent="0.25">
      <c r="A19" t="str">
        <f>Sheet1!O19</f>
        <v>BGD</v>
      </c>
      <c r="B19">
        <f>Sheet1!P19/10^6</f>
        <v>143.81622147513602</v>
      </c>
      <c r="C19">
        <f>Sheet1!Q19/10^6</f>
        <v>149.03967706489701</v>
      </c>
      <c r="D19">
        <f>Sheet1!R19/10^6+S19</f>
        <v>5.36965</v>
      </c>
      <c r="H19" t="str">
        <f t="shared" si="0"/>
        <v>BGD</v>
      </c>
      <c r="I19">
        <f t="shared" si="3"/>
        <v>5.223455589760988</v>
      </c>
      <c r="J19">
        <f t="shared" si="4"/>
        <v>5.36965</v>
      </c>
      <c r="K19">
        <f t="shared" si="1"/>
        <v>149.03967706489701</v>
      </c>
      <c r="L19">
        <f t="shared" si="2"/>
        <v>-143.81622147513602</v>
      </c>
      <c r="O19" t="s">
        <v>14</v>
      </c>
      <c r="P19">
        <v>143816221.47513601</v>
      </c>
      <c r="Q19">
        <v>149039677.064897</v>
      </c>
      <c r="R19">
        <f t="shared" si="5"/>
        <v>3994633</v>
      </c>
      <c r="S19">
        <f t="shared" si="6"/>
        <v>1.3750169999999999</v>
      </c>
      <c r="U19" t="s">
        <v>18</v>
      </c>
      <c r="V19">
        <v>6560297.375</v>
      </c>
      <c r="X19" t="s">
        <v>18</v>
      </c>
      <c r="Y19">
        <v>14.01807</v>
      </c>
    </row>
    <row r="20" spans="1:25" x14ac:dyDescent="0.25">
      <c r="A20" t="str">
        <f>Sheet1!O20</f>
        <v>BGR</v>
      </c>
      <c r="B20">
        <f>Sheet1!P20/10^6</f>
        <v>1.24519005978699</v>
      </c>
      <c r="C20">
        <f>Sheet1!Q20/10^6</f>
        <v>39.630336198470197</v>
      </c>
      <c r="D20">
        <f>Sheet1!R20/10^6+S20</f>
        <v>115.873643</v>
      </c>
      <c r="H20" t="str">
        <f t="shared" si="0"/>
        <v>BGR</v>
      </c>
      <c r="I20">
        <f t="shared" si="3"/>
        <v>38.385146138683204</v>
      </c>
      <c r="J20">
        <f t="shared" si="4"/>
        <v>115.873643</v>
      </c>
      <c r="K20">
        <f t="shared" si="1"/>
        <v>39.630336198470197</v>
      </c>
      <c r="L20">
        <f t="shared" si="2"/>
        <v>-1.2451900597869923</v>
      </c>
      <c r="O20" t="s">
        <v>22</v>
      </c>
      <c r="P20">
        <v>1245190.0597869901</v>
      </c>
      <c r="Q20">
        <v>39630336.198470198</v>
      </c>
      <c r="R20">
        <f t="shared" si="5"/>
        <v>106525113</v>
      </c>
      <c r="S20">
        <f t="shared" si="6"/>
        <v>9.3485300000000002</v>
      </c>
      <c r="U20" t="s">
        <v>19</v>
      </c>
      <c r="V20">
        <v>919267316.75</v>
      </c>
      <c r="X20" t="s">
        <v>19</v>
      </c>
      <c r="Y20">
        <v>5.1999999999999998E-3</v>
      </c>
    </row>
    <row r="21" spans="1:25" x14ac:dyDescent="0.25">
      <c r="A21" t="str">
        <f>Sheet1!O21</f>
        <v>BHR</v>
      </c>
      <c r="B21">
        <f>Sheet1!P21/10^6</f>
        <v>38.363066147169398</v>
      </c>
      <c r="C21">
        <f>Sheet1!Q21/10^6</f>
        <v>59.353187837057398</v>
      </c>
      <c r="D21">
        <f>Sheet1!R21/10^6+S21</f>
        <v>21.618337</v>
      </c>
      <c r="H21" t="str">
        <f t="shared" si="0"/>
        <v>BHR</v>
      </c>
      <c r="I21">
        <f t="shared" si="3"/>
        <v>20.990121689887999</v>
      </c>
      <c r="J21">
        <f t="shared" si="4"/>
        <v>21.618337</v>
      </c>
      <c r="K21">
        <f t="shared" si="1"/>
        <v>59.353187837057398</v>
      </c>
      <c r="L21">
        <f>I21-K21</f>
        <v>-38.363066147169398</v>
      </c>
      <c r="O21" t="s">
        <v>10</v>
      </c>
      <c r="P21">
        <v>38363066.147169396</v>
      </c>
      <c r="Q21">
        <v>59353187.837057397</v>
      </c>
      <c r="R21">
        <f t="shared" si="5"/>
        <v>21609087</v>
      </c>
      <c r="S21">
        <f t="shared" si="6"/>
        <v>9.2499999999999995E-3</v>
      </c>
      <c r="U21" t="s">
        <v>20</v>
      </c>
      <c r="V21">
        <v>0</v>
      </c>
      <c r="X21" t="s">
        <v>20</v>
      </c>
      <c r="Y21">
        <v>5.6509999999999998E-3</v>
      </c>
    </row>
    <row r="22" spans="1:25" x14ac:dyDescent="0.25">
      <c r="A22" t="str">
        <f>Sheet1!O22</f>
        <v>BHS</v>
      </c>
      <c r="B22">
        <f>Sheet1!P22/10^6</f>
        <v>2.08427357636719</v>
      </c>
      <c r="C22">
        <f>Sheet1!Q22/10^6</f>
        <v>3.3037166327145204</v>
      </c>
      <c r="D22">
        <f>Sheet1!R22/10^6+S22</f>
        <v>1.2293793124999999</v>
      </c>
      <c r="H22" t="str">
        <f t="shared" si="0"/>
        <v>BHS</v>
      </c>
      <c r="I22">
        <f t="shared" si="3"/>
        <v>1.2194430563473304</v>
      </c>
      <c r="J22">
        <f t="shared" si="4"/>
        <v>1.2293793124999999</v>
      </c>
      <c r="K22">
        <f t="shared" si="1"/>
        <v>3.3037166327145204</v>
      </c>
      <c r="L22">
        <f t="shared" si="2"/>
        <v>-2.08427357636719</v>
      </c>
      <c r="O22" t="s">
        <v>13</v>
      </c>
      <c r="P22">
        <v>2084273.5763671901</v>
      </c>
      <c r="Q22">
        <v>3303716.6327145202</v>
      </c>
      <c r="R22">
        <f t="shared" si="5"/>
        <v>1225886.3125</v>
      </c>
      <c r="S22">
        <f t="shared" si="6"/>
        <v>3.493E-3</v>
      </c>
      <c r="U22" t="s">
        <v>21</v>
      </c>
      <c r="V22">
        <v>15277337253.375</v>
      </c>
      <c r="X22" t="s">
        <v>21</v>
      </c>
      <c r="Y22">
        <v>490.928</v>
      </c>
    </row>
    <row r="23" spans="1:25" x14ac:dyDescent="0.25">
      <c r="A23" t="str">
        <f>Sheet1!O23</f>
        <v>BIH</v>
      </c>
      <c r="B23">
        <f>Sheet1!P23/10^6</f>
        <v>0.89256009909712297</v>
      </c>
      <c r="C23">
        <f>Sheet1!Q23/10^6</f>
        <v>17.966995758051802</v>
      </c>
      <c r="D23">
        <f>Sheet1!R23/10^6+S23</f>
        <v>19.216480351562502</v>
      </c>
      <c r="H23" t="str">
        <f t="shared" si="0"/>
        <v>BIH</v>
      </c>
      <c r="I23">
        <f t="shared" si="3"/>
        <v>17.074435658954677</v>
      </c>
      <c r="J23">
        <f t="shared" si="4"/>
        <v>19.216480351562502</v>
      </c>
      <c r="K23">
        <f t="shared" si="1"/>
        <v>17.966995758051802</v>
      </c>
      <c r="L23">
        <f t="shared" si="2"/>
        <v>-0.89256009909712475</v>
      </c>
      <c r="O23" t="s">
        <v>16</v>
      </c>
      <c r="P23">
        <v>892560.09909712302</v>
      </c>
      <c r="Q23">
        <v>17966995.758051801</v>
      </c>
      <c r="R23">
        <f t="shared" si="5"/>
        <v>12730660.3515625</v>
      </c>
      <c r="S23">
        <f t="shared" si="6"/>
        <v>6.4858200000000004</v>
      </c>
      <c r="U23" t="s">
        <v>22</v>
      </c>
      <c r="V23">
        <v>106525113</v>
      </c>
      <c r="X23" t="s">
        <v>22</v>
      </c>
      <c r="Y23">
        <v>9.3485300000000002</v>
      </c>
    </row>
    <row r="24" spans="1:25" x14ac:dyDescent="0.25">
      <c r="A24" t="str">
        <f>Sheet1!O24</f>
        <v>BLR</v>
      </c>
      <c r="B24">
        <f>Sheet1!P24/10^6</f>
        <v>23.568097674600097</v>
      </c>
      <c r="C24">
        <f>Sheet1!Q24/10^6</f>
        <v>39.027355341616101</v>
      </c>
      <c r="D24">
        <f>Sheet1!R24/10^6+S24</f>
        <v>15.249649999999999</v>
      </c>
      <c r="H24" t="str">
        <f t="shared" si="0"/>
        <v>BLR</v>
      </c>
      <c r="I24">
        <f t="shared" si="3"/>
        <v>15.459257667016004</v>
      </c>
      <c r="J24">
        <f t="shared" si="4"/>
        <v>15.249649999999999</v>
      </c>
      <c r="K24">
        <f t="shared" si="1"/>
        <v>39.027355341616101</v>
      </c>
      <c r="L24">
        <f t="shared" si="2"/>
        <v>-23.568097674600097</v>
      </c>
      <c r="O24" t="s">
        <v>102</v>
      </c>
      <c r="P24">
        <v>23568097.674600098</v>
      </c>
      <c r="Q24">
        <v>39027355.341616102</v>
      </c>
      <c r="R24">
        <f t="shared" si="5"/>
        <v>14446890</v>
      </c>
      <c r="S24">
        <f t="shared" si="6"/>
        <v>0.80276000000000003</v>
      </c>
      <c r="U24" t="s">
        <v>23</v>
      </c>
      <c r="V24">
        <v>1963789.125</v>
      </c>
      <c r="X24" t="s">
        <v>23</v>
      </c>
      <c r="Y24">
        <v>2E-3</v>
      </c>
    </row>
    <row r="25" spans="1:25" x14ac:dyDescent="0.25">
      <c r="A25" t="str">
        <f>Sheet1!O25</f>
        <v>BLZ</v>
      </c>
      <c r="B25">
        <f>Sheet1!P25/10^6</f>
        <v>0.81554842550590001</v>
      </c>
      <c r="C25">
        <f>Sheet1!Q25/10^6</f>
        <v>1.0592587692380999</v>
      </c>
      <c r="D25">
        <f>Sheet1!R25/10^6+S25</f>
        <v>0.38558500000000001</v>
      </c>
      <c r="H25" t="str">
        <f t="shared" si="0"/>
        <v>BLZ</v>
      </c>
      <c r="I25">
        <f t="shared" si="3"/>
        <v>0.24371034373219991</v>
      </c>
      <c r="J25">
        <f t="shared" si="4"/>
        <v>0.38558500000000001</v>
      </c>
      <c r="K25">
        <f t="shared" si="1"/>
        <v>1.0592587692380999</v>
      </c>
      <c r="L25">
        <f t="shared" si="2"/>
        <v>-0.81554842550590001</v>
      </c>
      <c r="O25" t="s">
        <v>15</v>
      </c>
      <c r="P25">
        <v>815548.42550590006</v>
      </c>
      <c r="Q25">
        <v>1059258.7692380999</v>
      </c>
      <c r="R25">
        <f t="shared" si="5"/>
        <v>0</v>
      </c>
      <c r="S25">
        <f t="shared" si="6"/>
        <v>0.38558500000000001</v>
      </c>
      <c r="U25" t="s">
        <v>24</v>
      </c>
      <c r="V25">
        <v>3741020638.015625</v>
      </c>
      <c r="X25" t="s">
        <v>24</v>
      </c>
      <c r="Y25">
        <v>429.61500000000001</v>
      </c>
    </row>
    <row r="26" spans="1:25" x14ac:dyDescent="0.25">
      <c r="A26" t="str">
        <f>Sheet1!O26</f>
        <v>BMU</v>
      </c>
      <c r="B26">
        <f>Sheet1!P26/10^6</f>
        <v>0.59864181755058699</v>
      </c>
      <c r="C26">
        <f>Sheet1!Q26/10^6</f>
        <v>0.70396205976027204</v>
      </c>
      <c r="D26">
        <f>Sheet1!R26/10^6+S26</f>
        <v>0.107359</v>
      </c>
      <c r="H26" t="str">
        <f t="shared" si="0"/>
        <v>BMU</v>
      </c>
      <c r="I26">
        <f t="shared" si="3"/>
        <v>0.10532024220968506</v>
      </c>
      <c r="J26">
        <f t="shared" si="4"/>
        <v>0.107359</v>
      </c>
      <c r="K26">
        <f t="shared" si="1"/>
        <v>0.70396205976027204</v>
      </c>
      <c r="L26">
        <f t="shared" si="2"/>
        <v>-0.59864181755058699</v>
      </c>
      <c r="O26" t="s">
        <v>12</v>
      </c>
      <c r="P26">
        <v>598641.817550587</v>
      </c>
      <c r="Q26">
        <v>703962.05976027204</v>
      </c>
      <c r="R26">
        <f t="shared" si="5"/>
        <v>107359</v>
      </c>
      <c r="S26">
        <f t="shared" si="6"/>
        <v>0</v>
      </c>
      <c r="U26" t="s">
        <v>25</v>
      </c>
      <c r="V26">
        <v>73116328</v>
      </c>
      <c r="X26" t="s">
        <v>25</v>
      </c>
      <c r="Y26">
        <v>4.7699299999999996</v>
      </c>
    </row>
    <row r="27" spans="1:25" x14ac:dyDescent="0.25">
      <c r="A27" t="str">
        <f>Sheet1!O27</f>
        <v>BOL</v>
      </c>
      <c r="B27">
        <f>Sheet1!P27/10^6</f>
        <v>0</v>
      </c>
      <c r="C27">
        <f>Sheet1!Q27/10^6</f>
        <v>15.5778311316533</v>
      </c>
      <c r="D27">
        <f>Sheet1!R27/10^6+S27</f>
        <v>5650.9313889999994</v>
      </c>
      <c r="H27" t="str">
        <f t="shared" si="0"/>
        <v>BOL</v>
      </c>
      <c r="I27">
        <f t="shared" si="3"/>
        <v>15.5778311316533</v>
      </c>
      <c r="J27">
        <f t="shared" si="4"/>
        <v>5650.9313889999994</v>
      </c>
      <c r="K27">
        <f t="shared" si="1"/>
        <v>15.5778311316533</v>
      </c>
      <c r="L27">
        <f t="shared" si="2"/>
        <v>0</v>
      </c>
      <c r="O27" t="s">
        <v>17</v>
      </c>
      <c r="P27">
        <v>0</v>
      </c>
      <c r="Q27">
        <v>15577831.1316533</v>
      </c>
      <c r="R27">
        <f t="shared" si="5"/>
        <v>5647963389</v>
      </c>
      <c r="S27">
        <f t="shared" si="6"/>
        <v>2.968</v>
      </c>
      <c r="U27" t="s">
        <v>26</v>
      </c>
      <c r="V27">
        <v>176970227</v>
      </c>
      <c r="X27" t="s">
        <v>26</v>
      </c>
      <c r="Y27">
        <v>6.86599</v>
      </c>
    </row>
    <row r="28" spans="1:25" x14ac:dyDescent="0.25">
      <c r="A28" t="str">
        <f>Sheet1!O28</f>
        <v>BRA</v>
      </c>
      <c r="B28">
        <f>Sheet1!P28/10^6</f>
        <v>0</v>
      </c>
      <c r="C28">
        <f>Sheet1!Q28/10^6</f>
        <v>986.41564151376497</v>
      </c>
      <c r="D28">
        <f>Sheet1!R28/10^6+S28</f>
        <v>15768.265253375001</v>
      </c>
      <c r="H28" t="str">
        <f t="shared" si="0"/>
        <v>BRA</v>
      </c>
      <c r="I28">
        <f t="shared" si="3"/>
        <v>986.41564151376497</v>
      </c>
      <c r="J28">
        <f t="shared" si="4"/>
        <v>15768.265253375001</v>
      </c>
      <c r="K28">
        <f t="shared" si="1"/>
        <v>986.41564151376497</v>
      </c>
      <c r="L28">
        <f t="shared" si="2"/>
        <v>0</v>
      </c>
      <c r="O28" t="s">
        <v>21</v>
      </c>
      <c r="P28">
        <v>0</v>
      </c>
      <c r="Q28">
        <v>986415641.51376498</v>
      </c>
      <c r="R28">
        <f t="shared" si="5"/>
        <v>15277337253.375</v>
      </c>
      <c r="S28">
        <f t="shared" si="6"/>
        <v>490.928</v>
      </c>
      <c r="U28" t="s">
        <v>27</v>
      </c>
      <c r="V28">
        <v>8601155.75</v>
      </c>
      <c r="X28" t="s">
        <v>27</v>
      </c>
      <c r="Y28">
        <v>1.2276100000000001</v>
      </c>
    </row>
    <row r="29" spans="1:25" x14ac:dyDescent="0.25">
      <c r="A29" t="str">
        <f>Sheet1!O29</f>
        <v>BRB</v>
      </c>
      <c r="B29">
        <f>Sheet1!P29/10^6</f>
        <v>0</v>
      </c>
      <c r="C29">
        <f>Sheet1!Q29/10^6</f>
        <v>1.8481345331713399</v>
      </c>
      <c r="D29">
        <f>Sheet1!R29/10^6+S29</f>
        <v>4.8604395</v>
      </c>
      <c r="H29" t="str">
        <f t="shared" si="0"/>
        <v>BRB</v>
      </c>
      <c r="I29">
        <f t="shared" si="3"/>
        <v>1.8481345331713399</v>
      </c>
      <c r="J29">
        <f t="shared" si="4"/>
        <v>4.8604395</v>
      </c>
      <c r="K29">
        <f t="shared" si="1"/>
        <v>1.8481345331713399</v>
      </c>
      <c r="L29">
        <f t="shared" si="2"/>
        <v>0</v>
      </c>
      <c r="O29" t="s">
        <v>11</v>
      </c>
      <c r="P29">
        <v>0</v>
      </c>
      <c r="Q29">
        <v>1848134.5331713399</v>
      </c>
      <c r="R29">
        <f t="shared" si="5"/>
        <v>4823143.5</v>
      </c>
      <c r="S29">
        <f t="shared" si="6"/>
        <v>3.7296000000000003E-2</v>
      </c>
      <c r="U29" t="s">
        <v>28</v>
      </c>
      <c r="V29">
        <v>5359372105.25</v>
      </c>
      <c r="X29" t="s">
        <v>28</v>
      </c>
      <c r="Y29">
        <v>10.469620000000001</v>
      </c>
    </row>
    <row r="30" spans="1:25" x14ac:dyDescent="0.25">
      <c r="A30" t="str">
        <f>Sheet1!O30</f>
        <v>BRN</v>
      </c>
      <c r="B30">
        <f>Sheet1!P30/10^6</f>
        <v>7.9635536641477005</v>
      </c>
      <c r="C30">
        <f>Sheet1!Q30/10^6</f>
        <v>9.881315870600119</v>
      </c>
      <c r="D30">
        <f>Sheet1!R30/10^6+S30</f>
        <v>1.9657891249999999</v>
      </c>
      <c r="H30" t="str">
        <f t="shared" si="0"/>
        <v>BRN</v>
      </c>
      <c r="I30">
        <f t="shared" si="3"/>
        <v>1.9177622064524185</v>
      </c>
      <c r="J30">
        <f t="shared" si="4"/>
        <v>1.9657891249999999</v>
      </c>
      <c r="K30">
        <f t="shared" si="1"/>
        <v>9.881315870600119</v>
      </c>
      <c r="L30">
        <f t="shared" si="2"/>
        <v>-7.9635536641477005</v>
      </c>
      <c r="O30" t="s">
        <v>23</v>
      </c>
      <c r="P30">
        <v>7963553.6641477002</v>
      </c>
      <c r="Q30">
        <v>9881315.8706001192</v>
      </c>
      <c r="R30">
        <f t="shared" si="5"/>
        <v>1963789.125</v>
      </c>
      <c r="S30">
        <f t="shared" si="6"/>
        <v>2E-3</v>
      </c>
      <c r="U30" t="s">
        <v>29</v>
      </c>
      <c r="V30">
        <v>57102253.5</v>
      </c>
      <c r="X30" t="s">
        <v>29</v>
      </c>
      <c r="Y30">
        <v>0.16378799999999999</v>
      </c>
    </row>
    <row r="31" spans="1:25" x14ac:dyDescent="0.25">
      <c r="A31" t="str">
        <f>Sheet1!O31</f>
        <v>BTN</v>
      </c>
      <c r="B31">
        <f>Sheet1!P31/10^6</f>
        <v>0</v>
      </c>
      <c r="C31">
        <f>Sheet1!Q31/10^6</f>
        <v>5.03673347013219</v>
      </c>
      <c r="D31">
        <f>Sheet1!R31/10^6+S31</f>
        <v>7.2944245624999997</v>
      </c>
      <c r="H31" t="str">
        <f t="shared" si="0"/>
        <v>BTN</v>
      </c>
      <c r="I31">
        <f t="shared" si="3"/>
        <v>5.03673347013219</v>
      </c>
      <c r="J31">
        <f t="shared" si="4"/>
        <v>7.2944245624999997</v>
      </c>
      <c r="K31">
        <f t="shared" si="1"/>
        <v>5.03673347013219</v>
      </c>
      <c r="L31">
        <f t="shared" si="2"/>
        <v>0</v>
      </c>
      <c r="O31" t="s">
        <v>32</v>
      </c>
      <c r="P31">
        <v>0</v>
      </c>
      <c r="Q31">
        <v>5036733.4701321898</v>
      </c>
      <c r="R31">
        <f t="shared" si="5"/>
        <v>403762.5625</v>
      </c>
      <c r="S31">
        <f t="shared" si="6"/>
        <v>6.8906619999999998</v>
      </c>
      <c r="U31" t="s">
        <v>30</v>
      </c>
      <c r="V31">
        <v>17628614392</v>
      </c>
      <c r="X31" t="s">
        <v>30</v>
      </c>
      <c r="Y31">
        <v>1834.3335</v>
      </c>
    </row>
    <row r="32" spans="1:25" x14ac:dyDescent="0.25">
      <c r="A32" t="str">
        <f>Sheet1!O32</f>
        <v>BWA</v>
      </c>
      <c r="B32">
        <f>Sheet1!P32/10^6</f>
        <v>0</v>
      </c>
      <c r="C32">
        <f>Sheet1!Q32/10^6</f>
        <v>11.882590784813299</v>
      </c>
      <c r="D32">
        <f>Sheet1!R32/10^6+S32</f>
        <v>5732.4735860000001</v>
      </c>
      <c r="H32" t="str">
        <f t="shared" si="0"/>
        <v>BWA</v>
      </c>
      <c r="I32">
        <f t="shared" si="3"/>
        <v>11.882590784813299</v>
      </c>
      <c r="J32">
        <f t="shared" si="4"/>
        <v>5732.4735860000001</v>
      </c>
      <c r="K32">
        <f t="shared" si="1"/>
        <v>11.882590784813299</v>
      </c>
      <c r="L32">
        <f t="shared" si="2"/>
        <v>0</v>
      </c>
      <c r="O32" t="s">
        <v>182</v>
      </c>
      <c r="P32">
        <v>0</v>
      </c>
      <c r="Q32">
        <v>11882590.7848133</v>
      </c>
      <c r="R32">
        <f t="shared" si="5"/>
        <v>5732468586</v>
      </c>
      <c r="S32">
        <f t="shared" si="6"/>
        <v>5.0000000000000001E-3</v>
      </c>
      <c r="U32" t="s">
        <v>31</v>
      </c>
      <c r="V32">
        <v>1817379004.4375</v>
      </c>
      <c r="X32" t="s">
        <v>31</v>
      </c>
      <c r="Y32">
        <v>0.96499999999999997</v>
      </c>
    </row>
    <row r="33" spans="1:25" x14ac:dyDescent="0.25">
      <c r="A33" t="str">
        <f>Sheet1!O33</f>
        <v>CAF</v>
      </c>
      <c r="B33">
        <f>Sheet1!P33/10^6</f>
        <v>0</v>
      </c>
      <c r="C33">
        <f>Sheet1!Q33/10^6</f>
        <v>0.50556990502221799</v>
      </c>
      <c r="D33">
        <f>Sheet1!R33/10^6+S33</f>
        <v>324.52170621874996</v>
      </c>
      <c r="H33" t="str">
        <f t="shared" si="0"/>
        <v>CAF</v>
      </c>
      <c r="I33">
        <f t="shared" si="3"/>
        <v>0.50556990502221799</v>
      </c>
      <c r="J33">
        <f t="shared" si="4"/>
        <v>324.52170621874996</v>
      </c>
      <c r="K33">
        <f t="shared" si="1"/>
        <v>0.50556990502221799</v>
      </c>
      <c r="L33">
        <f t="shared" si="2"/>
        <v>0</v>
      </c>
      <c r="O33" t="s">
        <v>40</v>
      </c>
      <c r="P33">
        <v>0</v>
      </c>
      <c r="Q33">
        <v>505569.90502221801</v>
      </c>
      <c r="R33">
        <f t="shared" si="5"/>
        <v>324371706.21875</v>
      </c>
      <c r="S33">
        <f t="shared" si="6"/>
        <v>0.15</v>
      </c>
      <c r="U33" t="s">
        <v>32</v>
      </c>
      <c r="V33">
        <v>403762.5625</v>
      </c>
      <c r="X33" t="s">
        <v>32</v>
      </c>
      <c r="Y33">
        <v>6.8906619999999998</v>
      </c>
    </row>
    <row r="34" spans="1:25" x14ac:dyDescent="0.25">
      <c r="A34" t="str">
        <f>Sheet1!O34</f>
        <v>CAN</v>
      </c>
      <c r="B34">
        <f>Sheet1!P34/10^6</f>
        <v>0</v>
      </c>
      <c r="C34">
        <f>Sheet1!Q34/10^6</f>
        <v>702.59073065152006</v>
      </c>
      <c r="D34">
        <f>Sheet1!R34/10^6+S34</f>
        <v>4170.6356380156249</v>
      </c>
      <c r="H34" t="str">
        <f t="shared" si="0"/>
        <v>CAN</v>
      </c>
      <c r="I34">
        <f t="shared" si="3"/>
        <v>702.59073065152006</v>
      </c>
      <c r="J34">
        <f t="shared" si="4"/>
        <v>4170.6356380156249</v>
      </c>
      <c r="K34">
        <f t="shared" si="1"/>
        <v>702.59073065152006</v>
      </c>
      <c r="L34">
        <f t="shared" si="2"/>
        <v>0</v>
      </c>
      <c r="O34" t="s">
        <v>24</v>
      </c>
      <c r="P34">
        <v>0</v>
      </c>
      <c r="Q34">
        <v>702590730.65152001</v>
      </c>
      <c r="R34">
        <f t="shared" si="5"/>
        <v>3741020638.015625</v>
      </c>
      <c r="S34">
        <f t="shared" si="6"/>
        <v>429.61500000000001</v>
      </c>
      <c r="U34" t="s">
        <v>33</v>
      </c>
      <c r="V34">
        <v>9592594771</v>
      </c>
      <c r="X34" t="s">
        <v>33</v>
      </c>
      <c r="Y34">
        <v>37.506999999999998</v>
      </c>
    </row>
    <row r="35" spans="1:25" x14ac:dyDescent="0.25">
      <c r="A35" t="str">
        <f>Sheet1!O35</f>
        <v>CHE</v>
      </c>
      <c r="B35">
        <f>Sheet1!P35/10^6</f>
        <v>28.602112371690399</v>
      </c>
      <c r="C35">
        <f>Sheet1!Q35/10^6</f>
        <v>84.896351825979394</v>
      </c>
      <c r="D35">
        <f>Sheet1!R35/10^6+S35</f>
        <v>81.191856000000001</v>
      </c>
      <c r="H35" t="str">
        <f t="shared" si="0"/>
        <v>CHE</v>
      </c>
      <c r="I35">
        <f t="shared" si="3"/>
        <v>56.294239454288999</v>
      </c>
      <c r="J35">
        <f t="shared" si="4"/>
        <v>81.191856000000001</v>
      </c>
      <c r="K35">
        <f t="shared" si="1"/>
        <v>84.896351825979394</v>
      </c>
      <c r="L35">
        <f t="shared" si="2"/>
        <v>-28.602112371690396</v>
      </c>
      <c r="O35" t="s">
        <v>193</v>
      </c>
      <c r="P35">
        <v>28602112.3716904</v>
      </c>
      <c r="Q35">
        <v>84896351.825979397</v>
      </c>
      <c r="R35">
        <f t="shared" si="5"/>
        <v>41406856</v>
      </c>
      <c r="S35">
        <f t="shared" si="6"/>
        <v>39.784999999999997</v>
      </c>
      <c r="U35" t="s">
        <v>34</v>
      </c>
      <c r="V35">
        <v>0</v>
      </c>
      <c r="X35" t="s">
        <v>34</v>
      </c>
      <c r="Y35">
        <v>1.6164999999999999E-2</v>
      </c>
    </row>
    <row r="36" spans="1:25" x14ac:dyDescent="0.25">
      <c r="A36" t="str">
        <f>Sheet1!O36</f>
        <v>CHL</v>
      </c>
      <c r="B36">
        <f>Sheet1!P36/10^6</f>
        <v>0</v>
      </c>
      <c r="C36">
        <f>Sheet1!Q36/10^6</f>
        <v>141.03267503983</v>
      </c>
      <c r="D36">
        <f>Sheet1!R36/10^6+S36</f>
        <v>9630.1017709999996</v>
      </c>
      <c r="H36" t="str">
        <f t="shared" si="0"/>
        <v>CHL</v>
      </c>
      <c r="I36">
        <f t="shared" si="3"/>
        <v>141.03267503983</v>
      </c>
      <c r="J36">
        <f t="shared" si="4"/>
        <v>9630.1017709999996</v>
      </c>
      <c r="K36">
        <f t="shared" si="1"/>
        <v>141.03267503983</v>
      </c>
      <c r="L36">
        <f t="shared" si="2"/>
        <v>0</v>
      </c>
      <c r="O36" t="s">
        <v>33</v>
      </c>
      <c r="P36">
        <v>0</v>
      </c>
      <c r="Q36">
        <v>141032675.03983</v>
      </c>
      <c r="R36">
        <f t="shared" si="5"/>
        <v>9592594771</v>
      </c>
      <c r="S36">
        <f t="shared" si="6"/>
        <v>37.506999999999998</v>
      </c>
      <c r="U36" t="s">
        <v>35</v>
      </c>
      <c r="V36">
        <v>1680378339.3359375</v>
      </c>
      <c r="X36" t="s">
        <v>35</v>
      </c>
      <c r="Y36">
        <v>5.0317699999999999</v>
      </c>
    </row>
    <row r="37" spans="1:25" x14ac:dyDescent="0.25">
      <c r="A37" t="str">
        <f>Sheet1!O37</f>
        <v>CHN</v>
      </c>
      <c r="B37">
        <f>Sheet1!P37/10^6</f>
        <v>101.455535562357</v>
      </c>
      <c r="C37">
        <f>Sheet1!Q37/10^6</f>
        <v>12645.1496896443</v>
      </c>
      <c r="D37">
        <f>Sheet1!R37/10^6+S37</f>
        <v>19462.947892</v>
      </c>
      <c r="H37" t="str">
        <f t="shared" si="0"/>
        <v>CHN</v>
      </c>
      <c r="I37">
        <f t="shared" si="3"/>
        <v>12543.694154081943</v>
      </c>
      <c r="J37">
        <f t="shared" si="4"/>
        <v>19462.947892</v>
      </c>
      <c r="K37">
        <f t="shared" si="1"/>
        <v>12645.1496896443</v>
      </c>
      <c r="L37">
        <f t="shared" si="2"/>
        <v>-101.45553556235791</v>
      </c>
      <c r="O37" t="s">
        <v>30</v>
      </c>
      <c r="P37">
        <v>101455535.56235699</v>
      </c>
      <c r="Q37">
        <v>12645149689.6443</v>
      </c>
      <c r="R37">
        <f t="shared" si="5"/>
        <v>17628614392</v>
      </c>
      <c r="S37">
        <f t="shared" si="6"/>
        <v>1834.3335</v>
      </c>
      <c r="U37" t="s">
        <v>36</v>
      </c>
      <c r="V37">
        <v>1009278442.625</v>
      </c>
      <c r="X37" t="s">
        <v>36</v>
      </c>
      <c r="Y37">
        <v>8.9999999999999993E-3</v>
      </c>
    </row>
    <row r="38" spans="1:25" x14ac:dyDescent="0.25">
      <c r="A38" t="str">
        <f>Sheet1!O38</f>
        <v>CIV</v>
      </c>
      <c r="B38">
        <f>Sheet1!P38/10^6</f>
        <v>0</v>
      </c>
      <c r="C38">
        <f>Sheet1!Q38/10^6</f>
        <v>24.071933308518997</v>
      </c>
      <c r="D38">
        <f>Sheet1!R38/10^6+S38</f>
        <v>1301.3044609999999</v>
      </c>
      <c r="H38" t="str">
        <f t="shared" si="0"/>
        <v>CIV</v>
      </c>
      <c r="I38">
        <f t="shared" si="3"/>
        <v>24.071933308518997</v>
      </c>
      <c r="J38">
        <f t="shared" si="4"/>
        <v>1301.3044609999999</v>
      </c>
      <c r="K38">
        <f t="shared" si="1"/>
        <v>24.071933308518997</v>
      </c>
      <c r="L38">
        <f t="shared" si="2"/>
        <v>0</v>
      </c>
      <c r="O38" t="s">
        <v>87</v>
      </c>
      <c r="P38">
        <v>0</v>
      </c>
      <c r="Q38">
        <v>24071933.308518998</v>
      </c>
      <c r="R38">
        <f t="shared" si="5"/>
        <v>1298304081</v>
      </c>
      <c r="S38">
        <f t="shared" si="6"/>
        <v>3.0003799999999998</v>
      </c>
      <c r="U38" t="s">
        <v>37</v>
      </c>
      <c r="V38">
        <v>0</v>
      </c>
      <c r="X38" t="s">
        <v>37</v>
      </c>
      <c r="Y38">
        <v>4.0000000000000002E-4</v>
      </c>
    </row>
    <row r="39" spans="1:25" x14ac:dyDescent="0.25">
      <c r="A39" t="str">
        <f>Sheet1!O39</f>
        <v>CMR</v>
      </c>
      <c r="B39">
        <f>Sheet1!P39/10^6</f>
        <v>0</v>
      </c>
      <c r="C39">
        <f>Sheet1!Q39/10^6</f>
        <v>24.276319834574402</v>
      </c>
      <c r="D39">
        <f>Sheet1!R39/10^6+S39</f>
        <v>1685.4101093359375</v>
      </c>
      <c r="H39" t="str">
        <f t="shared" si="0"/>
        <v>CMR</v>
      </c>
      <c r="I39">
        <f t="shared" si="3"/>
        <v>24.276319834574402</v>
      </c>
      <c r="J39">
        <f t="shared" si="4"/>
        <v>1685.4101093359375</v>
      </c>
      <c r="K39">
        <f t="shared" si="1"/>
        <v>24.276319834574402</v>
      </c>
      <c r="L39">
        <f t="shared" si="2"/>
        <v>0</v>
      </c>
      <c r="O39" t="s">
        <v>35</v>
      </c>
      <c r="P39">
        <v>0</v>
      </c>
      <c r="Q39">
        <v>24276319.834574401</v>
      </c>
      <c r="R39">
        <f t="shared" si="5"/>
        <v>1680378339.3359375</v>
      </c>
      <c r="S39">
        <f t="shared" si="6"/>
        <v>5.0317699999999999</v>
      </c>
      <c r="U39" t="s">
        <v>38</v>
      </c>
      <c r="V39">
        <v>1792877433.625</v>
      </c>
      <c r="X39" t="s">
        <v>38</v>
      </c>
      <c r="Y39">
        <v>60.854680000000002</v>
      </c>
    </row>
    <row r="40" spans="1:25" x14ac:dyDescent="0.25">
      <c r="A40" t="str">
        <f>Sheet1!O40</f>
        <v>COD</v>
      </c>
      <c r="B40">
        <f>Sheet1!P40/10^6</f>
        <v>0</v>
      </c>
      <c r="C40">
        <f>Sheet1!Q40/10^6</f>
        <v>30.9404605796237</v>
      </c>
      <c r="D40">
        <f>Sheet1!R40/10^6+S40</f>
        <v>5369.8417252499994</v>
      </c>
      <c r="H40" t="str">
        <f t="shared" si="0"/>
        <v>COD</v>
      </c>
      <c r="I40">
        <f t="shared" si="3"/>
        <v>30.9404605796237</v>
      </c>
      <c r="J40">
        <f t="shared" si="4"/>
        <v>5369.8417252499994</v>
      </c>
      <c r="K40">
        <f t="shared" si="1"/>
        <v>30.9404605796237</v>
      </c>
      <c r="L40">
        <f t="shared" si="2"/>
        <v>0</v>
      </c>
      <c r="O40" t="s">
        <v>28</v>
      </c>
      <c r="P40">
        <v>0</v>
      </c>
      <c r="Q40">
        <v>30940460.579623699</v>
      </c>
      <c r="R40">
        <f t="shared" si="5"/>
        <v>5359372105.25</v>
      </c>
      <c r="S40">
        <f t="shared" si="6"/>
        <v>10.469620000000001</v>
      </c>
      <c r="U40" t="s">
        <v>39</v>
      </c>
      <c r="V40">
        <v>42981612.390625</v>
      </c>
      <c r="X40" t="s">
        <v>39</v>
      </c>
      <c r="Y40">
        <v>11.257569999999999</v>
      </c>
    </row>
    <row r="41" spans="1:25" x14ac:dyDescent="0.25">
      <c r="A41" t="str">
        <f>Sheet1!O41</f>
        <v>COG</v>
      </c>
      <c r="B41">
        <f>Sheet1!P41/10^6</f>
        <v>1.0835596954217202E-3</v>
      </c>
      <c r="C41">
        <f>Sheet1!Q41/10^6</f>
        <v>7.2668068527180498</v>
      </c>
      <c r="D41">
        <f>Sheet1!R41/10^6+S41</f>
        <v>9.8287657500000005</v>
      </c>
      <c r="H41" t="str">
        <f t="shared" si="0"/>
        <v>COG</v>
      </c>
      <c r="I41">
        <f t="shared" si="3"/>
        <v>7.2657232930226279</v>
      </c>
      <c r="J41">
        <f t="shared" si="4"/>
        <v>9.8287657500000005</v>
      </c>
      <c r="K41">
        <f t="shared" si="1"/>
        <v>7.2668068527180498</v>
      </c>
      <c r="L41">
        <f t="shared" si="2"/>
        <v>-1.083559695421954E-3</v>
      </c>
      <c r="O41" t="s">
        <v>27</v>
      </c>
      <c r="P41">
        <v>1083.5596954217201</v>
      </c>
      <c r="Q41">
        <v>7266806.8527180497</v>
      </c>
      <c r="R41">
        <f t="shared" si="5"/>
        <v>8601155.75</v>
      </c>
      <c r="S41">
        <f t="shared" si="6"/>
        <v>1.2276100000000001</v>
      </c>
      <c r="U41" t="s">
        <v>40</v>
      </c>
      <c r="V41">
        <v>324371706.21875</v>
      </c>
      <c r="X41" t="s">
        <v>40</v>
      </c>
      <c r="Y41">
        <v>0.15</v>
      </c>
    </row>
    <row r="42" spans="1:25" x14ac:dyDescent="0.25">
      <c r="A42" t="str">
        <f>Sheet1!O42</f>
        <v>COK</v>
      </c>
      <c r="B42">
        <f>Sheet1!P42/10^6</f>
        <v>3.9213866841360197E-2</v>
      </c>
      <c r="C42">
        <f>Sheet1!Q42/10^6</f>
        <v>5.4548403862669598E-2</v>
      </c>
      <c r="D42">
        <f>Sheet1!R42/10^6+S42</f>
        <v>1.0729000000000001E-2</v>
      </c>
      <c r="H42" t="str">
        <f t="shared" si="0"/>
        <v>COK</v>
      </c>
      <c r="I42">
        <f t="shared" si="3"/>
        <v>1.5334537021309401E-2</v>
      </c>
      <c r="J42">
        <f t="shared" si="4"/>
        <v>1.0729000000000001E-2</v>
      </c>
      <c r="K42">
        <f t="shared" si="1"/>
        <v>5.4548403862669598E-2</v>
      </c>
      <c r="L42">
        <f t="shared" si="2"/>
        <v>-3.9213866841360197E-2</v>
      </c>
      <c r="O42" t="s">
        <v>43</v>
      </c>
      <c r="P42">
        <v>39213.866841360199</v>
      </c>
      <c r="Q42">
        <v>54548.403862669598</v>
      </c>
      <c r="R42">
        <f t="shared" si="5"/>
        <v>0</v>
      </c>
      <c r="S42">
        <f t="shared" si="6"/>
        <v>1.0729000000000001E-2</v>
      </c>
      <c r="U42" t="s">
        <v>41</v>
      </c>
      <c r="V42">
        <v>440867331.58984375</v>
      </c>
      <c r="X42" t="s">
        <v>41</v>
      </c>
      <c r="Y42">
        <v>0.75700000000000001</v>
      </c>
    </row>
    <row r="43" spans="1:25" x14ac:dyDescent="0.25">
      <c r="A43" t="str">
        <f>Sheet1!O43</f>
        <v>COL</v>
      </c>
      <c r="B43">
        <f>Sheet1!P43/10^6</f>
        <v>0</v>
      </c>
      <c r="C43">
        <f>Sheet1!Q43/10^6</f>
        <v>131.011918026514</v>
      </c>
      <c r="D43">
        <f>Sheet1!R43/10^6+S43</f>
        <v>1853.732113625</v>
      </c>
      <c r="H43" t="str">
        <f t="shared" si="0"/>
        <v>COL</v>
      </c>
      <c r="I43">
        <f t="shared" si="3"/>
        <v>131.011918026514</v>
      </c>
      <c r="J43">
        <f t="shared" si="4"/>
        <v>1853.732113625</v>
      </c>
      <c r="K43">
        <f t="shared" si="1"/>
        <v>131.011918026514</v>
      </c>
      <c r="L43">
        <f t="shared" si="2"/>
        <v>0</v>
      </c>
      <c r="O43" t="s">
        <v>38</v>
      </c>
      <c r="P43">
        <v>0</v>
      </c>
      <c r="Q43">
        <v>131011918.02651399</v>
      </c>
      <c r="R43">
        <f t="shared" si="5"/>
        <v>1792877433.625</v>
      </c>
      <c r="S43">
        <f t="shared" si="6"/>
        <v>60.854680000000002</v>
      </c>
      <c r="U43" t="s">
        <v>42</v>
      </c>
      <c r="V43">
        <v>23531019.90625</v>
      </c>
      <c r="X43" t="s">
        <v>42</v>
      </c>
      <c r="Y43">
        <v>8.8999999999999996E-2</v>
      </c>
    </row>
    <row r="44" spans="1:25" x14ac:dyDescent="0.25">
      <c r="A44" t="str">
        <f>Sheet1!O44</f>
        <v>COM</v>
      </c>
      <c r="B44">
        <f>Sheet1!P44/10^6</f>
        <v>0.33176764851099599</v>
      </c>
      <c r="C44">
        <f>Sheet1!Q44/10^6</f>
        <v>0.33614764851099604</v>
      </c>
      <c r="D44">
        <f>Sheet1!R44/10^6+S44</f>
        <v>4.0000000000000002E-4</v>
      </c>
      <c r="H44" t="str">
        <f t="shared" si="0"/>
        <v>COM</v>
      </c>
      <c r="I44">
        <f t="shared" si="3"/>
        <v>4.3800000000000505E-3</v>
      </c>
      <c r="J44">
        <f t="shared" si="4"/>
        <v>4.0000000000000002E-4</v>
      </c>
      <c r="K44">
        <f t="shared" si="1"/>
        <v>0.33614764851099604</v>
      </c>
      <c r="L44">
        <f t="shared" si="2"/>
        <v>-0.33176764851099599</v>
      </c>
      <c r="O44" t="s">
        <v>37</v>
      </c>
      <c r="P44">
        <v>331767.64851099602</v>
      </c>
      <c r="Q44">
        <v>336147.64851099602</v>
      </c>
      <c r="R44">
        <f t="shared" si="5"/>
        <v>0</v>
      </c>
      <c r="S44">
        <f t="shared" si="6"/>
        <v>4.0000000000000002E-4</v>
      </c>
      <c r="U44" t="s">
        <v>43</v>
      </c>
      <c r="V44">
        <v>0</v>
      </c>
      <c r="X44" t="s">
        <v>43</v>
      </c>
      <c r="Y44">
        <v>1.0729000000000001E-2</v>
      </c>
    </row>
    <row r="45" spans="1:25" x14ac:dyDescent="0.25">
      <c r="A45" t="str">
        <f>Sheet1!O45</f>
        <v>CPV</v>
      </c>
      <c r="B45">
        <f>Sheet1!P45/10^6</f>
        <v>0</v>
      </c>
      <c r="C45">
        <f>Sheet1!Q45/10^6</f>
        <v>1.63727683337204</v>
      </c>
      <c r="D45">
        <f>Sheet1!R45/10^6+S45</f>
        <v>23.620019906249997</v>
      </c>
      <c r="H45" t="str">
        <f t="shared" si="0"/>
        <v>CPV</v>
      </c>
      <c r="I45">
        <f t="shared" si="3"/>
        <v>1.63727683337204</v>
      </c>
      <c r="J45">
        <f t="shared" si="4"/>
        <v>23.620019906249997</v>
      </c>
      <c r="K45">
        <f t="shared" si="1"/>
        <v>1.63727683337204</v>
      </c>
      <c r="L45">
        <f t="shared" si="2"/>
        <v>0</v>
      </c>
      <c r="O45" t="s">
        <v>42</v>
      </c>
      <c r="P45">
        <v>0</v>
      </c>
      <c r="Q45">
        <v>1637276.83337204</v>
      </c>
      <c r="R45">
        <f t="shared" si="5"/>
        <v>23531019.90625</v>
      </c>
      <c r="S45">
        <f t="shared" si="6"/>
        <v>8.8999999999999996E-2</v>
      </c>
      <c r="U45" t="s">
        <v>44</v>
      </c>
      <c r="V45">
        <v>97397521.75</v>
      </c>
      <c r="X45" t="s">
        <v>44</v>
      </c>
      <c r="Y45">
        <v>0.47699999999999998</v>
      </c>
    </row>
    <row r="46" spans="1:25" x14ac:dyDescent="0.25">
      <c r="A46" t="str">
        <f>Sheet1!O46</f>
        <v>CRI</v>
      </c>
      <c r="B46">
        <f>Sheet1!P46/10^6</f>
        <v>0</v>
      </c>
      <c r="C46">
        <f>Sheet1!Q46/10^6</f>
        <v>18.7830634828202</v>
      </c>
      <c r="D46">
        <f>Sheet1!R46/10^6+S46</f>
        <v>54.239182390625004</v>
      </c>
      <c r="H46" t="str">
        <f t="shared" si="0"/>
        <v>CRI</v>
      </c>
      <c r="I46">
        <f t="shared" si="3"/>
        <v>18.7830634828202</v>
      </c>
      <c r="J46">
        <f t="shared" si="4"/>
        <v>54.239182390625004</v>
      </c>
      <c r="K46">
        <f t="shared" si="1"/>
        <v>18.7830634828202</v>
      </c>
      <c r="L46">
        <f t="shared" si="2"/>
        <v>0</v>
      </c>
      <c r="O46" t="s">
        <v>39</v>
      </c>
      <c r="P46">
        <v>0</v>
      </c>
      <c r="Q46">
        <v>18783063.482820202</v>
      </c>
      <c r="R46">
        <f t="shared" si="5"/>
        <v>42981612.390625</v>
      </c>
      <c r="S46">
        <f t="shared" si="6"/>
        <v>11.257569999999999</v>
      </c>
      <c r="U46" t="s">
        <v>45</v>
      </c>
      <c r="V46">
        <v>1202820040</v>
      </c>
      <c r="X46" t="s">
        <v>45</v>
      </c>
      <c r="Y46">
        <v>21.47</v>
      </c>
    </row>
    <row r="47" spans="1:25" x14ac:dyDescent="0.25">
      <c r="A47" t="str">
        <f>Sheet1!O47</f>
        <v>CUB</v>
      </c>
      <c r="B47">
        <f>Sheet1!P47/10^6</f>
        <v>0</v>
      </c>
      <c r="C47">
        <f>Sheet1!Q47/10^6</f>
        <v>30.496787741836101</v>
      </c>
      <c r="D47">
        <f>Sheet1!R47/10^6+S47</f>
        <v>441.62433158984373</v>
      </c>
      <c r="H47" t="str">
        <f t="shared" si="0"/>
        <v>CUB</v>
      </c>
      <c r="I47">
        <f t="shared" si="3"/>
        <v>30.496787741836101</v>
      </c>
      <c r="J47">
        <f t="shared" si="4"/>
        <v>441.62433158984373</v>
      </c>
      <c r="K47">
        <f t="shared" si="1"/>
        <v>30.496787741836101</v>
      </c>
      <c r="L47">
        <f t="shared" si="2"/>
        <v>0</v>
      </c>
      <c r="O47" t="s">
        <v>41</v>
      </c>
      <c r="P47">
        <v>0</v>
      </c>
      <c r="Q47">
        <v>30496787.741836101</v>
      </c>
      <c r="R47">
        <f t="shared" si="5"/>
        <v>440867331.58984375</v>
      </c>
      <c r="S47">
        <f t="shared" si="6"/>
        <v>0.75700000000000001</v>
      </c>
      <c r="U47" t="s">
        <v>46</v>
      </c>
      <c r="V47">
        <v>314145840.83789063</v>
      </c>
      <c r="X47" t="s">
        <v>46</v>
      </c>
      <c r="Y47">
        <v>1E-3</v>
      </c>
    </row>
    <row r="48" spans="1:25" x14ac:dyDescent="0.25">
      <c r="A48" t="str">
        <f>Sheet1!O48</f>
        <v>CYM</v>
      </c>
      <c r="B48">
        <f>Sheet1!P48/10^6</f>
        <v>1.1548534482983599</v>
      </c>
      <c r="C48">
        <f>Sheet1!Q48/10^6</f>
        <v>1.1741757649012201</v>
      </c>
      <c r="D48">
        <f>Sheet1!R48/10^6+S48</f>
        <v>1.6164999999999999E-2</v>
      </c>
      <c r="H48" t="str">
        <f t="shared" si="0"/>
        <v>CYM</v>
      </c>
      <c r="I48">
        <f t="shared" si="3"/>
        <v>1.9322316602860212E-2</v>
      </c>
      <c r="J48">
        <f t="shared" si="4"/>
        <v>1.6164999999999999E-2</v>
      </c>
      <c r="K48">
        <f t="shared" si="1"/>
        <v>1.1741757649012201</v>
      </c>
      <c r="L48">
        <f t="shared" si="2"/>
        <v>-1.1548534482983599</v>
      </c>
      <c r="O48" t="s">
        <v>34</v>
      </c>
      <c r="P48">
        <v>1154853.44829836</v>
      </c>
      <c r="Q48">
        <v>1174175.7649012201</v>
      </c>
      <c r="R48">
        <f t="shared" si="5"/>
        <v>0</v>
      </c>
      <c r="S48">
        <f t="shared" si="6"/>
        <v>1.6164999999999999E-2</v>
      </c>
      <c r="U48" t="s">
        <v>47</v>
      </c>
      <c r="V48">
        <v>10872008</v>
      </c>
      <c r="X48" t="s">
        <v>47</v>
      </c>
      <c r="Y48">
        <v>2.5177999999999999E-2</v>
      </c>
    </row>
    <row r="49" spans="1:25" x14ac:dyDescent="0.25">
      <c r="A49" t="str">
        <f>Sheet1!O49</f>
        <v>CYP</v>
      </c>
      <c r="B49">
        <f>Sheet1!P49/10^6</f>
        <v>0</v>
      </c>
      <c r="C49">
        <f>Sheet1!Q49/10^6</f>
        <v>10.0051876590195</v>
      </c>
      <c r="D49">
        <f>Sheet1!R49/10^6+S49</f>
        <v>97.87452175</v>
      </c>
      <c r="H49" t="str">
        <f t="shared" si="0"/>
        <v>CYP</v>
      </c>
      <c r="I49">
        <f t="shared" si="3"/>
        <v>10.0051876590195</v>
      </c>
      <c r="J49">
        <f t="shared" si="4"/>
        <v>97.87452175</v>
      </c>
      <c r="K49">
        <f t="shared" si="1"/>
        <v>10.0051876590195</v>
      </c>
      <c r="L49">
        <f t="shared" si="2"/>
        <v>0</v>
      </c>
      <c r="O49" t="s">
        <v>44</v>
      </c>
      <c r="P49">
        <v>0</v>
      </c>
      <c r="Q49">
        <v>10005187.6590195</v>
      </c>
      <c r="R49">
        <f t="shared" si="5"/>
        <v>97397521.75</v>
      </c>
      <c r="S49">
        <f t="shared" si="6"/>
        <v>0.47699999999999998</v>
      </c>
      <c r="U49" t="s">
        <v>48</v>
      </c>
      <c r="V49">
        <v>483733257.25</v>
      </c>
      <c r="X49" t="s">
        <v>48</v>
      </c>
      <c r="Y49">
        <v>2.698</v>
      </c>
    </row>
    <row r="50" spans="1:25" x14ac:dyDescent="0.25">
      <c r="A50" t="str">
        <f>Sheet1!O50</f>
        <v>CZE</v>
      </c>
      <c r="B50">
        <f>Sheet1!P50/10^6</f>
        <v>14.487845275093301</v>
      </c>
      <c r="C50">
        <f>Sheet1!Q50/10^6</f>
        <v>75.848268336675787</v>
      </c>
      <c r="D50">
        <f>Sheet1!R50/10^6+S50</f>
        <v>100.32495999999999</v>
      </c>
      <c r="H50" t="str">
        <f t="shared" si="0"/>
        <v>CZE</v>
      </c>
      <c r="I50">
        <f t="shared" si="3"/>
        <v>61.360423061582487</v>
      </c>
      <c r="J50">
        <f t="shared" si="4"/>
        <v>100.32495999999999</v>
      </c>
      <c r="K50">
        <f t="shared" si="1"/>
        <v>75.848268336675787</v>
      </c>
      <c r="L50">
        <f t="shared" si="2"/>
        <v>-14.487845275093299</v>
      </c>
      <c r="O50" t="s">
        <v>58</v>
      </c>
      <c r="P50">
        <v>14487845.2750933</v>
      </c>
      <c r="Q50">
        <v>75848268.336675793</v>
      </c>
      <c r="R50">
        <f t="shared" si="5"/>
        <v>90801960</v>
      </c>
      <c r="S50">
        <f t="shared" si="6"/>
        <v>9.5229999999999997</v>
      </c>
      <c r="U50" t="s">
        <v>49</v>
      </c>
      <c r="V50">
        <v>66302600.875</v>
      </c>
      <c r="X50" t="s">
        <v>49</v>
      </c>
      <c r="Y50">
        <v>21.017219999999998</v>
      </c>
    </row>
    <row r="51" spans="1:25" x14ac:dyDescent="0.25">
      <c r="A51" t="str">
        <f>Sheet1!O51</f>
        <v>DEU</v>
      </c>
      <c r="B51">
        <f>Sheet1!P51/10^6</f>
        <v>37.648516538371304</v>
      </c>
      <c r="C51">
        <f>Sheet1!Q51/10^6</f>
        <v>781.75212772912209</v>
      </c>
      <c r="D51">
        <f>Sheet1!R51/10^6+S51</f>
        <v>1190.8876559999999</v>
      </c>
      <c r="H51" t="str">
        <f t="shared" si="0"/>
        <v>DEU</v>
      </c>
      <c r="I51">
        <f t="shared" si="3"/>
        <v>744.10361119075083</v>
      </c>
      <c r="J51">
        <f t="shared" si="4"/>
        <v>1190.8876559999999</v>
      </c>
      <c r="K51">
        <f t="shared" si="1"/>
        <v>781.75212772912209</v>
      </c>
      <c r="L51">
        <f t="shared" si="2"/>
        <v>-37.648516538371268</v>
      </c>
      <c r="O51" t="s">
        <v>72</v>
      </c>
      <c r="P51">
        <v>37648516.538371302</v>
      </c>
      <c r="Q51">
        <v>781752127.72912204</v>
      </c>
      <c r="R51">
        <f t="shared" si="5"/>
        <v>959834656</v>
      </c>
      <c r="S51">
        <f t="shared" si="6"/>
        <v>231.053</v>
      </c>
      <c r="U51" t="s">
        <v>50</v>
      </c>
      <c r="V51">
        <v>22485830764.375</v>
      </c>
      <c r="X51" t="s">
        <v>50</v>
      </c>
      <c r="Y51">
        <v>16.944863999999999</v>
      </c>
    </row>
    <row r="52" spans="1:25" x14ac:dyDescent="0.25">
      <c r="A52" t="str">
        <f>Sheet1!O52</f>
        <v>DJI</v>
      </c>
      <c r="B52">
        <f>Sheet1!P52/10^6</f>
        <v>0</v>
      </c>
      <c r="C52">
        <f>Sheet1!Q52/10^6</f>
        <v>0.137271450644919</v>
      </c>
      <c r="D52">
        <f>Sheet1!R52/10^6+S52</f>
        <v>314.14684083789058</v>
      </c>
      <c r="H52" t="str">
        <f t="shared" si="0"/>
        <v>DJI</v>
      </c>
      <c r="I52">
        <f t="shared" si="3"/>
        <v>0.137271450644919</v>
      </c>
      <c r="J52">
        <f t="shared" si="4"/>
        <v>314.14684083789058</v>
      </c>
      <c r="K52">
        <f t="shared" si="1"/>
        <v>0.137271450644919</v>
      </c>
      <c r="L52">
        <f t="shared" si="2"/>
        <v>0</v>
      </c>
      <c r="O52" t="s">
        <v>46</v>
      </c>
      <c r="P52">
        <v>0</v>
      </c>
      <c r="Q52">
        <v>137271.45064491901</v>
      </c>
      <c r="R52">
        <f t="shared" si="5"/>
        <v>314145840.83789063</v>
      </c>
      <c r="S52">
        <f t="shared" si="6"/>
        <v>1E-3</v>
      </c>
      <c r="U52" t="s">
        <v>51</v>
      </c>
      <c r="V52">
        <v>1431230718</v>
      </c>
      <c r="X52" t="s">
        <v>51</v>
      </c>
      <c r="Y52">
        <v>10.49</v>
      </c>
    </row>
    <row r="53" spans="1:25" x14ac:dyDescent="0.25">
      <c r="A53" t="str">
        <f>Sheet1!O53</f>
        <v>DMA</v>
      </c>
      <c r="B53">
        <f>Sheet1!P53/10^6</f>
        <v>0</v>
      </c>
      <c r="C53">
        <f>Sheet1!Q53/10^6</f>
        <v>0.11138781485843099</v>
      </c>
      <c r="D53">
        <f>Sheet1!R53/10^6+S53</f>
        <v>10.897186</v>
      </c>
      <c r="H53" t="str">
        <f t="shared" si="0"/>
        <v>DMA</v>
      </c>
      <c r="I53">
        <f t="shared" si="3"/>
        <v>0.11138781485843099</v>
      </c>
      <c r="J53">
        <f t="shared" si="4"/>
        <v>10.897186</v>
      </c>
      <c r="K53">
        <f t="shared" si="1"/>
        <v>0.11138781485843099</v>
      </c>
      <c r="L53">
        <f t="shared" si="2"/>
        <v>0</v>
      </c>
      <c r="O53" t="s">
        <v>47</v>
      </c>
      <c r="P53">
        <v>0</v>
      </c>
      <c r="Q53">
        <v>111387.814858431</v>
      </c>
      <c r="R53">
        <f t="shared" si="5"/>
        <v>10872008</v>
      </c>
      <c r="S53">
        <f t="shared" si="6"/>
        <v>2.5177999999999999E-2</v>
      </c>
      <c r="U53" t="s">
        <v>52</v>
      </c>
      <c r="V53">
        <v>489447.828125</v>
      </c>
      <c r="X53" t="s">
        <v>52</v>
      </c>
      <c r="Y53">
        <v>0.58013999999999999</v>
      </c>
    </row>
    <row r="54" spans="1:25" x14ac:dyDescent="0.25">
      <c r="A54" t="str">
        <f>Sheet1!O54</f>
        <v>DNK</v>
      </c>
      <c r="B54">
        <f>Sheet1!P54/10^6</f>
        <v>0</v>
      </c>
      <c r="C54">
        <f>Sheet1!Q54/10^6</f>
        <v>46.195572070379598</v>
      </c>
      <c r="D54">
        <f>Sheet1!R54/10^6+S54</f>
        <v>1224.2900400000001</v>
      </c>
      <c r="H54" t="str">
        <f t="shared" si="0"/>
        <v>DNK</v>
      </c>
      <c r="I54">
        <f t="shared" si="3"/>
        <v>46.195572070379598</v>
      </c>
      <c r="J54">
        <f t="shared" si="4"/>
        <v>1224.2900400000001</v>
      </c>
      <c r="K54">
        <f t="shared" si="1"/>
        <v>46.195572070379598</v>
      </c>
      <c r="L54">
        <f t="shared" si="2"/>
        <v>0</v>
      </c>
      <c r="O54" t="s">
        <v>45</v>
      </c>
      <c r="P54">
        <v>0</v>
      </c>
      <c r="Q54">
        <v>46195572.0703796</v>
      </c>
      <c r="R54">
        <f t="shared" si="5"/>
        <v>1202820040</v>
      </c>
      <c r="S54">
        <f t="shared" si="6"/>
        <v>21.47</v>
      </c>
      <c r="U54" t="s">
        <v>53</v>
      </c>
      <c r="V54">
        <v>119283536</v>
      </c>
      <c r="X54" t="s">
        <v>53</v>
      </c>
      <c r="Y54">
        <v>2.0859999999999999</v>
      </c>
    </row>
    <row r="55" spans="1:25" x14ac:dyDescent="0.25">
      <c r="A55" t="str">
        <f>Sheet1!O55</f>
        <v>DOM</v>
      </c>
      <c r="B55">
        <f>Sheet1!P55/10^6</f>
        <v>0</v>
      </c>
      <c r="C55">
        <f>Sheet1!Q55/10^6</f>
        <v>29.9848768577369</v>
      </c>
      <c r="D55">
        <f>Sheet1!R55/10^6+S55</f>
        <v>486.43125724999999</v>
      </c>
      <c r="H55" t="str">
        <f t="shared" si="0"/>
        <v>DOM</v>
      </c>
      <c r="I55">
        <f t="shared" si="3"/>
        <v>29.9848768577369</v>
      </c>
      <c r="J55">
        <f t="shared" si="4"/>
        <v>486.43125724999999</v>
      </c>
      <c r="K55">
        <f t="shared" si="1"/>
        <v>29.9848768577369</v>
      </c>
      <c r="L55">
        <f t="shared" si="2"/>
        <v>0</v>
      </c>
      <c r="O55" t="s">
        <v>48</v>
      </c>
      <c r="P55">
        <v>0</v>
      </c>
      <c r="Q55">
        <v>29984876.8577369</v>
      </c>
      <c r="R55">
        <f t="shared" si="5"/>
        <v>483733257.25</v>
      </c>
      <c r="S55">
        <f t="shared" si="6"/>
        <v>2.698</v>
      </c>
      <c r="U55" t="s">
        <v>54</v>
      </c>
      <c r="V55">
        <v>692194290</v>
      </c>
      <c r="X55" t="s">
        <v>54</v>
      </c>
      <c r="Y55">
        <v>4.4999999999999998E-2</v>
      </c>
    </row>
    <row r="56" spans="1:25" x14ac:dyDescent="0.25">
      <c r="A56" t="str">
        <f>Sheet1!O56</f>
        <v>DZA</v>
      </c>
      <c r="B56">
        <f>Sheet1!P56/10^6</f>
        <v>0</v>
      </c>
      <c r="C56">
        <f>Sheet1!Q56/10^6</f>
        <v>134.20859945905701</v>
      </c>
      <c r="D56">
        <f>Sheet1!R56/10^6+S56</f>
        <v>28626.125145343751</v>
      </c>
      <c r="H56" t="str">
        <f t="shared" si="0"/>
        <v>DZA</v>
      </c>
      <c r="I56">
        <f t="shared" si="3"/>
        <v>134.20859945905701</v>
      </c>
      <c r="J56">
        <f t="shared" si="4"/>
        <v>28626.125145343751</v>
      </c>
      <c r="K56">
        <f t="shared" si="1"/>
        <v>134.20859945905701</v>
      </c>
      <c r="L56">
        <f t="shared" si="2"/>
        <v>0</v>
      </c>
      <c r="O56" t="s">
        <v>2</v>
      </c>
      <c r="P56">
        <v>0</v>
      </c>
      <c r="Q56">
        <v>134208599.459057</v>
      </c>
      <c r="R56">
        <f t="shared" si="5"/>
        <v>28625395315.34375</v>
      </c>
      <c r="S56">
        <f t="shared" si="6"/>
        <v>0.72982999999999998</v>
      </c>
      <c r="U56" t="s">
        <v>55</v>
      </c>
      <c r="V56">
        <v>377505079.296875</v>
      </c>
      <c r="X56" t="s">
        <v>55</v>
      </c>
      <c r="Y56">
        <v>3.599831</v>
      </c>
    </row>
    <row r="57" spans="1:25" x14ac:dyDescent="0.25">
      <c r="A57" t="str">
        <f>Sheet1!O57</f>
        <v>ECU</v>
      </c>
      <c r="B57">
        <f>Sheet1!P57/10^6</f>
        <v>0</v>
      </c>
      <c r="C57">
        <f>Sheet1!Q57/10^6</f>
        <v>45.9153648425564</v>
      </c>
      <c r="D57">
        <f>Sheet1!R57/10^6+S57</f>
        <v>87.319820874999991</v>
      </c>
      <c r="H57" t="str">
        <f t="shared" si="0"/>
        <v>ECU</v>
      </c>
      <c r="I57">
        <f t="shared" si="3"/>
        <v>45.9153648425564</v>
      </c>
      <c r="J57">
        <f t="shared" si="4"/>
        <v>87.319820874999991</v>
      </c>
      <c r="K57">
        <f t="shared" si="1"/>
        <v>45.9153648425564</v>
      </c>
      <c r="L57">
        <f t="shared" si="2"/>
        <v>0</v>
      </c>
      <c r="O57" t="s">
        <v>49</v>
      </c>
      <c r="P57">
        <v>0</v>
      </c>
      <c r="Q57">
        <v>45915364.842556402</v>
      </c>
      <c r="R57">
        <f t="shared" si="5"/>
        <v>66302600.875</v>
      </c>
      <c r="S57">
        <f t="shared" si="6"/>
        <v>21.017219999999998</v>
      </c>
      <c r="U57" t="s">
        <v>56</v>
      </c>
      <c r="V57">
        <v>8524534542.125</v>
      </c>
      <c r="X57" t="s">
        <v>56</v>
      </c>
      <c r="Y57">
        <v>13.470418</v>
      </c>
    </row>
    <row r="58" spans="1:25" x14ac:dyDescent="0.25">
      <c r="A58" t="str">
        <f>Sheet1!O58</f>
        <v>EGY</v>
      </c>
      <c r="B58">
        <f>Sheet1!P58/10^6</f>
        <v>0</v>
      </c>
      <c r="C58">
        <f>Sheet1!Q58/10^6</f>
        <v>325.60608879084401</v>
      </c>
      <c r="D58">
        <f>Sheet1!R58/10^6+S58</f>
        <v>22502.775628375002</v>
      </c>
      <c r="H58" t="str">
        <f t="shared" si="0"/>
        <v>EGY</v>
      </c>
      <c r="I58">
        <f t="shared" si="3"/>
        <v>325.60608879084401</v>
      </c>
      <c r="J58">
        <f t="shared" si="4"/>
        <v>22502.775628375002</v>
      </c>
      <c r="K58">
        <f t="shared" si="1"/>
        <v>325.60608879084401</v>
      </c>
      <c r="L58">
        <f t="shared" si="2"/>
        <v>0</v>
      </c>
      <c r="O58" t="s">
        <v>50</v>
      </c>
      <c r="P58">
        <v>0</v>
      </c>
      <c r="Q58">
        <v>325606088.79084402</v>
      </c>
      <c r="R58">
        <f t="shared" si="5"/>
        <v>22485830764.375</v>
      </c>
      <c r="S58">
        <f t="shared" si="6"/>
        <v>16.944863999999999</v>
      </c>
      <c r="U58" t="s">
        <v>57</v>
      </c>
      <c r="V58">
        <v>62588607</v>
      </c>
      <c r="X58" t="s">
        <v>57</v>
      </c>
      <c r="Y58">
        <v>48.466099999999997</v>
      </c>
    </row>
    <row r="59" spans="1:25" x14ac:dyDescent="0.25">
      <c r="A59" t="str">
        <f>Sheet1!O59</f>
        <v>ERI</v>
      </c>
      <c r="B59">
        <f>Sheet1!P59/10^6</f>
        <v>0</v>
      </c>
      <c r="C59">
        <f>Sheet1!Q59/10^6</f>
        <v>1.46862091260559</v>
      </c>
      <c r="D59">
        <f>Sheet1!R59/10^6+S59</f>
        <v>692.23928999999998</v>
      </c>
      <c r="H59" t="str">
        <f t="shared" si="0"/>
        <v>ERI</v>
      </c>
      <c r="I59">
        <f t="shared" si="3"/>
        <v>1.46862091260559</v>
      </c>
      <c r="J59">
        <f t="shared" si="4"/>
        <v>692.23928999999998</v>
      </c>
      <c r="K59">
        <f t="shared" si="1"/>
        <v>1.46862091260559</v>
      </c>
      <c r="L59">
        <f t="shared" si="2"/>
        <v>0</v>
      </c>
      <c r="O59" t="s">
        <v>54</v>
      </c>
      <c r="P59">
        <v>0</v>
      </c>
      <c r="Q59">
        <v>1468620.91260559</v>
      </c>
      <c r="R59">
        <f t="shared" si="5"/>
        <v>692194290</v>
      </c>
      <c r="S59">
        <f t="shared" si="6"/>
        <v>4.4999999999999998E-2</v>
      </c>
      <c r="U59" t="s">
        <v>58</v>
      </c>
      <c r="V59">
        <v>90801960</v>
      </c>
      <c r="X59" t="s">
        <v>58</v>
      </c>
      <c r="Y59">
        <v>9.5229999999999997</v>
      </c>
    </row>
    <row r="60" spans="1:25" x14ac:dyDescent="0.25">
      <c r="A60" t="str">
        <f>Sheet1!O60</f>
        <v>ESP</v>
      </c>
      <c r="B60">
        <f>Sheet1!P60/10^6</f>
        <v>0.55333645948291299</v>
      </c>
      <c r="C60">
        <f>Sheet1!Q60/10^6</f>
        <v>359.86851533147302</v>
      </c>
      <c r="D60">
        <f>Sheet1!R60/10^6+S60</f>
        <v>776.21672799999999</v>
      </c>
      <c r="H60" t="str">
        <f t="shared" si="0"/>
        <v>ESP</v>
      </c>
      <c r="I60">
        <f t="shared" si="3"/>
        <v>359.3151788719901</v>
      </c>
      <c r="J60">
        <f t="shared" si="4"/>
        <v>776.21672799999999</v>
      </c>
      <c r="K60">
        <f t="shared" si="1"/>
        <v>359.86851533147302</v>
      </c>
      <c r="L60">
        <f t="shared" si="2"/>
        <v>-0.55333645948292087</v>
      </c>
      <c r="O60" t="s">
        <v>188</v>
      </c>
      <c r="P60">
        <v>553336.45948291302</v>
      </c>
      <c r="Q60">
        <v>359868515.33147299</v>
      </c>
      <c r="R60">
        <f t="shared" si="5"/>
        <v>673585728</v>
      </c>
      <c r="S60">
        <f t="shared" si="6"/>
        <v>102.631</v>
      </c>
      <c r="U60" t="s">
        <v>59</v>
      </c>
      <c r="V60">
        <v>5623920</v>
      </c>
      <c r="X60" t="s">
        <v>59</v>
      </c>
      <c r="Y60">
        <v>0.59965100000000005</v>
      </c>
    </row>
    <row r="61" spans="1:25" x14ac:dyDescent="0.25">
      <c r="A61" t="str">
        <f>Sheet1!O61</f>
        <v>EST</v>
      </c>
      <c r="B61">
        <f>Sheet1!P61/10^6</f>
        <v>0</v>
      </c>
      <c r="C61">
        <f>Sheet1!Q61/10^6</f>
        <v>12.7948793935842</v>
      </c>
      <c r="D61">
        <f>Sheet1!R61/10^6+S61</f>
        <v>121.369536</v>
      </c>
      <c r="H61" t="str">
        <f t="shared" si="0"/>
        <v>EST</v>
      </c>
      <c r="I61">
        <f t="shared" si="3"/>
        <v>12.7948793935842</v>
      </c>
      <c r="J61">
        <f t="shared" si="4"/>
        <v>121.369536</v>
      </c>
      <c r="K61">
        <f t="shared" si="1"/>
        <v>12.7948793935842</v>
      </c>
      <c r="L61">
        <f t="shared" si="2"/>
        <v>0</v>
      </c>
      <c r="O61" t="s">
        <v>53</v>
      </c>
      <c r="P61">
        <v>0</v>
      </c>
      <c r="Q61">
        <v>12794879.393584199</v>
      </c>
      <c r="R61">
        <f t="shared" si="5"/>
        <v>119283536</v>
      </c>
      <c r="S61">
        <f t="shared" si="6"/>
        <v>2.0859999999999999</v>
      </c>
      <c r="U61" t="s">
        <v>60</v>
      </c>
      <c r="V61">
        <v>19043108.0625</v>
      </c>
      <c r="X61" t="s">
        <v>60</v>
      </c>
      <c r="Y61">
        <v>32.523000000000003</v>
      </c>
    </row>
    <row r="62" spans="1:25" x14ac:dyDescent="0.25">
      <c r="A62" t="str">
        <f>Sheet1!O62</f>
        <v>ETH</v>
      </c>
      <c r="B62">
        <f>Sheet1!P62/10^6</f>
        <v>0</v>
      </c>
      <c r="C62">
        <f>Sheet1!Q62/10^6</f>
        <v>32.351917926713604</v>
      </c>
      <c r="D62">
        <f>Sheet1!R62/10^6+S62</f>
        <v>8538.0049601250012</v>
      </c>
      <c r="H62" t="str">
        <f t="shared" si="0"/>
        <v>ETH</v>
      </c>
      <c r="I62">
        <f t="shared" si="3"/>
        <v>32.351917926713604</v>
      </c>
      <c r="J62">
        <f t="shared" si="4"/>
        <v>8538.0049601250012</v>
      </c>
      <c r="K62">
        <f t="shared" si="1"/>
        <v>32.351917926713604</v>
      </c>
      <c r="L62">
        <f t="shared" si="2"/>
        <v>0</v>
      </c>
      <c r="O62" t="s">
        <v>56</v>
      </c>
      <c r="P62">
        <v>0</v>
      </c>
      <c r="Q62">
        <v>32351917.926713601</v>
      </c>
      <c r="R62">
        <f t="shared" si="5"/>
        <v>8524534542.125</v>
      </c>
      <c r="S62">
        <f t="shared" si="6"/>
        <v>13.470418</v>
      </c>
      <c r="U62" t="s">
        <v>61</v>
      </c>
      <c r="V62">
        <v>1320711.625</v>
      </c>
      <c r="X62" t="s">
        <v>61</v>
      </c>
      <c r="Y62">
        <v>0.63591600000000004</v>
      </c>
    </row>
    <row r="63" spans="1:25" x14ac:dyDescent="0.25">
      <c r="A63" t="str">
        <f>Sheet1!O63</f>
        <v>FIN</v>
      </c>
      <c r="B63">
        <f>Sheet1!P63/10^6</f>
        <v>81.017729292907504</v>
      </c>
      <c r="C63">
        <f>Sheet1!Q63/10^6</f>
        <v>119.451335229329</v>
      </c>
      <c r="D63">
        <f>Sheet1!R63/10^6+S63</f>
        <v>51.566108062500007</v>
      </c>
      <c r="H63" t="str">
        <f t="shared" si="0"/>
        <v>FIN</v>
      </c>
      <c r="I63">
        <f t="shared" si="3"/>
        <v>38.4336059364215</v>
      </c>
      <c r="J63">
        <f t="shared" si="4"/>
        <v>51.566108062500007</v>
      </c>
      <c r="K63">
        <f t="shared" si="1"/>
        <v>119.451335229329</v>
      </c>
      <c r="L63">
        <f t="shared" si="2"/>
        <v>-81.017729292907504</v>
      </c>
      <c r="O63" t="s">
        <v>60</v>
      </c>
      <c r="P63">
        <v>81017729.292907506</v>
      </c>
      <c r="Q63">
        <v>119451335.229329</v>
      </c>
      <c r="R63">
        <f t="shared" si="5"/>
        <v>19043108.0625</v>
      </c>
      <c r="S63">
        <f t="shared" si="6"/>
        <v>32.523000000000003</v>
      </c>
      <c r="U63" t="s">
        <v>62</v>
      </c>
      <c r="V63">
        <v>4307376</v>
      </c>
      <c r="X63" t="s">
        <v>62</v>
      </c>
      <c r="Y63">
        <v>6.7000000000000002E-3</v>
      </c>
    </row>
    <row r="64" spans="1:25" x14ac:dyDescent="0.25">
      <c r="A64" t="str">
        <f>Sheet1!O64</f>
        <v>FJI</v>
      </c>
      <c r="B64">
        <f>Sheet1!P64/10^6</f>
        <v>4.6713060624670195E-3</v>
      </c>
      <c r="C64">
        <f>Sheet1!Q64/10^6</f>
        <v>1.4012151535502599</v>
      </c>
      <c r="D64">
        <f>Sheet1!R64/10^6+S64</f>
        <v>1.9566276249999999</v>
      </c>
      <c r="H64" t="str">
        <f t="shared" si="0"/>
        <v>FJI</v>
      </c>
      <c r="I64">
        <f t="shared" si="3"/>
        <v>1.3965438474877929</v>
      </c>
      <c r="J64">
        <f t="shared" si="4"/>
        <v>1.9566276249999999</v>
      </c>
      <c r="K64">
        <f t="shared" si="1"/>
        <v>1.4012151535502599</v>
      </c>
      <c r="L64">
        <f t="shared" si="2"/>
        <v>-4.6713060624670177E-3</v>
      </c>
      <c r="O64" t="s">
        <v>61</v>
      </c>
      <c r="P64">
        <v>4671.3060624670197</v>
      </c>
      <c r="Q64">
        <v>1401215.15355026</v>
      </c>
      <c r="R64">
        <f t="shared" si="5"/>
        <v>1320711.625</v>
      </c>
      <c r="S64">
        <f t="shared" si="6"/>
        <v>0.63591600000000004</v>
      </c>
      <c r="U64" t="s">
        <v>64</v>
      </c>
      <c r="V64">
        <v>126.69749450683599</v>
      </c>
      <c r="X64" t="s">
        <v>63</v>
      </c>
      <c r="Y64">
        <v>0</v>
      </c>
    </row>
    <row r="65" spans="1:25" x14ac:dyDescent="0.25">
      <c r="A65" t="str">
        <f>Sheet1!O65</f>
        <v>FLK</v>
      </c>
      <c r="B65">
        <f>Sheet1!P65/10^6</f>
        <v>0</v>
      </c>
      <c r="C65">
        <f>Sheet1!Q65/10^6</f>
        <v>3.4189149479871499E-2</v>
      </c>
      <c r="D65">
        <f>Sheet1!R65/10^6+S65</f>
        <v>4.314076</v>
      </c>
      <c r="H65" t="str">
        <f t="shared" si="0"/>
        <v>FLK</v>
      </c>
      <c r="I65">
        <f t="shared" si="3"/>
        <v>3.4189149479871499E-2</v>
      </c>
      <c r="J65">
        <f t="shared" si="4"/>
        <v>4.314076</v>
      </c>
      <c r="K65">
        <f t="shared" si="1"/>
        <v>3.4189149479871499E-2</v>
      </c>
      <c r="L65">
        <f t="shared" si="2"/>
        <v>0</v>
      </c>
      <c r="O65" t="s">
        <v>62</v>
      </c>
      <c r="P65">
        <v>0</v>
      </c>
      <c r="Q65">
        <v>34189.149479871499</v>
      </c>
      <c r="R65">
        <f t="shared" si="5"/>
        <v>4307376</v>
      </c>
      <c r="S65">
        <f t="shared" si="6"/>
        <v>6.7000000000000002E-3</v>
      </c>
      <c r="U65" t="s">
        <v>65</v>
      </c>
      <c r="V65">
        <v>1139321236.40625</v>
      </c>
      <c r="X65" t="s">
        <v>64</v>
      </c>
      <c r="Y65">
        <v>0.202543</v>
      </c>
    </row>
    <row r="66" spans="1:25" x14ac:dyDescent="0.25">
      <c r="A66" t="str">
        <f>Sheet1!O66</f>
        <v>FRA</v>
      </c>
      <c r="B66">
        <f>Sheet1!P66/10^6</f>
        <v>14.547978057296701</v>
      </c>
      <c r="C66">
        <f>Sheet1!Q66/10^6</f>
        <v>659.20445128800498</v>
      </c>
      <c r="D66">
        <f>Sheet1!R66/10^6+S66</f>
        <v>1254.9552364062499</v>
      </c>
      <c r="H66" t="str">
        <f t="shared" ref="H66:H129" si="7">A66</f>
        <v>FRA</v>
      </c>
      <c r="I66">
        <f t="shared" ref="I66:I129" si="8">C66-B66</f>
        <v>644.65647323070823</v>
      </c>
      <c r="J66">
        <f t="shared" ref="J66:J129" si="9">D66</f>
        <v>1254.9552364062499</v>
      </c>
      <c r="K66">
        <f t="shared" ref="K66:K129" si="10">C66</f>
        <v>659.20445128800498</v>
      </c>
      <c r="L66">
        <f t="shared" ref="L66:L129" si="11">I66-K66</f>
        <v>-14.547978057296746</v>
      </c>
      <c r="O66" t="s">
        <v>65</v>
      </c>
      <c r="P66">
        <v>14547978.057296701</v>
      </c>
      <c r="Q66">
        <v>659204451.28800499</v>
      </c>
      <c r="R66">
        <f t="shared" si="5"/>
        <v>1139321236.40625</v>
      </c>
      <c r="S66">
        <f t="shared" si="6"/>
        <v>115.634</v>
      </c>
      <c r="U66" t="s">
        <v>66</v>
      </c>
      <c r="V66">
        <v>49604922.15625</v>
      </c>
      <c r="X66" t="s">
        <v>65</v>
      </c>
      <c r="Y66">
        <v>115.634</v>
      </c>
    </row>
    <row r="67" spans="1:25" x14ac:dyDescent="0.25">
      <c r="A67" t="str">
        <f>Sheet1!O67</f>
        <v>FRO</v>
      </c>
      <c r="B67">
        <f>Sheet1!P67/10^6</f>
        <v>7.7505055236687495E-5</v>
      </c>
      <c r="C67">
        <f>Sheet1!Q67/10^6</f>
        <v>0.44420042473712695</v>
      </c>
      <c r="D67">
        <f>Sheet1!R67/10^6+S67</f>
        <v>1.2987000625</v>
      </c>
      <c r="H67" t="str">
        <f t="shared" si="7"/>
        <v>FRO</v>
      </c>
      <c r="I67">
        <f t="shared" si="8"/>
        <v>0.44412291968189027</v>
      </c>
      <c r="J67">
        <f t="shared" si="9"/>
        <v>1.2987000625</v>
      </c>
      <c r="K67">
        <f t="shared" si="10"/>
        <v>0.44420042473712695</v>
      </c>
      <c r="L67">
        <f t="shared" si="11"/>
        <v>-7.750505523668183E-5</v>
      </c>
      <c r="O67" t="s">
        <v>132</v>
      </c>
      <c r="P67">
        <v>77.505055236687497</v>
      </c>
      <c r="Q67">
        <v>444200.42473712697</v>
      </c>
      <c r="R67">
        <f t="shared" ref="R67:R130" si="12">VLOOKUP(O67,$U$1:$V$247,2,FALSE)</f>
        <v>1127900.0625</v>
      </c>
      <c r="S67">
        <f t="shared" ref="S67:S130" si="13">VLOOKUP(O67,$X$1:$Y$247,2,FALSE)</f>
        <v>0.17080000000000001</v>
      </c>
      <c r="U67" t="s">
        <v>67</v>
      </c>
      <c r="V67">
        <v>2852966.75</v>
      </c>
      <c r="X67" t="s">
        <v>66</v>
      </c>
      <c r="Y67">
        <v>3.0999999999999999E-3</v>
      </c>
    </row>
    <row r="68" spans="1:25" x14ac:dyDescent="0.25">
      <c r="A68" t="str">
        <f>Sheet1!O68</f>
        <v>GAB</v>
      </c>
      <c r="B68">
        <f>Sheet1!P68/10^6</f>
        <v>3.7789579346373001</v>
      </c>
      <c r="C68">
        <f>Sheet1!Q68/10^6</f>
        <v>8.0293918936818809</v>
      </c>
      <c r="D68">
        <f>Sheet1!R68/10^6+S68</f>
        <v>3.75795675</v>
      </c>
      <c r="H68" t="str">
        <f t="shared" si="7"/>
        <v>GAB</v>
      </c>
      <c r="I68">
        <f t="shared" si="8"/>
        <v>4.2504339590445808</v>
      </c>
      <c r="J68">
        <f t="shared" si="9"/>
        <v>3.75795675</v>
      </c>
      <c r="K68">
        <f t="shared" si="10"/>
        <v>8.0293918936818809</v>
      </c>
      <c r="L68">
        <f t="shared" si="11"/>
        <v>-3.7789579346373001</v>
      </c>
      <c r="O68" t="s">
        <v>67</v>
      </c>
      <c r="P68">
        <v>3778957.9346373002</v>
      </c>
      <c r="Q68">
        <v>8029391.8936818801</v>
      </c>
      <c r="R68">
        <f t="shared" si="12"/>
        <v>2852966.75</v>
      </c>
      <c r="S68">
        <f t="shared" si="13"/>
        <v>0.90498999999999996</v>
      </c>
      <c r="U68" t="s">
        <v>68</v>
      </c>
      <c r="V68">
        <v>14246670</v>
      </c>
      <c r="X68" t="s">
        <v>67</v>
      </c>
      <c r="Y68">
        <v>0.90498999999999996</v>
      </c>
    </row>
    <row r="69" spans="1:25" x14ac:dyDescent="0.25">
      <c r="A69" t="str">
        <f>Sheet1!O69</f>
        <v>GBR</v>
      </c>
      <c r="B69">
        <f>Sheet1!P69/10^6</f>
        <v>0</v>
      </c>
      <c r="C69">
        <f>Sheet1!Q69/10^6</f>
        <v>431.89850093827602</v>
      </c>
      <c r="D69">
        <f>Sheet1!R69/10^6+S69</f>
        <v>3594.44832</v>
      </c>
      <c r="H69" t="str">
        <f t="shared" si="7"/>
        <v>GBR</v>
      </c>
      <c r="I69">
        <f t="shared" si="8"/>
        <v>431.89850093827602</v>
      </c>
      <c r="J69">
        <f t="shared" si="9"/>
        <v>3594.44832</v>
      </c>
      <c r="K69">
        <f t="shared" si="10"/>
        <v>431.89850093827602</v>
      </c>
      <c r="L69">
        <f t="shared" si="11"/>
        <v>0</v>
      </c>
      <c r="O69" t="s">
        <v>207</v>
      </c>
      <c r="P69">
        <v>0</v>
      </c>
      <c r="Q69">
        <v>431898500.93827599</v>
      </c>
      <c r="R69">
        <f t="shared" si="12"/>
        <v>3479056320</v>
      </c>
      <c r="S69">
        <f t="shared" si="13"/>
        <v>115.392</v>
      </c>
      <c r="U69" t="s">
        <v>69</v>
      </c>
      <c r="V69">
        <v>1285635801</v>
      </c>
      <c r="X69" t="s">
        <v>68</v>
      </c>
      <c r="Y69">
        <v>9.9339999999999993</v>
      </c>
    </row>
    <row r="70" spans="1:25" x14ac:dyDescent="0.25">
      <c r="A70" t="str">
        <f>Sheet1!O70</f>
        <v>GEO</v>
      </c>
      <c r="B70">
        <f>Sheet1!P70/10^6</f>
        <v>1.7543234842750099</v>
      </c>
      <c r="C70">
        <f>Sheet1!Q70/10^6</f>
        <v>25.854191005926502</v>
      </c>
      <c r="D70">
        <f>Sheet1!R70/10^6+S70</f>
        <v>24.180669999999999</v>
      </c>
      <c r="H70" t="str">
        <f t="shared" si="7"/>
        <v>GEO</v>
      </c>
      <c r="I70">
        <f t="shared" si="8"/>
        <v>24.099867521651493</v>
      </c>
      <c r="J70">
        <f t="shared" si="9"/>
        <v>24.180669999999999</v>
      </c>
      <c r="K70">
        <f t="shared" si="10"/>
        <v>25.854191005926502</v>
      </c>
      <c r="L70">
        <f t="shared" si="11"/>
        <v>-1.7543234842750088</v>
      </c>
      <c r="O70" t="s">
        <v>68</v>
      </c>
      <c r="P70">
        <v>1754323.4842750099</v>
      </c>
      <c r="Q70">
        <v>25854191.005926501</v>
      </c>
      <c r="R70">
        <f t="shared" si="12"/>
        <v>14246670</v>
      </c>
      <c r="S70">
        <f t="shared" si="13"/>
        <v>9.9339999999999993</v>
      </c>
      <c r="U70" t="s">
        <v>70</v>
      </c>
      <c r="V70">
        <v>0</v>
      </c>
      <c r="X70" t="s">
        <v>69</v>
      </c>
      <c r="Y70">
        <v>6.0070870000000003</v>
      </c>
    </row>
    <row r="71" spans="1:25" x14ac:dyDescent="0.25">
      <c r="A71" t="str">
        <f>Sheet1!O71</f>
        <v>GHA</v>
      </c>
      <c r="B71">
        <f>Sheet1!P71/10^6</f>
        <v>0</v>
      </c>
      <c r="C71">
        <f>Sheet1!Q71/10^6</f>
        <v>31.8320106431621</v>
      </c>
      <c r="D71">
        <f>Sheet1!R71/10^6+S71</f>
        <v>1291.6428879999999</v>
      </c>
      <c r="H71" t="str">
        <f t="shared" si="7"/>
        <v>GHA</v>
      </c>
      <c r="I71">
        <f t="shared" si="8"/>
        <v>31.8320106431621</v>
      </c>
      <c r="J71">
        <f t="shared" si="9"/>
        <v>1291.6428879999999</v>
      </c>
      <c r="K71">
        <f t="shared" si="10"/>
        <v>31.8320106431621</v>
      </c>
      <c r="L71">
        <f t="shared" si="11"/>
        <v>0</v>
      </c>
      <c r="O71" t="s">
        <v>69</v>
      </c>
      <c r="P71">
        <v>0</v>
      </c>
      <c r="Q71">
        <v>31832010.643162102</v>
      </c>
      <c r="R71">
        <f t="shared" si="12"/>
        <v>1285635801</v>
      </c>
      <c r="S71">
        <f t="shared" si="13"/>
        <v>6.0070870000000003</v>
      </c>
      <c r="U71" t="s">
        <v>71</v>
      </c>
      <c r="V71">
        <v>61657992</v>
      </c>
      <c r="X71" t="s">
        <v>70</v>
      </c>
      <c r="Y71">
        <v>3.4949999999999998E-3</v>
      </c>
    </row>
    <row r="72" spans="1:25" x14ac:dyDescent="0.25">
      <c r="A72" t="str">
        <f>Sheet1!O72</f>
        <v>GIB</v>
      </c>
      <c r="B72">
        <f>Sheet1!P72/10^6</f>
        <v>7.2638328179358405E-2</v>
      </c>
      <c r="C72">
        <f>Sheet1!Q72/10^6</f>
        <v>0.28676887009970098</v>
      </c>
      <c r="D72">
        <f>Sheet1!R72/10^6+S72</f>
        <v>0.24995210937500001</v>
      </c>
      <c r="H72" t="str">
        <f t="shared" si="7"/>
        <v>GIB</v>
      </c>
      <c r="I72">
        <f t="shared" si="8"/>
        <v>0.21413054192034259</v>
      </c>
      <c r="J72">
        <f t="shared" si="9"/>
        <v>0.24995210937500001</v>
      </c>
      <c r="K72">
        <f t="shared" si="10"/>
        <v>0.28676887009970098</v>
      </c>
      <c r="L72">
        <f t="shared" si="11"/>
        <v>-7.2638328179358391E-2</v>
      </c>
      <c r="O72" t="s">
        <v>134</v>
      </c>
      <c r="P72">
        <v>72638.328179358403</v>
      </c>
      <c r="Q72">
        <v>286768.87009970099</v>
      </c>
      <c r="R72">
        <f t="shared" si="12"/>
        <v>249952.109375</v>
      </c>
      <c r="S72">
        <f t="shared" si="13"/>
        <v>0</v>
      </c>
      <c r="U72" t="s">
        <v>72</v>
      </c>
      <c r="V72">
        <v>959834656</v>
      </c>
      <c r="X72" t="s">
        <v>71</v>
      </c>
      <c r="Y72">
        <v>0.41382000000000002</v>
      </c>
    </row>
    <row r="73" spans="1:25" x14ac:dyDescent="0.25">
      <c r="A73" t="str">
        <f>Sheet1!O73</f>
        <v>GIN</v>
      </c>
      <c r="B73">
        <f>Sheet1!P73/10^6</f>
        <v>0</v>
      </c>
      <c r="C73">
        <f>Sheet1!Q73/10^6</f>
        <v>7.1384734223643402</v>
      </c>
      <c r="D73">
        <f>Sheet1!R73/10^6+S73</f>
        <v>206.08293599999999</v>
      </c>
      <c r="H73" t="str">
        <f t="shared" si="7"/>
        <v>GIN</v>
      </c>
      <c r="I73">
        <f t="shared" si="8"/>
        <v>7.1384734223643402</v>
      </c>
      <c r="J73">
        <f t="shared" si="9"/>
        <v>206.08293599999999</v>
      </c>
      <c r="K73">
        <f t="shared" si="10"/>
        <v>7.1384734223643402</v>
      </c>
      <c r="L73">
        <f t="shared" si="11"/>
        <v>0</v>
      </c>
      <c r="O73" t="s">
        <v>76</v>
      </c>
      <c r="P73">
        <v>0</v>
      </c>
      <c r="Q73">
        <v>7138473.4223643402</v>
      </c>
      <c r="R73">
        <f t="shared" si="12"/>
        <v>205320912</v>
      </c>
      <c r="S73">
        <f t="shared" si="13"/>
        <v>0.76202400000000003</v>
      </c>
      <c r="U73" t="s">
        <v>73</v>
      </c>
      <c r="V73">
        <v>0</v>
      </c>
      <c r="X73" t="s">
        <v>72</v>
      </c>
      <c r="Y73">
        <v>231.053</v>
      </c>
    </row>
    <row r="74" spans="1:25" x14ac:dyDescent="0.25">
      <c r="A74" t="str">
        <f>Sheet1!O74</f>
        <v>GLP</v>
      </c>
      <c r="B74">
        <f>Sheet1!P74/10^6</f>
        <v>0</v>
      </c>
      <c r="C74">
        <f>Sheet1!Q74/10^6</f>
        <v>2.8806657869883199</v>
      </c>
      <c r="D74">
        <f>Sheet1!R74/10^6+S74</f>
        <v>12.668804570312501</v>
      </c>
      <c r="H74" t="str">
        <f t="shared" si="7"/>
        <v>GLP</v>
      </c>
      <c r="I74">
        <f t="shared" si="8"/>
        <v>2.8806657869883199</v>
      </c>
      <c r="J74">
        <f t="shared" si="9"/>
        <v>12.668804570312501</v>
      </c>
      <c r="K74">
        <f t="shared" si="10"/>
        <v>2.8806657869883199</v>
      </c>
      <c r="L74">
        <f t="shared" si="11"/>
        <v>0</v>
      </c>
      <c r="O74" t="s">
        <v>226</v>
      </c>
      <c r="P74">
        <v>0</v>
      </c>
      <c r="Q74">
        <v>2880665.7869883198</v>
      </c>
      <c r="R74">
        <f t="shared" si="12"/>
        <v>12454059.5703125</v>
      </c>
      <c r="S74">
        <f t="shared" si="13"/>
        <v>0.21474499999999999</v>
      </c>
      <c r="U74" t="s">
        <v>74</v>
      </c>
      <c r="V74">
        <v>126627365.171875</v>
      </c>
      <c r="X74" t="s">
        <v>73</v>
      </c>
      <c r="Y74">
        <v>6.7961999999999995E-2</v>
      </c>
    </row>
    <row r="75" spans="1:25" x14ac:dyDescent="0.25">
      <c r="A75" t="str">
        <f>Sheet1!O75</f>
        <v>GMB</v>
      </c>
      <c r="B75">
        <f>Sheet1!P75/10^6</f>
        <v>0</v>
      </c>
      <c r="C75">
        <f>Sheet1!Q75/10^6</f>
        <v>1.04832592362411</v>
      </c>
      <c r="D75">
        <f>Sheet1!R75/10^6+S75</f>
        <v>49.608022156250001</v>
      </c>
      <c r="H75" t="str">
        <f t="shared" si="7"/>
        <v>GMB</v>
      </c>
      <c r="I75">
        <f t="shared" si="8"/>
        <v>1.04832592362411</v>
      </c>
      <c r="J75">
        <f t="shared" si="9"/>
        <v>49.608022156250001</v>
      </c>
      <c r="K75">
        <f t="shared" si="10"/>
        <v>1.04832592362411</v>
      </c>
      <c r="L75">
        <f t="shared" si="11"/>
        <v>0</v>
      </c>
      <c r="O75" t="s">
        <v>66</v>
      </c>
      <c r="P75">
        <v>0</v>
      </c>
      <c r="Q75">
        <v>1048325.9236241099</v>
      </c>
      <c r="R75">
        <f t="shared" si="12"/>
        <v>49604922.15625</v>
      </c>
      <c r="S75">
        <f t="shared" si="13"/>
        <v>3.0999999999999999E-3</v>
      </c>
      <c r="U75" t="s">
        <v>75</v>
      </c>
      <c r="V75">
        <v>250932464.5</v>
      </c>
      <c r="X75" t="s">
        <v>74</v>
      </c>
      <c r="Y75">
        <v>15.726000000000001</v>
      </c>
    </row>
    <row r="76" spans="1:25" x14ac:dyDescent="0.25">
      <c r="A76" t="str">
        <f>Sheet1!O76</f>
        <v>GNB</v>
      </c>
      <c r="B76">
        <f>Sheet1!P76/10^6</f>
        <v>0</v>
      </c>
      <c r="C76">
        <f>Sheet1!Q76/10^6</f>
        <v>0.14062500379881901</v>
      </c>
      <c r="D76">
        <f>Sheet1!R76/10^6+S76</f>
        <v>1.8188562500000001</v>
      </c>
      <c r="H76" t="str">
        <f t="shared" si="7"/>
        <v>GNB</v>
      </c>
      <c r="I76">
        <f t="shared" si="8"/>
        <v>0.14062500379881901</v>
      </c>
      <c r="J76">
        <f t="shared" si="9"/>
        <v>1.8188562500000001</v>
      </c>
      <c r="K76">
        <f t="shared" si="10"/>
        <v>0.14062500379881901</v>
      </c>
      <c r="L76">
        <f t="shared" si="11"/>
        <v>0</v>
      </c>
      <c r="O76" t="s">
        <v>168</v>
      </c>
      <c r="P76">
        <v>0</v>
      </c>
      <c r="Q76">
        <v>140625.003798819</v>
      </c>
      <c r="R76">
        <f t="shared" si="12"/>
        <v>1816856.25</v>
      </c>
      <c r="S76">
        <f t="shared" si="13"/>
        <v>2E-3</v>
      </c>
      <c r="U76" t="s">
        <v>76</v>
      </c>
      <c r="V76">
        <v>205320912</v>
      </c>
      <c r="X76" t="s">
        <v>75</v>
      </c>
      <c r="Y76">
        <v>8.6588899999999995</v>
      </c>
    </row>
    <row r="77" spans="1:25" x14ac:dyDescent="0.25">
      <c r="A77" t="str">
        <f>Sheet1!O77</f>
        <v>GNQ</v>
      </c>
      <c r="B77">
        <f>Sheet1!P77/10^6</f>
        <v>3.7129878384295902</v>
      </c>
      <c r="C77">
        <f>Sheet1!Q77/10^6</f>
        <v>4.7573901262699296</v>
      </c>
      <c r="D77">
        <f>Sheet1!R77/10^6+S77</f>
        <v>1.069587828125</v>
      </c>
      <c r="H77" t="str">
        <f t="shared" si="7"/>
        <v>GNQ</v>
      </c>
      <c r="I77">
        <f t="shared" si="8"/>
        <v>1.0444022878403394</v>
      </c>
      <c r="J77">
        <f t="shared" si="9"/>
        <v>1.069587828125</v>
      </c>
      <c r="K77">
        <f t="shared" si="10"/>
        <v>4.7573901262699296</v>
      </c>
      <c r="L77">
        <f t="shared" si="11"/>
        <v>-3.7129878384295902</v>
      </c>
      <c r="O77" t="s">
        <v>52</v>
      </c>
      <c r="P77">
        <v>3712987.8384295902</v>
      </c>
      <c r="Q77">
        <v>4757390.12626993</v>
      </c>
      <c r="R77">
        <f t="shared" si="12"/>
        <v>489447.828125</v>
      </c>
      <c r="S77">
        <f t="shared" si="13"/>
        <v>0.58013999999999999</v>
      </c>
      <c r="U77" t="s">
        <v>77</v>
      </c>
      <c r="V77">
        <v>0</v>
      </c>
      <c r="X77" t="s">
        <v>76</v>
      </c>
      <c r="Y77">
        <v>0.76202400000000003</v>
      </c>
    </row>
    <row r="78" spans="1:25" x14ac:dyDescent="0.25">
      <c r="A78" t="str">
        <f>Sheet1!O78</f>
        <v>GRC</v>
      </c>
      <c r="B78">
        <f>Sheet1!P78/10^6</f>
        <v>5.74884490974861E-2</v>
      </c>
      <c r="C78">
        <f>Sheet1!Q78/10^6</f>
        <v>75.305226981478498</v>
      </c>
      <c r="D78">
        <f>Sheet1!R78/10^6+S78</f>
        <v>142.353365171875</v>
      </c>
      <c r="H78" t="str">
        <f t="shared" si="7"/>
        <v>GRC</v>
      </c>
      <c r="I78">
        <f t="shared" si="8"/>
        <v>75.247738532381007</v>
      </c>
      <c r="J78">
        <f t="shared" si="9"/>
        <v>142.353365171875</v>
      </c>
      <c r="K78">
        <f t="shared" si="10"/>
        <v>75.305226981478498</v>
      </c>
      <c r="L78">
        <f t="shared" si="11"/>
        <v>-5.7488449097490957E-2</v>
      </c>
      <c r="O78" t="s">
        <v>74</v>
      </c>
      <c r="P78">
        <v>57488.449097486096</v>
      </c>
      <c r="Q78">
        <v>75305226.981478497</v>
      </c>
      <c r="R78">
        <f t="shared" si="12"/>
        <v>126627365.171875</v>
      </c>
      <c r="S78">
        <f t="shared" si="13"/>
        <v>15.726000000000001</v>
      </c>
      <c r="U78" t="s">
        <v>78</v>
      </c>
      <c r="V78">
        <v>250127642.6171875</v>
      </c>
      <c r="X78" t="s">
        <v>77</v>
      </c>
      <c r="Y78">
        <v>1.8925000000000001E-2</v>
      </c>
    </row>
    <row r="79" spans="1:25" x14ac:dyDescent="0.25">
      <c r="A79" t="str">
        <f>Sheet1!O79</f>
        <v>GRD</v>
      </c>
      <c r="B79">
        <f>Sheet1!P79/10^6</f>
        <v>0.36653337332372199</v>
      </c>
      <c r="C79">
        <f>Sheet1!Q79/10^6</f>
        <v>0.37044021595740095</v>
      </c>
      <c r="D79">
        <f>Sheet1!R79/10^6+S79</f>
        <v>3.4949999999999998E-3</v>
      </c>
      <c r="H79" t="str">
        <f t="shared" si="7"/>
        <v>GRD</v>
      </c>
      <c r="I79">
        <f t="shared" si="8"/>
        <v>3.9068426336789641E-3</v>
      </c>
      <c r="J79">
        <f t="shared" si="9"/>
        <v>3.4949999999999998E-3</v>
      </c>
      <c r="K79">
        <f t="shared" si="10"/>
        <v>0.37044021595740095</v>
      </c>
      <c r="L79">
        <f t="shared" si="11"/>
        <v>-0.36653337332372199</v>
      </c>
      <c r="O79" t="s">
        <v>70</v>
      </c>
      <c r="P79">
        <v>366533.37332372199</v>
      </c>
      <c r="Q79">
        <v>370440.21595740097</v>
      </c>
      <c r="R79">
        <f t="shared" si="12"/>
        <v>0</v>
      </c>
      <c r="S79">
        <f t="shared" si="13"/>
        <v>3.4949999999999998E-3</v>
      </c>
      <c r="U79" t="s">
        <v>79</v>
      </c>
      <c r="V79">
        <v>120272914.75</v>
      </c>
      <c r="X79" t="s">
        <v>78</v>
      </c>
      <c r="Y79">
        <v>0.19603000000000001</v>
      </c>
    </row>
    <row r="80" spans="1:25" x14ac:dyDescent="0.25">
      <c r="A80" t="str">
        <f>Sheet1!O80</f>
        <v>GRL</v>
      </c>
      <c r="B80">
        <f>Sheet1!P80/10^6</f>
        <v>0</v>
      </c>
      <c r="C80">
        <f>Sheet1!Q80/10^6</f>
        <v>0.623061622141865</v>
      </c>
      <c r="D80">
        <f>Sheet1!R80/10^6+S80</f>
        <v>62.071812000000001</v>
      </c>
      <c r="H80" t="str">
        <f t="shared" si="7"/>
        <v>GRL</v>
      </c>
      <c r="I80">
        <f t="shared" si="8"/>
        <v>0.623061622141865</v>
      </c>
      <c r="J80">
        <f t="shared" si="9"/>
        <v>62.071812000000001</v>
      </c>
      <c r="K80">
        <f t="shared" si="10"/>
        <v>0.623061622141865</v>
      </c>
      <c r="L80">
        <f t="shared" si="11"/>
        <v>0</v>
      </c>
      <c r="O80" t="s">
        <v>71</v>
      </c>
      <c r="P80">
        <v>0</v>
      </c>
      <c r="Q80">
        <v>623061.62214186497</v>
      </c>
      <c r="R80">
        <f t="shared" si="12"/>
        <v>61657992</v>
      </c>
      <c r="S80">
        <f t="shared" si="13"/>
        <v>0.41382000000000002</v>
      </c>
      <c r="U80" t="s">
        <v>80</v>
      </c>
      <c r="V80">
        <v>29952314.15625</v>
      </c>
      <c r="X80" t="s">
        <v>79</v>
      </c>
      <c r="Y80">
        <v>6.36538</v>
      </c>
    </row>
    <row r="81" spans="1:25" x14ac:dyDescent="0.25">
      <c r="A81" t="str">
        <f>Sheet1!O81</f>
        <v>GTM</v>
      </c>
      <c r="B81">
        <f>Sheet1!P81/10^6</f>
        <v>0</v>
      </c>
      <c r="C81">
        <f>Sheet1!Q81/10^6</f>
        <v>19.7261142431182</v>
      </c>
      <c r="D81">
        <f>Sheet1!R81/10^6+S81</f>
        <v>259.59135450000002</v>
      </c>
      <c r="H81" t="str">
        <f t="shared" si="7"/>
        <v>GTM</v>
      </c>
      <c r="I81">
        <f t="shared" si="8"/>
        <v>19.7261142431182</v>
      </c>
      <c r="J81">
        <f t="shared" si="9"/>
        <v>259.59135450000002</v>
      </c>
      <c r="K81">
        <f t="shared" si="10"/>
        <v>19.7261142431182</v>
      </c>
      <c r="L81">
        <f t="shared" si="11"/>
        <v>0</v>
      </c>
      <c r="O81" t="s">
        <v>75</v>
      </c>
      <c r="P81">
        <v>0</v>
      </c>
      <c r="Q81">
        <v>19726114.2431182</v>
      </c>
      <c r="R81">
        <f t="shared" si="12"/>
        <v>250932464.5</v>
      </c>
      <c r="S81">
        <f t="shared" si="13"/>
        <v>8.6588899999999995</v>
      </c>
      <c r="U81" t="s">
        <v>81</v>
      </c>
      <c r="V81">
        <v>87894370.515625</v>
      </c>
      <c r="X81" t="s">
        <v>80</v>
      </c>
      <c r="Y81">
        <v>9.7039899999999992</v>
      </c>
    </row>
    <row r="82" spans="1:25" x14ac:dyDescent="0.25">
      <c r="A82" t="str">
        <f>Sheet1!O82</f>
        <v>GUF</v>
      </c>
      <c r="B82">
        <f>Sheet1!P82/10^6</f>
        <v>0</v>
      </c>
      <c r="C82">
        <f>Sheet1!Q82/10^6</f>
        <v>1.90843309927205</v>
      </c>
      <c r="D82">
        <f>Sheet1!R82/10^6+S82</f>
        <v>6.2235709999999997</v>
      </c>
      <c r="H82" t="str">
        <f t="shared" si="7"/>
        <v>GUF</v>
      </c>
      <c r="I82">
        <f t="shared" si="8"/>
        <v>1.90843309927205</v>
      </c>
      <c r="J82">
        <f t="shared" si="9"/>
        <v>6.2235709999999997</v>
      </c>
      <c r="K82">
        <f t="shared" si="10"/>
        <v>1.90843309927205</v>
      </c>
      <c r="L82">
        <f t="shared" si="11"/>
        <v>0</v>
      </c>
      <c r="O82" t="s">
        <v>59</v>
      </c>
      <c r="P82">
        <v>0</v>
      </c>
      <c r="Q82">
        <v>1908433.09927205</v>
      </c>
      <c r="R82">
        <f t="shared" si="12"/>
        <v>5623920</v>
      </c>
      <c r="S82">
        <f t="shared" si="13"/>
        <v>0.59965100000000005</v>
      </c>
      <c r="U82" t="s">
        <v>82</v>
      </c>
      <c r="V82">
        <v>904654208.4375</v>
      </c>
      <c r="X82" t="s">
        <v>81</v>
      </c>
      <c r="Y82">
        <v>4.0659999999999998</v>
      </c>
    </row>
    <row r="83" spans="1:25" x14ac:dyDescent="0.25">
      <c r="A83" t="str">
        <f>Sheet1!O83</f>
        <v>GUM</v>
      </c>
      <c r="B83">
        <f>Sheet1!P83/10^6</f>
        <v>2.2138207008333999</v>
      </c>
      <c r="C83">
        <f>Sheet1!Q83/10^6</f>
        <v>2.3037216716450901</v>
      </c>
      <c r="D83">
        <f>Sheet1!R83/10^6+S83</f>
        <v>6.7961999999999995E-2</v>
      </c>
      <c r="H83" t="str">
        <f t="shared" si="7"/>
        <v>GUM</v>
      </c>
      <c r="I83">
        <f t="shared" si="8"/>
        <v>8.990097081169024E-2</v>
      </c>
      <c r="J83">
        <f t="shared" si="9"/>
        <v>6.7961999999999995E-2</v>
      </c>
      <c r="K83">
        <f t="shared" si="10"/>
        <v>2.3037216716450901</v>
      </c>
      <c r="L83">
        <f t="shared" si="11"/>
        <v>-2.2138207008333999</v>
      </c>
      <c r="O83" t="s">
        <v>73</v>
      </c>
      <c r="P83">
        <v>2213820.7008333998</v>
      </c>
      <c r="Q83">
        <v>2303721.67164509</v>
      </c>
      <c r="R83">
        <f t="shared" si="12"/>
        <v>0</v>
      </c>
      <c r="S83">
        <f t="shared" si="13"/>
        <v>6.7961999999999995E-2</v>
      </c>
      <c r="U83" t="s">
        <v>83</v>
      </c>
      <c r="V83">
        <v>4990482139.25</v>
      </c>
      <c r="X83" t="s">
        <v>82</v>
      </c>
      <c r="Y83">
        <v>19.43</v>
      </c>
    </row>
    <row r="84" spans="1:25" x14ac:dyDescent="0.25">
      <c r="A84" t="str">
        <f>Sheet1!O84</f>
        <v>GUY</v>
      </c>
      <c r="B84">
        <f>Sheet1!P84/10^6</f>
        <v>1.5733258615830101</v>
      </c>
      <c r="C84">
        <f>Sheet1!Q84/10^6</f>
        <v>1.58792651886618</v>
      </c>
      <c r="D84">
        <f>Sheet1!R84/10^6+S84</f>
        <v>1.8925000000000001E-2</v>
      </c>
      <c r="H84" t="str">
        <f t="shared" si="7"/>
        <v>GUY</v>
      </c>
      <c r="I84">
        <f t="shared" si="8"/>
        <v>1.4600657283169838E-2</v>
      </c>
      <c r="J84">
        <f t="shared" si="9"/>
        <v>1.8925000000000001E-2</v>
      </c>
      <c r="K84">
        <f t="shared" si="10"/>
        <v>1.58792651886618</v>
      </c>
      <c r="L84">
        <f t="shared" si="11"/>
        <v>-1.5733258615830101</v>
      </c>
      <c r="O84" t="s">
        <v>77</v>
      </c>
      <c r="P84">
        <v>1573325.8615830101</v>
      </c>
      <c r="Q84">
        <v>1587926.51886618</v>
      </c>
      <c r="R84">
        <f t="shared" si="12"/>
        <v>0</v>
      </c>
      <c r="S84">
        <f t="shared" si="13"/>
        <v>1.8925000000000001E-2</v>
      </c>
      <c r="U84" t="s">
        <v>84</v>
      </c>
      <c r="V84">
        <v>35627262901.40625</v>
      </c>
      <c r="X84" t="s">
        <v>83</v>
      </c>
      <c r="Y84">
        <v>283.04500000000002</v>
      </c>
    </row>
    <row r="85" spans="1:25" x14ac:dyDescent="0.25">
      <c r="A85" t="str">
        <f>Sheet1!O85</f>
        <v>HKG</v>
      </c>
      <c r="B85">
        <f>Sheet1!P85/10^6</f>
        <v>87.799211187110004</v>
      </c>
      <c r="C85">
        <f>Sheet1!Q85/10^6</f>
        <v>94.426194216314101</v>
      </c>
      <c r="D85">
        <f>Sheet1!R85/10^6+S85</f>
        <v>4.5274570000000001</v>
      </c>
      <c r="H85" t="str">
        <f t="shared" si="7"/>
        <v>HKG</v>
      </c>
      <c r="I85">
        <f t="shared" si="8"/>
        <v>6.6269830292040979</v>
      </c>
      <c r="J85">
        <f t="shared" si="9"/>
        <v>4.5274570000000001</v>
      </c>
      <c r="K85">
        <f t="shared" si="10"/>
        <v>94.426194216314101</v>
      </c>
      <c r="L85">
        <f t="shared" si="11"/>
        <v>-87.799211187110004</v>
      </c>
      <c r="O85" t="s">
        <v>130</v>
      </c>
      <c r="P85">
        <v>87799211.187110007</v>
      </c>
      <c r="Q85">
        <v>94426194.216314107</v>
      </c>
      <c r="R85">
        <f t="shared" si="12"/>
        <v>4434457</v>
      </c>
      <c r="S85">
        <f t="shared" si="13"/>
        <v>9.2999999999999999E-2</v>
      </c>
      <c r="U85" t="s">
        <v>85</v>
      </c>
      <c r="V85">
        <v>714103014.25</v>
      </c>
      <c r="X85" t="s">
        <v>84</v>
      </c>
      <c r="Y85">
        <v>16.221166</v>
      </c>
    </row>
    <row r="86" spans="1:25" x14ac:dyDescent="0.25">
      <c r="A86" t="str">
        <f>Sheet1!O86</f>
        <v>HND</v>
      </c>
      <c r="B86">
        <f>Sheet1!P86/10^6</f>
        <v>0</v>
      </c>
      <c r="C86">
        <f>Sheet1!Q86/10^6</f>
        <v>12.495888614989299</v>
      </c>
      <c r="D86">
        <f>Sheet1!R86/10^6+S86</f>
        <v>126.63829475</v>
      </c>
      <c r="H86" t="str">
        <f t="shared" si="7"/>
        <v>HND</v>
      </c>
      <c r="I86">
        <f t="shared" si="8"/>
        <v>12.495888614989299</v>
      </c>
      <c r="J86">
        <f t="shared" si="9"/>
        <v>126.63829475</v>
      </c>
      <c r="K86">
        <f t="shared" si="10"/>
        <v>12.495888614989299</v>
      </c>
      <c r="L86">
        <f t="shared" si="11"/>
        <v>0</v>
      </c>
      <c r="O86" t="s">
        <v>79</v>
      </c>
      <c r="P86">
        <v>0</v>
      </c>
      <c r="Q86">
        <v>12495888.614989299</v>
      </c>
      <c r="R86">
        <f t="shared" si="12"/>
        <v>120272914.75</v>
      </c>
      <c r="S86">
        <f t="shared" si="13"/>
        <v>6.36538</v>
      </c>
      <c r="U86" t="s">
        <v>86</v>
      </c>
      <c r="V86">
        <v>305771827.953125</v>
      </c>
      <c r="X86" t="s">
        <v>85</v>
      </c>
      <c r="Y86">
        <v>1.8088820000000001</v>
      </c>
    </row>
    <row r="87" spans="1:25" x14ac:dyDescent="0.25">
      <c r="A87" t="str">
        <f>Sheet1!O87</f>
        <v>HRV</v>
      </c>
      <c r="B87">
        <f>Sheet1!P87/10^6</f>
        <v>0.11438724783955</v>
      </c>
      <c r="C87">
        <f>Sheet1!Q87/10^6</f>
        <v>24.592464738257402</v>
      </c>
      <c r="D87">
        <f>Sheet1!R87/10^6+S87</f>
        <v>39.656304156250002</v>
      </c>
      <c r="H87" t="str">
        <f t="shared" si="7"/>
        <v>HRV</v>
      </c>
      <c r="I87">
        <f t="shared" si="8"/>
        <v>24.478077490417853</v>
      </c>
      <c r="J87">
        <f t="shared" si="9"/>
        <v>39.656304156250002</v>
      </c>
      <c r="K87">
        <f t="shared" si="10"/>
        <v>24.592464738257402</v>
      </c>
      <c r="L87">
        <f t="shared" si="11"/>
        <v>-0.11438724783954868</v>
      </c>
      <c r="O87" t="s">
        <v>80</v>
      </c>
      <c r="P87">
        <v>114387.24783954999</v>
      </c>
      <c r="Q87">
        <v>24592464.738257401</v>
      </c>
      <c r="R87">
        <f t="shared" si="12"/>
        <v>29952314.15625</v>
      </c>
      <c r="S87">
        <f t="shared" si="13"/>
        <v>9.7039899999999992</v>
      </c>
      <c r="U87" t="s">
        <v>87</v>
      </c>
      <c r="V87">
        <v>1298304081</v>
      </c>
      <c r="X87" t="s">
        <v>86</v>
      </c>
      <c r="Y87">
        <v>116.01712999999999</v>
      </c>
    </row>
    <row r="88" spans="1:25" x14ac:dyDescent="0.25">
      <c r="A88" t="str">
        <f>Sheet1!O88</f>
        <v>HTI</v>
      </c>
      <c r="B88">
        <f>Sheet1!P88/10^6</f>
        <v>0</v>
      </c>
      <c r="C88">
        <f>Sheet1!Q88/10^6</f>
        <v>0.67080668065335103</v>
      </c>
      <c r="D88">
        <f>Sheet1!R88/10^6+S88</f>
        <v>250.3236726171875</v>
      </c>
      <c r="H88" t="str">
        <f t="shared" si="7"/>
        <v>HTI</v>
      </c>
      <c r="I88">
        <f t="shared" si="8"/>
        <v>0.67080668065335103</v>
      </c>
      <c r="J88">
        <f t="shared" si="9"/>
        <v>250.3236726171875</v>
      </c>
      <c r="K88">
        <f t="shared" si="10"/>
        <v>0.67080668065335103</v>
      </c>
      <c r="L88">
        <f t="shared" si="11"/>
        <v>0</v>
      </c>
      <c r="O88" t="s">
        <v>78</v>
      </c>
      <c r="P88">
        <v>0</v>
      </c>
      <c r="Q88">
        <v>670806.68065335101</v>
      </c>
      <c r="R88">
        <f t="shared" si="12"/>
        <v>250127642.6171875</v>
      </c>
      <c r="S88">
        <f t="shared" si="13"/>
        <v>0.19603000000000001</v>
      </c>
      <c r="U88" t="s">
        <v>88</v>
      </c>
      <c r="V88">
        <v>9723117620</v>
      </c>
      <c r="X88" t="s">
        <v>87</v>
      </c>
      <c r="Y88">
        <v>3.0003799999999998</v>
      </c>
    </row>
    <row r="89" spans="1:25" x14ac:dyDescent="0.25">
      <c r="A89" t="str">
        <f>Sheet1!O89</f>
        <v>HUN</v>
      </c>
      <c r="B89">
        <f>Sheet1!P89/10^6</f>
        <v>10.849632712088798</v>
      </c>
      <c r="C89">
        <f>Sheet1!Q89/10^6</f>
        <v>49.093019610451499</v>
      </c>
      <c r="D89">
        <f>Sheet1!R89/10^6+S89</f>
        <v>91.960370515625002</v>
      </c>
      <c r="H89" t="str">
        <f t="shared" si="7"/>
        <v>HUN</v>
      </c>
      <c r="I89">
        <f t="shared" si="8"/>
        <v>38.243386898362701</v>
      </c>
      <c r="J89">
        <f t="shared" si="9"/>
        <v>91.960370515625002</v>
      </c>
      <c r="K89">
        <f t="shared" si="10"/>
        <v>49.093019610451499</v>
      </c>
      <c r="L89">
        <f t="shared" si="11"/>
        <v>-10.849632712088798</v>
      </c>
      <c r="O89" t="s">
        <v>81</v>
      </c>
      <c r="P89">
        <v>10849632.712088799</v>
      </c>
      <c r="Q89">
        <v>49093019.610451497</v>
      </c>
      <c r="R89">
        <f t="shared" si="12"/>
        <v>87894370.515625</v>
      </c>
      <c r="S89">
        <f t="shared" si="13"/>
        <v>4.0659999999999998</v>
      </c>
      <c r="U89" t="s">
        <v>89</v>
      </c>
      <c r="V89">
        <v>148689150</v>
      </c>
      <c r="X89" t="s">
        <v>88</v>
      </c>
      <c r="Y89">
        <v>1.8568199999999999</v>
      </c>
    </row>
    <row r="90" spans="1:25" x14ac:dyDescent="0.25">
      <c r="A90" t="str">
        <f>Sheet1!O90</f>
        <v>IDN</v>
      </c>
      <c r="B90">
        <f>Sheet1!P90/10^6</f>
        <v>499.02973496855901</v>
      </c>
      <c r="C90">
        <f>Sheet1!Q90/10^6</f>
        <v>691.85877905461007</v>
      </c>
      <c r="D90">
        <f>Sheet1!R90/10^6+S90</f>
        <v>236.25608</v>
      </c>
      <c r="H90" t="str">
        <f t="shared" si="7"/>
        <v>IDN</v>
      </c>
      <c r="I90">
        <f t="shared" si="8"/>
        <v>192.82904408605106</v>
      </c>
      <c r="J90">
        <f t="shared" si="9"/>
        <v>236.25608</v>
      </c>
      <c r="K90">
        <f t="shared" si="10"/>
        <v>691.85877905461007</v>
      </c>
      <c r="L90">
        <f t="shared" si="11"/>
        <v>-499.02973496855901</v>
      </c>
      <c r="O90" t="s">
        <v>225</v>
      </c>
      <c r="P90">
        <v>499029734.96855903</v>
      </c>
      <c r="Q90">
        <v>691858779.05461001</v>
      </c>
      <c r="R90">
        <f t="shared" si="12"/>
        <v>187122440</v>
      </c>
      <c r="S90">
        <f t="shared" si="13"/>
        <v>49.13364</v>
      </c>
      <c r="U90" t="s">
        <v>90</v>
      </c>
      <c r="V90">
        <v>40563928</v>
      </c>
      <c r="X90" t="s">
        <v>89</v>
      </c>
      <c r="Y90">
        <v>216.34299999999999</v>
      </c>
    </row>
    <row r="91" spans="1:25" x14ac:dyDescent="0.25">
      <c r="A91" t="str">
        <f>Sheet1!O91</f>
        <v>IND</v>
      </c>
      <c r="B91">
        <f>Sheet1!P91/10^6</f>
        <v>590.369755511741</v>
      </c>
      <c r="C91">
        <f>Sheet1!Q91/10^6</f>
        <v>5199.4364233063898</v>
      </c>
      <c r="D91">
        <f>Sheet1!R91/10^6+S91</f>
        <v>5273.5271392499999</v>
      </c>
      <c r="H91" t="str">
        <f t="shared" si="7"/>
        <v>IND</v>
      </c>
      <c r="I91">
        <f t="shared" si="8"/>
        <v>4609.0666677946483</v>
      </c>
      <c r="J91">
        <f t="shared" si="9"/>
        <v>5273.5271392499999</v>
      </c>
      <c r="K91">
        <f t="shared" si="10"/>
        <v>5199.4364233063898</v>
      </c>
      <c r="L91">
        <f t="shared" si="11"/>
        <v>-590.36975551174146</v>
      </c>
      <c r="O91" t="s">
        <v>83</v>
      </c>
      <c r="P91">
        <v>590369755.51174104</v>
      </c>
      <c r="Q91">
        <v>5199436423.3063898</v>
      </c>
      <c r="R91">
        <f t="shared" si="12"/>
        <v>4990482139.25</v>
      </c>
      <c r="S91">
        <f t="shared" si="13"/>
        <v>283.04500000000002</v>
      </c>
      <c r="U91" t="s">
        <v>91</v>
      </c>
      <c r="V91">
        <v>4170450782.875</v>
      </c>
      <c r="X91" t="s">
        <v>90</v>
      </c>
      <c r="Y91">
        <v>0.54400000000000004</v>
      </c>
    </row>
    <row r="92" spans="1:25" x14ac:dyDescent="0.25">
      <c r="A92" t="str">
        <f>Sheet1!O92</f>
        <v>IRL</v>
      </c>
      <c r="B92">
        <f>Sheet1!P92/10^6</f>
        <v>0</v>
      </c>
      <c r="C92">
        <f>Sheet1!Q92/10^6</f>
        <v>38.153688103094197</v>
      </c>
      <c r="D92">
        <f>Sheet1!R92/10^6+S92</f>
        <v>1441.720718</v>
      </c>
      <c r="H92" t="str">
        <f t="shared" si="7"/>
        <v>IRL</v>
      </c>
      <c r="I92">
        <f t="shared" si="8"/>
        <v>38.153688103094197</v>
      </c>
      <c r="J92">
        <f t="shared" si="9"/>
        <v>1441.720718</v>
      </c>
      <c r="K92">
        <f t="shared" si="10"/>
        <v>38.153688103094197</v>
      </c>
      <c r="L92">
        <f t="shared" si="11"/>
        <v>0</v>
      </c>
      <c r="O92" t="s">
        <v>51</v>
      </c>
      <c r="P92">
        <v>0</v>
      </c>
      <c r="Q92">
        <v>38153688.103094198</v>
      </c>
      <c r="R92">
        <f t="shared" si="12"/>
        <v>1431230718</v>
      </c>
      <c r="S92">
        <f t="shared" si="13"/>
        <v>10.49</v>
      </c>
      <c r="U92" t="s">
        <v>92</v>
      </c>
      <c r="V92">
        <v>6308577230.2236328</v>
      </c>
      <c r="X92" t="s">
        <v>91</v>
      </c>
      <c r="Y92">
        <v>2.18777</v>
      </c>
    </row>
    <row r="93" spans="1:25" x14ac:dyDescent="0.25">
      <c r="A93" t="str">
        <f>Sheet1!O93</f>
        <v>IRN</v>
      </c>
      <c r="B93">
        <f>Sheet1!P93/10^6</f>
        <v>0</v>
      </c>
      <c r="C93">
        <f>Sheet1!Q93/10^6</f>
        <v>550.80257940044794</v>
      </c>
      <c r="D93">
        <f>Sheet1!R93/10^6+S93</f>
        <v>35643.484067406251</v>
      </c>
      <c r="H93" t="str">
        <f t="shared" si="7"/>
        <v>IRN</v>
      </c>
      <c r="I93">
        <f t="shared" si="8"/>
        <v>550.80257940044794</v>
      </c>
      <c r="J93">
        <f t="shared" si="9"/>
        <v>35643.484067406251</v>
      </c>
      <c r="K93">
        <f t="shared" si="10"/>
        <v>550.80257940044794</v>
      </c>
      <c r="L93">
        <f t="shared" si="11"/>
        <v>0</v>
      </c>
      <c r="O93" t="s">
        <v>84</v>
      </c>
      <c r="P93">
        <v>0</v>
      </c>
      <c r="Q93">
        <v>550802579.40044796</v>
      </c>
      <c r="R93">
        <f t="shared" si="12"/>
        <v>35627262901.40625</v>
      </c>
      <c r="S93">
        <f t="shared" si="13"/>
        <v>16.221166</v>
      </c>
      <c r="U93" t="s">
        <v>93</v>
      </c>
      <c r="V93">
        <v>20292980.453125</v>
      </c>
      <c r="X93" t="s">
        <v>92</v>
      </c>
      <c r="Y93">
        <v>9.6515540000000009</v>
      </c>
    </row>
    <row r="94" spans="1:25" x14ac:dyDescent="0.25">
      <c r="A94" t="str">
        <f>Sheet1!O94</f>
        <v>IRQ</v>
      </c>
      <c r="B94">
        <f>Sheet1!P94/10^6</f>
        <v>0</v>
      </c>
      <c r="C94">
        <f>Sheet1!Q94/10^6</f>
        <v>95.083982118037397</v>
      </c>
      <c r="D94">
        <f>Sheet1!R94/10^6+S94</f>
        <v>9724.9744400000018</v>
      </c>
      <c r="H94" t="str">
        <f t="shared" si="7"/>
        <v>IRQ</v>
      </c>
      <c r="I94">
        <f t="shared" si="8"/>
        <v>95.083982118037397</v>
      </c>
      <c r="J94">
        <f t="shared" si="9"/>
        <v>9724.9744400000018</v>
      </c>
      <c r="K94">
        <f t="shared" si="10"/>
        <v>95.083982118037397</v>
      </c>
      <c r="L94">
        <f t="shared" si="11"/>
        <v>0</v>
      </c>
      <c r="O94" t="s">
        <v>88</v>
      </c>
      <c r="P94">
        <v>0</v>
      </c>
      <c r="Q94">
        <v>95083982.118037403</v>
      </c>
      <c r="R94">
        <f t="shared" si="12"/>
        <v>9723117620</v>
      </c>
      <c r="S94">
        <f t="shared" si="13"/>
        <v>1.8568199999999999</v>
      </c>
      <c r="U94" t="s">
        <v>94</v>
      </c>
      <c r="V94">
        <v>4498486.09375</v>
      </c>
      <c r="X94" t="s">
        <v>93</v>
      </c>
      <c r="Y94">
        <v>14.17482</v>
      </c>
    </row>
    <row r="95" spans="1:25" x14ac:dyDescent="0.25">
      <c r="A95" t="str">
        <f>Sheet1!O95</f>
        <v>ISL</v>
      </c>
      <c r="B95">
        <f>Sheet1!P95/10^6</f>
        <v>0</v>
      </c>
      <c r="C95">
        <f>Sheet1!Q95/10^6</f>
        <v>26.535169404650802</v>
      </c>
      <c r="D95">
        <f>Sheet1!R95/10^6+S95</f>
        <v>924.08420843749991</v>
      </c>
      <c r="H95" t="str">
        <f t="shared" si="7"/>
        <v>ISL</v>
      </c>
      <c r="I95">
        <f t="shared" si="8"/>
        <v>26.535169404650802</v>
      </c>
      <c r="J95">
        <f t="shared" si="9"/>
        <v>924.08420843749991</v>
      </c>
      <c r="K95">
        <f t="shared" si="10"/>
        <v>26.535169404650802</v>
      </c>
      <c r="L95">
        <f t="shared" si="11"/>
        <v>0</v>
      </c>
      <c r="O95" t="s">
        <v>82</v>
      </c>
      <c r="P95">
        <v>0</v>
      </c>
      <c r="Q95">
        <v>26535169.4046508</v>
      </c>
      <c r="R95">
        <f t="shared" si="12"/>
        <v>904654208.4375</v>
      </c>
      <c r="S95">
        <f t="shared" si="13"/>
        <v>19.43</v>
      </c>
      <c r="U95" t="s">
        <v>95</v>
      </c>
      <c r="V95">
        <v>0</v>
      </c>
      <c r="X95" t="s">
        <v>94</v>
      </c>
      <c r="Y95">
        <v>12.6881</v>
      </c>
    </row>
    <row r="96" spans="1:25" x14ac:dyDescent="0.25">
      <c r="A96" t="str">
        <f>Sheet1!O96</f>
        <v>ISR</v>
      </c>
      <c r="B96">
        <f>Sheet1!P96/10^6</f>
        <v>0</v>
      </c>
      <c r="C96">
        <f>Sheet1!Q96/10^6</f>
        <v>121.94203214227799</v>
      </c>
      <c r="D96">
        <f>Sheet1!R96/10^6+S96</f>
        <v>715.91189625000004</v>
      </c>
      <c r="H96" t="str">
        <f t="shared" si="7"/>
        <v>ISR</v>
      </c>
      <c r="I96">
        <f t="shared" si="8"/>
        <v>121.94203214227799</v>
      </c>
      <c r="J96">
        <f t="shared" si="9"/>
        <v>715.91189625000004</v>
      </c>
      <c r="K96">
        <f t="shared" si="10"/>
        <v>121.94203214227799</v>
      </c>
      <c r="L96">
        <f t="shared" si="11"/>
        <v>0</v>
      </c>
      <c r="O96" t="s">
        <v>85</v>
      </c>
      <c r="P96">
        <v>0</v>
      </c>
      <c r="Q96">
        <v>121942032.142278</v>
      </c>
      <c r="R96">
        <f t="shared" si="12"/>
        <v>714103014.25</v>
      </c>
      <c r="S96">
        <f t="shared" si="13"/>
        <v>1.8088820000000001</v>
      </c>
      <c r="U96" t="s">
        <v>96</v>
      </c>
      <c r="V96">
        <v>8384449.25</v>
      </c>
      <c r="X96" t="s">
        <v>95</v>
      </c>
      <c r="Y96">
        <v>4.8370000000000002E-3</v>
      </c>
    </row>
    <row r="97" spans="1:25" x14ac:dyDescent="0.25">
      <c r="A97" t="str">
        <f>Sheet1!O97</f>
        <v>ITA</v>
      </c>
      <c r="B97">
        <f>Sheet1!P97/10^6</f>
        <v>79.970839808703303</v>
      </c>
      <c r="C97">
        <f>Sheet1!Q97/10^6</f>
        <v>442.26105547358202</v>
      </c>
      <c r="D97">
        <f>Sheet1!R97/10^6+S97</f>
        <v>421.78895795312502</v>
      </c>
      <c r="H97" t="str">
        <f t="shared" si="7"/>
        <v>ITA</v>
      </c>
      <c r="I97">
        <f t="shared" si="8"/>
        <v>362.2902156648787</v>
      </c>
      <c r="J97">
        <f t="shared" si="9"/>
        <v>421.78895795312502</v>
      </c>
      <c r="K97">
        <f t="shared" si="10"/>
        <v>442.26105547358202</v>
      </c>
      <c r="L97">
        <f t="shared" si="11"/>
        <v>-79.970839808703317</v>
      </c>
      <c r="O97" t="s">
        <v>86</v>
      </c>
      <c r="P97">
        <v>79970839.808703303</v>
      </c>
      <c r="Q97">
        <v>442261055.47358203</v>
      </c>
      <c r="R97">
        <f t="shared" si="12"/>
        <v>305771827.953125</v>
      </c>
      <c r="S97">
        <f t="shared" si="13"/>
        <v>116.01712999999999</v>
      </c>
      <c r="U97" t="s">
        <v>97</v>
      </c>
      <c r="V97">
        <v>1207055013.125</v>
      </c>
      <c r="X97" t="s">
        <v>96</v>
      </c>
      <c r="Y97">
        <v>25.675999999999998</v>
      </c>
    </row>
    <row r="98" spans="1:25" x14ac:dyDescent="0.25">
      <c r="A98" t="str">
        <f>Sheet1!O98</f>
        <v>JAM</v>
      </c>
      <c r="B98">
        <f>Sheet1!P98/10^6</f>
        <v>0</v>
      </c>
      <c r="C98">
        <f>Sheet1!Q98/10^6</f>
        <v>5.64471797654436</v>
      </c>
      <c r="D98">
        <f>Sheet1!R98/10^6+S98</f>
        <v>41.107927999999994</v>
      </c>
      <c r="H98" t="str">
        <f t="shared" si="7"/>
        <v>JAM</v>
      </c>
      <c r="I98">
        <f t="shared" si="8"/>
        <v>5.64471797654436</v>
      </c>
      <c r="J98">
        <f t="shared" si="9"/>
        <v>41.107927999999994</v>
      </c>
      <c r="K98">
        <f t="shared" si="10"/>
        <v>5.64471797654436</v>
      </c>
      <c r="L98">
        <f t="shared" si="11"/>
        <v>0</v>
      </c>
      <c r="O98" t="s">
        <v>90</v>
      </c>
      <c r="P98">
        <v>0</v>
      </c>
      <c r="Q98">
        <v>5644717.9765443597</v>
      </c>
      <c r="R98">
        <f t="shared" si="12"/>
        <v>40563928</v>
      </c>
      <c r="S98">
        <f t="shared" si="13"/>
        <v>0.54400000000000004</v>
      </c>
      <c r="U98" t="s">
        <v>98</v>
      </c>
      <c r="V98">
        <v>921186477.5</v>
      </c>
      <c r="X98" t="s">
        <v>97</v>
      </c>
      <c r="Y98">
        <v>8.4000000000000005E-2</v>
      </c>
    </row>
    <row r="99" spans="1:25" x14ac:dyDescent="0.25">
      <c r="A99" t="str">
        <f>Sheet1!O99</f>
        <v>JOR</v>
      </c>
      <c r="B99">
        <f>Sheet1!P99/10^6</f>
        <v>0</v>
      </c>
      <c r="C99">
        <f>Sheet1!Q99/10^6</f>
        <v>37.5919085256741</v>
      </c>
      <c r="D99">
        <f>Sheet1!R99/10^6+S99</f>
        <v>4172.6385528749997</v>
      </c>
      <c r="H99" t="str">
        <f t="shared" si="7"/>
        <v>JOR</v>
      </c>
      <c r="I99">
        <f t="shared" si="8"/>
        <v>37.5919085256741</v>
      </c>
      <c r="J99">
        <f t="shared" si="9"/>
        <v>4172.6385528749997</v>
      </c>
      <c r="K99">
        <f t="shared" si="10"/>
        <v>37.5919085256741</v>
      </c>
      <c r="L99">
        <f t="shared" si="11"/>
        <v>0</v>
      </c>
      <c r="O99" t="s">
        <v>91</v>
      </c>
      <c r="P99">
        <v>0</v>
      </c>
      <c r="Q99">
        <v>37591908.525674097</v>
      </c>
      <c r="R99">
        <f t="shared" si="12"/>
        <v>4170450782.875</v>
      </c>
      <c r="S99">
        <f t="shared" si="13"/>
        <v>2.18777</v>
      </c>
      <c r="U99" t="s">
        <v>99</v>
      </c>
      <c r="V99">
        <v>3527702</v>
      </c>
      <c r="X99" t="s">
        <v>98</v>
      </c>
      <c r="Y99">
        <v>11.13705</v>
      </c>
    </row>
    <row r="100" spans="1:25" x14ac:dyDescent="0.25">
      <c r="A100" t="str">
        <f>Sheet1!O100</f>
        <v>JPN</v>
      </c>
      <c r="B100">
        <f>Sheet1!P100/10^6</f>
        <v>546.32064100566197</v>
      </c>
      <c r="C100">
        <f>Sheet1!Q100/10^6</f>
        <v>869.10864665681197</v>
      </c>
      <c r="D100">
        <f>Sheet1!R100/10^6+S100</f>
        <v>365.03215</v>
      </c>
      <c r="H100" t="str">
        <f t="shared" si="7"/>
        <v>JPN</v>
      </c>
      <c r="I100">
        <f t="shared" si="8"/>
        <v>322.78800565115</v>
      </c>
      <c r="J100">
        <f t="shared" si="9"/>
        <v>365.03215</v>
      </c>
      <c r="K100">
        <f t="shared" si="10"/>
        <v>869.10864665681197</v>
      </c>
      <c r="L100">
        <f t="shared" si="11"/>
        <v>-546.32064100566197</v>
      </c>
      <c r="O100" t="s">
        <v>89</v>
      </c>
      <c r="P100">
        <v>546320641.00566196</v>
      </c>
      <c r="Q100">
        <v>869108646.65681195</v>
      </c>
      <c r="R100">
        <f t="shared" si="12"/>
        <v>148689150</v>
      </c>
      <c r="S100">
        <f t="shared" si="13"/>
        <v>216.34299999999999</v>
      </c>
      <c r="U100" t="s">
        <v>100</v>
      </c>
      <c r="V100">
        <v>43651754</v>
      </c>
      <c r="X100" t="s">
        <v>99</v>
      </c>
      <c r="Y100">
        <v>22.166720000000002</v>
      </c>
    </row>
    <row r="101" spans="1:25" x14ac:dyDescent="0.25">
      <c r="A101" t="str">
        <f>Sheet1!O101</f>
        <v>KAZ</v>
      </c>
      <c r="B101">
        <f>Sheet1!P101/10^6</f>
        <v>0</v>
      </c>
      <c r="C101">
        <f>Sheet1!Q101/10^6</f>
        <v>193.50367489670302</v>
      </c>
      <c r="D101">
        <f>Sheet1!R101/10^6+S101</f>
        <v>932.32352750000007</v>
      </c>
      <c r="H101" t="str">
        <f t="shared" si="7"/>
        <v>KAZ</v>
      </c>
      <c r="I101">
        <f t="shared" si="8"/>
        <v>193.50367489670302</v>
      </c>
      <c r="J101">
        <f t="shared" si="9"/>
        <v>932.32352750000007</v>
      </c>
      <c r="K101">
        <f t="shared" si="10"/>
        <v>193.50367489670302</v>
      </c>
      <c r="L101">
        <f t="shared" si="11"/>
        <v>0</v>
      </c>
      <c r="O101" t="s">
        <v>98</v>
      </c>
      <c r="P101">
        <v>0</v>
      </c>
      <c r="Q101">
        <v>193503674.896703</v>
      </c>
      <c r="R101">
        <f t="shared" si="12"/>
        <v>921186477.5</v>
      </c>
      <c r="S101">
        <f t="shared" si="13"/>
        <v>11.13705</v>
      </c>
      <c r="U101" t="s">
        <v>101</v>
      </c>
      <c r="V101">
        <v>141783237</v>
      </c>
      <c r="X101" t="s">
        <v>100</v>
      </c>
      <c r="Y101">
        <v>0.41852</v>
      </c>
    </row>
    <row r="102" spans="1:25" x14ac:dyDescent="0.25">
      <c r="A102" t="str">
        <f>Sheet1!O102</f>
        <v>KEN</v>
      </c>
      <c r="B102">
        <f>Sheet1!P102/10^6</f>
        <v>0</v>
      </c>
      <c r="C102">
        <f>Sheet1!Q102/10^6</f>
        <v>31.3983835616386</v>
      </c>
      <c r="D102">
        <f>Sheet1!R102/10^6+S102</f>
        <v>6318.2287842236328</v>
      </c>
      <c r="H102" t="str">
        <f t="shared" si="7"/>
        <v>KEN</v>
      </c>
      <c r="I102">
        <f t="shared" si="8"/>
        <v>31.3983835616386</v>
      </c>
      <c r="J102">
        <f t="shared" si="9"/>
        <v>6318.2287842236328</v>
      </c>
      <c r="K102">
        <f t="shared" si="10"/>
        <v>31.3983835616386</v>
      </c>
      <c r="L102">
        <f t="shared" si="11"/>
        <v>0</v>
      </c>
      <c r="O102" t="s">
        <v>92</v>
      </c>
      <c r="P102">
        <v>0</v>
      </c>
      <c r="Q102">
        <v>31398383.561638601</v>
      </c>
      <c r="R102">
        <f t="shared" si="12"/>
        <v>6308577230.2236328</v>
      </c>
      <c r="S102">
        <f t="shared" si="13"/>
        <v>9.6515540000000009</v>
      </c>
      <c r="U102" t="s">
        <v>102</v>
      </c>
      <c r="V102">
        <v>14446890</v>
      </c>
      <c r="X102" t="s">
        <v>101</v>
      </c>
      <c r="Y102">
        <v>3.4830000000000001</v>
      </c>
    </row>
    <row r="103" spans="1:25" x14ac:dyDescent="0.25">
      <c r="A103" t="str">
        <f>Sheet1!O103</f>
        <v>KGZ</v>
      </c>
      <c r="B103">
        <f>Sheet1!P103/10^6</f>
        <v>2.0728288001124602</v>
      </c>
      <c r="C103">
        <f>Sheet1!Q103/10^6</f>
        <v>24.782954277839298</v>
      </c>
      <c r="D103">
        <f>Sheet1!R103/10^6+S103</f>
        <v>34.467800453125001</v>
      </c>
      <c r="H103" t="str">
        <f t="shared" si="7"/>
        <v>KGZ</v>
      </c>
      <c r="I103">
        <f t="shared" si="8"/>
        <v>22.710125477726837</v>
      </c>
      <c r="J103">
        <f t="shared" si="9"/>
        <v>34.467800453125001</v>
      </c>
      <c r="K103">
        <f t="shared" si="10"/>
        <v>24.782954277839298</v>
      </c>
      <c r="L103">
        <f t="shared" si="11"/>
        <v>-2.0728288001124611</v>
      </c>
      <c r="O103" t="s">
        <v>93</v>
      </c>
      <c r="P103">
        <v>2072828.80011246</v>
      </c>
      <c r="Q103">
        <v>24782954.277839299</v>
      </c>
      <c r="R103">
        <f t="shared" si="12"/>
        <v>20292980.453125</v>
      </c>
      <c r="S103">
        <f t="shared" si="13"/>
        <v>14.17482</v>
      </c>
      <c r="U103" t="s">
        <v>103</v>
      </c>
      <c r="V103">
        <v>68337545</v>
      </c>
      <c r="X103" t="s">
        <v>102</v>
      </c>
      <c r="Y103">
        <v>0.80276000000000003</v>
      </c>
    </row>
    <row r="104" spans="1:25" x14ac:dyDescent="0.25">
      <c r="A104" t="str">
        <f>Sheet1!O104</f>
        <v>KHM</v>
      </c>
      <c r="B104">
        <f>Sheet1!P104/10^6</f>
        <v>0</v>
      </c>
      <c r="C104">
        <f>Sheet1!Q104/10^6</f>
        <v>23.349468137735499</v>
      </c>
      <c r="D104">
        <f>Sheet1!R104/10^6+S104</f>
        <v>77.886257999999998</v>
      </c>
      <c r="H104" t="str">
        <f t="shared" si="7"/>
        <v>KHM</v>
      </c>
      <c r="I104">
        <f t="shared" si="8"/>
        <v>23.349468137735499</v>
      </c>
      <c r="J104">
        <f t="shared" si="9"/>
        <v>77.886257999999998</v>
      </c>
      <c r="K104">
        <f t="shared" si="10"/>
        <v>23.349468137735499</v>
      </c>
      <c r="L104">
        <f t="shared" si="11"/>
        <v>0</v>
      </c>
      <c r="O104" t="s">
        <v>25</v>
      </c>
      <c r="P104">
        <v>0</v>
      </c>
      <c r="Q104">
        <v>23349468.137735501</v>
      </c>
      <c r="R104">
        <f t="shared" si="12"/>
        <v>73116328</v>
      </c>
      <c r="S104">
        <f t="shared" si="13"/>
        <v>4.7699299999999996</v>
      </c>
      <c r="U104" t="s">
        <v>104</v>
      </c>
      <c r="V104">
        <v>6000626.59375</v>
      </c>
      <c r="X104" t="s">
        <v>103</v>
      </c>
      <c r="Y104">
        <v>2.2770000000000001</v>
      </c>
    </row>
    <row r="105" spans="1:25" x14ac:dyDescent="0.25">
      <c r="A105" t="str">
        <f>Sheet1!O105</f>
        <v>KIR</v>
      </c>
      <c r="B105">
        <f>Sheet1!P105/10^6</f>
        <v>3.1297311868614203E-2</v>
      </c>
      <c r="C105">
        <f>Sheet1!Q105/10^6</f>
        <v>3.9003109366759499E-2</v>
      </c>
      <c r="D105">
        <f>Sheet1!R105/10^6+S105</f>
        <v>4.8370000000000002E-3</v>
      </c>
      <c r="H105" t="str">
        <f t="shared" si="7"/>
        <v>KIR</v>
      </c>
      <c r="I105">
        <f t="shared" si="8"/>
        <v>7.7057974981452962E-3</v>
      </c>
      <c r="J105">
        <f t="shared" si="9"/>
        <v>4.8370000000000002E-3</v>
      </c>
      <c r="K105">
        <f t="shared" si="10"/>
        <v>3.9003109366759499E-2</v>
      </c>
      <c r="L105">
        <f t="shared" si="11"/>
        <v>-3.1297311868614203E-2</v>
      </c>
      <c r="O105" t="s">
        <v>95</v>
      </c>
      <c r="P105">
        <v>31297.311868614201</v>
      </c>
      <c r="Q105">
        <v>39003.109366759498</v>
      </c>
      <c r="R105">
        <f t="shared" si="12"/>
        <v>0</v>
      </c>
      <c r="S105">
        <f t="shared" si="13"/>
        <v>4.8370000000000002E-3</v>
      </c>
      <c r="U105" t="s">
        <v>105</v>
      </c>
      <c r="V105">
        <v>39872042.46875</v>
      </c>
      <c r="X105" t="s">
        <v>104</v>
      </c>
      <c r="Y105">
        <v>4.0000000000000001E-3</v>
      </c>
    </row>
    <row r="106" spans="1:25" x14ac:dyDescent="0.25">
      <c r="A106" t="str">
        <f>Sheet1!O106</f>
        <v>KNA</v>
      </c>
      <c r="B106">
        <f>Sheet1!P106/10^6</f>
        <v>0.33873977925598497</v>
      </c>
      <c r="C106">
        <f>Sheet1!Q106/10^6</f>
        <v>0.34295603255668899</v>
      </c>
      <c r="D106">
        <f>Sheet1!R106/10^6+S106</f>
        <v>7.6E-3</v>
      </c>
      <c r="H106" t="str">
        <f t="shared" si="7"/>
        <v>KNA</v>
      </c>
      <c r="I106">
        <f t="shared" si="8"/>
        <v>4.2162533007040204E-3</v>
      </c>
      <c r="J106">
        <f t="shared" si="9"/>
        <v>7.6E-3</v>
      </c>
      <c r="K106">
        <f t="shared" si="10"/>
        <v>0.34295603255668899</v>
      </c>
      <c r="L106">
        <f t="shared" si="11"/>
        <v>-0.33873977925598497</v>
      </c>
      <c r="O106" t="s">
        <v>178</v>
      </c>
      <c r="P106">
        <v>338739.77925598499</v>
      </c>
      <c r="Q106">
        <v>342956.032556689</v>
      </c>
      <c r="R106">
        <f t="shared" si="12"/>
        <v>0</v>
      </c>
      <c r="S106">
        <f t="shared" si="13"/>
        <v>7.6E-3</v>
      </c>
      <c r="U106" t="s">
        <v>107</v>
      </c>
      <c r="V106">
        <v>37702991448.5</v>
      </c>
      <c r="X106" t="s">
        <v>105</v>
      </c>
      <c r="Y106">
        <v>5.8390000000000004</v>
      </c>
    </row>
    <row r="107" spans="1:25" x14ac:dyDescent="0.25">
      <c r="A107" t="str">
        <f>Sheet1!O107</f>
        <v>KOR</v>
      </c>
      <c r="B107">
        <f>Sheet1!P107/10^6</f>
        <v>1097.5967154465</v>
      </c>
      <c r="C107">
        <f>Sheet1!Q107/10^6</f>
        <v>1128.5899007750002</v>
      </c>
      <c r="D107">
        <f>Sheet1!R107/10^6+S107</f>
        <v>34.060449249999998</v>
      </c>
      <c r="H107" t="str">
        <f t="shared" si="7"/>
        <v>KOR</v>
      </c>
      <c r="I107">
        <f t="shared" si="8"/>
        <v>30.993185328500203</v>
      </c>
      <c r="J107">
        <f t="shared" si="9"/>
        <v>34.060449249999998</v>
      </c>
      <c r="K107">
        <f t="shared" si="10"/>
        <v>1128.5899007750002</v>
      </c>
      <c r="L107">
        <f t="shared" si="11"/>
        <v>-1097.5967154465</v>
      </c>
      <c r="O107" t="s">
        <v>96</v>
      </c>
      <c r="P107">
        <v>1097596715.4465001</v>
      </c>
      <c r="Q107">
        <v>1128589900.7750001</v>
      </c>
      <c r="R107">
        <f t="shared" si="12"/>
        <v>8384449.25</v>
      </c>
      <c r="S107">
        <f t="shared" si="13"/>
        <v>25.675999999999998</v>
      </c>
      <c r="U107" t="s">
        <v>108</v>
      </c>
      <c r="V107">
        <v>2462363631.6875</v>
      </c>
      <c r="X107" t="s">
        <v>106</v>
      </c>
      <c r="Y107">
        <v>0</v>
      </c>
    </row>
    <row r="108" spans="1:25" x14ac:dyDescent="0.25">
      <c r="A108" t="str">
        <f>Sheet1!O108</f>
        <v>KWT</v>
      </c>
      <c r="B108">
        <f>Sheet1!P108/10^6</f>
        <v>0</v>
      </c>
      <c r="C108">
        <f>Sheet1!Q108/10^6</f>
        <v>128.18390306043599</v>
      </c>
      <c r="D108">
        <f>Sheet1!R108/10^6+S108</f>
        <v>1207.139013125</v>
      </c>
      <c r="H108" t="str">
        <f t="shared" si="7"/>
        <v>KWT</v>
      </c>
      <c r="I108">
        <f t="shared" si="8"/>
        <v>128.18390306043599</v>
      </c>
      <c r="J108">
        <f t="shared" si="9"/>
        <v>1207.139013125</v>
      </c>
      <c r="K108">
        <f t="shared" si="10"/>
        <v>128.18390306043599</v>
      </c>
      <c r="L108">
        <f t="shared" si="11"/>
        <v>0</v>
      </c>
      <c r="O108" t="s">
        <v>97</v>
      </c>
      <c r="P108">
        <v>0</v>
      </c>
      <c r="Q108">
        <v>128183903.060436</v>
      </c>
      <c r="R108">
        <f t="shared" si="12"/>
        <v>1207055013.125</v>
      </c>
      <c r="S108">
        <f t="shared" si="13"/>
        <v>8.4000000000000005E-2</v>
      </c>
      <c r="U108" t="s">
        <v>109</v>
      </c>
      <c r="V108">
        <v>1318998.3125</v>
      </c>
      <c r="X108" t="s">
        <v>107</v>
      </c>
      <c r="Y108">
        <v>8.0000000000000002E-3</v>
      </c>
    </row>
    <row r="109" spans="1:25" x14ac:dyDescent="0.25">
      <c r="A109" t="str">
        <f>Sheet1!O109</f>
        <v>LAO</v>
      </c>
      <c r="B109">
        <f>Sheet1!P109/10^6</f>
        <v>0</v>
      </c>
      <c r="C109">
        <f>Sheet1!Q109/10^6</f>
        <v>11.279520903900298</v>
      </c>
      <c r="D109">
        <f>Sheet1!R109/10^6+S109</f>
        <v>25.694422000000003</v>
      </c>
      <c r="H109" t="str">
        <f t="shared" si="7"/>
        <v>LAO</v>
      </c>
      <c r="I109">
        <f t="shared" si="8"/>
        <v>11.279520903900298</v>
      </c>
      <c r="J109">
        <f t="shared" si="9"/>
        <v>25.694422000000003</v>
      </c>
      <c r="K109">
        <f t="shared" si="10"/>
        <v>11.279520903900298</v>
      </c>
      <c r="L109">
        <f t="shared" si="11"/>
        <v>0</v>
      </c>
      <c r="O109" t="s">
        <v>99</v>
      </c>
      <c r="P109">
        <v>0</v>
      </c>
      <c r="Q109">
        <v>11279520.903900299</v>
      </c>
      <c r="R109">
        <f t="shared" si="12"/>
        <v>3527702</v>
      </c>
      <c r="S109">
        <f t="shared" si="13"/>
        <v>22.166720000000002</v>
      </c>
      <c r="U109" t="s">
        <v>110</v>
      </c>
      <c r="V109">
        <v>39283119.1875</v>
      </c>
      <c r="X109" t="s">
        <v>108</v>
      </c>
      <c r="Y109">
        <v>1.0078199999999999</v>
      </c>
    </row>
    <row r="110" spans="1:25" x14ac:dyDescent="0.25">
      <c r="A110" t="str">
        <f>Sheet1!O110</f>
        <v>LBN</v>
      </c>
      <c r="B110">
        <f>Sheet1!P110/10^6</f>
        <v>1.08355131033172</v>
      </c>
      <c r="C110">
        <f>Sheet1!Q110/10^6</f>
        <v>38.291561715849696</v>
      </c>
      <c r="D110">
        <f>Sheet1!R110/10^6+S110</f>
        <v>44.070273999999998</v>
      </c>
      <c r="H110" t="str">
        <f t="shared" si="7"/>
        <v>LBN</v>
      </c>
      <c r="I110">
        <f t="shared" si="8"/>
        <v>37.208010405517975</v>
      </c>
      <c r="J110">
        <f t="shared" si="9"/>
        <v>44.070273999999998</v>
      </c>
      <c r="K110">
        <f t="shared" si="10"/>
        <v>38.291561715849696</v>
      </c>
      <c r="L110">
        <f t="shared" si="11"/>
        <v>-1.0835513103317211</v>
      </c>
      <c r="O110" t="s">
        <v>100</v>
      </c>
      <c r="P110">
        <v>1083551.3103317199</v>
      </c>
      <c r="Q110">
        <v>38291561.715849698</v>
      </c>
      <c r="R110">
        <f t="shared" si="12"/>
        <v>43651754</v>
      </c>
      <c r="S110">
        <f t="shared" si="13"/>
        <v>0.41852</v>
      </c>
      <c r="U110" t="s">
        <v>111</v>
      </c>
      <c r="V110">
        <v>0</v>
      </c>
      <c r="X110" t="s">
        <v>109</v>
      </c>
      <c r="Y110">
        <v>9.6048999999999995E-2</v>
      </c>
    </row>
    <row r="111" spans="1:25" x14ac:dyDescent="0.25">
      <c r="A111" t="str">
        <f>Sheet1!O111</f>
        <v>LBR</v>
      </c>
      <c r="B111">
        <f>Sheet1!P111/10^6</f>
        <v>0</v>
      </c>
      <c r="C111">
        <f>Sheet1!Q111/10^6</f>
        <v>1.2522321797324101</v>
      </c>
      <c r="D111">
        <f>Sheet1!R111/10^6+S111</f>
        <v>6.0046265937499994</v>
      </c>
      <c r="H111" t="str">
        <f t="shared" si="7"/>
        <v>LBR</v>
      </c>
      <c r="I111">
        <f t="shared" si="8"/>
        <v>1.2522321797324101</v>
      </c>
      <c r="J111">
        <f t="shared" si="9"/>
        <v>6.0046265937499994</v>
      </c>
      <c r="K111">
        <f t="shared" si="10"/>
        <v>1.2522321797324101</v>
      </c>
      <c r="L111">
        <f t="shared" si="11"/>
        <v>0</v>
      </c>
      <c r="O111" t="s">
        <v>104</v>
      </c>
      <c r="P111">
        <v>0</v>
      </c>
      <c r="Q111">
        <v>1252232.17973241</v>
      </c>
      <c r="R111">
        <f t="shared" si="12"/>
        <v>6000626.59375</v>
      </c>
      <c r="S111">
        <f t="shared" si="13"/>
        <v>4.0000000000000001E-3</v>
      </c>
      <c r="U111" t="s">
        <v>112</v>
      </c>
      <c r="V111">
        <v>7424918.5</v>
      </c>
      <c r="X111" t="s">
        <v>110</v>
      </c>
      <c r="Y111">
        <v>0.45715</v>
      </c>
    </row>
    <row r="112" spans="1:25" x14ac:dyDescent="0.25">
      <c r="A112" t="str">
        <f>Sheet1!O112</f>
        <v>LBY</v>
      </c>
      <c r="B112">
        <f>Sheet1!P112/10^6</f>
        <v>0</v>
      </c>
      <c r="C112">
        <f>Sheet1!Q112/10^6</f>
        <v>55.560661181684999</v>
      </c>
      <c r="D112">
        <f>Sheet1!R112/10^6+S112</f>
        <v>37702.999448499999</v>
      </c>
      <c r="H112" t="str">
        <f t="shared" si="7"/>
        <v>LBY</v>
      </c>
      <c r="I112">
        <f t="shared" si="8"/>
        <v>55.560661181684999</v>
      </c>
      <c r="J112">
        <f t="shared" si="9"/>
        <v>37702.999448499999</v>
      </c>
      <c r="K112">
        <f t="shared" si="10"/>
        <v>55.560661181684999</v>
      </c>
      <c r="L112">
        <f t="shared" si="11"/>
        <v>0</v>
      </c>
      <c r="O112" t="s">
        <v>107</v>
      </c>
      <c r="P112">
        <v>0</v>
      </c>
      <c r="Q112">
        <v>55560661.181685001</v>
      </c>
      <c r="R112">
        <f t="shared" si="12"/>
        <v>37702991448.5</v>
      </c>
      <c r="S112">
        <f t="shared" si="13"/>
        <v>8.0000000000000002E-3</v>
      </c>
      <c r="U112" t="s">
        <v>113</v>
      </c>
      <c r="V112">
        <v>6427221243</v>
      </c>
      <c r="X112" t="s">
        <v>111</v>
      </c>
      <c r="Y112">
        <v>0</v>
      </c>
    </row>
    <row r="113" spans="1:25" x14ac:dyDescent="0.25">
      <c r="A113" t="str">
        <f>Sheet1!O113</f>
        <v>LCA</v>
      </c>
      <c r="B113">
        <f>Sheet1!P113/10^6</f>
        <v>0.24723484258105202</v>
      </c>
      <c r="C113">
        <f>Sheet1!Q113/10^6</f>
        <v>0.65634078437456</v>
      </c>
      <c r="D113">
        <f>Sheet1!R113/10^6+S113</f>
        <v>0.41976272656250002</v>
      </c>
      <c r="H113" t="str">
        <f t="shared" si="7"/>
        <v>LCA</v>
      </c>
      <c r="I113">
        <f t="shared" si="8"/>
        <v>0.40910594179350801</v>
      </c>
      <c r="J113">
        <f t="shared" si="9"/>
        <v>0.41976272656250002</v>
      </c>
      <c r="K113">
        <f t="shared" si="10"/>
        <v>0.65634078437456</v>
      </c>
      <c r="L113">
        <f t="shared" si="11"/>
        <v>-0.24723484258105199</v>
      </c>
      <c r="O113" t="s">
        <v>189</v>
      </c>
      <c r="P113">
        <v>247234.84258105201</v>
      </c>
      <c r="Q113">
        <v>656340.78437456</v>
      </c>
      <c r="R113">
        <f t="shared" si="12"/>
        <v>416600.7265625</v>
      </c>
      <c r="S113">
        <f t="shared" si="13"/>
        <v>3.1619999999999999E-3</v>
      </c>
      <c r="U113" t="s">
        <v>114</v>
      </c>
      <c r="V113">
        <v>12216333307</v>
      </c>
      <c r="X113" t="s">
        <v>112</v>
      </c>
      <c r="Y113">
        <v>1.9470000000000001</v>
      </c>
    </row>
    <row r="114" spans="1:25" x14ac:dyDescent="0.25">
      <c r="A114" t="str">
        <f>Sheet1!O114</f>
        <v>LKA</v>
      </c>
      <c r="B114">
        <f>Sheet1!P114/10^6</f>
        <v>0</v>
      </c>
      <c r="C114">
        <f>Sheet1!Q114/10^6</f>
        <v>28.369915318096197</v>
      </c>
      <c r="D114">
        <f>Sheet1!R114/10^6+S114</f>
        <v>183.836217</v>
      </c>
      <c r="H114" t="str">
        <f t="shared" si="7"/>
        <v>LKA</v>
      </c>
      <c r="I114">
        <f t="shared" si="8"/>
        <v>28.369915318096197</v>
      </c>
      <c r="J114">
        <f t="shared" si="9"/>
        <v>183.836217</v>
      </c>
      <c r="K114">
        <f t="shared" si="10"/>
        <v>28.369915318096197</v>
      </c>
      <c r="L114">
        <f t="shared" si="11"/>
        <v>0</v>
      </c>
      <c r="O114" t="s">
        <v>26</v>
      </c>
      <c r="P114">
        <v>0</v>
      </c>
      <c r="Q114">
        <v>28369915.318096198</v>
      </c>
      <c r="R114">
        <f t="shared" si="12"/>
        <v>176970227</v>
      </c>
      <c r="S114">
        <f t="shared" si="13"/>
        <v>6.86599</v>
      </c>
      <c r="U114" t="s">
        <v>115</v>
      </c>
      <c r="V114">
        <v>28501517</v>
      </c>
      <c r="X114" t="s">
        <v>113</v>
      </c>
      <c r="Y114">
        <v>1.44723</v>
      </c>
    </row>
    <row r="115" spans="1:25" x14ac:dyDescent="0.25">
      <c r="A115" t="str">
        <f>Sheet1!O115</f>
        <v>LSO</v>
      </c>
      <c r="B115">
        <f>Sheet1!P115/10^6</f>
        <v>0</v>
      </c>
      <c r="C115">
        <f>Sheet1!Q115/10^6</f>
        <v>3.2467888727889203</v>
      </c>
      <c r="D115">
        <f>Sheet1!R115/10^6+S115</f>
        <v>181.71777899999998</v>
      </c>
      <c r="H115" t="str">
        <f t="shared" si="7"/>
        <v>LSO</v>
      </c>
      <c r="I115">
        <f t="shared" si="8"/>
        <v>3.2467888727889203</v>
      </c>
      <c r="J115">
        <f t="shared" si="9"/>
        <v>181.71777899999998</v>
      </c>
      <c r="K115">
        <f t="shared" si="10"/>
        <v>3.2467888727889203</v>
      </c>
      <c r="L115">
        <f t="shared" si="11"/>
        <v>0</v>
      </c>
      <c r="O115" t="s">
        <v>181</v>
      </c>
      <c r="P115">
        <v>0</v>
      </c>
      <c r="Q115">
        <v>3246788.8727889201</v>
      </c>
      <c r="R115">
        <f t="shared" si="12"/>
        <v>181178105</v>
      </c>
      <c r="S115">
        <f t="shared" si="13"/>
        <v>0.53967399999999999</v>
      </c>
      <c r="U115" t="s">
        <v>116</v>
      </c>
      <c r="V115">
        <v>2927413424.9375</v>
      </c>
      <c r="X115" t="s">
        <v>114</v>
      </c>
      <c r="Y115">
        <v>6.4813229999999997</v>
      </c>
    </row>
    <row r="116" spans="1:25" x14ac:dyDescent="0.25">
      <c r="A116" t="str">
        <f>Sheet1!O116</f>
        <v>LTU</v>
      </c>
      <c r="B116">
        <f>Sheet1!P116/10^6</f>
        <v>0</v>
      </c>
      <c r="C116">
        <f>Sheet1!Q116/10^6</f>
        <v>15.7610790562986</v>
      </c>
      <c r="D116">
        <f>Sheet1!R116/10^6+S116</f>
        <v>70.614545000000007</v>
      </c>
      <c r="H116" t="str">
        <f t="shared" si="7"/>
        <v>LTU</v>
      </c>
      <c r="I116">
        <f t="shared" si="8"/>
        <v>15.7610790562986</v>
      </c>
      <c r="J116">
        <f t="shared" si="9"/>
        <v>70.614545000000007</v>
      </c>
      <c r="K116">
        <f t="shared" si="10"/>
        <v>15.7610790562986</v>
      </c>
      <c r="L116">
        <f t="shared" si="11"/>
        <v>0</v>
      </c>
      <c r="O116" t="s">
        <v>103</v>
      </c>
      <c r="P116">
        <v>0</v>
      </c>
      <c r="Q116">
        <v>15761079.056298601</v>
      </c>
      <c r="R116">
        <f t="shared" si="12"/>
        <v>68337545</v>
      </c>
      <c r="S116">
        <f t="shared" si="13"/>
        <v>2.2770000000000001</v>
      </c>
      <c r="U116" t="s">
        <v>117</v>
      </c>
      <c r="V116">
        <v>1917381.734375</v>
      </c>
      <c r="X116" t="s">
        <v>115</v>
      </c>
      <c r="Y116">
        <v>0.64775000000000005</v>
      </c>
    </row>
    <row r="117" spans="1:25" x14ac:dyDescent="0.25">
      <c r="A117" t="str">
        <f>Sheet1!O117</f>
        <v>LUX</v>
      </c>
      <c r="B117">
        <f>Sheet1!P117/10^6</f>
        <v>5.3328900604032299</v>
      </c>
      <c r="C117">
        <f>Sheet1!Q117/10^6</f>
        <v>9.4919326922769987</v>
      </c>
      <c r="D117">
        <f>Sheet1!R117/10^6+S117</f>
        <v>4.2333784687499998</v>
      </c>
      <c r="H117" t="str">
        <f t="shared" si="7"/>
        <v>LUX</v>
      </c>
      <c r="I117">
        <f t="shared" si="8"/>
        <v>4.1590426318737688</v>
      </c>
      <c r="J117">
        <f t="shared" si="9"/>
        <v>4.2333784687499998</v>
      </c>
      <c r="K117">
        <f t="shared" si="10"/>
        <v>9.4919326922769987</v>
      </c>
      <c r="L117">
        <f t="shared" si="11"/>
        <v>-5.3328900604032299</v>
      </c>
      <c r="O117" t="s">
        <v>136</v>
      </c>
      <c r="P117">
        <v>5332890.0604032297</v>
      </c>
      <c r="Q117">
        <v>9491932.6922769994</v>
      </c>
      <c r="R117">
        <f t="shared" si="12"/>
        <v>3475378.46875</v>
      </c>
      <c r="S117">
        <f t="shared" si="13"/>
        <v>0.75800000000000001</v>
      </c>
      <c r="U117" t="s">
        <v>118</v>
      </c>
      <c r="V117">
        <v>11295706686.5</v>
      </c>
      <c r="X117" t="s">
        <v>116</v>
      </c>
      <c r="Y117">
        <v>0.43830000000000002</v>
      </c>
    </row>
    <row r="118" spans="1:25" x14ac:dyDescent="0.25">
      <c r="A118" t="str">
        <f>Sheet1!O118</f>
        <v>LVA</v>
      </c>
      <c r="B118">
        <f>Sheet1!P118/10^6</f>
        <v>0</v>
      </c>
      <c r="C118">
        <f>Sheet1!Q118/10^6</f>
        <v>9.8059871594127106</v>
      </c>
      <c r="D118">
        <f>Sheet1!R118/10^6+S118</f>
        <v>145.26623700000002</v>
      </c>
      <c r="H118" t="str">
        <f t="shared" si="7"/>
        <v>LVA</v>
      </c>
      <c r="I118">
        <f t="shared" si="8"/>
        <v>9.8059871594127106</v>
      </c>
      <c r="J118">
        <f t="shared" si="9"/>
        <v>145.26623700000002</v>
      </c>
      <c r="K118">
        <f t="shared" si="10"/>
        <v>9.8059871594127106</v>
      </c>
      <c r="L118">
        <f t="shared" si="11"/>
        <v>0</v>
      </c>
      <c r="O118" t="s">
        <v>101</v>
      </c>
      <c r="P118">
        <v>0</v>
      </c>
      <c r="Q118">
        <v>9805987.15941271</v>
      </c>
      <c r="R118">
        <f t="shared" si="12"/>
        <v>141783237</v>
      </c>
      <c r="S118">
        <f t="shared" si="13"/>
        <v>3.4830000000000001</v>
      </c>
      <c r="U118" t="s">
        <v>119</v>
      </c>
      <c r="V118">
        <v>0</v>
      </c>
      <c r="X118" t="s">
        <v>117</v>
      </c>
      <c r="Y118">
        <v>0.19958000000000001</v>
      </c>
    </row>
    <row r="119" spans="1:25" x14ac:dyDescent="0.25">
      <c r="A119" t="str">
        <f>Sheet1!O119</f>
        <v>MAC</v>
      </c>
      <c r="B119">
        <f>Sheet1!P119/10^6</f>
        <v>11.2741789832268</v>
      </c>
      <c r="C119">
        <f>Sheet1!Q119/10^6</f>
        <v>11.3530979784859</v>
      </c>
      <c r="D119">
        <f>Sheet1!R119/10^6+S119</f>
        <v>7.99529765625E-2</v>
      </c>
      <c r="H119" t="str">
        <f t="shared" si="7"/>
        <v>MAC</v>
      </c>
      <c r="I119">
        <f t="shared" si="8"/>
        <v>7.8918995259099844E-2</v>
      </c>
      <c r="J119">
        <f t="shared" si="9"/>
        <v>7.99529765625E-2</v>
      </c>
      <c r="K119">
        <f t="shared" si="10"/>
        <v>11.3530979784859</v>
      </c>
      <c r="L119">
        <f t="shared" si="11"/>
        <v>-11.2741789832268</v>
      </c>
      <c r="O119" t="s">
        <v>137</v>
      </c>
      <c r="P119">
        <v>11274178.9832268</v>
      </c>
      <c r="Q119">
        <v>11353097.978485901</v>
      </c>
      <c r="R119">
        <f t="shared" si="12"/>
        <v>79952.9765625</v>
      </c>
      <c r="S119">
        <f t="shared" si="13"/>
        <v>0</v>
      </c>
      <c r="U119" t="s">
        <v>120</v>
      </c>
      <c r="V119">
        <v>26705459670.703125</v>
      </c>
      <c r="X119" t="s">
        <v>118</v>
      </c>
      <c r="Y119">
        <v>4.0000000000000001E-3</v>
      </c>
    </row>
    <row r="120" spans="1:25" x14ac:dyDescent="0.25">
      <c r="A120" t="str">
        <f>Sheet1!O120</f>
        <v>MAR</v>
      </c>
      <c r="B120">
        <f>Sheet1!P120/10^6</f>
        <v>0</v>
      </c>
      <c r="C120">
        <f>Sheet1!Q120/10^6</f>
        <v>64.179054833540292</v>
      </c>
      <c r="D120">
        <f>Sheet1!R120/10^6+S120</f>
        <v>12222.814630000001</v>
      </c>
      <c r="H120" t="str">
        <f t="shared" si="7"/>
        <v>MAR</v>
      </c>
      <c r="I120">
        <f t="shared" si="8"/>
        <v>64.179054833540292</v>
      </c>
      <c r="J120">
        <f t="shared" si="9"/>
        <v>12222.814630000001</v>
      </c>
      <c r="K120">
        <f t="shared" si="10"/>
        <v>64.179054833540292</v>
      </c>
      <c r="L120">
        <f t="shared" si="11"/>
        <v>0</v>
      </c>
      <c r="O120" t="s">
        <v>114</v>
      </c>
      <c r="P120">
        <v>0</v>
      </c>
      <c r="Q120">
        <v>64179054.833540298</v>
      </c>
      <c r="R120">
        <f t="shared" si="12"/>
        <v>12216333307</v>
      </c>
      <c r="S120">
        <f t="shared" si="13"/>
        <v>6.4813229999999997</v>
      </c>
      <c r="U120" t="s">
        <v>121</v>
      </c>
      <c r="V120">
        <v>18108992</v>
      </c>
      <c r="X120" t="s">
        <v>119</v>
      </c>
      <c r="Y120">
        <v>2.5000000000000001E-3</v>
      </c>
    </row>
    <row r="121" spans="1:25" x14ac:dyDescent="0.25">
      <c r="A121" t="str">
        <f>Sheet1!O121</f>
        <v>MDA</v>
      </c>
      <c r="B121">
        <f>Sheet1!P121/10^6</f>
        <v>2.78230998123458</v>
      </c>
      <c r="C121">
        <f>Sheet1!Q121/10^6</f>
        <v>6.4725450210969102</v>
      </c>
      <c r="D121">
        <f>Sheet1!R121/10^6+S121</f>
        <v>3.96322025</v>
      </c>
      <c r="H121" t="str">
        <f t="shared" si="7"/>
        <v>MDA</v>
      </c>
      <c r="I121">
        <f t="shared" si="8"/>
        <v>3.6902350398623303</v>
      </c>
      <c r="J121">
        <f t="shared" si="9"/>
        <v>3.96322025</v>
      </c>
      <c r="K121">
        <f t="shared" si="10"/>
        <v>6.4725450210969102</v>
      </c>
      <c r="L121">
        <f t="shared" si="11"/>
        <v>-2.78230998123458</v>
      </c>
      <c r="O121" t="s">
        <v>172</v>
      </c>
      <c r="P121">
        <v>2782309.9812345798</v>
      </c>
      <c r="Q121">
        <v>6472545.0210969104</v>
      </c>
      <c r="R121">
        <f t="shared" si="12"/>
        <v>3633980.25</v>
      </c>
      <c r="S121">
        <f t="shared" si="13"/>
        <v>0.32923999999999998</v>
      </c>
      <c r="U121" t="s">
        <v>122</v>
      </c>
      <c r="V121">
        <v>3396269890</v>
      </c>
      <c r="X121" t="s">
        <v>120</v>
      </c>
      <c r="Y121">
        <v>54.006999999999998</v>
      </c>
    </row>
    <row r="122" spans="1:25" x14ac:dyDescent="0.25">
      <c r="A122" t="str">
        <f>Sheet1!O122</f>
        <v>MDG</v>
      </c>
      <c r="B122">
        <f>Sheet1!P122/10^6</f>
        <v>0</v>
      </c>
      <c r="C122">
        <f>Sheet1!Q122/10^6</f>
        <v>7.6198377562784705</v>
      </c>
      <c r="D122">
        <f>Sheet1!R122/10^6+S122</f>
        <v>2463.3714516874998</v>
      </c>
      <c r="H122" t="str">
        <f t="shared" si="7"/>
        <v>MDG</v>
      </c>
      <c r="I122">
        <f t="shared" si="8"/>
        <v>7.6198377562784705</v>
      </c>
      <c r="J122">
        <f t="shared" si="9"/>
        <v>2463.3714516874998</v>
      </c>
      <c r="K122">
        <f t="shared" si="10"/>
        <v>7.6198377562784705</v>
      </c>
      <c r="L122">
        <f t="shared" si="11"/>
        <v>0</v>
      </c>
      <c r="O122" t="s">
        <v>108</v>
      </c>
      <c r="P122">
        <v>0</v>
      </c>
      <c r="Q122">
        <v>7619837.7562784702</v>
      </c>
      <c r="R122">
        <f t="shared" si="12"/>
        <v>2462363631.6875</v>
      </c>
      <c r="S122">
        <f t="shared" si="13"/>
        <v>1.0078199999999999</v>
      </c>
      <c r="U122" t="s">
        <v>123</v>
      </c>
      <c r="V122">
        <v>894335168</v>
      </c>
      <c r="X122" t="s">
        <v>121</v>
      </c>
      <c r="Y122">
        <v>27.957000000000001</v>
      </c>
    </row>
    <row r="123" spans="1:25" x14ac:dyDescent="0.25">
      <c r="A123" t="str">
        <f>Sheet1!O123</f>
        <v>MDV</v>
      </c>
      <c r="B123">
        <f>Sheet1!P123/10^6</f>
        <v>1.17083099685549</v>
      </c>
      <c r="C123">
        <f>Sheet1!Q123/10^6</f>
        <v>1.1927845525979801</v>
      </c>
      <c r="D123">
        <f>Sheet1!R123/10^6+S123</f>
        <v>2.5000000000000001E-3</v>
      </c>
      <c r="H123" t="str">
        <f t="shared" si="7"/>
        <v>MDV</v>
      </c>
      <c r="I123">
        <f t="shared" si="8"/>
        <v>2.1953555742490138E-2</v>
      </c>
      <c r="J123">
        <f t="shared" si="9"/>
        <v>2.5000000000000001E-3</v>
      </c>
      <c r="K123">
        <f t="shared" si="10"/>
        <v>1.1927845525979801</v>
      </c>
      <c r="L123">
        <f t="shared" si="11"/>
        <v>-1.17083099685549</v>
      </c>
      <c r="O123" t="s">
        <v>119</v>
      </c>
      <c r="P123">
        <v>1170830.9968554899</v>
      </c>
      <c r="Q123">
        <v>1192784.55259798</v>
      </c>
      <c r="R123">
        <f t="shared" si="12"/>
        <v>0</v>
      </c>
      <c r="S123">
        <f t="shared" si="13"/>
        <v>2.5000000000000001E-3</v>
      </c>
      <c r="U123" t="s">
        <v>124</v>
      </c>
      <c r="V123">
        <v>108829.9765625</v>
      </c>
      <c r="X123" t="s">
        <v>122</v>
      </c>
      <c r="Y123">
        <v>13.845247000000001</v>
      </c>
    </row>
    <row r="124" spans="1:25" x14ac:dyDescent="0.25">
      <c r="A124" t="str">
        <f>Sheet1!O124</f>
        <v>MEX</v>
      </c>
      <c r="B124">
        <f>Sheet1!P124/10^6</f>
        <v>0</v>
      </c>
      <c r="C124">
        <f>Sheet1!Q124/10^6</f>
        <v>505.26931239999601</v>
      </c>
      <c r="D124">
        <f>Sheet1!R124/10^6+S124</f>
        <v>26759.466670703125</v>
      </c>
      <c r="H124" t="str">
        <f t="shared" si="7"/>
        <v>MEX</v>
      </c>
      <c r="I124">
        <f t="shared" si="8"/>
        <v>505.26931239999601</v>
      </c>
      <c r="J124">
        <f t="shared" si="9"/>
        <v>26759.466670703125</v>
      </c>
      <c r="K124">
        <f t="shared" si="10"/>
        <v>505.26931239999601</v>
      </c>
      <c r="L124">
        <f t="shared" si="11"/>
        <v>0</v>
      </c>
      <c r="O124" t="s">
        <v>120</v>
      </c>
      <c r="P124">
        <v>0</v>
      </c>
      <c r="Q124">
        <v>505269312.39999598</v>
      </c>
      <c r="R124">
        <f t="shared" si="12"/>
        <v>26705459670.703125</v>
      </c>
      <c r="S124">
        <f t="shared" si="13"/>
        <v>54.006999999999998</v>
      </c>
      <c r="U124" t="s">
        <v>125</v>
      </c>
      <c r="V124">
        <v>0</v>
      </c>
      <c r="X124" t="s">
        <v>123</v>
      </c>
      <c r="Y124">
        <v>1.4573229999999999</v>
      </c>
    </row>
    <row r="125" spans="1:25" x14ac:dyDescent="0.25">
      <c r="A125" t="str">
        <f>Sheet1!O125</f>
        <v>MKD</v>
      </c>
      <c r="B125">
        <f>Sheet1!P125/10^6</f>
        <v>1.0397064309095601</v>
      </c>
      <c r="C125">
        <f>Sheet1!Q125/10^6</f>
        <v>9.2299640002808605</v>
      </c>
      <c r="D125">
        <f>Sheet1!R125/10^6+S125</f>
        <v>9.3719184999999996</v>
      </c>
      <c r="H125" t="str">
        <f t="shared" si="7"/>
        <v>MKD</v>
      </c>
      <c r="I125">
        <f t="shared" si="8"/>
        <v>8.1902575693713011</v>
      </c>
      <c r="J125">
        <f t="shared" si="9"/>
        <v>9.3719184999999996</v>
      </c>
      <c r="K125">
        <f t="shared" si="10"/>
        <v>9.2299640002808605</v>
      </c>
      <c r="L125">
        <f t="shared" si="11"/>
        <v>-1.0397064309095594</v>
      </c>
      <c r="O125" t="s">
        <v>112</v>
      </c>
      <c r="P125">
        <v>1039706.4309095599</v>
      </c>
      <c r="Q125">
        <v>9229964.0002808608</v>
      </c>
      <c r="R125">
        <f t="shared" si="12"/>
        <v>7424918.5</v>
      </c>
      <c r="S125">
        <f t="shared" si="13"/>
        <v>1.9470000000000001</v>
      </c>
      <c r="U125" t="s">
        <v>126</v>
      </c>
      <c r="V125">
        <v>7966122240.5625</v>
      </c>
      <c r="X125" t="s">
        <v>124</v>
      </c>
      <c r="Y125">
        <v>0.362238</v>
      </c>
    </row>
    <row r="126" spans="1:25" x14ac:dyDescent="0.25">
      <c r="A126" t="str">
        <f>Sheet1!O126</f>
        <v>MLI</v>
      </c>
      <c r="B126">
        <f>Sheet1!P126/10^6</f>
        <v>0</v>
      </c>
      <c r="C126">
        <f>Sheet1!Q126/10^6</f>
        <v>10.9456728429242</v>
      </c>
      <c r="D126">
        <f>Sheet1!R126/10^6+S126</f>
        <v>6428.6684729999997</v>
      </c>
      <c r="H126" t="str">
        <f t="shared" si="7"/>
        <v>MLI</v>
      </c>
      <c r="I126">
        <f t="shared" si="8"/>
        <v>10.9456728429242</v>
      </c>
      <c r="J126">
        <f t="shared" si="9"/>
        <v>6428.6684729999997</v>
      </c>
      <c r="K126">
        <f t="shared" si="10"/>
        <v>10.9456728429242</v>
      </c>
      <c r="L126">
        <f t="shared" si="11"/>
        <v>0</v>
      </c>
      <c r="O126" t="s">
        <v>113</v>
      </c>
      <c r="P126">
        <v>0</v>
      </c>
      <c r="Q126">
        <v>10945672.8429242</v>
      </c>
      <c r="R126">
        <f t="shared" si="12"/>
        <v>6427221243</v>
      </c>
      <c r="S126">
        <f t="shared" si="13"/>
        <v>1.44723</v>
      </c>
      <c r="U126" t="s">
        <v>127</v>
      </c>
      <c r="V126">
        <v>1242281.4375</v>
      </c>
      <c r="X126" t="s">
        <v>125</v>
      </c>
      <c r="Y126">
        <v>0</v>
      </c>
    </row>
    <row r="127" spans="1:25" x14ac:dyDescent="0.25">
      <c r="A127" t="str">
        <f>Sheet1!O127</f>
        <v>MLT</v>
      </c>
      <c r="B127">
        <f>Sheet1!P127/10^6</f>
        <v>1.4102984091285</v>
      </c>
      <c r="C127">
        <f>Sheet1!Q127/10^6</f>
        <v>3.4223507493274998</v>
      </c>
      <c r="D127">
        <f>Sheet1!R127/10^6+S127</f>
        <v>2.1169617343749998</v>
      </c>
      <c r="H127" t="str">
        <f t="shared" si="7"/>
        <v>MLT</v>
      </c>
      <c r="I127">
        <f t="shared" si="8"/>
        <v>2.0120523401989998</v>
      </c>
      <c r="J127">
        <f t="shared" si="9"/>
        <v>2.1169617343749998</v>
      </c>
      <c r="K127">
        <f t="shared" si="10"/>
        <v>3.4223507493274998</v>
      </c>
      <c r="L127">
        <f t="shared" si="11"/>
        <v>-1.4102984091285</v>
      </c>
      <c r="O127" t="s">
        <v>117</v>
      </c>
      <c r="P127">
        <v>1410298.4091284999</v>
      </c>
      <c r="Q127">
        <v>3422350.7493274999</v>
      </c>
      <c r="R127">
        <f t="shared" si="12"/>
        <v>1917381.734375</v>
      </c>
      <c r="S127">
        <f t="shared" si="13"/>
        <v>0.19958000000000001</v>
      </c>
      <c r="U127" t="s">
        <v>129</v>
      </c>
      <c r="V127">
        <v>156982912</v>
      </c>
      <c r="X127" t="s">
        <v>126</v>
      </c>
      <c r="Y127">
        <v>2.4E-2</v>
      </c>
    </row>
    <row r="128" spans="1:25" x14ac:dyDescent="0.25">
      <c r="A128" t="str">
        <f>Sheet1!O128</f>
        <v>MMR</v>
      </c>
      <c r="B128">
        <f>Sheet1!P128/10^6</f>
        <v>29.0999362037048</v>
      </c>
      <c r="C128">
        <f>Sheet1!Q128/10^6</f>
        <v>50.091730391807701</v>
      </c>
      <c r="D128">
        <f>Sheet1!R128/10^6+S128</f>
        <v>20.578367374999999</v>
      </c>
      <c r="H128" t="str">
        <f t="shared" si="7"/>
        <v>MMR</v>
      </c>
      <c r="I128">
        <f t="shared" si="8"/>
        <v>20.991794188102901</v>
      </c>
      <c r="J128">
        <f t="shared" si="9"/>
        <v>20.578367374999999</v>
      </c>
      <c r="K128">
        <f t="shared" si="10"/>
        <v>50.091730391807701</v>
      </c>
      <c r="L128">
        <f t="shared" si="11"/>
        <v>-29.0999362037048</v>
      </c>
      <c r="O128" t="s">
        <v>18</v>
      </c>
      <c r="P128">
        <v>29099936.2037048</v>
      </c>
      <c r="Q128">
        <v>50091730.391807698</v>
      </c>
      <c r="R128">
        <f t="shared" si="12"/>
        <v>6560297.375</v>
      </c>
      <c r="S128">
        <f t="shared" si="13"/>
        <v>14.01807</v>
      </c>
      <c r="U128" t="s">
        <v>130</v>
      </c>
      <c r="V128">
        <v>4434457</v>
      </c>
      <c r="X128" t="s">
        <v>127</v>
      </c>
      <c r="Y128">
        <v>0.14671200000000001</v>
      </c>
    </row>
    <row r="129" spans="1:25" x14ac:dyDescent="0.25">
      <c r="A129" t="str">
        <f>Sheet1!O129</f>
        <v>MNE</v>
      </c>
      <c r="B129">
        <f>Sheet1!P129/10^6</f>
        <v>0.11333548887570701</v>
      </c>
      <c r="C129">
        <f>Sheet1!Q129/10^6</f>
        <v>4.3953396529022797</v>
      </c>
      <c r="D129">
        <f>Sheet1!R129/10^6+S129</f>
        <v>4.5361454999999999</v>
      </c>
      <c r="H129" t="str">
        <f t="shared" si="7"/>
        <v>MNE</v>
      </c>
      <c r="I129">
        <f t="shared" si="8"/>
        <v>4.2820041640265725</v>
      </c>
      <c r="J129">
        <f t="shared" si="9"/>
        <v>4.5361454999999999</v>
      </c>
      <c r="K129">
        <f t="shared" si="10"/>
        <v>4.3953396529022797</v>
      </c>
      <c r="L129">
        <f t="shared" si="11"/>
        <v>-0.11333548887570721</v>
      </c>
      <c r="O129" t="s">
        <v>140</v>
      </c>
      <c r="P129">
        <v>113335.488875707</v>
      </c>
      <c r="Q129">
        <v>4395339.65290228</v>
      </c>
      <c r="R129">
        <f t="shared" si="12"/>
        <v>2301275.5</v>
      </c>
      <c r="S129">
        <f t="shared" si="13"/>
        <v>2.2348699999999999</v>
      </c>
      <c r="U129" t="s">
        <v>132</v>
      </c>
      <c r="V129">
        <v>1127900.0625</v>
      </c>
      <c r="X129" t="s">
        <v>128</v>
      </c>
      <c r="Y129">
        <v>0</v>
      </c>
    </row>
    <row r="130" spans="1:25" x14ac:dyDescent="0.25">
      <c r="A130" t="str">
        <f>Sheet1!O130</f>
        <v>MNG</v>
      </c>
      <c r="B130">
        <f>Sheet1!P130/10^6</f>
        <v>0</v>
      </c>
      <c r="C130">
        <f>Sheet1!Q130/10^6</f>
        <v>14.634877926963201</v>
      </c>
      <c r="D130">
        <f>Sheet1!R130/10^6+S130</f>
        <v>39.740269187499997</v>
      </c>
      <c r="H130" t="str">
        <f t="shared" ref="H130:H193" si="14">A130</f>
        <v>MNG</v>
      </c>
      <c r="I130">
        <f t="shared" ref="I130:I193" si="15">C130-B130</f>
        <v>14.634877926963201</v>
      </c>
      <c r="J130">
        <f t="shared" ref="J130:J193" si="16">D130</f>
        <v>39.740269187499997</v>
      </c>
      <c r="K130">
        <f t="shared" ref="K130:K193" si="17">C130</f>
        <v>14.634877926963201</v>
      </c>
      <c r="L130">
        <f t="shared" ref="L130:L193" si="18">I130-K130</f>
        <v>0</v>
      </c>
      <c r="O130" t="s">
        <v>110</v>
      </c>
      <c r="P130">
        <v>0</v>
      </c>
      <c r="Q130">
        <v>14634877.926963201</v>
      </c>
      <c r="R130">
        <f t="shared" si="12"/>
        <v>39283119.1875</v>
      </c>
      <c r="S130">
        <f t="shared" si="13"/>
        <v>0.45715</v>
      </c>
      <c r="U130" t="s">
        <v>134</v>
      </c>
      <c r="V130">
        <v>249952.109375</v>
      </c>
      <c r="X130" t="s">
        <v>129</v>
      </c>
      <c r="Y130">
        <v>18.34</v>
      </c>
    </row>
    <row r="131" spans="1:25" x14ac:dyDescent="0.25">
      <c r="A131" t="str">
        <f>Sheet1!O131</f>
        <v>MOZ</v>
      </c>
      <c r="B131">
        <f>Sheet1!P131/10^6</f>
        <v>0</v>
      </c>
      <c r="C131">
        <f>Sheet1!Q131/10^6</f>
        <v>48.204851720552398</v>
      </c>
      <c r="D131">
        <f>Sheet1!R131/10^6+S131</f>
        <v>3410.1151370000002</v>
      </c>
      <c r="H131" t="str">
        <f t="shared" si="14"/>
        <v>MOZ</v>
      </c>
      <c r="I131">
        <f t="shared" si="15"/>
        <v>48.204851720552398</v>
      </c>
      <c r="J131">
        <f t="shared" si="16"/>
        <v>3410.1151370000002</v>
      </c>
      <c r="K131">
        <f t="shared" si="17"/>
        <v>48.204851720552398</v>
      </c>
      <c r="L131">
        <f t="shared" si="18"/>
        <v>0</v>
      </c>
      <c r="O131" t="s">
        <v>122</v>
      </c>
      <c r="P131">
        <v>0</v>
      </c>
      <c r="Q131">
        <v>48204851.7205524</v>
      </c>
      <c r="R131">
        <f t="shared" ref="R131:R194" si="19">VLOOKUP(O131,$U$1:$V$247,2,FALSE)</f>
        <v>3396269890</v>
      </c>
      <c r="S131">
        <f t="shared" ref="S131:S194" si="20">VLOOKUP(O131,$X$1:$Y$247,2,FALSE)</f>
        <v>13.845247000000001</v>
      </c>
      <c r="U131" t="s">
        <v>136</v>
      </c>
      <c r="V131">
        <v>3475378.46875</v>
      </c>
      <c r="X131" t="s">
        <v>130</v>
      </c>
      <c r="Y131">
        <v>9.2999999999999999E-2</v>
      </c>
    </row>
    <row r="132" spans="1:25" x14ac:dyDescent="0.25">
      <c r="A132" t="str">
        <f>Sheet1!O132</f>
        <v>MRT</v>
      </c>
      <c r="B132">
        <f>Sheet1!P132/10^6</f>
        <v>0</v>
      </c>
      <c r="C132">
        <f>Sheet1!Q132/10^6</f>
        <v>3.1751116994006199</v>
      </c>
      <c r="D132">
        <f>Sheet1!R132/10^6+S132</f>
        <v>2927.8517249375</v>
      </c>
      <c r="H132" t="str">
        <f t="shared" si="14"/>
        <v>MRT</v>
      </c>
      <c r="I132">
        <f t="shared" si="15"/>
        <v>3.1751116994006199</v>
      </c>
      <c r="J132">
        <f t="shared" si="16"/>
        <v>2927.8517249375</v>
      </c>
      <c r="K132">
        <f t="shared" si="17"/>
        <v>3.1751116994006199</v>
      </c>
      <c r="L132">
        <f t="shared" si="18"/>
        <v>0</v>
      </c>
      <c r="O132" t="s">
        <v>116</v>
      </c>
      <c r="P132">
        <v>0</v>
      </c>
      <c r="Q132">
        <v>3175111.6994006201</v>
      </c>
      <c r="R132">
        <f t="shared" si="19"/>
        <v>2927413424.9375</v>
      </c>
      <c r="S132">
        <f t="shared" si="20"/>
        <v>0.43830000000000002</v>
      </c>
      <c r="U132" t="s">
        <v>137</v>
      </c>
      <c r="V132">
        <v>79952.9765625</v>
      </c>
      <c r="X132" t="s">
        <v>131</v>
      </c>
      <c r="Y132">
        <v>0</v>
      </c>
    </row>
    <row r="133" spans="1:25" x14ac:dyDescent="0.25">
      <c r="A133" t="str">
        <f>Sheet1!O133</f>
        <v>MSR</v>
      </c>
      <c r="B133">
        <f>Sheet1!P133/10^6</f>
        <v>2.77697195187682E-2</v>
      </c>
      <c r="C133">
        <f>Sheet1!Q133/10^6</f>
        <v>2.77697195187682E-2</v>
      </c>
      <c r="D133">
        <f>Sheet1!R133/10^6+S133</f>
        <v>0</v>
      </c>
      <c r="H133" t="str">
        <f t="shared" si="14"/>
        <v>MSR</v>
      </c>
      <c r="I133">
        <f t="shared" si="15"/>
        <v>0</v>
      </c>
      <c r="J133">
        <f t="shared" si="16"/>
        <v>0</v>
      </c>
      <c r="K133">
        <f t="shared" si="17"/>
        <v>2.77697195187682E-2</v>
      </c>
      <c r="L133">
        <f t="shared" si="18"/>
        <v>-2.77697195187682E-2</v>
      </c>
      <c r="O133" t="s">
        <v>111</v>
      </c>
      <c r="P133">
        <v>27769.719518768201</v>
      </c>
      <c r="Q133">
        <v>27769.719518768201</v>
      </c>
      <c r="R133">
        <f t="shared" si="19"/>
        <v>0</v>
      </c>
      <c r="S133">
        <f t="shared" si="20"/>
        <v>0</v>
      </c>
      <c r="U133" t="s">
        <v>139</v>
      </c>
      <c r="V133">
        <v>74847337.3125</v>
      </c>
      <c r="X133" t="s">
        <v>132</v>
      </c>
      <c r="Y133">
        <v>0.17080000000000001</v>
      </c>
    </row>
    <row r="134" spans="1:25" x14ac:dyDescent="0.25">
      <c r="A134" t="str">
        <f>Sheet1!O134</f>
        <v>MTQ</v>
      </c>
      <c r="B134">
        <f>Sheet1!P134/10^6</f>
        <v>1.18957500807425</v>
      </c>
      <c r="C134">
        <f>Sheet1!Q134/10^6</f>
        <v>2.6746561259434101</v>
      </c>
      <c r="D134">
        <f>Sheet1!R134/10^6+S134</f>
        <v>1.4150473125</v>
      </c>
      <c r="H134" t="str">
        <f t="shared" si="14"/>
        <v>MTQ</v>
      </c>
      <c r="I134">
        <f t="shared" si="15"/>
        <v>1.4850811178691601</v>
      </c>
      <c r="J134">
        <f t="shared" si="16"/>
        <v>1.4150473125</v>
      </c>
      <c r="K134">
        <f t="shared" si="17"/>
        <v>2.6746561259434101</v>
      </c>
      <c r="L134">
        <f t="shared" si="18"/>
        <v>-1.18957500807425</v>
      </c>
      <c r="O134" t="s">
        <v>109</v>
      </c>
      <c r="P134">
        <v>1189575.0080742501</v>
      </c>
      <c r="Q134">
        <v>2674656.1259434102</v>
      </c>
      <c r="R134">
        <f t="shared" si="19"/>
        <v>1318998.3125</v>
      </c>
      <c r="S134">
        <f t="shared" si="20"/>
        <v>9.6048999999999995E-2</v>
      </c>
      <c r="U134" t="s">
        <v>140</v>
      </c>
      <c r="V134">
        <v>2301275.5</v>
      </c>
      <c r="X134" t="s">
        <v>133</v>
      </c>
      <c r="Y134">
        <v>0</v>
      </c>
    </row>
    <row r="135" spans="1:25" x14ac:dyDescent="0.25">
      <c r="A135" t="str">
        <f>Sheet1!O135</f>
        <v>MUS</v>
      </c>
      <c r="B135">
        <f>Sheet1!P135/10^6</f>
        <v>0</v>
      </c>
      <c r="C135">
        <f>Sheet1!Q135/10^6</f>
        <v>10.079425339952898</v>
      </c>
      <c r="D135">
        <f>Sheet1!R135/10^6+S135</f>
        <v>29.149266999999998</v>
      </c>
      <c r="H135" t="str">
        <f t="shared" si="14"/>
        <v>MUS</v>
      </c>
      <c r="I135">
        <f t="shared" si="15"/>
        <v>10.079425339952898</v>
      </c>
      <c r="J135">
        <f t="shared" si="16"/>
        <v>29.149266999999998</v>
      </c>
      <c r="K135">
        <f t="shared" si="17"/>
        <v>10.079425339952898</v>
      </c>
      <c r="L135">
        <f t="shared" si="18"/>
        <v>0</v>
      </c>
      <c r="O135" t="s">
        <v>115</v>
      </c>
      <c r="P135">
        <v>0</v>
      </c>
      <c r="Q135">
        <v>10079425.339952899</v>
      </c>
      <c r="R135">
        <f t="shared" si="19"/>
        <v>28501517</v>
      </c>
      <c r="S135">
        <f t="shared" si="20"/>
        <v>0.64775000000000005</v>
      </c>
      <c r="U135" t="s">
        <v>152</v>
      </c>
      <c r="V135">
        <v>2065878.625</v>
      </c>
      <c r="X135" t="s">
        <v>134</v>
      </c>
      <c r="Y135">
        <v>0</v>
      </c>
    </row>
    <row r="136" spans="1:25" x14ac:dyDescent="0.25">
      <c r="A136" t="str">
        <f>Sheet1!O136</f>
        <v>MWI</v>
      </c>
      <c r="B136">
        <f>Sheet1!P136/10^6</f>
        <v>0</v>
      </c>
      <c r="C136">
        <f>Sheet1!Q136/10^6</f>
        <v>5.4551105123119106</v>
      </c>
      <c r="D136">
        <f>Sheet1!R136/10^6+S136</f>
        <v>895.79249099999993</v>
      </c>
      <c r="H136" t="str">
        <f t="shared" si="14"/>
        <v>MWI</v>
      </c>
      <c r="I136">
        <f t="shared" si="15"/>
        <v>5.4551105123119106</v>
      </c>
      <c r="J136">
        <f t="shared" si="16"/>
        <v>895.79249099999993</v>
      </c>
      <c r="K136">
        <f t="shared" si="17"/>
        <v>5.4551105123119106</v>
      </c>
      <c r="L136">
        <f t="shared" si="18"/>
        <v>0</v>
      </c>
      <c r="O136" t="s">
        <v>123</v>
      </c>
      <c r="P136">
        <v>0</v>
      </c>
      <c r="Q136">
        <v>5455110.5123119103</v>
      </c>
      <c r="R136">
        <f t="shared" si="19"/>
        <v>894335168</v>
      </c>
      <c r="S136">
        <f t="shared" si="20"/>
        <v>1.4573229999999999</v>
      </c>
      <c r="U136" t="s">
        <v>153</v>
      </c>
      <c r="V136">
        <v>8697029224</v>
      </c>
      <c r="X136" t="s">
        <v>135</v>
      </c>
      <c r="Y136">
        <v>0</v>
      </c>
    </row>
    <row r="137" spans="1:25" x14ac:dyDescent="0.25">
      <c r="A137" t="str">
        <f>Sheet1!O137</f>
        <v>MYS</v>
      </c>
      <c r="B137">
        <f>Sheet1!P137/10^6</f>
        <v>364.05039575822997</v>
      </c>
      <c r="C137">
        <f>Sheet1!Q137/10^6</f>
        <v>409.12390491668896</v>
      </c>
      <c r="D137">
        <f>Sheet1!R137/10^6+S137</f>
        <v>46.065992000000001</v>
      </c>
      <c r="H137" t="str">
        <f t="shared" si="14"/>
        <v>MYS</v>
      </c>
      <c r="I137">
        <f t="shared" si="15"/>
        <v>45.07350915845899</v>
      </c>
      <c r="J137">
        <f t="shared" si="16"/>
        <v>46.065992000000001</v>
      </c>
      <c r="K137">
        <f t="shared" si="17"/>
        <v>409.12390491668896</v>
      </c>
      <c r="L137">
        <f t="shared" si="18"/>
        <v>-364.05039575822997</v>
      </c>
      <c r="O137" t="s">
        <v>121</v>
      </c>
      <c r="P137">
        <v>364050395.75822997</v>
      </c>
      <c r="Q137">
        <v>409123904.91668898</v>
      </c>
      <c r="R137">
        <f t="shared" si="19"/>
        <v>18108992</v>
      </c>
      <c r="S137">
        <f t="shared" si="20"/>
        <v>27.957000000000001</v>
      </c>
      <c r="U137" t="s">
        <v>154</v>
      </c>
      <c r="V137">
        <v>501946624</v>
      </c>
      <c r="X137" t="s">
        <v>136</v>
      </c>
      <c r="Y137">
        <v>0.75800000000000001</v>
      </c>
    </row>
    <row r="138" spans="1:25" x14ac:dyDescent="0.25">
      <c r="A138" t="str">
        <f>Sheet1!O138</f>
        <v>NAM</v>
      </c>
      <c r="B138">
        <f>Sheet1!P138/10^6</f>
        <v>0</v>
      </c>
      <c r="C138">
        <f>Sheet1!Q138/10^6</f>
        <v>15.0632959067838</v>
      </c>
      <c r="D138">
        <f>Sheet1!R138/10^6+S138</f>
        <v>29829.560003500002</v>
      </c>
      <c r="H138" t="str">
        <f t="shared" si="14"/>
        <v>NAM</v>
      </c>
      <c r="I138">
        <f t="shared" si="15"/>
        <v>15.0632959067838</v>
      </c>
      <c r="J138">
        <f t="shared" si="16"/>
        <v>29829.560003500002</v>
      </c>
      <c r="K138">
        <f t="shared" si="17"/>
        <v>15.0632959067838</v>
      </c>
      <c r="L138">
        <f t="shared" si="18"/>
        <v>0</v>
      </c>
      <c r="O138" t="s">
        <v>218</v>
      </c>
      <c r="P138">
        <v>0</v>
      </c>
      <c r="Q138">
        <v>15063295.906783801</v>
      </c>
      <c r="R138">
        <f t="shared" si="19"/>
        <v>29828396443.5</v>
      </c>
      <c r="S138">
        <f t="shared" si="20"/>
        <v>1.1635599999999999</v>
      </c>
      <c r="U138" t="s">
        <v>155</v>
      </c>
      <c r="V138">
        <v>687298081.5</v>
      </c>
      <c r="X138" t="s">
        <v>137</v>
      </c>
      <c r="Y138">
        <v>0</v>
      </c>
    </row>
    <row r="139" spans="1:25" x14ac:dyDescent="0.25">
      <c r="A139" t="str">
        <f>Sheet1!O139</f>
        <v>NCL</v>
      </c>
      <c r="B139">
        <f>Sheet1!P139/10^6</f>
        <v>3.34941593293021</v>
      </c>
      <c r="C139">
        <f>Sheet1!Q139/10^6</f>
        <v>3.85264754554033</v>
      </c>
      <c r="D139">
        <f>Sheet1!R139/10^6+S139</f>
        <v>0.47106797656249999</v>
      </c>
      <c r="H139" t="str">
        <f t="shared" si="14"/>
        <v>NCL</v>
      </c>
      <c r="I139">
        <f t="shared" si="15"/>
        <v>0.50323161261011995</v>
      </c>
      <c r="J139">
        <f t="shared" si="16"/>
        <v>0.47106797656249999</v>
      </c>
      <c r="K139">
        <f t="shared" si="17"/>
        <v>3.85264754554033</v>
      </c>
      <c r="L139">
        <f t="shared" si="18"/>
        <v>-3.34941593293021</v>
      </c>
      <c r="O139" t="s">
        <v>124</v>
      </c>
      <c r="P139">
        <v>3349415.9329302101</v>
      </c>
      <c r="Q139">
        <v>3852647.54554033</v>
      </c>
      <c r="R139">
        <f t="shared" si="19"/>
        <v>108829.9765625</v>
      </c>
      <c r="S139">
        <f t="shared" si="20"/>
        <v>0.362238</v>
      </c>
      <c r="U139" t="s">
        <v>156</v>
      </c>
      <c r="V139">
        <v>11629085.9375</v>
      </c>
      <c r="X139" t="s">
        <v>138</v>
      </c>
      <c r="Y139">
        <v>0</v>
      </c>
    </row>
    <row r="140" spans="1:25" x14ac:dyDescent="0.25">
      <c r="A140" t="str">
        <f>Sheet1!O140</f>
        <v>NER</v>
      </c>
      <c r="B140">
        <f>Sheet1!P140/10^6</f>
        <v>0</v>
      </c>
      <c r="C140">
        <f>Sheet1!Q140/10^6</f>
        <v>5.7102536223461895</v>
      </c>
      <c r="D140">
        <f>Sheet1!R140/10^6+S140</f>
        <v>7966.1462405625007</v>
      </c>
      <c r="H140" t="str">
        <f t="shared" si="14"/>
        <v>NER</v>
      </c>
      <c r="I140">
        <f t="shared" si="15"/>
        <v>5.7102536223461895</v>
      </c>
      <c r="J140">
        <f t="shared" si="16"/>
        <v>7966.1462405625007</v>
      </c>
      <c r="K140">
        <f t="shared" si="17"/>
        <v>5.7102536223461895</v>
      </c>
      <c r="L140">
        <f t="shared" si="18"/>
        <v>0</v>
      </c>
      <c r="O140" t="s">
        <v>126</v>
      </c>
      <c r="P140">
        <v>0</v>
      </c>
      <c r="Q140">
        <v>5710253.6223461898</v>
      </c>
      <c r="R140">
        <f t="shared" si="19"/>
        <v>7966122240.5625</v>
      </c>
      <c r="S140">
        <f t="shared" si="20"/>
        <v>2.4E-2</v>
      </c>
      <c r="U140" t="s">
        <v>157</v>
      </c>
      <c r="V140">
        <v>0</v>
      </c>
      <c r="X140" t="s">
        <v>139</v>
      </c>
      <c r="Y140">
        <v>2.7599999999999999E-4</v>
      </c>
    </row>
    <row r="141" spans="1:25" x14ac:dyDescent="0.25">
      <c r="A141" t="str">
        <f>Sheet1!O141</f>
        <v>NGA</v>
      </c>
      <c r="B141">
        <f>Sheet1!P141/10^6</f>
        <v>0</v>
      </c>
      <c r="C141">
        <f>Sheet1!Q141/10^6</f>
        <v>104.447831739417</v>
      </c>
      <c r="D141">
        <f>Sheet1!R141/10^6+S141</f>
        <v>8703.479104</v>
      </c>
      <c r="H141" t="str">
        <f t="shared" si="14"/>
        <v>NGA</v>
      </c>
      <c r="I141">
        <f t="shared" si="15"/>
        <v>104.447831739417</v>
      </c>
      <c r="J141">
        <f t="shared" si="16"/>
        <v>8703.479104</v>
      </c>
      <c r="K141">
        <f t="shared" si="17"/>
        <v>104.447831739417</v>
      </c>
      <c r="L141">
        <f t="shared" si="18"/>
        <v>0</v>
      </c>
      <c r="O141" t="s">
        <v>153</v>
      </c>
      <c r="P141">
        <v>0</v>
      </c>
      <c r="Q141">
        <v>104447831.739417</v>
      </c>
      <c r="R141">
        <f t="shared" si="19"/>
        <v>8697029224</v>
      </c>
      <c r="S141">
        <f t="shared" si="20"/>
        <v>6.4498800000000003</v>
      </c>
      <c r="U141" t="s">
        <v>158</v>
      </c>
      <c r="V141">
        <v>16745681</v>
      </c>
      <c r="X141" t="s">
        <v>140</v>
      </c>
      <c r="Y141">
        <v>2.2348699999999999</v>
      </c>
    </row>
    <row r="142" spans="1:25" x14ac:dyDescent="0.25">
      <c r="A142" t="str">
        <f>Sheet1!O142</f>
        <v>NIC</v>
      </c>
      <c r="B142">
        <f>Sheet1!P142/10^6</f>
        <v>0</v>
      </c>
      <c r="C142">
        <f>Sheet1!Q142/10^6</f>
        <v>6.97628793846149</v>
      </c>
      <c r="D142">
        <f>Sheet1!R142/10^6+S142</f>
        <v>494.05336659375001</v>
      </c>
      <c r="H142" t="str">
        <f t="shared" si="14"/>
        <v>NIC</v>
      </c>
      <c r="I142">
        <f t="shared" si="15"/>
        <v>6.97628793846149</v>
      </c>
      <c r="J142">
        <f t="shared" si="16"/>
        <v>494.05336659375001</v>
      </c>
      <c r="K142">
        <f t="shared" si="17"/>
        <v>6.97628793846149</v>
      </c>
      <c r="L142">
        <f t="shared" si="18"/>
        <v>0</v>
      </c>
      <c r="O142" t="s">
        <v>159</v>
      </c>
      <c r="P142">
        <v>0</v>
      </c>
      <c r="Q142">
        <v>6976287.93846149</v>
      </c>
      <c r="R142">
        <f t="shared" si="19"/>
        <v>491322366.59375</v>
      </c>
      <c r="S142">
        <f t="shared" si="20"/>
        <v>2.7309999999999999</v>
      </c>
      <c r="U142" t="s">
        <v>159</v>
      </c>
      <c r="V142">
        <v>491322366.59375</v>
      </c>
      <c r="X142" t="s">
        <v>141</v>
      </c>
      <c r="Y142">
        <v>0</v>
      </c>
    </row>
    <row r="143" spans="1:25" x14ac:dyDescent="0.25">
      <c r="A143" t="str">
        <f>Sheet1!O143</f>
        <v>NIU</v>
      </c>
      <c r="B143">
        <f>Sheet1!P143/10^6</f>
        <v>3.1510389786332097E-3</v>
      </c>
      <c r="C143">
        <f>Sheet1!Q143/10^6</f>
        <v>3.9216187284477301E-3</v>
      </c>
      <c r="D143">
        <f>Sheet1!R143/10^6+S143</f>
        <v>0</v>
      </c>
      <c r="H143" t="str">
        <f t="shared" si="14"/>
        <v>NIU</v>
      </c>
      <c r="I143">
        <f t="shared" si="15"/>
        <v>7.7057974981452034E-4</v>
      </c>
      <c r="J143">
        <f t="shared" si="16"/>
        <v>0</v>
      </c>
      <c r="K143">
        <f t="shared" si="17"/>
        <v>3.9216187284477301E-3</v>
      </c>
      <c r="L143">
        <f t="shared" si="18"/>
        <v>-3.1510389786332097E-3</v>
      </c>
      <c r="O143" t="s">
        <v>125</v>
      </c>
      <c r="P143">
        <v>3151.0389786332098</v>
      </c>
      <c r="Q143">
        <v>3921.6187284477301</v>
      </c>
      <c r="R143">
        <f t="shared" si="19"/>
        <v>0</v>
      </c>
      <c r="S143">
        <f t="shared" si="20"/>
        <v>0</v>
      </c>
      <c r="U143" t="s">
        <v>160</v>
      </c>
      <c r="V143">
        <v>2326118302.8359375</v>
      </c>
      <c r="X143" t="s">
        <v>142</v>
      </c>
      <c r="Y143">
        <v>0</v>
      </c>
    </row>
    <row r="144" spans="1:25" x14ac:dyDescent="0.25">
      <c r="A144" t="str">
        <f>Sheet1!O144</f>
        <v>NLD</v>
      </c>
      <c r="B144">
        <f>Sheet1!P144/10^6</f>
        <v>0.14257423163086302</v>
      </c>
      <c r="C144">
        <f>Sheet1!Q144/10^6</f>
        <v>163.52473799540601</v>
      </c>
      <c r="D144">
        <f>Sheet1!R144/10^6+S144</f>
        <v>522.938624</v>
      </c>
      <c r="H144" t="str">
        <f t="shared" si="14"/>
        <v>NLD</v>
      </c>
      <c r="I144">
        <f t="shared" si="15"/>
        <v>163.38216376377514</v>
      </c>
      <c r="J144">
        <f t="shared" si="16"/>
        <v>522.938624</v>
      </c>
      <c r="K144">
        <f t="shared" si="17"/>
        <v>163.52473799540601</v>
      </c>
      <c r="L144">
        <f t="shared" si="18"/>
        <v>-0.14257423163087424</v>
      </c>
      <c r="O144" t="s">
        <v>154</v>
      </c>
      <c r="P144">
        <v>142574.23163086301</v>
      </c>
      <c r="Q144">
        <v>163524737.995406</v>
      </c>
      <c r="R144">
        <f t="shared" si="19"/>
        <v>501946624</v>
      </c>
      <c r="S144">
        <f t="shared" si="20"/>
        <v>20.992000000000001</v>
      </c>
      <c r="U144" t="s">
        <v>161</v>
      </c>
      <c r="V144">
        <v>2302363.546875</v>
      </c>
      <c r="X144" t="s">
        <v>143</v>
      </c>
      <c r="Y144">
        <v>0</v>
      </c>
    </row>
    <row r="145" spans="1:25" x14ac:dyDescent="0.25">
      <c r="A145" t="str">
        <f>Sheet1!O145</f>
        <v>NOR</v>
      </c>
      <c r="B145">
        <f>Sheet1!P145/10^6</f>
        <v>0</v>
      </c>
      <c r="C145">
        <f>Sheet1!Q145/10^6</f>
        <v>176.57868594998402</v>
      </c>
      <c r="D145">
        <f>Sheet1!R145/10^6+S145</f>
        <v>829.75308150000001</v>
      </c>
      <c r="H145" t="str">
        <f t="shared" si="14"/>
        <v>NOR</v>
      </c>
      <c r="I145">
        <f t="shared" si="15"/>
        <v>176.57868594998402</v>
      </c>
      <c r="J145">
        <f t="shared" si="16"/>
        <v>829.75308150000001</v>
      </c>
      <c r="K145">
        <f t="shared" si="17"/>
        <v>176.57868594998402</v>
      </c>
      <c r="L145">
        <f t="shared" si="18"/>
        <v>0</v>
      </c>
      <c r="O145" t="s">
        <v>155</v>
      </c>
      <c r="P145">
        <v>0</v>
      </c>
      <c r="Q145">
        <v>176578685.94998401</v>
      </c>
      <c r="R145">
        <f t="shared" si="19"/>
        <v>687298081.5</v>
      </c>
      <c r="S145">
        <f t="shared" si="20"/>
        <v>142.45500000000001</v>
      </c>
      <c r="U145" t="s">
        <v>162</v>
      </c>
      <c r="V145">
        <v>4600088500.921875</v>
      </c>
      <c r="X145" t="s">
        <v>144</v>
      </c>
      <c r="Y145">
        <v>0</v>
      </c>
    </row>
    <row r="146" spans="1:25" x14ac:dyDescent="0.25">
      <c r="A146" t="str">
        <f>Sheet1!O146</f>
        <v>NPL</v>
      </c>
      <c r="B146">
        <f>Sheet1!P146/10^6</f>
        <v>7.9758492344745996E-3</v>
      </c>
      <c r="C146">
        <f>Sheet1!Q146/10^6</f>
        <v>13.853019529963101</v>
      </c>
      <c r="D146">
        <f>Sheet1!R146/10^6+S146</f>
        <v>16.569714937499999</v>
      </c>
      <c r="H146" t="str">
        <f t="shared" si="14"/>
        <v>NPL</v>
      </c>
      <c r="I146">
        <f t="shared" si="15"/>
        <v>13.845043680728626</v>
      </c>
      <c r="J146">
        <f t="shared" si="16"/>
        <v>16.569714937499999</v>
      </c>
      <c r="K146">
        <f t="shared" si="17"/>
        <v>13.853019529963101</v>
      </c>
      <c r="L146">
        <f t="shared" si="18"/>
        <v>-7.9758492344748078E-3</v>
      </c>
      <c r="O146" t="s">
        <v>156</v>
      </c>
      <c r="P146">
        <v>7975.8492344746001</v>
      </c>
      <c r="Q146">
        <v>13853019.5299631</v>
      </c>
      <c r="R146">
        <f t="shared" si="19"/>
        <v>11629085.9375</v>
      </c>
      <c r="S146">
        <f t="shared" si="20"/>
        <v>4.9406290000000004</v>
      </c>
      <c r="U146" t="s">
        <v>163</v>
      </c>
      <c r="V146">
        <v>4133059812</v>
      </c>
      <c r="X146" t="s">
        <v>145</v>
      </c>
      <c r="Y146">
        <v>0</v>
      </c>
    </row>
    <row r="147" spans="1:25" x14ac:dyDescent="0.25">
      <c r="A147" t="str">
        <f>Sheet1!O147</f>
        <v>NRU</v>
      </c>
      <c r="B147">
        <f>Sheet1!P147/10^6</f>
        <v>4.3183614666588099E-2</v>
      </c>
      <c r="C147">
        <f>Sheet1!Q147/10^6</f>
        <v>4.5752213832636397E-2</v>
      </c>
      <c r="D147">
        <f>Sheet1!R147/10^6+S147</f>
        <v>0</v>
      </c>
      <c r="H147" t="str">
        <f t="shared" si="14"/>
        <v>NRU</v>
      </c>
      <c r="I147">
        <f t="shared" si="15"/>
        <v>2.5685991660482979E-3</v>
      </c>
      <c r="J147">
        <f t="shared" si="16"/>
        <v>0</v>
      </c>
      <c r="K147">
        <f t="shared" si="17"/>
        <v>4.5752213832636397E-2</v>
      </c>
      <c r="L147">
        <f t="shared" si="18"/>
        <v>-4.3183614666588099E-2</v>
      </c>
      <c r="O147" t="s">
        <v>157</v>
      </c>
      <c r="P147">
        <v>43183.614666588102</v>
      </c>
      <c r="Q147">
        <v>45752.2138326364</v>
      </c>
      <c r="R147">
        <f t="shared" si="19"/>
        <v>0</v>
      </c>
      <c r="S147">
        <f t="shared" si="20"/>
        <v>0</v>
      </c>
      <c r="U147" t="s">
        <v>164</v>
      </c>
      <c r="V147">
        <v>383287104</v>
      </c>
      <c r="X147" t="s">
        <v>146</v>
      </c>
      <c r="Y147">
        <v>0</v>
      </c>
    </row>
    <row r="148" spans="1:25" x14ac:dyDescent="0.25">
      <c r="A148" t="str">
        <f>Sheet1!O148</f>
        <v>NZL</v>
      </c>
      <c r="B148">
        <f>Sheet1!P148/10^6</f>
        <v>0</v>
      </c>
      <c r="C148">
        <f>Sheet1!Q148/10^6</f>
        <v>56.577213268807299</v>
      </c>
      <c r="D148">
        <f>Sheet1!R148/10^6+S148</f>
        <v>2362.4373028359373</v>
      </c>
      <c r="H148" t="str">
        <f t="shared" si="14"/>
        <v>NZL</v>
      </c>
      <c r="I148">
        <f t="shared" si="15"/>
        <v>56.577213268807299</v>
      </c>
      <c r="J148">
        <f t="shared" si="16"/>
        <v>2362.4373028359373</v>
      </c>
      <c r="K148">
        <f t="shared" si="17"/>
        <v>56.577213268807299</v>
      </c>
      <c r="L148">
        <f t="shared" si="18"/>
        <v>0</v>
      </c>
      <c r="O148" t="s">
        <v>160</v>
      </c>
      <c r="P148">
        <v>0</v>
      </c>
      <c r="Q148">
        <v>56577213.268807299</v>
      </c>
      <c r="R148">
        <f t="shared" si="19"/>
        <v>2326118302.8359375</v>
      </c>
      <c r="S148">
        <f t="shared" si="20"/>
        <v>36.319000000000003</v>
      </c>
      <c r="U148" t="s">
        <v>165</v>
      </c>
      <c r="V148">
        <v>4021415.84375</v>
      </c>
      <c r="X148" t="s">
        <v>147</v>
      </c>
      <c r="Y148">
        <v>0</v>
      </c>
    </row>
    <row r="149" spans="1:25" x14ac:dyDescent="0.25">
      <c r="A149" t="str">
        <f>Sheet1!O149</f>
        <v>OMN</v>
      </c>
      <c r="B149">
        <f>Sheet1!P149/10^6</f>
        <v>0</v>
      </c>
      <c r="C149">
        <f>Sheet1!Q149/10^6</f>
        <v>68.691606324769594</v>
      </c>
      <c r="D149">
        <f>Sheet1!R149/10^6+S149</f>
        <v>11295.710686500001</v>
      </c>
      <c r="H149" t="str">
        <f t="shared" si="14"/>
        <v>OMN</v>
      </c>
      <c r="I149">
        <f t="shared" si="15"/>
        <v>68.691606324769594</v>
      </c>
      <c r="J149">
        <f t="shared" si="16"/>
        <v>11295.710686500001</v>
      </c>
      <c r="K149">
        <f t="shared" si="17"/>
        <v>68.691606324769594</v>
      </c>
      <c r="L149">
        <f t="shared" si="18"/>
        <v>0</v>
      </c>
      <c r="O149" t="s">
        <v>118</v>
      </c>
      <c r="P149">
        <v>0</v>
      </c>
      <c r="Q149">
        <v>68691606.324769601</v>
      </c>
      <c r="R149">
        <f t="shared" si="19"/>
        <v>11295706686.5</v>
      </c>
      <c r="S149">
        <f t="shared" si="20"/>
        <v>4.0000000000000001E-3</v>
      </c>
      <c r="U149" t="s">
        <v>166</v>
      </c>
      <c r="V149">
        <v>70623107.125</v>
      </c>
      <c r="X149" t="s">
        <v>148</v>
      </c>
      <c r="Y149">
        <v>0</v>
      </c>
    </row>
    <row r="150" spans="1:25" x14ac:dyDescent="0.25">
      <c r="A150" t="str">
        <f>Sheet1!O150</f>
        <v>PAK</v>
      </c>
      <c r="B150">
        <f>Sheet1!P150/10^6</f>
        <v>0</v>
      </c>
      <c r="C150">
        <f>Sheet1!Q150/10^6</f>
        <v>254.536195257684</v>
      </c>
      <c r="D150">
        <f>Sheet1!R150/10^6+S150</f>
        <v>4177.267409</v>
      </c>
      <c r="H150" t="str">
        <f t="shared" si="14"/>
        <v>PAK</v>
      </c>
      <c r="I150">
        <f t="shared" si="15"/>
        <v>254.536195257684</v>
      </c>
      <c r="J150">
        <f t="shared" si="16"/>
        <v>4177.267409</v>
      </c>
      <c r="K150">
        <f t="shared" si="17"/>
        <v>254.536195257684</v>
      </c>
      <c r="L150">
        <f t="shared" si="18"/>
        <v>0</v>
      </c>
      <c r="O150" t="s">
        <v>163</v>
      </c>
      <c r="P150">
        <v>0</v>
      </c>
      <c r="Q150">
        <v>254536195.25768399</v>
      </c>
      <c r="R150">
        <f t="shared" si="19"/>
        <v>4133059812</v>
      </c>
      <c r="S150">
        <f t="shared" si="20"/>
        <v>44.207597</v>
      </c>
      <c r="U150" t="s">
        <v>167</v>
      </c>
      <c r="V150">
        <v>12392516.875</v>
      </c>
      <c r="X150" t="s">
        <v>149</v>
      </c>
      <c r="Y150">
        <v>0</v>
      </c>
    </row>
    <row r="151" spans="1:25" x14ac:dyDescent="0.25">
      <c r="A151" t="str">
        <f>Sheet1!O151</f>
        <v>PAN</v>
      </c>
      <c r="B151">
        <f>Sheet1!P151/10^6</f>
        <v>5.5926545460183901</v>
      </c>
      <c r="C151">
        <f>Sheet1!Q151/10^6</f>
        <v>17.277982347144299</v>
      </c>
      <c r="D151">
        <f>Sheet1!R151/10^6+S151</f>
        <v>12.651415843750001</v>
      </c>
      <c r="H151" t="str">
        <f t="shared" si="14"/>
        <v>PAN</v>
      </c>
      <c r="I151">
        <f t="shared" si="15"/>
        <v>11.685327801125908</v>
      </c>
      <c r="J151">
        <f t="shared" si="16"/>
        <v>12.651415843750001</v>
      </c>
      <c r="K151">
        <f t="shared" si="17"/>
        <v>17.277982347144299</v>
      </c>
      <c r="L151">
        <f t="shared" si="18"/>
        <v>-5.592654546018391</v>
      </c>
      <c r="O151" t="s">
        <v>165</v>
      </c>
      <c r="P151">
        <v>5592654.54601839</v>
      </c>
      <c r="Q151">
        <v>17277982.347144298</v>
      </c>
      <c r="R151">
        <f t="shared" si="19"/>
        <v>4021415.84375</v>
      </c>
      <c r="S151">
        <f t="shared" si="20"/>
        <v>8.6300000000000008</v>
      </c>
      <c r="U151" t="s">
        <v>168</v>
      </c>
      <c r="V151">
        <v>1816856.25</v>
      </c>
      <c r="X151" t="s">
        <v>150</v>
      </c>
      <c r="Y151">
        <v>0</v>
      </c>
    </row>
    <row r="152" spans="1:25" x14ac:dyDescent="0.25">
      <c r="A152" t="str">
        <f>Sheet1!O152</f>
        <v>PER</v>
      </c>
      <c r="B152">
        <f>Sheet1!P152/10^6</f>
        <v>0</v>
      </c>
      <c r="C152">
        <f>Sheet1!Q152/10^6</f>
        <v>88.475750908520808</v>
      </c>
      <c r="D152">
        <f>Sheet1!R152/10^6+S152</f>
        <v>4633.1742809218749</v>
      </c>
      <c r="H152" t="str">
        <f t="shared" si="14"/>
        <v>PER</v>
      </c>
      <c r="I152">
        <f t="shared" si="15"/>
        <v>88.475750908520808</v>
      </c>
      <c r="J152">
        <f t="shared" si="16"/>
        <v>4633.1742809218749</v>
      </c>
      <c r="K152">
        <f t="shared" si="17"/>
        <v>88.475750908520808</v>
      </c>
      <c r="L152">
        <f t="shared" si="18"/>
        <v>0</v>
      </c>
      <c r="O152" t="s">
        <v>162</v>
      </c>
      <c r="P152">
        <v>0</v>
      </c>
      <c r="Q152">
        <v>88475750.908520803</v>
      </c>
      <c r="R152">
        <f t="shared" si="19"/>
        <v>4600088500.921875</v>
      </c>
      <c r="S152">
        <f t="shared" si="20"/>
        <v>33.08578</v>
      </c>
      <c r="U152" t="s">
        <v>169</v>
      </c>
      <c r="V152">
        <v>765501320</v>
      </c>
      <c r="X152" t="s">
        <v>151</v>
      </c>
      <c r="Y152">
        <v>0</v>
      </c>
    </row>
    <row r="153" spans="1:25" x14ac:dyDescent="0.25">
      <c r="A153" t="str">
        <f>Sheet1!O153</f>
        <v>PHL</v>
      </c>
      <c r="B153">
        <f>Sheet1!P153/10^6</f>
        <v>160.141940866787</v>
      </c>
      <c r="C153">
        <f>Sheet1!Q153/10^6</f>
        <v>237.638159614969</v>
      </c>
      <c r="D153">
        <f>Sheet1!R153/10^6+S153</f>
        <v>85.529352000000003</v>
      </c>
      <c r="H153" t="str">
        <f t="shared" si="14"/>
        <v>PHL</v>
      </c>
      <c r="I153">
        <f t="shared" si="15"/>
        <v>77.496218748182002</v>
      </c>
      <c r="J153">
        <f t="shared" si="16"/>
        <v>85.529352000000003</v>
      </c>
      <c r="K153">
        <f t="shared" si="17"/>
        <v>237.638159614969</v>
      </c>
      <c r="L153">
        <f t="shared" si="18"/>
        <v>-160.141940866787</v>
      </c>
      <c r="O153" t="s">
        <v>173</v>
      </c>
      <c r="P153">
        <v>160141940.86678699</v>
      </c>
      <c r="Q153">
        <v>237638159.61496899</v>
      </c>
      <c r="R153">
        <f t="shared" si="19"/>
        <v>62869352</v>
      </c>
      <c r="S153">
        <f t="shared" si="20"/>
        <v>22.66</v>
      </c>
      <c r="U153" t="s">
        <v>171</v>
      </c>
      <c r="V153">
        <v>241893796.25</v>
      </c>
      <c r="X153" t="s">
        <v>152</v>
      </c>
      <c r="Y153">
        <v>1.0096000000000001E-2</v>
      </c>
    </row>
    <row r="154" spans="1:25" x14ac:dyDescent="0.25">
      <c r="A154" t="str">
        <f>Sheet1!O154</f>
        <v>PNG</v>
      </c>
      <c r="B154">
        <f>Sheet1!P154/10^6</f>
        <v>0</v>
      </c>
      <c r="C154">
        <f>Sheet1!Q154/10^6</f>
        <v>5.3094699405898496</v>
      </c>
      <c r="D154">
        <f>Sheet1!R154/10^6+S154</f>
        <v>13.214209875</v>
      </c>
      <c r="H154" t="str">
        <f t="shared" si="14"/>
        <v>PNG</v>
      </c>
      <c r="I154">
        <f t="shared" si="15"/>
        <v>5.3094699405898496</v>
      </c>
      <c r="J154">
        <f t="shared" si="16"/>
        <v>13.214209875</v>
      </c>
      <c r="K154">
        <f t="shared" si="17"/>
        <v>5.3094699405898496</v>
      </c>
      <c r="L154">
        <f t="shared" si="18"/>
        <v>0</v>
      </c>
      <c r="O154" t="s">
        <v>167</v>
      </c>
      <c r="P154">
        <v>0</v>
      </c>
      <c r="Q154">
        <v>5309469.9405898498</v>
      </c>
      <c r="R154">
        <f t="shared" si="19"/>
        <v>12392516.875</v>
      </c>
      <c r="S154">
        <f t="shared" si="20"/>
        <v>0.82169300000000001</v>
      </c>
      <c r="U154" t="s">
        <v>172</v>
      </c>
      <c r="V154">
        <v>3633980.25</v>
      </c>
      <c r="X154" t="s">
        <v>153</v>
      </c>
      <c r="Y154">
        <v>6.4498800000000003</v>
      </c>
    </row>
    <row r="155" spans="1:25" x14ac:dyDescent="0.25">
      <c r="A155" t="str">
        <f>Sheet1!O155</f>
        <v>POL</v>
      </c>
      <c r="B155">
        <f>Sheet1!P155/10^6</f>
        <v>6.7684292222890798</v>
      </c>
      <c r="C155">
        <f>Sheet1!Q155/10^6</f>
        <v>186.34205619996499</v>
      </c>
      <c r="D155">
        <f>Sheet1!R155/10^6+S155</f>
        <v>405.05110400000001</v>
      </c>
      <c r="H155" t="str">
        <f t="shared" si="14"/>
        <v>POL</v>
      </c>
      <c r="I155">
        <f t="shared" si="15"/>
        <v>179.5736269776759</v>
      </c>
      <c r="J155">
        <f t="shared" si="16"/>
        <v>405.05110400000001</v>
      </c>
      <c r="K155">
        <f t="shared" si="17"/>
        <v>186.34205619996499</v>
      </c>
      <c r="L155">
        <f t="shared" si="18"/>
        <v>-6.7684292222890861</v>
      </c>
      <c r="O155" t="s">
        <v>164</v>
      </c>
      <c r="P155">
        <v>6768429.2222890798</v>
      </c>
      <c r="Q155">
        <v>186342056.199965</v>
      </c>
      <c r="R155">
        <f t="shared" si="19"/>
        <v>383287104</v>
      </c>
      <c r="S155">
        <f t="shared" si="20"/>
        <v>21.763999999999999</v>
      </c>
      <c r="U155" t="s">
        <v>173</v>
      </c>
      <c r="V155">
        <v>62869352</v>
      </c>
      <c r="X155" t="s">
        <v>154</v>
      </c>
      <c r="Y155">
        <v>20.992000000000001</v>
      </c>
    </row>
    <row r="156" spans="1:25" x14ac:dyDescent="0.25">
      <c r="A156" t="str">
        <f>Sheet1!O156</f>
        <v>PRI</v>
      </c>
      <c r="B156">
        <f>Sheet1!P156/10^6</f>
        <v>17.6378672311378</v>
      </c>
      <c r="C156">
        <f>Sheet1!Q156/10^6</f>
        <v>28.862646141681498</v>
      </c>
      <c r="D156">
        <f>Sheet1!R156/10^6+S156</f>
        <v>11.960644</v>
      </c>
      <c r="H156" t="str">
        <f t="shared" si="14"/>
        <v>PRI</v>
      </c>
      <c r="I156">
        <f t="shared" si="15"/>
        <v>11.224778910543698</v>
      </c>
      <c r="J156">
        <f t="shared" si="16"/>
        <v>11.960644</v>
      </c>
      <c r="K156">
        <f t="shared" si="17"/>
        <v>28.862646141681498</v>
      </c>
      <c r="L156">
        <f t="shared" si="18"/>
        <v>-17.6378672311378</v>
      </c>
      <c r="O156" t="s">
        <v>174</v>
      </c>
      <c r="P156">
        <v>17637867.231137801</v>
      </c>
      <c r="Q156">
        <v>28862646.1416815</v>
      </c>
      <c r="R156">
        <f t="shared" si="19"/>
        <v>10746015</v>
      </c>
      <c r="S156">
        <f t="shared" si="20"/>
        <v>1.214629</v>
      </c>
      <c r="U156" t="s">
        <v>174</v>
      </c>
      <c r="V156">
        <v>10746015</v>
      </c>
      <c r="X156" t="s">
        <v>155</v>
      </c>
      <c r="Y156">
        <v>142.45500000000001</v>
      </c>
    </row>
    <row r="157" spans="1:25" x14ac:dyDescent="0.25">
      <c r="A157" t="str">
        <f>Sheet1!O157</f>
        <v>PRK</v>
      </c>
      <c r="B157">
        <f>Sheet1!P157/10^6</f>
        <v>2.56531276172189</v>
      </c>
      <c r="C157">
        <f>Sheet1!Q157/10^6</f>
        <v>26.827214304837099</v>
      </c>
      <c r="D157">
        <f>Sheet1!R157/10^6+S157</f>
        <v>17.186586093750002</v>
      </c>
      <c r="H157" t="str">
        <f t="shared" si="14"/>
        <v>PRK</v>
      </c>
      <c r="I157">
        <f t="shared" si="15"/>
        <v>24.261901543115208</v>
      </c>
      <c r="J157">
        <f t="shared" si="16"/>
        <v>17.186586093750002</v>
      </c>
      <c r="K157">
        <f t="shared" si="17"/>
        <v>26.827214304837099</v>
      </c>
      <c r="L157">
        <f t="shared" si="18"/>
        <v>-2.5653127617218914</v>
      </c>
      <c r="O157" t="s">
        <v>94</v>
      </c>
      <c r="P157">
        <v>2565312.76172189</v>
      </c>
      <c r="Q157">
        <v>26827214.3048371</v>
      </c>
      <c r="R157">
        <f t="shared" si="19"/>
        <v>4498486.09375</v>
      </c>
      <c r="S157">
        <f t="shared" si="20"/>
        <v>12.6881</v>
      </c>
      <c r="U157" t="s">
        <v>175</v>
      </c>
      <c r="V157">
        <v>1350239723.25</v>
      </c>
      <c r="X157" t="s">
        <v>156</v>
      </c>
      <c r="Y157">
        <v>4.9406290000000004</v>
      </c>
    </row>
    <row r="158" spans="1:25" x14ac:dyDescent="0.25">
      <c r="A158" t="str">
        <f>Sheet1!O158</f>
        <v>PRT</v>
      </c>
      <c r="B158">
        <f>Sheet1!P158/10^6</f>
        <v>0.641879690530197</v>
      </c>
      <c r="C158">
        <f>Sheet1!Q158/10^6</f>
        <v>70.986061670235102</v>
      </c>
      <c r="D158">
        <f>Sheet1!R158/10^6+S158</f>
        <v>100.08510712500001</v>
      </c>
      <c r="H158" t="str">
        <f t="shared" si="14"/>
        <v>PRT</v>
      </c>
      <c r="I158">
        <f t="shared" si="15"/>
        <v>70.344181979704899</v>
      </c>
      <c r="J158">
        <f t="shared" si="16"/>
        <v>100.08510712500001</v>
      </c>
      <c r="K158">
        <f t="shared" si="17"/>
        <v>70.986061670235102</v>
      </c>
      <c r="L158">
        <f t="shared" si="18"/>
        <v>-0.64187969053020311</v>
      </c>
      <c r="O158" t="s">
        <v>166</v>
      </c>
      <c r="P158">
        <v>641879.690530197</v>
      </c>
      <c r="Q158">
        <v>70986061.670235097</v>
      </c>
      <c r="R158">
        <f t="shared" si="19"/>
        <v>70623107.125</v>
      </c>
      <c r="S158">
        <f t="shared" si="20"/>
        <v>29.462</v>
      </c>
      <c r="U158" t="s">
        <v>176</v>
      </c>
      <c r="V158">
        <v>137475389.125</v>
      </c>
      <c r="X158" t="s">
        <v>157</v>
      </c>
      <c r="Y158">
        <v>0</v>
      </c>
    </row>
    <row r="159" spans="1:25" x14ac:dyDescent="0.25">
      <c r="A159" t="str">
        <f>Sheet1!O159</f>
        <v>PRY</v>
      </c>
      <c r="B159">
        <f>Sheet1!P159/10^6</f>
        <v>0</v>
      </c>
      <c r="C159">
        <f>Sheet1!Q159/10^6</f>
        <v>24.438571352554899</v>
      </c>
      <c r="D159">
        <f>Sheet1!R159/10^6+S159</f>
        <v>61.622658546875002</v>
      </c>
      <c r="H159" t="str">
        <f t="shared" si="14"/>
        <v>PRY</v>
      </c>
      <c r="I159">
        <f t="shared" si="15"/>
        <v>24.438571352554899</v>
      </c>
      <c r="J159">
        <f t="shared" si="16"/>
        <v>61.622658546875002</v>
      </c>
      <c r="K159">
        <f t="shared" si="17"/>
        <v>24.438571352554899</v>
      </c>
      <c r="L159">
        <f t="shared" si="18"/>
        <v>0</v>
      </c>
      <c r="O159" t="s">
        <v>161</v>
      </c>
      <c r="P159">
        <v>0</v>
      </c>
      <c r="Q159">
        <v>24438571.352554899</v>
      </c>
      <c r="R159">
        <f t="shared" si="19"/>
        <v>2302363.546875</v>
      </c>
      <c r="S159">
        <f t="shared" si="20"/>
        <v>59.320295000000002</v>
      </c>
      <c r="U159" t="s">
        <v>177</v>
      </c>
      <c r="V159">
        <v>54006403354</v>
      </c>
      <c r="X159" t="s">
        <v>158</v>
      </c>
      <c r="Y159">
        <v>1.006451</v>
      </c>
    </row>
    <row r="160" spans="1:25" x14ac:dyDescent="0.25">
      <c r="A160" t="str">
        <f>Sheet1!O160</f>
        <v>PSE</v>
      </c>
      <c r="B160">
        <f>Sheet1!P160/10^6</f>
        <v>0</v>
      </c>
      <c r="C160">
        <f>Sheet1!Q160/10^6</f>
        <v>11.883867294539399</v>
      </c>
      <c r="D160">
        <f>Sheet1!R160/10^6+S160</f>
        <v>74.847613312500002</v>
      </c>
      <c r="H160" t="str">
        <f t="shared" si="14"/>
        <v>PSE</v>
      </c>
      <c r="I160">
        <f t="shared" si="15"/>
        <v>11.883867294539399</v>
      </c>
      <c r="J160">
        <f t="shared" si="16"/>
        <v>74.847613312500002</v>
      </c>
      <c r="K160">
        <f t="shared" si="17"/>
        <v>11.883867294539399</v>
      </c>
      <c r="L160">
        <f t="shared" si="18"/>
        <v>0</v>
      </c>
      <c r="O160" t="s">
        <v>139</v>
      </c>
      <c r="P160">
        <v>0</v>
      </c>
      <c r="Q160">
        <v>11883867.294539399</v>
      </c>
      <c r="R160">
        <f t="shared" si="19"/>
        <v>74847337.3125</v>
      </c>
      <c r="S160">
        <f t="shared" si="20"/>
        <v>2.7599999999999999E-4</v>
      </c>
      <c r="U160" t="s">
        <v>178</v>
      </c>
      <c r="V160">
        <v>0</v>
      </c>
      <c r="X160" t="s">
        <v>159</v>
      </c>
      <c r="Y160">
        <v>2.7309999999999999</v>
      </c>
    </row>
    <row r="161" spans="1:25" x14ac:dyDescent="0.25">
      <c r="A161" t="str">
        <f>Sheet1!O161</f>
        <v>PYF</v>
      </c>
      <c r="B161">
        <f>Sheet1!P161/10^6</f>
        <v>0.45555189163756599</v>
      </c>
      <c r="C161">
        <f>Sheet1!Q161/10^6</f>
        <v>0.76411818561337896</v>
      </c>
      <c r="D161">
        <f>Sheet1!R161/10^6+S161</f>
        <v>0.20266969749450683</v>
      </c>
      <c r="H161" t="str">
        <f t="shared" si="14"/>
        <v>PYF</v>
      </c>
      <c r="I161">
        <f t="shared" si="15"/>
        <v>0.30856629397581298</v>
      </c>
      <c r="J161">
        <f t="shared" si="16"/>
        <v>0.20266969749450683</v>
      </c>
      <c r="K161">
        <f t="shared" si="17"/>
        <v>0.76411818561337896</v>
      </c>
      <c r="L161">
        <f t="shared" si="18"/>
        <v>-0.45555189163756599</v>
      </c>
      <c r="O161" t="s">
        <v>64</v>
      </c>
      <c r="P161">
        <v>455551.89163756598</v>
      </c>
      <c r="Q161">
        <v>764118.185613379</v>
      </c>
      <c r="R161">
        <f t="shared" si="19"/>
        <v>126.69749450683599</v>
      </c>
      <c r="S161">
        <f t="shared" si="20"/>
        <v>0.202543</v>
      </c>
      <c r="U161" t="s">
        <v>179</v>
      </c>
      <c r="V161">
        <v>0</v>
      </c>
      <c r="X161" t="s">
        <v>160</v>
      </c>
      <c r="Y161">
        <v>36.319000000000003</v>
      </c>
    </row>
    <row r="162" spans="1:25" x14ac:dyDescent="0.25">
      <c r="A162" t="str">
        <f>Sheet1!O162</f>
        <v>QAT</v>
      </c>
      <c r="B162">
        <f>Sheet1!P162/10^6</f>
        <v>0</v>
      </c>
      <c r="C162">
        <f>Sheet1!Q162/10^6</f>
        <v>93.796187762880692</v>
      </c>
      <c r="D162">
        <f>Sheet1!R162/10^6+S162</f>
        <v>765.62452799999994</v>
      </c>
      <c r="H162" t="str">
        <f t="shared" si="14"/>
        <v>QAT</v>
      </c>
      <c r="I162">
        <f t="shared" si="15"/>
        <v>93.796187762880692</v>
      </c>
      <c r="J162">
        <f t="shared" si="16"/>
        <v>765.62452799999994</v>
      </c>
      <c r="K162">
        <f t="shared" si="17"/>
        <v>93.796187762880692</v>
      </c>
      <c r="L162">
        <f t="shared" si="18"/>
        <v>0</v>
      </c>
      <c r="O162" t="s">
        <v>169</v>
      </c>
      <c r="P162">
        <v>0</v>
      </c>
      <c r="Q162">
        <v>93796187.762880698</v>
      </c>
      <c r="R162">
        <f t="shared" si="19"/>
        <v>765501320</v>
      </c>
      <c r="S162">
        <f t="shared" si="20"/>
        <v>0.123208</v>
      </c>
      <c r="U162" t="s">
        <v>180</v>
      </c>
      <c r="V162">
        <v>45280415744</v>
      </c>
      <c r="X162" t="s">
        <v>161</v>
      </c>
      <c r="Y162">
        <v>59.320295000000002</v>
      </c>
    </row>
    <row r="163" spans="1:25" x14ac:dyDescent="0.25">
      <c r="A163" t="str">
        <f>Sheet1!O163</f>
        <v>ROU</v>
      </c>
      <c r="B163">
        <f>Sheet1!P163/10^6</f>
        <v>0.18907544804812601</v>
      </c>
      <c r="C163">
        <f>Sheet1!Q163/10^6</f>
        <v>61.733768107617294</v>
      </c>
      <c r="D163">
        <f>Sheet1!R163/10^6+S163</f>
        <v>267.91115625000003</v>
      </c>
      <c r="H163" t="str">
        <f t="shared" si="14"/>
        <v>ROU</v>
      </c>
      <c r="I163">
        <f t="shared" si="15"/>
        <v>61.544692659569165</v>
      </c>
      <c r="J163">
        <f t="shared" si="16"/>
        <v>267.91115625000003</v>
      </c>
      <c r="K163">
        <f t="shared" si="17"/>
        <v>61.733768107617294</v>
      </c>
      <c r="L163">
        <f t="shared" si="18"/>
        <v>-0.18907544804812915</v>
      </c>
      <c r="O163" t="s">
        <v>171</v>
      </c>
      <c r="P163">
        <v>189075.44804812601</v>
      </c>
      <c r="Q163">
        <v>61733768.107617296</v>
      </c>
      <c r="R163">
        <f t="shared" si="19"/>
        <v>241893796.25</v>
      </c>
      <c r="S163">
        <f t="shared" si="20"/>
        <v>26.01736</v>
      </c>
      <c r="U163" t="s">
        <v>181</v>
      </c>
      <c r="V163">
        <v>181178105</v>
      </c>
      <c r="X163" t="s">
        <v>162</v>
      </c>
      <c r="Y163">
        <v>33.08578</v>
      </c>
    </row>
    <row r="164" spans="1:25" x14ac:dyDescent="0.25">
      <c r="A164" t="str">
        <f>Sheet1!O164</f>
        <v>RUS</v>
      </c>
      <c r="B164">
        <f>Sheet1!P164/10^6</f>
        <v>0.89868324704845093</v>
      </c>
      <c r="C164">
        <f>Sheet1!Q164/10^6</f>
        <v>1049.5160781269401</v>
      </c>
      <c r="D164">
        <f>Sheet1!R164/10^6+S164</f>
        <v>1543.4613032499999</v>
      </c>
      <c r="H164" t="str">
        <f t="shared" si="14"/>
        <v>RUS</v>
      </c>
      <c r="I164">
        <f t="shared" si="15"/>
        <v>1048.6173948798917</v>
      </c>
      <c r="J164">
        <f t="shared" si="16"/>
        <v>1543.4613032499999</v>
      </c>
      <c r="K164">
        <f t="shared" si="17"/>
        <v>1049.5160781269401</v>
      </c>
      <c r="L164">
        <f t="shared" si="18"/>
        <v>-0.89868324704843872</v>
      </c>
      <c r="O164" t="s">
        <v>175</v>
      </c>
      <c r="P164">
        <v>898683.24704845098</v>
      </c>
      <c r="Q164">
        <v>1049516078.12694</v>
      </c>
      <c r="R164">
        <f t="shared" si="19"/>
        <v>1350239723.25</v>
      </c>
      <c r="S164">
        <f t="shared" si="20"/>
        <v>193.22157999999999</v>
      </c>
      <c r="U164" t="s">
        <v>182</v>
      </c>
      <c r="V164">
        <v>5732468586</v>
      </c>
      <c r="X164" t="s">
        <v>163</v>
      </c>
      <c r="Y164">
        <v>44.207597</v>
      </c>
    </row>
    <row r="165" spans="1:25" x14ac:dyDescent="0.25">
      <c r="A165" t="str">
        <f>Sheet1!O165</f>
        <v>RWA</v>
      </c>
      <c r="B165">
        <f>Sheet1!P165/10^6</f>
        <v>0</v>
      </c>
      <c r="C165">
        <f>Sheet1!Q165/10^6</f>
        <v>2.7514026338803101</v>
      </c>
      <c r="D165">
        <f>Sheet1!R165/10^6+S165</f>
        <v>137.862399125</v>
      </c>
      <c r="H165" t="str">
        <f t="shared" si="14"/>
        <v>RWA</v>
      </c>
      <c r="I165">
        <f t="shared" si="15"/>
        <v>2.7514026338803101</v>
      </c>
      <c r="J165">
        <f t="shared" si="16"/>
        <v>137.862399125</v>
      </c>
      <c r="K165">
        <f t="shared" si="17"/>
        <v>2.7514026338803101</v>
      </c>
      <c r="L165">
        <f t="shared" si="18"/>
        <v>0</v>
      </c>
      <c r="O165" t="s">
        <v>176</v>
      </c>
      <c r="P165">
        <v>0</v>
      </c>
      <c r="Q165">
        <v>2751402.6338803102</v>
      </c>
      <c r="R165">
        <f t="shared" si="19"/>
        <v>137475389.125</v>
      </c>
      <c r="S165">
        <f t="shared" si="20"/>
        <v>0.38701000000000002</v>
      </c>
      <c r="U165" t="s">
        <v>183</v>
      </c>
      <c r="V165">
        <v>2319191008</v>
      </c>
      <c r="X165" t="s">
        <v>164</v>
      </c>
      <c r="Y165">
        <v>21.763999999999999</v>
      </c>
    </row>
    <row r="166" spans="1:25" x14ac:dyDescent="0.25">
      <c r="A166" t="str">
        <f>Sheet1!O166</f>
        <v>SAU</v>
      </c>
      <c r="B166">
        <f>Sheet1!P166/10^6</f>
        <v>0</v>
      </c>
      <c r="C166">
        <f>Sheet1!Q166/10^6</f>
        <v>697.14500621479999</v>
      </c>
      <c r="D166">
        <f>Sheet1!R166/10^6+S166</f>
        <v>54006.563154000003</v>
      </c>
      <c r="H166" t="str">
        <f t="shared" si="14"/>
        <v>SAU</v>
      </c>
      <c r="I166">
        <f t="shared" si="15"/>
        <v>697.14500621479999</v>
      </c>
      <c r="J166">
        <f t="shared" si="16"/>
        <v>54006.563154000003</v>
      </c>
      <c r="K166">
        <f t="shared" si="17"/>
        <v>697.14500621479999</v>
      </c>
      <c r="L166">
        <f t="shared" si="18"/>
        <v>0</v>
      </c>
      <c r="O166" t="s">
        <v>177</v>
      </c>
      <c r="P166">
        <v>0</v>
      </c>
      <c r="Q166">
        <v>697145006.2148</v>
      </c>
      <c r="R166">
        <f t="shared" si="19"/>
        <v>54006403354</v>
      </c>
      <c r="S166">
        <f t="shared" si="20"/>
        <v>0.1598</v>
      </c>
      <c r="U166" t="s">
        <v>184</v>
      </c>
      <c r="V166">
        <v>8889488.84375</v>
      </c>
      <c r="X166" t="s">
        <v>165</v>
      </c>
      <c r="Y166">
        <v>8.6300000000000008</v>
      </c>
    </row>
    <row r="167" spans="1:25" x14ac:dyDescent="0.25">
      <c r="A167" t="str">
        <f>Sheet1!O167</f>
        <v>SDN</v>
      </c>
      <c r="B167">
        <f>Sheet1!P167/10^6</f>
        <v>0</v>
      </c>
      <c r="C167">
        <f>Sheet1!Q167/10^6</f>
        <v>41.272021040362098</v>
      </c>
      <c r="D167">
        <f>Sheet1!R167/10^6+S167</f>
        <v>22585.353485734377</v>
      </c>
      <c r="H167" t="str">
        <f t="shared" si="14"/>
        <v>SDN</v>
      </c>
      <c r="I167">
        <f t="shared" si="15"/>
        <v>41.272021040362098</v>
      </c>
      <c r="J167">
        <f t="shared" si="16"/>
        <v>22585.353485734377</v>
      </c>
      <c r="K167">
        <f t="shared" si="17"/>
        <v>41.272021040362098</v>
      </c>
      <c r="L167">
        <f t="shared" si="18"/>
        <v>0</v>
      </c>
      <c r="O167" t="s">
        <v>190</v>
      </c>
      <c r="P167">
        <v>0</v>
      </c>
      <c r="Q167">
        <v>41272021.040362097</v>
      </c>
      <c r="R167">
        <f t="shared" si="19"/>
        <v>22575655000.734375</v>
      </c>
      <c r="S167">
        <f t="shared" si="20"/>
        <v>9.6984849999999998</v>
      </c>
      <c r="U167" t="s">
        <v>185</v>
      </c>
      <c r="V167">
        <v>135333003.5</v>
      </c>
      <c r="X167" t="s">
        <v>166</v>
      </c>
      <c r="Y167">
        <v>29.462</v>
      </c>
    </row>
    <row r="168" spans="1:25" x14ac:dyDescent="0.25">
      <c r="A168" t="str">
        <f>Sheet1!O168</f>
        <v>SEN</v>
      </c>
      <c r="B168">
        <f>Sheet1!P168/10^6</f>
        <v>0</v>
      </c>
      <c r="C168">
        <f>Sheet1!Q168/10^6</f>
        <v>13.831981251659601</v>
      </c>
      <c r="D168">
        <f>Sheet1!R168/10^6+S168</f>
        <v>2319.7164079999998</v>
      </c>
      <c r="H168" t="str">
        <f t="shared" si="14"/>
        <v>SEN</v>
      </c>
      <c r="I168">
        <f t="shared" si="15"/>
        <v>13.831981251659601</v>
      </c>
      <c r="J168">
        <f t="shared" si="16"/>
        <v>2319.7164079999998</v>
      </c>
      <c r="K168">
        <f t="shared" si="17"/>
        <v>13.831981251659601</v>
      </c>
      <c r="L168">
        <f t="shared" si="18"/>
        <v>0</v>
      </c>
      <c r="O168" t="s">
        <v>183</v>
      </c>
      <c r="P168">
        <v>0</v>
      </c>
      <c r="Q168">
        <v>13831981.2516596</v>
      </c>
      <c r="R168">
        <f t="shared" si="19"/>
        <v>2319191008</v>
      </c>
      <c r="S168">
        <f t="shared" si="20"/>
        <v>0.52539999999999998</v>
      </c>
      <c r="U168" t="s">
        <v>186</v>
      </c>
      <c r="V168">
        <v>3779154.25</v>
      </c>
      <c r="X168" t="s">
        <v>167</v>
      </c>
      <c r="Y168">
        <v>0.82169300000000001</v>
      </c>
    </row>
    <row r="169" spans="1:25" x14ac:dyDescent="0.25">
      <c r="A169" t="str">
        <f>Sheet1!O169</f>
        <v>SGP</v>
      </c>
      <c r="B169">
        <f>Sheet1!P169/10^6</f>
        <v>133.60791576859299</v>
      </c>
      <c r="C169">
        <f>Sheet1!Q169/10^6</f>
        <v>137.53051482109998</v>
      </c>
      <c r="D169">
        <f>Sheet1!R169/10^6+S169</f>
        <v>5.4471542499999996</v>
      </c>
      <c r="H169" t="str">
        <f t="shared" si="14"/>
        <v>SGP</v>
      </c>
      <c r="I169">
        <f t="shared" si="15"/>
        <v>3.922599052506996</v>
      </c>
      <c r="J169">
        <f t="shared" si="16"/>
        <v>5.4471542499999996</v>
      </c>
      <c r="K169">
        <f t="shared" si="17"/>
        <v>137.53051482109998</v>
      </c>
      <c r="L169">
        <f t="shared" si="18"/>
        <v>-133.60791576859299</v>
      </c>
      <c r="O169" t="s">
        <v>186</v>
      </c>
      <c r="P169">
        <v>133607915.768593</v>
      </c>
      <c r="Q169">
        <v>137530514.8211</v>
      </c>
      <c r="R169">
        <f t="shared" si="19"/>
        <v>3779154.25</v>
      </c>
      <c r="S169">
        <f t="shared" si="20"/>
        <v>1.6679999999999999</v>
      </c>
      <c r="U169" t="s">
        <v>187</v>
      </c>
      <c r="V169">
        <v>930455956.3125</v>
      </c>
      <c r="X169" t="s">
        <v>168</v>
      </c>
      <c r="Y169">
        <v>2E-3</v>
      </c>
    </row>
    <row r="170" spans="1:25" x14ac:dyDescent="0.25">
      <c r="A170" t="str">
        <f>Sheet1!O170</f>
        <v>SHN</v>
      </c>
      <c r="B170">
        <f>Sheet1!P170/10^6</f>
        <v>0</v>
      </c>
      <c r="C170">
        <f>Sheet1!Q170/10^6</f>
        <v>2.67857149140588E-2</v>
      </c>
      <c r="D170">
        <f>Sheet1!R170/10^6+S170</f>
        <v>2.2780744999999998</v>
      </c>
      <c r="H170" t="str">
        <f t="shared" si="14"/>
        <v>SHN</v>
      </c>
      <c r="I170">
        <f t="shared" si="15"/>
        <v>2.67857149140588E-2</v>
      </c>
      <c r="J170">
        <f t="shared" si="16"/>
        <v>2.2780744999999998</v>
      </c>
      <c r="K170">
        <f t="shared" si="17"/>
        <v>2.67857149140588E-2</v>
      </c>
      <c r="L170">
        <f t="shared" si="18"/>
        <v>0</v>
      </c>
      <c r="O170" t="s">
        <v>234</v>
      </c>
      <c r="P170">
        <v>0</v>
      </c>
      <c r="Q170">
        <v>26785.714914058801</v>
      </c>
      <c r="R170">
        <f t="shared" si="19"/>
        <v>2278074.5</v>
      </c>
      <c r="S170">
        <f t="shared" si="20"/>
        <v>0</v>
      </c>
      <c r="U170" t="s">
        <v>188</v>
      </c>
      <c r="V170">
        <v>673585728</v>
      </c>
      <c r="X170" t="s">
        <v>169</v>
      </c>
      <c r="Y170">
        <v>0.123208</v>
      </c>
    </row>
    <row r="171" spans="1:25" x14ac:dyDescent="0.25">
      <c r="A171" t="str">
        <f>Sheet1!O171</f>
        <v>SLB</v>
      </c>
      <c r="B171">
        <f>Sheet1!P171/10^6</f>
        <v>0.13040183588173901</v>
      </c>
      <c r="C171">
        <f>Sheet1!Q171/10^6</f>
        <v>0.13810763337988399</v>
      </c>
      <c r="D171">
        <f>Sheet1!R171/10^6+S171</f>
        <v>5.6509999999999998E-3</v>
      </c>
      <c r="H171" t="str">
        <f t="shared" si="14"/>
        <v>SLB</v>
      </c>
      <c r="I171">
        <f t="shared" si="15"/>
        <v>7.7057974981449839E-3</v>
      </c>
      <c r="J171">
        <f t="shared" si="16"/>
        <v>5.6509999999999998E-3</v>
      </c>
      <c r="K171">
        <f t="shared" si="17"/>
        <v>0.13810763337988399</v>
      </c>
      <c r="L171">
        <f t="shared" si="18"/>
        <v>-0.13040183588173901</v>
      </c>
      <c r="O171" t="s">
        <v>20</v>
      </c>
      <c r="P171">
        <v>130401.835881739</v>
      </c>
      <c r="Q171">
        <v>138107.63337988401</v>
      </c>
      <c r="R171">
        <f t="shared" si="19"/>
        <v>0</v>
      </c>
      <c r="S171">
        <f t="shared" si="20"/>
        <v>5.6509999999999998E-3</v>
      </c>
      <c r="U171" t="s">
        <v>189</v>
      </c>
      <c r="V171">
        <v>416600.7265625</v>
      </c>
      <c r="X171" t="s">
        <v>170</v>
      </c>
      <c r="Y171">
        <v>0</v>
      </c>
    </row>
    <row r="172" spans="1:25" x14ac:dyDescent="0.25">
      <c r="A172" t="str">
        <f>Sheet1!O172</f>
        <v>SLE</v>
      </c>
      <c r="B172">
        <f>Sheet1!P172/10^6</f>
        <v>0</v>
      </c>
      <c r="C172">
        <f>Sheet1!Q172/10^6</f>
        <v>0.870341543437397</v>
      </c>
      <c r="D172">
        <f>Sheet1!R172/10^6+S172</f>
        <v>135.5129455</v>
      </c>
      <c r="H172" t="str">
        <f t="shared" si="14"/>
        <v>SLE</v>
      </c>
      <c r="I172">
        <f t="shared" si="15"/>
        <v>0.870341543437397</v>
      </c>
      <c r="J172">
        <f t="shared" si="16"/>
        <v>135.5129455</v>
      </c>
      <c r="K172">
        <f t="shared" si="17"/>
        <v>0.870341543437397</v>
      </c>
      <c r="L172">
        <f t="shared" si="18"/>
        <v>0</v>
      </c>
      <c r="O172" t="s">
        <v>185</v>
      </c>
      <c r="P172">
        <v>0</v>
      </c>
      <c r="Q172">
        <v>870341.54343739699</v>
      </c>
      <c r="R172">
        <f t="shared" si="19"/>
        <v>135333003.5</v>
      </c>
      <c r="S172">
        <f t="shared" si="20"/>
        <v>0.17994199999999999</v>
      </c>
      <c r="U172" t="s">
        <v>190</v>
      </c>
      <c r="V172">
        <v>22575655000.734375</v>
      </c>
      <c r="X172" t="s">
        <v>171</v>
      </c>
      <c r="Y172">
        <v>26.01736</v>
      </c>
    </row>
    <row r="173" spans="1:25" x14ac:dyDescent="0.25">
      <c r="A173" t="str">
        <f>Sheet1!O173</f>
        <v>SLV</v>
      </c>
      <c r="B173">
        <f>Sheet1!P173/10^6</f>
        <v>0</v>
      </c>
      <c r="C173">
        <f>Sheet1!Q173/10^6</f>
        <v>10.6429411355727</v>
      </c>
      <c r="D173">
        <f>Sheet1!R173/10^6+S173</f>
        <v>381.104910296875</v>
      </c>
      <c r="H173" t="str">
        <f t="shared" si="14"/>
        <v>SLV</v>
      </c>
      <c r="I173">
        <f t="shared" si="15"/>
        <v>10.6429411355727</v>
      </c>
      <c r="J173">
        <f t="shared" si="16"/>
        <v>381.104910296875</v>
      </c>
      <c r="K173">
        <f t="shared" si="17"/>
        <v>10.6429411355727</v>
      </c>
      <c r="L173">
        <f t="shared" si="18"/>
        <v>0</v>
      </c>
      <c r="O173" t="s">
        <v>55</v>
      </c>
      <c r="P173">
        <v>0</v>
      </c>
      <c r="Q173">
        <v>10642941.1355727</v>
      </c>
      <c r="R173">
        <f t="shared" si="19"/>
        <v>377505079.296875</v>
      </c>
      <c r="S173">
        <f t="shared" si="20"/>
        <v>3.599831</v>
      </c>
      <c r="U173" t="s">
        <v>191</v>
      </c>
      <c r="V173">
        <v>508200757.78125</v>
      </c>
      <c r="X173" t="s">
        <v>172</v>
      </c>
      <c r="Y173">
        <v>0.32923999999999998</v>
      </c>
    </row>
    <row r="174" spans="1:25" x14ac:dyDescent="0.25">
      <c r="A174" t="str">
        <f>Sheet1!O174</f>
        <v>SOM</v>
      </c>
      <c r="B174">
        <f>Sheet1!P174/10^6</f>
        <v>0</v>
      </c>
      <c r="C174">
        <f>Sheet1!Q174/10^6</f>
        <v>1.16245481708582</v>
      </c>
      <c r="D174">
        <f>Sheet1!R174/10^6+S174</f>
        <v>930.47315631250001</v>
      </c>
      <c r="H174" t="str">
        <f t="shared" si="14"/>
        <v>SOM</v>
      </c>
      <c r="I174">
        <f t="shared" si="15"/>
        <v>1.16245481708582</v>
      </c>
      <c r="J174">
        <f t="shared" si="16"/>
        <v>930.47315631250001</v>
      </c>
      <c r="K174">
        <f t="shared" si="17"/>
        <v>1.16245481708582</v>
      </c>
      <c r="L174">
        <f t="shared" si="18"/>
        <v>0</v>
      </c>
      <c r="O174" t="s">
        <v>187</v>
      </c>
      <c r="P174">
        <v>0</v>
      </c>
      <c r="Q174">
        <v>1162454.81708582</v>
      </c>
      <c r="R174">
        <f t="shared" si="19"/>
        <v>930455956.3125</v>
      </c>
      <c r="S174">
        <f t="shared" si="20"/>
        <v>1.72E-2</v>
      </c>
      <c r="U174" t="s">
        <v>192</v>
      </c>
      <c r="V174">
        <v>7140475902.875</v>
      </c>
      <c r="X174" t="s">
        <v>173</v>
      </c>
      <c r="Y174">
        <v>22.66</v>
      </c>
    </row>
    <row r="175" spans="1:25" x14ac:dyDescent="0.25">
      <c r="A175" t="str">
        <f>Sheet1!O175</f>
        <v>SPM</v>
      </c>
      <c r="B175">
        <f>Sheet1!P175/10^6</f>
        <v>4.1806752556978702E-2</v>
      </c>
      <c r="C175">
        <f>Sheet1!Q175/10^6</f>
        <v>5.6129865047321197E-2</v>
      </c>
      <c r="D175">
        <f>Sheet1!R175/10^6+S175</f>
        <v>1.2243175781250001E-2</v>
      </c>
      <c r="H175" t="str">
        <f t="shared" si="14"/>
        <v>SPM</v>
      </c>
      <c r="I175">
        <f t="shared" si="15"/>
        <v>1.4323112490342495E-2</v>
      </c>
      <c r="J175">
        <f t="shared" si="16"/>
        <v>1.2243175781250001E-2</v>
      </c>
      <c r="K175">
        <f t="shared" si="17"/>
        <v>5.6129865047321197E-2</v>
      </c>
      <c r="L175">
        <f t="shared" si="18"/>
        <v>-4.1806752556978702E-2</v>
      </c>
      <c r="O175" t="s">
        <v>233</v>
      </c>
      <c r="P175">
        <v>41806.752556978703</v>
      </c>
      <c r="Q175">
        <v>56129.865047321196</v>
      </c>
      <c r="R175">
        <f t="shared" si="19"/>
        <v>12243.17578125</v>
      </c>
      <c r="S175">
        <f t="shared" si="20"/>
        <v>0</v>
      </c>
      <c r="U175" t="s">
        <v>193</v>
      </c>
      <c r="V175">
        <v>41406856</v>
      </c>
      <c r="X175" t="s">
        <v>174</v>
      </c>
      <c r="Y175">
        <v>1.214629</v>
      </c>
    </row>
    <row r="176" spans="1:25" x14ac:dyDescent="0.25">
      <c r="A176" t="str">
        <f>Sheet1!O176</f>
        <v>SRB</v>
      </c>
      <c r="B176">
        <f>Sheet1!P176/10^6</f>
        <v>4.1431191805715999</v>
      </c>
      <c r="C176">
        <f>Sheet1!Q176/10^6</f>
        <v>44.417886935986495</v>
      </c>
      <c r="D176">
        <f>Sheet1!R176/10^6+S176</f>
        <v>57.382275648437499</v>
      </c>
      <c r="H176" t="str">
        <f t="shared" si="14"/>
        <v>SRB</v>
      </c>
      <c r="I176">
        <f t="shared" si="15"/>
        <v>40.274767755414892</v>
      </c>
      <c r="J176">
        <f t="shared" si="16"/>
        <v>57.382275648437499</v>
      </c>
      <c r="K176">
        <f t="shared" si="17"/>
        <v>44.417886935986495</v>
      </c>
      <c r="L176">
        <f t="shared" si="18"/>
        <v>-4.1431191805716026</v>
      </c>
      <c r="O176" t="s">
        <v>238</v>
      </c>
      <c r="P176">
        <v>4143119.1805715999</v>
      </c>
      <c r="Q176">
        <v>44417886.935986497</v>
      </c>
      <c r="R176">
        <f t="shared" si="19"/>
        <v>46579665.6484375</v>
      </c>
      <c r="S176">
        <f t="shared" si="20"/>
        <v>10.80261</v>
      </c>
      <c r="U176" t="s">
        <v>194</v>
      </c>
      <c r="V176">
        <v>2650969.265625</v>
      </c>
      <c r="X176" t="s">
        <v>175</v>
      </c>
      <c r="Y176">
        <v>193.22157999999999</v>
      </c>
    </row>
    <row r="177" spans="1:25" x14ac:dyDescent="0.25">
      <c r="A177" t="str">
        <f>Sheet1!O177</f>
        <v>STP</v>
      </c>
      <c r="B177">
        <f>Sheet1!P177/10^6</f>
        <v>0.27925053134740502</v>
      </c>
      <c r="C177">
        <f>Sheet1!Q177/10^6</f>
        <v>0.291288620939953</v>
      </c>
      <c r="D177">
        <f>Sheet1!R177/10^6+S177</f>
        <v>9.8174650878906297E-3</v>
      </c>
      <c r="H177" t="str">
        <f t="shared" si="14"/>
        <v>STP</v>
      </c>
      <c r="I177">
        <f t="shared" si="15"/>
        <v>1.2038089592547985E-2</v>
      </c>
      <c r="J177">
        <f t="shared" si="16"/>
        <v>9.8174650878906297E-3</v>
      </c>
      <c r="K177">
        <f t="shared" si="17"/>
        <v>0.291288620939953</v>
      </c>
      <c r="L177">
        <f t="shared" si="18"/>
        <v>-0.27925053134740502</v>
      </c>
      <c r="O177" t="s">
        <v>200</v>
      </c>
      <c r="P177">
        <v>279250.53134740499</v>
      </c>
      <c r="Q177">
        <v>291288.62093995302</v>
      </c>
      <c r="R177">
        <f t="shared" si="19"/>
        <v>2817.46508789063</v>
      </c>
      <c r="S177">
        <f t="shared" si="20"/>
        <v>7.0000000000000001E-3</v>
      </c>
      <c r="U177" t="s">
        <v>195</v>
      </c>
      <c r="V177">
        <v>87673378</v>
      </c>
      <c r="X177" t="s">
        <v>176</v>
      </c>
      <c r="Y177">
        <v>0.38701000000000002</v>
      </c>
    </row>
    <row r="178" spans="1:25" x14ac:dyDescent="0.25">
      <c r="A178" t="str">
        <f>Sheet1!O178</f>
        <v>SUR</v>
      </c>
      <c r="B178">
        <f>Sheet1!P178/10^6</f>
        <v>0</v>
      </c>
      <c r="C178">
        <f>Sheet1!Q178/10^6</f>
        <v>3.1035614887792797</v>
      </c>
      <c r="D178">
        <f>Sheet1!R178/10^6+S178</f>
        <v>17.752132</v>
      </c>
      <c r="H178" t="str">
        <f t="shared" si="14"/>
        <v>SUR</v>
      </c>
      <c r="I178">
        <f t="shared" si="15"/>
        <v>3.1035614887792797</v>
      </c>
      <c r="J178">
        <f t="shared" si="16"/>
        <v>17.752132</v>
      </c>
      <c r="K178">
        <f t="shared" si="17"/>
        <v>3.1035614887792797</v>
      </c>
      <c r="L178">
        <f t="shared" si="18"/>
        <v>0</v>
      </c>
      <c r="O178" t="s">
        <v>158</v>
      </c>
      <c r="P178">
        <v>0</v>
      </c>
      <c r="Q178">
        <v>3103561.4887792799</v>
      </c>
      <c r="R178">
        <f t="shared" si="19"/>
        <v>16745681</v>
      </c>
      <c r="S178">
        <f t="shared" si="20"/>
        <v>1.006451</v>
      </c>
      <c r="U178" t="s">
        <v>196</v>
      </c>
      <c r="V178">
        <v>88646700.989257813</v>
      </c>
      <c r="X178" t="s">
        <v>177</v>
      </c>
      <c r="Y178">
        <v>0.1598</v>
      </c>
    </row>
    <row r="179" spans="1:25" x14ac:dyDescent="0.25">
      <c r="A179" t="str">
        <f>Sheet1!O179</f>
        <v>SVK</v>
      </c>
      <c r="B179">
        <f>Sheet1!P179/10^6</f>
        <v>6.7926328841901302</v>
      </c>
      <c r="C179">
        <f>Sheet1!Q179/10^6</f>
        <v>32.662561385569099</v>
      </c>
      <c r="D179">
        <f>Sheet1!R179/10^6+S179</f>
        <v>45.711042468750001</v>
      </c>
      <c r="H179" t="str">
        <f t="shared" si="14"/>
        <v>SVK</v>
      </c>
      <c r="I179">
        <f t="shared" si="15"/>
        <v>25.869928501378968</v>
      </c>
      <c r="J179">
        <f t="shared" si="16"/>
        <v>45.711042468750001</v>
      </c>
      <c r="K179">
        <f t="shared" si="17"/>
        <v>32.662561385569099</v>
      </c>
      <c r="L179">
        <f t="shared" si="18"/>
        <v>-6.7926328841901302</v>
      </c>
      <c r="O179" t="s">
        <v>105</v>
      </c>
      <c r="P179">
        <v>6792632.88419013</v>
      </c>
      <c r="Q179">
        <v>32662561.385569099</v>
      </c>
      <c r="R179">
        <f t="shared" si="19"/>
        <v>39872042.46875</v>
      </c>
      <c r="S179">
        <f t="shared" si="20"/>
        <v>5.8390000000000004</v>
      </c>
      <c r="U179" t="s">
        <v>198</v>
      </c>
      <c r="V179">
        <v>0</v>
      </c>
      <c r="X179" t="s">
        <v>178</v>
      </c>
      <c r="Y179">
        <v>7.6E-3</v>
      </c>
    </row>
    <row r="180" spans="1:25" x14ac:dyDescent="0.25">
      <c r="A180" t="str">
        <f>Sheet1!O180</f>
        <v>SVN</v>
      </c>
      <c r="B180">
        <f>Sheet1!P180/10^6</f>
        <v>6.8715629370520803</v>
      </c>
      <c r="C180">
        <f>Sheet1!Q180/10^6</f>
        <v>20.588574639524399</v>
      </c>
      <c r="D180">
        <f>Sheet1!R180/10^6+S180</f>
        <v>14.073488843749999</v>
      </c>
      <c r="H180" t="str">
        <f t="shared" si="14"/>
        <v>SVN</v>
      </c>
      <c r="I180">
        <f t="shared" si="15"/>
        <v>13.71701170247232</v>
      </c>
      <c r="J180">
        <f t="shared" si="16"/>
        <v>14.073488843749999</v>
      </c>
      <c r="K180">
        <f t="shared" si="17"/>
        <v>20.588574639524399</v>
      </c>
      <c r="L180">
        <f t="shared" si="18"/>
        <v>-6.8715629370520794</v>
      </c>
      <c r="O180" t="s">
        <v>184</v>
      </c>
      <c r="P180">
        <v>6871562.9370520804</v>
      </c>
      <c r="Q180">
        <v>20588574.6395244</v>
      </c>
      <c r="R180">
        <f t="shared" si="19"/>
        <v>8889488.84375</v>
      </c>
      <c r="S180">
        <f t="shared" si="20"/>
        <v>5.1840000000000002</v>
      </c>
      <c r="U180" t="s">
        <v>199</v>
      </c>
      <c r="V180">
        <v>1061934014</v>
      </c>
      <c r="X180" t="s">
        <v>179</v>
      </c>
      <c r="Y180">
        <v>5.0000000000000001E-3</v>
      </c>
    </row>
    <row r="181" spans="1:25" x14ac:dyDescent="0.25">
      <c r="A181" t="str">
        <f>Sheet1!O181</f>
        <v>SWE</v>
      </c>
      <c r="B181">
        <f>Sheet1!P181/10^6</f>
        <v>0.92195696207712607</v>
      </c>
      <c r="C181">
        <f>Sheet1!Q181/10^6</f>
        <v>183.19444451076498</v>
      </c>
      <c r="D181">
        <f>Sheet1!R181/10^6+S181</f>
        <v>600.50275778125001</v>
      </c>
      <c r="H181" t="str">
        <f t="shared" si="14"/>
        <v>SWE</v>
      </c>
      <c r="I181">
        <f t="shared" si="15"/>
        <v>182.27248754868785</v>
      </c>
      <c r="J181">
        <f t="shared" si="16"/>
        <v>600.50275778125001</v>
      </c>
      <c r="K181">
        <f t="shared" si="17"/>
        <v>183.19444451076498</v>
      </c>
      <c r="L181">
        <f t="shared" si="18"/>
        <v>-0.9219569620771324</v>
      </c>
      <c r="O181" t="s">
        <v>191</v>
      </c>
      <c r="P181">
        <v>921956.96207712602</v>
      </c>
      <c r="Q181">
        <v>183194444.51076499</v>
      </c>
      <c r="R181">
        <f t="shared" si="19"/>
        <v>508200757.78125</v>
      </c>
      <c r="S181">
        <f t="shared" si="20"/>
        <v>92.302000000000007</v>
      </c>
      <c r="U181" t="s">
        <v>200</v>
      </c>
      <c r="V181">
        <v>2817.46508789063</v>
      </c>
      <c r="X181" t="s">
        <v>180</v>
      </c>
      <c r="Y181">
        <v>12.24396</v>
      </c>
    </row>
    <row r="182" spans="1:25" x14ac:dyDescent="0.25">
      <c r="A182" t="str">
        <f>Sheet1!O182</f>
        <v>SWZ</v>
      </c>
      <c r="B182">
        <f>Sheet1!P182/10^6</f>
        <v>0</v>
      </c>
      <c r="C182">
        <f>Sheet1!Q182/10^6</f>
        <v>6.0563983680879803</v>
      </c>
      <c r="D182">
        <f>Sheet1!R182/10^6+S182</f>
        <v>36.247281749999999</v>
      </c>
      <c r="H182" t="str">
        <f t="shared" si="14"/>
        <v>SWZ</v>
      </c>
      <c r="I182">
        <f t="shared" si="15"/>
        <v>6.0563983680879803</v>
      </c>
      <c r="J182">
        <f t="shared" si="16"/>
        <v>36.247281749999999</v>
      </c>
      <c r="K182">
        <f t="shared" si="17"/>
        <v>6.0563983680879803</v>
      </c>
      <c r="L182">
        <f t="shared" si="18"/>
        <v>0</v>
      </c>
      <c r="O182" t="s">
        <v>221</v>
      </c>
      <c r="P182">
        <v>0</v>
      </c>
      <c r="Q182">
        <v>6056398.36808798</v>
      </c>
      <c r="R182">
        <f t="shared" si="19"/>
        <v>35835073.75</v>
      </c>
      <c r="S182">
        <f t="shared" si="20"/>
        <v>0.41220800000000002</v>
      </c>
      <c r="U182" t="s">
        <v>201</v>
      </c>
      <c r="V182">
        <v>4160232696</v>
      </c>
      <c r="X182" t="s">
        <v>181</v>
      </c>
      <c r="Y182">
        <v>0.53967399999999999</v>
      </c>
    </row>
    <row r="183" spans="1:25" x14ac:dyDescent="0.25">
      <c r="A183" t="str">
        <f>Sheet1!O183</f>
        <v>SYC</v>
      </c>
      <c r="B183">
        <f>Sheet1!P183/10^6</f>
        <v>1.4402600499132598</v>
      </c>
      <c r="C183">
        <f>Sheet1!Q183/10^6</f>
        <v>1.44972043722568</v>
      </c>
      <c r="D183">
        <f>Sheet1!R183/10^6+S183</f>
        <v>5.0000000000000001E-3</v>
      </c>
      <c r="H183" t="str">
        <f t="shared" si="14"/>
        <v>SYC</v>
      </c>
      <c r="I183">
        <f t="shared" si="15"/>
        <v>9.4603873124201598E-3</v>
      </c>
      <c r="J183">
        <f t="shared" si="16"/>
        <v>5.0000000000000001E-3</v>
      </c>
      <c r="K183">
        <f t="shared" si="17"/>
        <v>1.44972043722568</v>
      </c>
      <c r="L183">
        <f t="shared" si="18"/>
        <v>-1.4402600499132598</v>
      </c>
      <c r="O183" t="s">
        <v>179</v>
      </c>
      <c r="P183">
        <v>1440260.0499132599</v>
      </c>
      <c r="Q183">
        <v>1449720.4372256801</v>
      </c>
      <c r="R183">
        <f t="shared" si="19"/>
        <v>0</v>
      </c>
      <c r="S183">
        <f t="shared" si="20"/>
        <v>5.0000000000000001E-3</v>
      </c>
      <c r="U183" t="s">
        <v>202</v>
      </c>
      <c r="V183">
        <v>878377850.25</v>
      </c>
      <c r="X183" t="s">
        <v>182</v>
      </c>
      <c r="Y183">
        <v>5.0000000000000001E-3</v>
      </c>
    </row>
    <row r="184" spans="1:25" x14ac:dyDescent="0.25">
      <c r="A184" t="str">
        <f>Sheet1!O184</f>
        <v>SYR</v>
      </c>
      <c r="B184">
        <f>Sheet1!P184/10^6</f>
        <v>0</v>
      </c>
      <c r="C184">
        <f>Sheet1!Q184/10^6</f>
        <v>30.842909619065299</v>
      </c>
      <c r="D184">
        <f>Sheet1!R184/10^6+S184</f>
        <v>7141.2553628750002</v>
      </c>
      <c r="H184" t="str">
        <f t="shared" si="14"/>
        <v>SYR</v>
      </c>
      <c r="I184">
        <f t="shared" si="15"/>
        <v>30.842909619065299</v>
      </c>
      <c r="J184">
        <f t="shared" si="16"/>
        <v>7141.2553628750002</v>
      </c>
      <c r="K184">
        <f t="shared" si="17"/>
        <v>30.842909619065299</v>
      </c>
      <c r="L184">
        <f t="shared" si="18"/>
        <v>0</v>
      </c>
      <c r="O184" t="s">
        <v>192</v>
      </c>
      <c r="P184">
        <v>0</v>
      </c>
      <c r="Q184">
        <v>30842909.6190653</v>
      </c>
      <c r="R184">
        <f t="shared" si="19"/>
        <v>7140475902.875</v>
      </c>
      <c r="S184">
        <f t="shared" si="20"/>
        <v>0.77946000000000004</v>
      </c>
      <c r="U184" t="s">
        <v>204</v>
      </c>
      <c r="V184">
        <v>383771911.625</v>
      </c>
      <c r="X184" t="s">
        <v>183</v>
      </c>
      <c r="Y184">
        <v>0.52539999999999998</v>
      </c>
    </row>
    <row r="185" spans="1:25" x14ac:dyDescent="0.25">
      <c r="A185" t="str">
        <f>Sheet1!O185</f>
        <v>TCA</v>
      </c>
      <c r="B185">
        <f>Sheet1!P185/10^6</f>
        <v>0.34625729842478997</v>
      </c>
      <c r="C185">
        <f>Sheet1!Q185/10^6</f>
        <v>0.34712148998448999</v>
      </c>
      <c r="D185">
        <f>Sheet1!R185/10^6+S185</f>
        <v>0</v>
      </c>
      <c r="H185" t="str">
        <f t="shared" si="14"/>
        <v>TCA</v>
      </c>
      <c r="I185">
        <f t="shared" si="15"/>
        <v>8.641915597000227E-4</v>
      </c>
      <c r="J185">
        <f t="shared" si="16"/>
        <v>0</v>
      </c>
      <c r="K185">
        <f t="shared" si="17"/>
        <v>0.34712148998448999</v>
      </c>
      <c r="L185">
        <f t="shared" si="18"/>
        <v>-0.34625729842478997</v>
      </c>
      <c r="O185" t="s">
        <v>236</v>
      </c>
      <c r="P185">
        <v>346257.29842478997</v>
      </c>
      <c r="Q185">
        <v>347121.48998448998</v>
      </c>
      <c r="R185">
        <f t="shared" si="19"/>
        <v>0</v>
      </c>
      <c r="S185">
        <f t="shared" si="20"/>
        <v>0</v>
      </c>
      <c r="U185" t="s">
        <v>205</v>
      </c>
      <c r="V185">
        <v>8885413683.78125</v>
      </c>
      <c r="X185" t="s">
        <v>184</v>
      </c>
      <c r="Y185">
        <v>5.1840000000000002</v>
      </c>
    </row>
    <row r="186" spans="1:25" x14ac:dyDescent="0.25">
      <c r="A186" t="str">
        <f>Sheet1!O186</f>
        <v>TCD</v>
      </c>
      <c r="B186">
        <f>Sheet1!P186/10^6</f>
        <v>0</v>
      </c>
      <c r="C186">
        <f>Sheet1!Q186/10^6</f>
        <v>0.76672522027872902</v>
      </c>
      <c r="D186">
        <f>Sheet1!R186/10^6+S186</f>
        <v>1009.287442625</v>
      </c>
      <c r="H186" t="str">
        <f t="shared" si="14"/>
        <v>TCD</v>
      </c>
      <c r="I186">
        <f t="shared" si="15"/>
        <v>0.76672522027872902</v>
      </c>
      <c r="J186">
        <f t="shared" si="16"/>
        <v>1009.287442625</v>
      </c>
      <c r="K186">
        <f t="shared" si="17"/>
        <v>0.76672522027872902</v>
      </c>
      <c r="L186">
        <f t="shared" si="18"/>
        <v>0</v>
      </c>
      <c r="O186" t="s">
        <v>36</v>
      </c>
      <c r="P186">
        <v>0</v>
      </c>
      <c r="Q186">
        <v>766725.22027872899</v>
      </c>
      <c r="R186">
        <f t="shared" si="19"/>
        <v>1009278442.625</v>
      </c>
      <c r="S186">
        <f t="shared" si="20"/>
        <v>8.9999999999999993E-3</v>
      </c>
      <c r="U186" t="s">
        <v>206</v>
      </c>
      <c r="V186">
        <v>8197448238</v>
      </c>
      <c r="X186" t="s">
        <v>185</v>
      </c>
      <c r="Y186">
        <v>0.17994199999999999</v>
      </c>
    </row>
    <row r="187" spans="1:25" x14ac:dyDescent="0.25">
      <c r="A187" t="str">
        <f>Sheet1!O187</f>
        <v>TGO</v>
      </c>
      <c r="B187">
        <f>Sheet1!P187/10^6</f>
        <v>0</v>
      </c>
      <c r="C187">
        <f>Sheet1!Q187/10^6</f>
        <v>4.50273630572031</v>
      </c>
      <c r="D187">
        <f>Sheet1!R187/10^6+S187</f>
        <v>1061.9409739999999</v>
      </c>
      <c r="H187" t="str">
        <f t="shared" si="14"/>
        <v>TGO</v>
      </c>
      <c r="I187">
        <f t="shared" si="15"/>
        <v>4.50273630572031</v>
      </c>
      <c r="J187">
        <f t="shared" si="16"/>
        <v>1061.9409739999999</v>
      </c>
      <c r="K187">
        <f t="shared" si="17"/>
        <v>4.50273630572031</v>
      </c>
      <c r="L187">
        <f t="shared" si="18"/>
        <v>0</v>
      </c>
      <c r="O187" t="s">
        <v>199</v>
      </c>
      <c r="P187">
        <v>0</v>
      </c>
      <c r="Q187">
        <v>4502736.3057203097</v>
      </c>
      <c r="R187">
        <f t="shared" si="19"/>
        <v>1061934014</v>
      </c>
      <c r="S187">
        <f t="shared" si="20"/>
        <v>6.96E-3</v>
      </c>
      <c r="U187" t="s">
        <v>207</v>
      </c>
      <c r="V187">
        <v>3479056320</v>
      </c>
      <c r="X187" t="s">
        <v>186</v>
      </c>
      <c r="Y187">
        <v>1.6679999999999999</v>
      </c>
    </row>
    <row r="188" spans="1:25" x14ac:dyDescent="0.25">
      <c r="A188" t="str">
        <f>Sheet1!O188</f>
        <v>THA</v>
      </c>
      <c r="B188">
        <f>Sheet1!P188/10^6</f>
        <v>410.25716235510805</v>
      </c>
      <c r="C188">
        <f>Sheet1!Q188/10^6</f>
        <v>516.50964063797801</v>
      </c>
      <c r="D188">
        <f>Sheet1!R188/10^6+S188</f>
        <v>117.66972799999999</v>
      </c>
      <c r="H188" t="str">
        <f t="shared" si="14"/>
        <v>THA</v>
      </c>
      <c r="I188">
        <f t="shared" si="15"/>
        <v>106.25247828286996</v>
      </c>
      <c r="J188">
        <f t="shared" si="16"/>
        <v>117.66972799999999</v>
      </c>
      <c r="K188">
        <f t="shared" si="17"/>
        <v>516.50964063797801</v>
      </c>
      <c r="L188">
        <f t="shared" si="18"/>
        <v>-410.25716235510805</v>
      </c>
      <c r="O188" t="s">
        <v>195</v>
      </c>
      <c r="P188">
        <v>410257162.35510802</v>
      </c>
      <c r="Q188">
        <v>516509640.63797802</v>
      </c>
      <c r="R188">
        <f t="shared" si="19"/>
        <v>87673378</v>
      </c>
      <c r="S188">
        <f t="shared" si="20"/>
        <v>29.99635</v>
      </c>
      <c r="U188" t="s">
        <v>208</v>
      </c>
      <c r="V188">
        <v>180437504</v>
      </c>
      <c r="X188" t="s">
        <v>187</v>
      </c>
      <c r="Y188">
        <v>1.72E-2</v>
      </c>
    </row>
    <row r="189" spans="1:25" x14ac:dyDescent="0.25">
      <c r="A189" t="str">
        <f>Sheet1!O189</f>
        <v>TJK</v>
      </c>
      <c r="B189">
        <f>Sheet1!P189/10^6</f>
        <v>0</v>
      </c>
      <c r="C189">
        <f>Sheet1!Q189/10^6</f>
        <v>30.002775899503998</v>
      </c>
      <c r="D189">
        <f>Sheet1!R189/10^6+S189</f>
        <v>106.85676098925781</v>
      </c>
      <c r="H189" t="str">
        <f t="shared" si="14"/>
        <v>TJK</v>
      </c>
      <c r="I189">
        <f t="shared" si="15"/>
        <v>30.002775899503998</v>
      </c>
      <c r="J189">
        <f t="shared" si="16"/>
        <v>106.85676098925781</v>
      </c>
      <c r="K189">
        <f t="shared" si="17"/>
        <v>30.002775899503998</v>
      </c>
      <c r="L189">
        <f t="shared" si="18"/>
        <v>0</v>
      </c>
      <c r="O189" t="s">
        <v>196</v>
      </c>
      <c r="P189">
        <v>0</v>
      </c>
      <c r="Q189">
        <v>30002775.899503998</v>
      </c>
      <c r="R189">
        <f t="shared" si="19"/>
        <v>88646700.989257813</v>
      </c>
      <c r="S189">
        <f t="shared" si="20"/>
        <v>18.210059999999999</v>
      </c>
      <c r="U189" t="s">
        <v>209</v>
      </c>
      <c r="V189">
        <v>42868367130.625</v>
      </c>
      <c r="X189" t="s">
        <v>188</v>
      </c>
      <c r="Y189">
        <v>102.631</v>
      </c>
    </row>
    <row r="190" spans="1:25" x14ac:dyDescent="0.25">
      <c r="A190" t="str">
        <f>Sheet1!O190</f>
        <v>TKM</v>
      </c>
      <c r="B190">
        <f>Sheet1!P190/10^6</f>
        <v>0</v>
      </c>
      <c r="C190">
        <f>Sheet1!Q190/10^6</f>
        <v>31.853665986466901</v>
      </c>
      <c r="D190">
        <f>Sheet1!R190/10^6+S190</f>
        <v>383.77491162499996</v>
      </c>
      <c r="H190" t="str">
        <f t="shared" si="14"/>
        <v>TKM</v>
      </c>
      <c r="I190">
        <f t="shared" si="15"/>
        <v>31.853665986466901</v>
      </c>
      <c r="J190">
        <f t="shared" si="16"/>
        <v>383.77491162499996</v>
      </c>
      <c r="K190">
        <f t="shared" si="17"/>
        <v>31.853665986466901</v>
      </c>
      <c r="L190">
        <f t="shared" si="18"/>
        <v>0</v>
      </c>
      <c r="O190" t="s">
        <v>204</v>
      </c>
      <c r="P190">
        <v>0</v>
      </c>
      <c r="Q190">
        <v>31853665.9864669</v>
      </c>
      <c r="R190">
        <f t="shared" si="19"/>
        <v>383771911.625</v>
      </c>
      <c r="S190">
        <f t="shared" si="20"/>
        <v>3.0000000000000001E-3</v>
      </c>
      <c r="U190" t="s">
        <v>210</v>
      </c>
      <c r="V190">
        <v>2493176374</v>
      </c>
      <c r="X190" t="s">
        <v>189</v>
      </c>
      <c r="Y190">
        <v>3.1619999999999999E-3</v>
      </c>
    </row>
    <row r="191" spans="1:25" x14ac:dyDescent="0.25">
      <c r="A191" t="str">
        <f>Sheet1!O191</f>
        <v>TON</v>
      </c>
      <c r="B191">
        <f>Sheet1!P191/10^6</f>
        <v>5.6484741026423903E-2</v>
      </c>
      <c r="C191">
        <f>Sheet1!Q191/10^6</f>
        <v>7.1896336022714502E-2</v>
      </c>
      <c r="D191">
        <f>Sheet1!R191/10^6+S191</f>
        <v>0</v>
      </c>
      <c r="H191" t="str">
        <f t="shared" si="14"/>
        <v>TON</v>
      </c>
      <c r="I191">
        <f t="shared" si="15"/>
        <v>1.5411594996290599E-2</v>
      </c>
      <c r="J191">
        <f t="shared" si="16"/>
        <v>0</v>
      </c>
      <c r="K191">
        <f t="shared" si="17"/>
        <v>7.1896336022714502E-2</v>
      </c>
      <c r="L191">
        <f t="shared" si="18"/>
        <v>-5.6484741026423903E-2</v>
      </c>
      <c r="O191" t="s">
        <v>198</v>
      </c>
      <c r="P191">
        <v>56484.741026423901</v>
      </c>
      <c r="Q191">
        <v>71896.336022714502</v>
      </c>
      <c r="R191">
        <f t="shared" si="19"/>
        <v>0</v>
      </c>
      <c r="S191">
        <f t="shared" si="20"/>
        <v>0</v>
      </c>
      <c r="U191" t="s">
        <v>211</v>
      </c>
      <c r="V191">
        <v>109496188.5</v>
      </c>
      <c r="X191" t="s">
        <v>190</v>
      </c>
      <c r="Y191">
        <v>9.6984849999999998</v>
      </c>
    </row>
    <row r="192" spans="1:25" x14ac:dyDescent="0.25">
      <c r="A192" t="str">
        <f>Sheet1!O192</f>
        <v>TTO</v>
      </c>
      <c r="B192">
        <f>Sheet1!P192/10^6</f>
        <v>12.7503325947084</v>
      </c>
      <c r="C192">
        <f>Sheet1!Q192/10^6</f>
        <v>15.388679474367301</v>
      </c>
      <c r="D192">
        <f>Sheet1!R192/10^6+S192</f>
        <v>2.655969265625</v>
      </c>
      <c r="H192" t="str">
        <f t="shared" si="14"/>
        <v>TTO</v>
      </c>
      <c r="I192">
        <f t="shared" si="15"/>
        <v>2.6383468796589007</v>
      </c>
      <c r="J192">
        <f t="shared" si="16"/>
        <v>2.655969265625</v>
      </c>
      <c r="K192">
        <f t="shared" si="17"/>
        <v>15.388679474367301</v>
      </c>
      <c r="L192">
        <f t="shared" si="18"/>
        <v>-12.7503325947084</v>
      </c>
      <c r="O192" t="s">
        <v>194</v>
      </c>
      <c r="P192">
        <v>12750332.5947084</v>
      </c>
      <c r="Q192">
        <v>15388679.4743673</v>
      </c>
      <c r="R192">
        <f t="shared" si="19"/>
        <v>2650969.265625</v>
      </c>
      <c r="S192">
        <f t="shared" si="20"/>
        <v>5.0000000000000001E-3</v>
      </c>
      <c r="U192" t="s">
        <v>212</v>
      </c>
      <c r="V192">
        <v>137484341</v>
      </c>
      <c r="X192" t="s">
        <v>191</v>
      </c>
      <c r="Y192">
        <v>92.302000000000007</v>
      </c>
    </row>
    <row r="193" spans="1:25" x14ac:dyDescent="0.25">
      <c r="A193" t="str">
        <f>Sheet1!O193</f>
        <v>TUN</v>
      </c>
      <c r="B193">
        <f>Sheet1!P193/10^6</f>
        <v>0</v>
      </c>
      <c r="C193">
        <f>Sheet1!Q193/10^6</f>
        <v>34.249153886757099</v>
      </c>
      <c r="D193">
        <f>Sheet1!R193/10^6+S193</f>
        <v>4160.876526</v>
      </c>
      <c r="H193" t="str">
        <f t="shared" si="14"/>
        <v>TUN</v>
      </c>
      <c r="I193">
        <f t="shared" si="15"/>
        <v>34.249153886757099</v>
      </c>
      <c r="J193">
        <f t="shared" si="16"/>
        <v>4160.876526</v>
      </c>
      <c r="K193">
        <f t="shared" si="17"/>
        <v>34.249153886757099</v>
      </c>
      <c r="L193">
        <f t="shared" si="18"/>
        <v>0</v>
      </c>
      <c r="O193" t="s">
        <v>201</v>
      </c>
      <c r="P193">
        <v>0</v>
      </c>
      <c r="Q193">
        <v>34249153.886757098</v>
      </c>
      <c r="R193">
        <f t="shared" si="19"/>
        <v>4160232696</v>
      </c>
      <c r="S193">
        <f t="shared" si="20"/>
        <v>0.64383000000000001</v>
      </c>
      <c r="U193" t="s">
        <v>213</v>
      </c>
      <c r="V193">
        <v>3150457.25</v>
      </c>
      <c r="X193" t="s">
        <v>192</v>
      </c>
      <c r="Y193">
        <v>0.77946000000000004</v>
      </c>
    </row>
    <row r="194" spans="1:25" x14ac:dyDescent="0.25">
      <c r="A194" t="str">
        <f>Sheet1!O194</f>
        <v>TUR</v>
      </c>
      <c r="B194">
        <f>Sheet1!P194/10^6</f>
        <v>18.2427415336454</v>
      </c>
      <c r="C194">
        <f>Sheet1!Q194/10^6</f>
        <v>558.11533788784504</v>
      </c>
      <c r="D194">
        <f>Sheet1!R194/10^6+S194</f>
        <v>975.06785024999999</v>
      </c>
      <c r="H194" t="str">
        <f t="shared" ref="H194:H212" si="21">A194</f>
        <v>TUR</v>
      </c>
      <c r="I194">
        <f t="shared" ref="I194:I212" si="22">C194-B194</f>
        <v>539.87259635419969</v>
      </c>
      <c r="J194">
        <f t="shared" ref="J194:J212" si="23">D194</f>
        <v>975.06785024999999</v>
      </c>
      <c r="K194">
        <f t="shared" ref="K194:K212" si="24">C194</f>
        <v>558.11533788784504</v>
      </c>
      <c r="L194">
        <f t="shared" ref="L194:L212" si="25">I194-K194</f>
        <v>-18.242741533645358</v>
      </c>
      <c r="O194" t="s">
        <v>202</v>
      </c>
      <c r="P194">
        <v>18242741.533645399</v>
      </c>
      <c r="Q194">
        <v>558115337.88784504</v>
      </c>
      <c r="R194">
        <f t="shared" si="19"/>
        <v>878377850.25</v>
      </c>
      <c r="S194">
        <f t="shared" si="20"/>
        <v>96.69</v>
      </c>
      <c r="U194" t="s">
        <v>214</v>
      </c>
      <c r="V194">
        <v>4577152394</v>
      </c>
      <c r="X194" t="s">
        <v>193</v>
      </c>
      <c r="Y194">
        <v>39.784999999999997</v>
      </c>
    </row>
    <row r="195" spans="1:25" x14ac:dyDescent="0.25">
      <c r="A195" t="str">
        <f>Sheet1!O195</f>
        <v>TWN</v>
      </c>
      <c r="B195">
        <f>Sheet1!P195/10^6</f>
        <v>100.60636009289</v>
      </c>
      <c r="C195">
        <f>Sheet1!Q195/10^6</f>
        <v>521.97981934266602</v>
      </c>
      <c r="D195">
        <f>Sheet1!R195/10^6+S195</f>
        <v>473.38497217968751</v>
      </c>
      <c r="H195" t="str">
        <f t="shared" si="21"/>
        <v>TWN</v>
      </c>
      <c r="I195">
        <f t="shared" si="22"/>
        <v>421.37345924977603</v>
      </c>
      <c r="J195">
        <f t="shared" si="23"/>
        <v>473.38497217968751</v>
      </c>
      <c r="K195">
        <f t="shared" si="24"/>
        <v>521.97981934266602</v>
      </c>
      <c r="L195">
        <f t="shared" si="25"/>
        <v>-100.60636009288999</v>
      </c>
      <c r="O195" t="s">
        <v>246</v>
      </c>
      <c r="P195">
        <v>100606360.09288999</v>
      </c>
      <c r="Q195">
        <v>521979819.34266597</v>
      </c>
      <c r="R195">
        <f t="shared" ref="R195:R212" si="26">VLOOKUP(O195,$U$1:$V$247,2,FALSE)</f>
        <v>460729408.1796875</v>
      </c>
      <c r="S195">
        <f t="shared" ref="S195:S212" si="27">VLOOKUP(O195,$X$1:$Y$247,2,FALSE)</f>
        <v>12.655564</v>
      </c>
      <c r="U195" t="s">
        <v>215</v>
      </c>
      <c r="V195">
        <v>0</v>
      </c>
      <c r="X195" t="s">
        <v>194</v>
      </c>
      <c r="Y195">
        <v>5.0000000000000001E-3</v>
      </c>
    </row>
    <row r="196" spans="1:25" x14ac:dyDescent="0.25">
      <c r="A196" t="str">
        <f>Sheet1!O196</f>
        <v>TZA</v>
      </c>
      <c r="B196">
        <f>Sheet1!P196/10^6</f>
        <v>0</v>
      </c>
      <c r="C196">
        <f>Sheet1!Q196/10^6</f>
        <v>20.925525944897302</v>
      </c>
      <c r="D196">
        <f>Sheet1!R196/10^6+S196</f>
        <v>8887.78534378125</v>
      </c>
      <c r="H196" t="str">
        <f t="shared" si="21"/>
        <v>TZA</v>
      </c>
      <c r="I196">
        <f t="shared" si="22"/>
        <v>20.925525944897302</v>
      </c>
      <c r="J196">
        <f t="shared" si="23"/>
        <v>8887.78534378125</v>
      </c>
      <c r="K196">
        <f t="shared" si="24"/>
        <v>20.925525944897302</v>
      </c>
      <c r="L196">
        <f t="shared" si="25"/>
        <v>0</v>
      </c>
      <c r="O196" t="s">
        <v>205</v>
      </c>
      <c r="P196">
        <v>0</v>
      </c>
      <c r="Q196">
        <v>20925525.944897301</v>
      </c>
      <c r="R196">
        <f t="shared" si="26"/>
        <v>8885413683.78125</v>
      </c>
      <c r="S196">
        <f t="shared" si="27"/>
        <v>2.3716599999999999</v>
      </c>
      <c r="U196" t="s">
        <v>216</v>
      </c>
      <c r="V196">
        <v>128687152.25</v>
      </c>
      <c r="X196" t="s">
        <v>195</v>
      </c>
      <c r="Y196">
        <v>29.99635</v>
      </c>
    </row>
    <row r="197" spans="1:25" x14ac:dyDescent="0.25">
      <c r="A197" t="str">
        <f>Sheet1!O197</f>
        <v>UGA</v>
      </c>
      <c r="B197">
        <f>Sheet1!P197/10^6</f>
        <v>0</v>
      </c>
      <c r="C197">
        <f>Sheet1!Q197/10^6</f>
        <v>12.723079783929599</v>
      </c>
      <c r="D197">
        <f>Sheet1!R197/10^6+S197</f>
        <v>8201.6268580000014</v>
      </c>
      <c r="H197" t="str">
        <f t="shared" si="21"/>
        <v>UGA</v>
      </c>
      <c r="I197">
        <f t="shared" si="22"/>
        <v>12.723079783929599</v>
      </c>
      <c r="J197">
        <f t="shared" si="23"/>
        <v>8201.6268580000014</v>
      </c>
      <c r="K197">
        <f t="shared" si="24"/>
        <v>12.723079783929599</v>
      </c>
      <c r="L197">
        <f t="shared" si="25"/>
        <v>0</v>
      </c>
      <c r="O197" t="s">
        <v>206</v>
      </c>
      <c r="P197">
        <v>0</v>
      </c>
      <c r="Q197">
        <v>12723079.783929599</v>
      </c>
      <c r="R197">
        <f t="shared" si="26"/>
        <v>8197448238</v>
      </c>
      <c r="S197">
        <f t="shared" si="27"/>
        <v>4.1786199999999996</v>
      </c>
      <c r="U197" t="s">
        <v>217</v>
      </c>
      <c r="V197">
        <v>39433.90234375</v>
      </c>
      <c r="X197" t="s">
        <v>196</v>
      </c>
      <c r="Y197">
        <v>18.210059999999999</v>
      </c>
    </row>
    <row r="198" spans="1:25" x14ac:dyDescent="0.25">
      <c r="A198" t="str">
        <f>Sheet1!O198</f>
        <v>UKR</v>
      </c>
      <c r="B198">
        <f>Sheet1!P198/10^6</f>
        <v>9.0867771301701801</v>
      </c>
      <c r="C198">
        <f>Sheet1!Q198/10^6</f>
        <v>151.056272092851</v>
      </c>
      <c r="D198">
        <f>Sheet1!R198/10^6+S198</f>
        <v>193.35822399999998</v>
      </c>
      <c r="H198" t="str">
        <f t="shared" si="21"/>
        <v>UKR</v>
      </c>
      <c r="I198">
        <f t="shared" si="22"/>
        <v>141.96949496268081</v>
      </c>
      <c r="J198">
        <f t="shared" si="23"/>
        <v>193.35822399999998</v>
      </c>
      <c r="K198">
        <f t="shared" si="24"/>
        <v>151.056272092851</v>
      </c>
      <c r="L198">
        <f t="shared" si="25"/>
        <v>-9.0867771301701907</v>
      </c>
      <c r="O198" t="s">
        <v>208</v>
      </c>
      <c r="P198">
        <v>9086777.1301701795</v>
      </c>
      <c r="Q198">
        <v>151056272.09285101</v>
      </c>
      <c r="R198">
        <f t="shared" si="26"/>
        <v>180437504</v>
      </c>
      <c r="S198">
        <f t="shared" si="27"/>
        <v>12.920719999999999</v>
      </c>
      <c r="U198" t="s">
        <v>218</v>
      </c>
      <c r="V198">
        <v>29828396443.5</v>
      </c>
      <c r="X198" t="s">
        <v>197</v>
      </c>
      <c r="Y198">
        <v>0</v>
      </c>
    </row>
    <row r="199" spans="1:25" x14ac:dyDescent="0.25">
      <c r="A199" t="str">
        <f>Sheet1!O199</f>
        <v>URY</v>
      </c>
      <c r="B199">
        <f>Sheet1!P199/10^6</f>
        <v>0</v>
      </c>
      <c r="C199">
        <f>Sheet1!Q199/10^6</f>
        <v>22.042849759682202</v>
      </c>
      <c r="D199">
        <f>Sheet1!R199/10^6+S199</f>
        <v>123.6891885</v>
      </c>
      <c r="H199" t="str">
        <f t="shared" si="21"/>
        <v>URY</v>
      </c>
      <c r="I199">
        <f t="shared" si="22"/>
        <v>22.042849759682202</v>
      </c>
      <c r="J199">
        <f t="shared" si="23"/>
        <v>123.6891885</v>
      </c>
      <c r="K199">
        <f t="shared" si="24"/>
        <v>22.042849759682202</v>
      </c>
      <c r="L199">
        <f t="shared" si="25"/>
        <v>0</v>
      </c>
      <c r="O199" t="s">
        <v>211</v>
      </c>
      <c r="P199">
        <v>0</v>
      </c>
      <c r="Q199">
        <v>22042849.759682201</v>
      </c>
      <c r="R199">
        <f t="shared" si="26"/>
        <v>109496188.5</v>
      </c>
      <c r="S199">
        <f t="shared" si="27"/>
        <v>14.193</v>
      </c>
      <c r="U199" t="s">
        <v>220</v>
      </c>
      <c r="V199">
        <v>0</v>
      </c>
      <c r="X199" t="s">
        <v>198</v>
      </c>
      <c r="Y199">
        <v>0</v>
      </c>
    </row>
    <row r="200" spans="1:25" x14ac:dyDescent="0.25">
      <c r="A200" t="str">
        <f>Sheet1!O200</f>
        <v>USA</v>
      </c>
      <c r="B200">
        <f>Sheet1!P200/10^6</f>
        <v>0</v>
      </c>
      <c r="C200">
        <f>Sheet1!Q200/10^6</f>
        <v>4880.5512507004896</v>
      </c>
      <c r="D200">
        <f>Sheet1!R200/10^6+S200</f>
        <v>43617.695423725003</v>
      </c>
      <c r="H200" t="str">
        <f t="shared" si="21"/>
        <v>USA</v>
      </c>
      <c r="I200">
        <f t="shared" si="22"/>
        <v>4880.5512507004896</v>
      </c>
      <c r="J200">
        <f t="shared" si="23"/>
        <v>43617.695423725003</v>
      </c>
      <c r="K200">
        <f t="shared" si="24"/>
        <v>4880.5512507004896</v>
      </c>
      <c r="L200">
        <f t="shared" si="25"/>
        <v>0</v>
      </c>
      <c r="O200" t="s">
        <v>209</v>
      </c>
      <c r="P200">
        <v>0</v>
      </c>
      <c r="Q200">
        <v>4880551250.70049</v>
      </c>
      <c r="R200">
        <f t="shared" si="26"/>
        <v>42868367130.625</v>
      </c>
      <c r="S200">
        <f t="shared" si="27"/>
        <v>749.3282931</v>
      </c>
      <c r="U200" t="s">
        <v>221</v>
      </c>
      <c r="V200">
        <v>35835073.75</v>
      </c>
      <c r="X200" t="s">
        <v>199</v>
      </c>
      <c r="Y200">
        <v>6.96E-3</v>
      </c>
    </row>
    <row r="201" spans="1:25" x14ac:dyDescent="0.25">
      <c r="A201" t="str">
        <f>Sheet1!O201</f>
        <v>UZB</v>
      </c>
      <c r="B201">
        <f>Sheet1!P201/10^6</f>
        <v>10.504674278962099</v>
      </c>
      <c r="C201">
        <f>Sheet1!Q201/10^6</f>
        <v>103.86515161409601</v>
      </c>
      <c r="D201">
        <f>Sheet1!R201/10^6+S201</f>
        <v>143.32919799999999</v>
      </c>
      <c r="H201" t="str">
        <f t="shared" si="21"/>
        <v>UZB</v>
      </c>
      <c r="I201">
        <f t="shared" si="22"/>
        <v>93.360477335133908</v>
      </c>
      <c r="J201">
        <f t="shared" si="23"/>
        <v>143.32919799999999</v>
      </c>
      <c r="K201">
        <f t="shared" si="24"/>
        <v>103.86515161409601</v>
      </c>
      <c r="L201">
        <f t="shared" si="25"/>
        <v>-10.504674278962099</v>
      </c>
      <c r="O201" t="s">
        <v>212</v>
      </c>
      <c r="P201">
        <v>10504674.2789621</v>
      </c>
      <c r="Q201">
        <v>103865151.614096</v>
      </c>
      <c r="R201">
        <f t="shared" si="26"/>
        <v>137484341</v>
      </c>
      <c r="S201">
        <f t="shared" si="27"/>
        <v>5.8448570000000002</v>
      </c>
      <c r="U201" t="s">
        <v>222</v>
      </c>
      <c r="V201">
        <v>3299233434</v>
      </c>
      <c r="X201" t="s">
        <v>200</v>
      </c>
      <c r="Y201">
        <v>7.0000000000000001E-3</v>
      </c>
    </row>
    <row r="202" spans="1:25" x14ac:dyDescent="0.25">
      <c r="A202" t="str">
        <f>Sheet1!O202</f>
        <v>VCT</v>
      </c>
      <c r="B202">
        <f>Sheet1!P202/10^6</f>
        <v>0</v>
      </c>
      <c r="C202">
        <f>Sheet1!Q202/10^6</f>
        <v>0.24819186532390999</v>
      </c>
      <c r="D202">
        <f>Sheet1!R202/10^6+S202</f>
        <v>3.17545725</v>
      </c>
      <c r="H202" t="str">
        <f t="shared" si="21"/>
        <v>VCT</v>
      </c>
      <c r="I202">
        <f t="shared" si="22"/>
        <v>0.24819186532390999</v>
      </c>
      <c r="J202">
        <f t="shared" si="23"/>
        <v>3.17545725</v>
      </c>
      <c r="K202">
        <f t="shared" si="24"/>
        <v>0.24819186532390999</v>
      </c>
      <c r="L202">
        <f t="shared" si="25"/>
        <v>0</v>
      </c>
      <c r="O202" t="s">
        <v>213</v>
      </c>
      <c r="P202">
        <v>0</v>
      </c>
      <c r="Q202">
        <v>248191.86532390999</v>
      </c>
      <c r="R202">
        <f t="shared" si="26"/>
        <v>3150457.25</v>
      </c>
      <c r="S202">
        <f t="shared" si="27"/>
        <v>2.5000000000000001E-2</v>
      </c>
      <c r="U202" t="s">
        <v>223</v>
      </c>
      <c r="V202">
        <v>13117634993.875</v>
      </c>
      <c r="X202" t="s">
        <v>201</v>
      </c>
      <c r="Y202">
        <v>0.64383000000000001</v>
      </c>
    </row>
    <row r="203" spans="1:25" x14ac:dyDescent="0.25">
      <c r="A203" t="str">
        <f>Sheet1!O203</f>
        <v>VEN</v>
      </c>
      <c r="B203">
        <f>Sheet1!P203/10^6</f>
        <v>0</v>
      </c>
      <c r="C203">
        <f>Sheet1!Q203/10^6</f>
        <v>120.668576267924</v>
      </c>
      <c r="D203">
        <f>Sheet1!R203/10^6+S203</f>
        <v>4634.7978939999994</v>
      </c>
      <c r="H203" t="str">
        <f t="shared" si="21"/>
        <v>VEN</v>
      </c>
      <c r="I203">
        <f t="shared" si="22"/>
        <v>120.668576267924</v>
      </c>
      <c r="J203">
        <f t="shared" si="23"/>
        <v>4634.7978939999994</v>
      </c>
      <c r="K203">
        <f t="shared" si="24"/>
        <v>120.668576267924</v>
      </c>
      <c r="L203">
        <f t="shared" si="25"/>
        <v>0</v>
      </c>
      <c r="O203" t="s">
        <v>214</v>
      </c>
      <c r="P203">
        <v>0</v>
      </c>
      <c r="Q203">
        <v>120668576.267924</v>
      </c>
      <c r="R203">
        <f t="shared" si="26"/>
        <v>4577152394</v>
      </c>
      <c r="S203">
        <f t="shared" si="27"/>
        <v>57.645499999999998</v>
      </c>
      <c r="U203" t="s">
        <v>224</v>
      </c>
      <c r="V203">
        <v>9841660360</v>
      </c>
      <c r="X203" t="s">
        <v>202</v>
      </c>
      <c r="Y203">
        <v>96.69</v>
      </c>
    </row>
    <row r="204" spans="1:25" x14ac:dyDescent="0.25">
      <c r="A204" t="str">
        <f>Sheet1!O204</f>
        <v>VGB</v>
      </c>
      <c r="B204">
        <f>Sheet1!P204/10^6</f>
        <v>0.17584319604156301</v>
      </c>
      <c r="C204">
        <f>Sheet1!Q204/10^6</f>
        <v>0.17626482137163399</v>
      </c>
      <c r="D204">
        <f>Sheet1!R204/10^6+S204</f>
        <v>1.5579999999999999E-3</v>
      </c>
      <c r="H204" t="str">
        <f t="shared" si="21"/>
        <v>VGB</v>
      </c>
      <c r="I204">
        <f t="shared" si="22"/>
        <v>4.2162533007097935E-4</v>
      </c>
      <c r="J204">
        <f t="shared" si="23"/>
        <v>1.5579999999999999E-3</v>
      </c>
      <c r="K204">
        <f t="shared" si="24"/>
        <v>0.17626482137163399</v>
      </c>
      <c r="L204">
        <f t="shared" si="25"/>
        <v>-0.17584319604156301</v>
      </c>
      <c r="O204" t="s">
        <v>215</v>
      </c>
      <c r="P204">
        <v>175843.196041563</v>
      </c>
      <c r="Q204">
        <v>176264.821371634</v>
      </c>
      <c r="R204">
        <f t="shared" si="26"/>
        <v>0</v>
      </c>
      <c r="S204">
        <f t="shared" si="27"/>
        <v>1.5579999999999999E-3</v>
      </c>
      <c r="U204" t="s">
        <v>225</v>
      </c>
      <c r="V204">
        <v>187122440</v>
      </c>
      <c r="X204" t="s">
        <v>203</v>
      </c>
      <c r="Y204">
        <v>0</v>
      </c>
    </row>
    <row r="205" spans="1:25" x14ac:dyDescent="0.25">
      <c r="A205" t="str">
        <f>Sheet1!O205</f>
        <v>VIR</v>
      </c>
      <c r="B205">
        <f>Sheet1!P205/10^6</f>
        <v>0.98239919449227497</v>
      </c>
      <c r="C205">
        <f>Sheet1!Q205/10^6</f>
        <v>1.03248114639238</v>
      </c>
      <c r="D205">
        <f>Sheet1!R205/10^6+S205</f>
        <v>4.6673902343750004E-2</v>
      </c>
      <c r="H205" t="str">
        <f t="shared" si="21"/>
        <v>VIR</v>
      </c>
      <c r="I205">
        <f t="shared" si="22"/>
        <v>5.0081951900105004E-2</v>
      </c>
      <c r="J205">
        <f t="shared" si="23"/>
        <v>4.6673902343750004E-2</v>
      </c>
      <c r="K205">
        <f t="shared" si="24"/>
        <v>1.03248114639238</v>
      </c>
      <c r="L205">
        <f t="shared" si="25"/>
        <v>-0.98239919449227497</v>
      </c>
      <c r="O205" t="s">
        <v>217</v>
      </c>
      <c r="P205">
        <v>982399.19449227501</v>
      </c>
      <c r="Q205">
        <v>1032481.14639238</v>
      </c>
      <c r="R205">
        <f t="shared" si="26"/>
        <v>39433.90234375</v>
      </c>
      <c r="S205">
        <f t="shared" si="27"/>
        <v>7.2399999999999999E-3</v>
      </c>
      <c r="U205" t="s">
        <v>226</v>
      </c>
      <c r="V205">
        <v>12454059.5703125</v>
      </c>
      <c r="X205" t="s">
        <v>204</v>
      </c>
      <c r="Y205">
        <v>3.0000000000000001E-3</v>
      </c>
    </row>
    <row r="206" spans="1:25" x14ac:dyDescent="0.25">
      <c r="A206" t="str">
        <f>Sheet1!O206</f>
        <v>VNM</v>
      </c>
      <c r="B206">
        <f>Sheet1!P206/10^6</f>
        <v>413.12463052729203</v>
      </c>
      <c r="C206">
        <f>Sheet1!Q206/10^6</f>
        <v>603.07757407394001</v>
      </c>
      <c r="D206">
        <f>Sheet1!R206/10^6+S206</f>
        <v>212.61690225000001</v>
      </c>
      <c r="H206" t="str">
        <f t="shared" si="21"/>
        <v>VNM</v>
      </c>
      <c r="I206">
        <f t="shared" si="22"/>
        <v>189.95294354664799</v>
      </c>
      <c r="J206">
        <f t="shared" si="23"/>
        <v>212.61690225000001</v>
      </c>
      <c r="K206">
        <f t="shared" si="24"/>
        <v>603.07757407394001</v>
      </c>
      <c r="L206">
        <f t="shared" si="25"/>
        <v>-413.12463052729203</v>
      </c>
      <c r="O206" t="s">
        <v>216</v>
      </c>
      <c r="P206">
        <v>413124630.52729201</v>
      </c>
      <c r="Q206">
        <v>603077574.07394004</v>
      </c>
      <c r="R206">
        <f t="shared" si="26"/>
        <v>128687152.25</v>
      </c>
      <c r="S206">
        <f t="shared" si="27"/>
        <v>83.929749999999999</v>
      </c>
      <c r="U206" t="s">
        <v>227</v>
      </c>
      <c r="V206">
        <v>2873911.375</v>
      </c>
      <c r="X206" t="s">
        <v>205</v>
      </c>
      <c r="Y206">
        <v>2.3716599999999999</v>
      </c>
    </row>
    <row r="207" spans="1:25" x14ac:dyDescent="0.25">
      <c r="A207" t="str">
        <f>Sheet1!O207</f>
        <v>VUT</v>
      </c>
      <c r="B207">
        <f>Sheet1!P207/10^6</f>
        <v>0</v>
      </c>
      <c r="C207">
        <f>Sheet1!Q207/10^6</f>
        <v>9.1629919592563003E-2</v>
      </c>
      <c r="D207">
        <f>Sheet1!R207/10^6+S207</f>
        <v>2.0759746249999997</v>
      </c>
      <c r="H207" t="str">
        <f t="shared" si="21"/>
        <v>VUT</v>
      </c>
      <c r="I207">
        <f t="shared" si="22"/>
        <v>9.1629919592563003E-2</v>
      </c>
      <c r="J207">
        <f t="shared" si="23"/>
        <v>2.0759746249999997</v>
      </c>
      <c r="K207">
        <f t="shared" si="24"/>
        <v>9.1629919592563003E-2</v>
      </c>
      <c r="L207">
        <f t="shared" si="25"/>
        <v>0</v>
      </c>
      <c r="O207" t="s">
        <v>152</v>
      </c>
      <c r="P207">
        <v>0</v>
      </c>
      <c r="Q207">
        <v>91629.919592563005</v>
      </c>
      <c r="R207">
        <f t="shared" si="26"/>
        <v>2065878.625</v>
      </c>
      <c r="S207">
        <f t="shared" si="27"/>
        <v>1.0096000000000001E-2</v>
      </c>
      <c r="U207" t="s">
        <v>228</v>
      </c>
      <c r="V207">
        <v>4506786052</v>
      </c>
      <c r="X207" t="s">
        <v>206</v>
      </c>
      <c r="Y207">
        <v>4.1786199999999996</v>
      </c>
    </row>
    <row r="208" spans="1:25" x14ac:dyDescent="0.25">
      <c r="A208" t="str">
        <f>Sheet1!O208</f>
        <v>WSM</v>
      </c>
      <c r="B208">
        <f>Sheet1!P208/10^6</f>
        <v>8.5181181879028789E-2</v>
      </c>
      <c r="C208">
        <f>Sheet1!Q208/10^6</f>
        <v>0.17378521067282199</v>
      </c>
      <c r="D208">
        <f>Sheet1!R208/10^6+S208</f>
        <v>4.2944000000000003E-2</v>
      </c>
      <c r="H208" t="str">
        <f t="shared" si="21"/>
        <v>WSM</v>
      </c>
      <c r="I208">
        <f t="shared" si="22"/>
        <v>8.8604028793793199E-2</v>
      </c>
      <c r="J208">
        <f t="shared" si="23"/>
        <v>4.2944000000000003E-2</v>
      </c>
      <c r="K208">
        <f t="shared" si="24"/>
        <v>0.17378521067282199</v>
      </c>
      <c r="L208">
        <f t="shared" si="25"/>
        <v>-8.5181181879028789E-2</v>
      </c>
      <c r="O208" t="s">
        <v>220</v>
      </c>
      <c r="P208">
        <v>85181.181879028794</v>
      </c>
      <c r="Q208">
        <v>173785.210672822</v>
      </c>
      <c r="R208">
        <f t="shared" si="26"/>
        <v>0</v>
      </c>
      <c r="S208">
        <f t="shared" si="27"/>
        <v>4.2944000000000003E-2</v>
      </c>
      <c r="U208" t="s">
        <v>233</v>
      </c>
      <c r="V208">
        <v>12243.17578125</v>
      </c>
      <c r="X208" t="s">
        <v>207</v>
      </c>
      <c r="Y208">
        <v>115.392</v>
      </c>
    </row>
    <row r="209" spans="1:25" x14ac:dyDescent="0.25">
      <c r="A209" t="str">
        <f>Sheet1!O209</f>
        <v>YEM</v>
      </c>
      <c r="B209">
        <f>Sheet1!P209/10^6</f>
        <v>0</v>
      </c>
      <c r="C209">
        <f>Sheet1!Q209/10^6</f>
        <v>5.7367885421716203</v>
      </c>
      <c r="D209">
        <f>Sheet1!R209/10^6+S209</f>
        <v>3299.6914340000003</v>
      </c>
      <c r="H209" t="str">
        <f t="shared" si="21"/>
        <v>YEM</v>
      </c>
      <c r="I209">
        <f t="shared" si="22"/>
        <v>5.7367885421716203</v>
      </c>
      <c r="J209">
        <f t="shared" si="23"/>
        <v>3299.6914340000003</v>
      </c>
      <c r="K209">
        <f t="shared" si="24"/>
        <v>5.7367885421716203</v>
      </c>
      <c r="L209">
        <f t="shared" si="25"/>
        <v>0</v>
      </c>
      <c r="O209" t="s">
        <v>222</v>
      </c>
      <c r="P209">
        <v>0</v>
      </c>
      <c r="Q209">
        <v>5736788.5421716198</v>
      </c>
      <c r="R209">
        <f t="shared" si="26"/>
        <v>3299233434</v>
      </c>
      <c r="S209">
        <f t="shared" si="27"/>
        <v>0.45800000000000002</v>
      </c>
      <c r="U209" t="s">
        <v>234</v>
      </c>
      <c r="V209">
        <v>2278074.5</v>
      </c>
      <c r="X209" t="s">
        <v>208</v>
      </c>
      <c r="Y209">
        <v>12.920719999999999</v>
      </c>
    </row>
    <row r="210" spans="1:25" x14ac:dyDescent="0.25">
      <c r="A210" t="str">
        <f>Sheet1!O210</f>
        <v>ZAF</v>
      </c>
      <c r="B210">
        <f>Sheet1!P210/10^6</f>
        <v>0</v>
      </c>
      <c r="C210">
        <f>Sheet1!Q210/10^6</f>
        <v>262.75471497704103</v>
      </c>
      <c r="D210">
        <f>Sheet1!R210/10^6+S210</f>
        <v>45292.659703999998</v>
      </c>
      <c r="H210" t="str">
        <f t="shared" si="21"/>
        <v>ZAF</v>
      </c>
      <c r="I210">
        <f t="shared" si="22"/>
        <v>262.75471497704103</v>
      </c>
      <c r="J210">
        <f t="shared" si="23"/>
        <v>45292.659703999998</v>
      </c>
      <c r="K210">
        <f t="shared" si="24"/>
        <v>262.75471497704103</v>
      </c>
      <c r="L210">
        <f t="shared" si="25"/>
        <v>0</v>
      </c>
      <c r="O210" t="s">
        <v>180</v>
      </c>
      <c r="P210">
        <v>0</v>
      </c>
      <c r="Q210">
        <v>262754714.97704101</v>
      </c>
      <c r="R210">
        <f t="shared" si="26"/>
        <v>45280415744</v>
      </c>
      <c r="S210">
        <f t="shared" si="27"/>
        <v>12.24396</v>
      </c>
      <c r="U210" t="s">
        <v>236</v>
      </c>
      <c r="V210">
        <v>0</v>
      </c>
      <c r="X210" t="s">
        <v>209</v>
      </c>
      <c r="Y210">
        <v>749.3282931</v>
      </c>
    </row>
    <row r="211" spans="1:25" x14ac:dyDescent="0.25">
      <c r="A211" t="str">
        <f>Sheet1!O211</f>
        <v>ZMB</v>
      </c>
      <c r="B211">
        <f>Sheet1!P211/10^6</f>
        <v>0</v>
      </c>
      <c r="C211">
        <f>Sheet1!Q211/10^6</f>
        <v>47.150399474165603</v>
      </c>
      <c r="D211">
        <f>Sheet1!R211/10^6+S211</f>
        <v>13131.269757875001</v>
      </c>
      <c r="H211" t="str">
        <f t="shared" si="21"/>
        <v>ZMB</v>
      </c>
      <c r="I211">
        <f t="shared" si="22"/>
        <v>47.150399474165603</v>
      </c>
      <c r="J211">
        <f t="shared" si="23"/>
        <v>13131.269757875001</v>
      </c>
      <c r="K211">
        <f t="shared" si="24"/>
        <v>47.150399474165603</v>
      </c>
      <c r="L211">
        <f t="shared" si="25"/>
        <v>0</v>
      </c>
      <c r="O211" t="s">
        <v>223</v>
      </c>
      <c r="P211">
        <v>0</v>
      </c>
      <c r="Q211">
        <v>47150399.474165604</v>
      </c>
      <c r="R211">
        <f t="shared" si="26"/>
        <v>13117634993.875</v>
      </c>
      <c r="S211">
        <f t="shared" si="27"/>
        <v>13.634764000000001</v>
      </c>
      <c r="U211" t="s">
        <v>238</v>
      </c>
      <c r="V211">
        <v>46579665.6484375</v>
      </c>
      <c r="X211" t="s">
        <v>210</v>
      </c>
      <c r="Y211">
        <v>0.18229999999999999</v>
      </c>
    </row>
    <row r="212" spans="1:25" x14ac:dyDescent="0.25">
      <c r="A212" t="str">
        <f>Sheet1!O212</f>
        <v>ZWE</v>
      </c>
      <c r="B212">
        <f>Sheet1!P212/10^6</f>
        <v>0</v>
      </c>
      <c r="C212">
        <f>Sheet1!Q212/10^6</f>
        <v>26.644341675771798</v>
      </c>
      <c r="D212">
        <f>Sheet1!R212/10^6+S212</f>
        <v>9846.861359999999</v>
      </c>
      <c r="H212" t="str">
        <f t="shared" si="21"/>
        <v>ZWE</v>
      </c>
      <c r="I212">
        <f t="shared" si="22"/>
        <v>26.644341675771798</v>
      </c>
      <c r="J212">
        <f t="shared" si="23"/>
        <v>9846.861359999999</v>
      </c>
      <c r="K212">
        <f t="shared" si="24"/>
        <v>26.644341675771798</v>
      </c>
      <c r="L212">
        <f t="shared" si="25"/>
        <v>0</v>
      </c>
      <c r="O212" t="s">
        <v>224</v>
      </c>
      <c r="P212">
        <v>0</v>
      </c>
      <c r="Q212">
        <v>26644341.675771799</v>
      </c>
      <c r="R212">
        <f t="shared" si="26"/>
        <v>9841660360</v>
      </c>
      <c r="S212">
        <f t="shared" si="27"/>
        <v>5.2009999999999996</v>
      </c>
      <c r="U212" t="s">
        <v>246</v>
      </c>
      <c r="V212">
        <v>460729408.1796875</v>
      </c>
      <c r="X212" t="s">
        <v>211</v>
      </c>
      <c r="Y212">
        <v>14.193</v>
      </c>
    </row>
    <row r="213" spans="1:25" x14ac:dyDescent="0.25">
      <c r="X213" t="s">
        <v>212</v>
      </c>
      <c r="Y213">
        <v>5.8448570000000002</v>
      </c>
    </row>
    <row r="214" spans="1:25" x14ac:dyDescent="0.25">
      <c r="X214" t="s">
        <v>213</v>
      </c>
      <c r="Y214">
        <v>2.5000000000000001E-2</v>
      </c>
    </row>
    <row r="215" spans="1:25" x14ac:dyDescent="0.25">
      <c r="X215" t="s">
        <v>214</v>
      </c>
      <c r="Y215">
        <v>57.645499999999998</v>
      </c>
    </row>
    <row r="216" spans="1:25" x14ac:dyDescent="0.25">
      <c r="X216" t="s">
        <v>215</v>
      </c>
      <c r="Y216">
        <v>1.5579999999999999E-3</v>
      </c>
    </row>
    <row r="217" spans="1:25" x14ac:dyDescent="0.25">
      <c r="X217" t="s">
        <v>216</v>
      </c>
      <c r="Y217">
        <v>83.929749999999999</v>
      </c>
    </row>
    <row r="218" spans="1:25" x14ac:dyDescent="0.25">
      <c r="X218" t="s">
        <v>217</v>
      </c>
      <c r="Y218">
        <v>7.2399999999999999E-3</v>
      </c>
    </row>
    <row r="219" spans="1:25" x14ac:dyDescent="0.25">
      <c r="X219" t="s">
        <v>218</v>
      </c>
      <c r="Y219">
        <v>1.1635599999999999</v>
      </c>
    </row>
    <row r="220" spans="1:25" x14ac:dyDescent="0.25">
      <c r="X220" t="s">
        <v>219</v>
      </c>
      <c r="Y220">
        <v>0</v>
      </c>
    </row>
    <row r="221" spans="1:25" x14ac:dyDescent="0.25">
      <c r="X221" t="s">
        <v>220</v>
      </c>
      <c r="Y221">
        <v>4.2944000000000003E-2</v>
      </c>
    </row>
    <row r="222" spans="1:25" x14ac:dyDescent="0.25">
      <c r="X222" t="s">
        <v>221</v>
      </c>
      <c r="Y222">
        <v>0.41220800000000002</v>
      </c>
    </row>
    <row r="223" spans="1:25" x14ac:dyDescent="0.25">
      <c r="X223" t="s">
        <v>222</v>
      </c>
      <c r="Y223">
        <v>0.45800000000000002</v>
      </c>
    </row>
    <row r="224" spans="1:25" x14ac:dyDescent="0.25">
      <c r="X224" t="s">
        <v>223</v>
      </c>
      <c r="Y224">
        <v>13.634764000000001</v>
      </c>
    </row>
    <row r="225" spans="24:25" x14ac:dyDescent="0.25">
      <c r="X225" t="s">
        <v>224</v>
      </c>
      <c r="Y225">
        <v>5.2009999999999996</v>
      </c>
    </row>
    <row r="226" spans="24:25" x14ac:dyDescent="0.25">
      <c r="X226" t="s">
        <v>225</v>
      </c>
      <c r="Y226">
        <v>49.13364</v>
      </c>
    </row>
    <row r="227" spans="24:25" x14ac:dyDescent="0.25">
      <c r="X227" t="s">
        <v>226</v>
      </c>
      <c r="Y227">
        <v>0.21474499999999999</v>
      </c>
    </row>
    <row r="228" spans="24:25" x14ac:dyDescent="0.25">
      <c r="X228" t="s">
        <v>227</v>
      </c>
      <c r="Y228">
        <v>0.29831999999999997</v>
      </c>
    </row>
    <row r="229" spans="24:25" x14ac:dyDescent="0.25">
      <c r="X229" t="s">
        <v>228</v>
      </c>
      <c r="Y229">
        <v>1.31</v>
      </c>
    </row>
    <row r="230" spans="24:25" x14ac:dyDescent="0.25">
      <c r="X230" t="s">
        <v>229</v>
      </c>
      <c r="Y230">
        <v>0</v>
      </c>
    </row>
    <row r="231" spans="24:25" x14ac:dyDescent="0.25">
      <c r="X231" t="s">
        <v>230</v>
      </c>
      <c r="Y231">
        <v>0</v>
      </c>
    </row>
    <row r="232" spans="24:25" x14ac:dyDescent="0.25">
      <c r="X232" t="s">
        <v>231</v>
      </c>
      <c r="Y232">
        <v>0</v>
      </c>
    </row>
    <row r="233" spans="24:25" x14ac:dyDescent="0.25">
      <c r="X233" t="s">
        <v>232</v>
      </c>
      <c r="Y233">
        <v>0</v>
      </c>
    </row>
    <row r="234" spans="24:25" x14ac:dyDescent="0.25">
      <c r="X234" t="s">
        <v>233</v>
      </c>
      <c r="Y234">
        <v>0</v>
      </c>
    </row>
    <row r="235" spans="24:25" x14ac:dyDescent="0.25">
      <c r="X235" t="s">
        <v>234</v>
      </c>
      <c r="Y235">
        <v>0</v>
      </c>
    </row>
    <row r="236" spans="24:25" x14ac:dyDescent="0.25">
      <c r="X236" t="s">
        <v>235</v>
      </c>
      <c r="Y236">
        <v>0</v>
      </c>
    </row>
    <row r="237" spans="24:25" x14ac:dyDescent="0.25">
      <c r="X237" t="s">
        <v>236</v>
      </c>
      <c r="Y237">
        <v>0</v>
      </c>
    </row>
    <row r="238" spans="24:25" x14ac:dyDescent="0.25">
      <c r="X238" t="s">
        <v>237</v>
      </c>
      <c r="Y238">
        <v>0</v>
      </c>
    </row>
    <row r="239" spans="24:25" x14ac:dyDescent="0.25">
      <c r="X239" t="s">
        <v>238</v>
      </c>
      <c r="Y239">
        <v>10.80261</v>
      </c>
    </row>
    <row r="240" spans="24:25" x14ac:dyDescent="0.25">
      <c r="X240" t="s">
        <v>239</v>
      </c>
      <c r="Y240">
        <v>0</v>
      </c>
    </row>
    <row r="241" spans="24:25" x14ac:dyDescent="0.25">
      <c r="X241" t="s">
        <v>240</v>
      </c>
      <c r="Y241">
        <v>0</v>
      </c>
    </row>
    <row r="242" spans="24:25" x14ac:dyDescent="0.25">
      <c r="X242" t="s">
        <v>241</v>
      </c>
      <c r="Y242">
        <v>0</v>
      </c>
    </row>
    <row r="243" spans="24:25" x14ac:dyDescent="0.25">
      <c r="X243" t="s">
        <v>242</v>
      </c>
      <c r="Y243">
        <v>0</v>
      </c>
    </row>
    <row r="244" spans="24:25" x14ac:dyDescent="0.25">
      <c r="X244" t="s">
        <v>243</v>
      </c>
      <c r="Y244">
        <v>0</v>
      </c>
    </row>
    <row r="245" spans="24:25" x14ac:dyDescent="0.25">
      <c r="X245" t="s">
        <v>244</v>
      </c>
      <c r="Y245">
        <v>0</v>
      </c>
    </row>
    <row r="246" spans="24:25" x14ac:dyDescent="0.25">
      <c r="X246" t="s">
        <v>245</v>
      </c>
      <c r="Y246">
        <v>0</v>
      </c>
    </row>
    <row r="247" spans="24:25" x14ac:dyDescent="0.25">
      <c r="X247" t="s">
        <v>246</v>
      </c>
      <c r="Y247">
        <v>12.655564</v>
      </c>
    </row>
  </sheetData>
  <sortState ref="A2:F248">
    <sortCondition descending="1" ref="F2:F248"/>
  </sortState>
  <conditionalFormatting sqref="I1">
    <cfRule type="top10" dxfId="2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7"/>
  <sheetViews>
    <sheetView workbookViewId="0">
      <selection activeCell="D4" sqref="D4"/>
    </sheetView>
  </sheetViews>
  <sheetFormatPr defaultRowHeight="15" x14ac:dyDescent="0.25"/>
  <cols>
    <col min="3" max="3" width="9.28515625" customWidth="1"/>
    <col min="9" max="9" width="8.140625" customWidth="1"/>
  </cols>
  <sheetData>
    <row r="1" spans="1:12" x14ac:dyDescent="0.25">
      <c r="A1" t="s">
        <v>255</v>
      </c>
      <c r="B1" t="s">
        <v>0</v>
      </c>
      <c r="C1" t="s">
        <v>247</v>
      </c>
      <c r="D1" t="s">
        <v>248</v>
      </c>
      <c r="E1" t="s">
        <v>260</v>
      </c>
      <c r="H1" t="s">
        <v>0</v>
      </c>
      <c r="I1" t="s">
        <v>260</v>
      </c>
      <c r="J1" t="s">
        <v>248</v>
      </c>
      <c r="K1" t="s">
        <v>247</v>
      </c>
      <c r="L1" t="s">
        <v>261</v>
      </c>
    </row>
    <row r="2" spans="1:12" x14ac:dyDescent="0.25">
      <c r="A2" t="s">
        <v>249</v>
      </c>
      <c r="B2" t="s">
        <v>1</v>
      </c>
      <c r="C2">
        <f>VLOOKUP(B2,H$2:K$212,4,FALSE)</f>
        <v>0.58676201718595999</v>
      </c>
      <c r="D2">
        <f>VLOOKUP(B2,H$2:K$212,3,FALSE)</f>
        <v>1.3073E-2</v>
      </c>
      <c r="E2">
        <f>VLOOKUP(B2,H$2:I$212,2,FALSE)</f>
        <v>1.5876092567064015E-2</v>
      </c>
      <c r="H2" t="s">
        <v>127</v>
      </c>
      <c r="I2">
        <v>1.3203006164190567</v>
      </c>
      <c r="J2">
        <v>1.3889934374999999</v>
      </c>
      <c r="K2">
        <v>1.6778325493286799</v>
      </c>
      <c r="L2">
        <v>-0.35753193290962315</v>
      </c>
    </row>
    <row r="3" spans="1:12" x14ac:dyDescent="0.25">
      <c r="A3" t="s">
        <v>250</v>
      </c>
      <c r="B3" t="s">
        <v>2</v>
      </c>
      <c r="C3">
        <f>VLOOKUP(B3,H$2:K$212,4,FALSE)</f>
        <v>134.20859945905701</v>
      </c>
      <c r="D3">
        <f t="shared" ref="D3:D66" si="0">VLOOKUP(B3,H$2:K$212,3,FALSE)</f>
        <v>28626.125145343751</v>
      </c>
      <c r="E3">
        <f t="shared" ref="E3:E66" si="1">VLOOKUP(B3,H$2:I$212,2,FALSE)</f>
        <v>133.23502914023024</v>
      </c>
      <c r="H3" t="s">
        <v>31</v>
      </c>
      <c r="I3">
        <v>12.673418460060891</v>
      </c>
      <c r="J3">
        <v>1818.3440044375</v>
      </c>
      <c r="K3">
        <v>12.7157515278845</v>
      </c>
      <c r="L3">
        <v>-4.2333067823609127E-2</v>
      </c>
    </row>
    <row r="4" spans="1:12" x14ac:dyDescent="0.25">
      <c r="A4" t="s">
        <v>250</v>
      </c>
      <c r="B4" t="s">
        <v>3</v>
      </c>
      <c r="C4">
        <f t="shared" ref="C4:C66" si="2">VLOOKUP(B4,H$2:K$212,4,FALSE)</f>
        <v>43.8665142339173</v>
      </c>
      <c r="D4">
        <f t="shared" si="0"/>
        <v>54.771376125000003</v>
      </c>
      <c r="E4">
        <f t="shared" si="1"/>
        <v>43.194871269287447</v>
      </c>
      <c r="H4" t="s">
        <v>6</v>
      </c>
      <c r="I4">
        <v>37.030441724754667</v>
      </c>
      <c r="J4">
        <v>6698.5824387812499</v>
      </c>
      <c r="K4">
        <v>37.310576577220296</v>
      </c>
      <c r="L4">
        <v>-0.28013485246562908</v>
      </c>
    </row>
    <row r="5" spans="1:12" x14ac:dyDescent="0.25">
      <c r="A5" t="s">
        <v>250</v>
      </c>
      <c r="B5" t="s">
        <v>4</v>
      </c>
      <c r="C5">
        <f t="shared" si="2"/>
        <v>7.1107969925173</v>
      </c>
      <c r="D5">
        <f t="shared" si="0"/>
        <v>22.596317224609376</v>
      </c>
      <c r="E5">
        <f t="shared" si="1"/>
        <v>7.1107969925173</v>
      </c>
      <c r="H5" t="s">
        <v>4</v>
      </c>
      <c r="I5">
        <v>7.1107969925173</v>
      </c>
      <c r="J5">
        <v>22.596317224609376</v>
      </c>
      <c r="K5">
        <v>7.1107969925173</v>
      </c>
      <c r="L5">
        <v>0</v>
      </c>
    </row>
    <row r="6" spans="1:12" x14ac:dyDescent="0.25">
      <c r="A6" t="s">
        <v>250</v>
      </c>
      <c r="B6" t="s">
        <v>5</v>
      </c>
      <c r="C6">
        <f t="shared" si="2"/>
        <v>11.5760328696957</v>
      </c>
      <c r="D6">
        <f t="shared" si="0"/>
        <v>13.911747961059572</v>
      </c>
      <c r="E6">
        <f t="shared" si="1"/>
        <v>11.538319471184696</v>
      </c>
      <c r="H6" t="s">
        <v>227</v>
      </c>
      <c r="I6">
        <v>1.3504787995552827</v>
      </c>
      <c r="J6">
        <v>3.172231375</v>
      </c>
      <c r="K6">
        <v>1.3652325528221201</v>
      </c>
      <c r="L6">
        <v>-1.4753753266837366E-2</v>
      </c>
    </row>
    <row r="7" spans="1:12" x14ac:dyDescent="0.25">
      <c r="A7" t="s">
        <v>251</v>
      </c>
      <c r="B7" t="s">
        <v>6</v>
      </c>
      <c r="C7">
        <f t="shared" si="2"/>
        <v>37.310576577220296</v>
      </c>
      <c r="D7">
        <f t="shared" si="0"/>
        <v>6698.5824387812499</v>
      </c>
      <c r="E7">
        <f t="shared" si="1"/>
        <v>37.030441724754667</v>
      </c>
      <c r="H7" t="s">
        <v>228</v>
      </c>
      <c r="I7">
        <v>258.07381030549067</v>
      </c>
      <c r="J7">
        <v>4508.0960520000008</v>
      </c>
      <c r="K7">
        <v>258.31373074002101</v>
      </c>
      <c r="L7">
        <v>-0.23992043453034739</v>
      </c>
    </row>
    <row r="8" spans="1:12" x14ac:dyDescent="0.25">
      <c r="A8" t="s">
        <v>252</v>
      </c>
      <c r="B8" t="s">
        <v>7</v>
      </c>
      <c r="C8">
        <f t="shared" si="2"/>
        <v>0.21307459724891001</v>
      </c>
      <c r="D8">
        <f t="shared" si="0"/>
        <v>0</v>
      </c>
      <c r="E8">
        <f t="shared" si="1"/>
        <v>1.3012523375200008E-2</v>
      </c>
      <c r="H8" t="s">
        <v>8</v>
      </c>
      <c r="I8">
        <v>233.04171692187543</v>
      </c>
      <c r="J8">
        <v>7631.13285</v>
      </c>
      <c r="K8">
        <v>233.34599115304198</v>
      </c>
      <c r="L8">
        <v>-0.30427423116654495</v>
      </c>
    </row>
    <row r="9" spans="1:12" x14ac:dyDescent="0.25">
      <c r="A9" t="s">
        <v>249</v>
      </c>
      <c r="B9" t="s">
        <v>8</v>
      </c>
      <c r="C9">
        <f t="shared" si="2"/>
        <v>233.34599115304198</v>
      </c>
      <c r="D9">
        <f t="shared" si="0"/>
        <v>7631.13285</v>
      </c>
      <c r="E9">
        <f t="shared" si="1"/>
        <v>233.04171692187543</v>
      </c>
      <c r="H9" t="s">
        <v>5</v>
      </c>
      <c r="I9">
        <v>11.538319471184696</v>
      </c>
      <c r="J9">
        <v>13.911747961059572</v>
      </c>
      <c r="K9">
        <v>11.5760328696957</v>
      </c>
      <c r="L9">
        <v>-3.7713398511003859E-2</v>
      </c>
    </row>
    <row r="10" spans="1:12" x14ac:dyDescent="0.25">
      <c r="A10" t="s">
        <v>252</v>
      </c>
      <c r="B10" t="s">
        <v>9</v>
      </c>
      <c r="C10">
        <f t="shared" si="2"/>
        <v>329.30073902156903</v>
      </c>
      <c r="D10">
        <f t="shared" si="0"/>
        <v>33754.10828</v>
      </c>
      <c r="E10">
        <f t="shared" si="1"/>
        <v>328.55010561055212</v>
      </c>
      <c r="H10" t="s">
        <v>7</v>
      </c>
      <c r="I10">
        <v>1.3012523375200008E-2</v>
      </c>
      <c r="J10">
        <v>0</v>
      </c>
      <c r="K10">
        <v>0.21307459724891001</v>
      </c>
      <c r="L10">
        <v>-0.20006207387371</v>
      </c>
    </row>
    <row r="11" spans="1:12" x14ac:dyDescent="0.25">
      <c r="A11" t="s">
        <v>250</v>
      </c>
      <c r="B11" t="s">
        <v>10</v>
      </c>
      <c r="C11">
        <f t="shared" si="2"/>
        <v>59.353187837057398</v>
      </c>
      <c r="D11">
        <f t="shared" si="0"/>
        <v>21.618337</v>
      </c>
      <c r="E11">
        <f t="shared" si="1"/>
        <v>20.990121689887999</v>
      </c>
      <c r="H11" t="s">
        <v>1</v>
      </c>
      <c r="I11">
        <v>1.5876092567064015E-2</v>
      </c>
      <c r="J11">
        <v>1.3073E-2</v>
      </c>
      <c r="K11">
        <v>0.58676201718595999</v>
      </c>
      <c r="L11">
        <v>-0.57088592461889598</v>
      </c>
    </row>
    <row r="12" spans="1:12" x14ac:dyDescent="0.25">
      <c r="A12" t="s">
        <v>249</v>
      </c>
      <c r="B12" t="s">
        <v>11</v>
      </c>
      <c r="C12">
        <f t="shared" si="2"/>
        <v>1.8481345331713399</v>
      </c>
      <c r="D12">
        <f t="shared" si="0"/>
        <v>4.8604395</v>
      </c>
      <c r="E12">
        <f t="shared" si="1"/>
        <v>1.8461131354109841</v>
      </c>
      <c r="H12" t="s">
        <v>9</v>
      </c>
      <c r="I12">
        <v>328.55010561055212</v>
      </c>
      <c r="J12">
        <v>33754.10828</v>
      </c>
      <c r="K12">
        <v>329.30073902156903</v>
      </c>
      <c r="L12">
        <v>-0.75063341101690639</v>
      </c>
    </row>
    <row r="13" spans="1:12" x14ac:dyDescent="0.25">
      <c r="A13" t="s">
        <v>253</v>
      </c>
      <c r="B13" t="s">
        <v>12</v>
      </c>
      <c r="C13">
        <f t="shared" si="2"/>
        <v>0.70396205976027204</v>
      </c>
      <c r="D13">
        <f t="shared" si="0"/>
        <v>0.107359</v>
      </c>
      <c r="E13">
        <f t="shared" si="1"/>
        <v>0.10532024220968506</v>
      </c>
      <c r="H13" t="s">
        <v>57</v>
      </c>
      <c r="I13">
        <v>83.171604787057504</v>
      </c>
      <c r="J13">
        <v>111.05470700000001</v>
      </c>
      <c r="K13">
        <v>96.471919862223999</v>
      </c>
      <c r="L13">
        <v>-13.300315075166495</v>
      </c>
    </row>
    <row r="14" spans="1:12" x14ac:dyDescent="0.25">
      <c r="A14" t="s">
        <v>249</v>
      </c>
      <c r="B14" t="s">
        <v>13</v>
      </c>
      <c r="C14">
        <f t="shared" si="2"/>
        <v>3.3037166327145204</v>
      </c>
      <c r="D14">
        <f t="shared" si="0"/>
        <v>1.2293793124999999</v>
      </c>
      <c r="E14">
        <f t="shared" si="1"/>
        <v>1.2184601150316103</v>
      </c>
      <c r="H14" t="s">
        <v>3</v>
      </c>
      <c r="I14">
        <v>43.194871269287447</v>
      </c>
      <c r="J14">
        <v>54.771376125000003</v>
      </c>
      <c r="K14">
        <v>43.8665142339173</v>
      </c>
      <c r="L14">
        <v>-0.67164296462985362</v>
      </c>
    </row>
    <row r="15" spans="1:12" x14ac:dyDescent="0.25">
      <c r="A15" t="s">
        <v>254</v>
      </c>
      <c r="B15" t="s">
        <v>14</v>
      </c>
      <c r="C15">
        <f t="shared" si="2"/>
        <v>149.03967706489701</v>
      </c>
      <c r="D15">
        <f t="shared" si="0"/>
        <v>5.36965</v>
      </c>
      <c r="E15">
        <f t="shared" si="1"/>
        <v>5.2234555897620112</v>
      </c>
      <c r="H15" t="s">
        <v>29</v>
      </c>
      <c r="I15">
        <v>1.2159661665037591</v>
      </c>
      <c r="J15">
        <v>57.2660415</v>
      </c>
      <c r="K15">
        <v>1.2197568810683301</v>
      </c>
      <c r="L15">
        <v>-3.7907145645710294E-3</v>
      </c>
    </row>
    <row r="16" spans="1:12" x14ac:dyDescent="0.25">
      <c r="A16" t="s">
        <v>253</v>
      </c>
      <c r="B16" t="s">
        <v>15</v>
      </c>
      <c r="C16">
        <f t="shared" si="2"/>
        <v>1.0592587692380999</v>
      </c>
      <c r="D16">
        <f t="shared" si="0"/>
        <v>0.38558500000000001</v>
      </c>
      <c r="E16">
        <f t="shared" si="1"/>
        <v>0.24371034373219791</v>
      </c>
      <c r="H16" t="s">
        <v>129</v>
      </c>
      <c r="I16">
        <v>114.74084617852075</v>
      </c>
      <c r="J16">
        <v>175.322912</v>
      </c>
      <c r="K16">
        <v>122.325501207646</v>
      </c>
      <c r="L16">
        <v>-7.5846550291252441</v>
      </c>
    </row>
    <row r="17" spans="1:12" x14ac:dyDescent="0.25">
      <c r="A17" t="s">
        <v>250</v>
      </c>
      <c r="B17" t="s">
        <v>16</v>
      </c>
      <c r="C17">
        <f t="shared" si="2"/>
        <v>17.966995758051802</v>
      </c>
      <c r="D17">
        <f t="shared" si="0"/>
        <v>19.216480351562502</v>
      </c>
      <c r="E17">
        <f t="shared" si="1"/>
        <v>17.005478394410176</v>
      </c>
      <c r="H17" t="s">
        <v>19</v>
      </c>
      <c r="I17">
        <v>4.2687882510140369</v>
      </c>
      <c r="J17">
        <v>919.27251674999991</v>
      </c>
      <c r="K17">
        <v>4.2773042723435708</v>
      </c>
      <c r="L17">
        <v>-8.5160213295338849E-3</v>
      </c>
    </row>
    <row r="18" spans="1:12" x14ac:dyDescent="0.25">
      <c r="A18" t="s">
        <v>249</v>
      </c>
      <c r="B18" t="s">
        <v>17</v>
      </c>
      <c r="C18">
        <f t="shared" si="2"/>
        <v>15.5778311316533</v>
      </c>
      <c r="D18">
        <f t="shared" si="0"/>
        <v>5650.9313889999994</v>
      </c>
      <c r="E18">
        <f t="shared" si="1"/>
        <v>15.541297539744962</v>
      </c>
      <c r="H18" t="s">
        <v>210</v>
      </c>
      <c r="I18">
        <v>6.3222701853255634</v>
      </c>
      <c r="J18">
        <v>2493.3586740000001</v>
      </c>
      <c r="K18">
        <v>6.3347460085134202</v>
      </c>
      <c r="L18">
        <v>-1.2475823187856783E-2</v>
      </c>
    </row>
    <row r="19" spans="1:12" x14ac:dyDescent="0.25">
      <c r="A19" t="s">
        <v>252</v>
      </c>
      <c r="B19" t="s">
        <v>18</v>
      </c>
      <c r="C19">
        <f t="shared" si="2"/>
        <v>50.091730391807701</v>
      </c>
      <c r="D19">
        <f t="shared" si="0"/>
        <v>20.578367374999999</v>
      </c>
      <c r="E19">
        <f t="shared" si="1"/>
        <v>20.991794188102901</v>
      </c>
      <c r="H19" t="s">
        <v>14</v>
      </c>
      <c r="I19">
        <v>5.2234555897620112</v>
      </c>
      <c r="J19">
        <v>5.36965</v>
      </c>
      <c r="K19">
        <v>149.03967706489701</v>
      </c>
      <c r="L19">
        <v>-143.81622147513499</v>
      </c>
    </row>
    <row r="20" spans="1:12" x14ac:dyDescent="0.25">
      <c r="A20" t="s">
        <v>251</v>
      </c>
      <c r="B20" t="s">
        <v>19</v>
      </c>
      <c r="C20">
        <f t="shared" si="2"/>
        <v>4.2773042723435708</v>
      </c>
      <c r="D20">
        <f t="shared" si="0"/>
        <v>919.27251674999991</v>
      </c>
      <c r="E20">
        <f t="shared" si="1"/>
        <v>4.2687882510140369</v>
      </c>
      <c r="H20" t="s">
        <v>22</v>
      </c>
      <c r="I20">
        <v>38.380856132737684</v>
      </c>
      <c r="J20">
        <v>115.873643</v>
      </c>
      <c r="K20">
        <v>39.630336198470197</v>
      </c>
      <c r="L20">
        <v>-1.2494800657325129</v>
      </c>
    </row>
    <row r="21" spans="1:12" x14ac:dyDescent="0.25">
      <c r="A21" t="s">
        <v>252</v>
      </c>
      <c r="B21" t="s">
        <v>20</v>
      </c>
      <c r="C21">
        <f t="shared" si="2"/>
        <v>0.13810763337988399</v>
      </c>
      <c r="D21">
        <f t="shared" si="0"/>
        <v>5.6509999999999998E-3</v>
      </c>
      <c r="E21">
        <f t="shared" si="1"/>
        <v>7.7057974981449839E-3</v>
      </c>
      <c r="H21" t="s">
        <v>10</v>
      </c>
      <c r="I21">
        <v>20.990121689887999</v>
      </c>
      <c r="J21">
        <v>21.618337</v>
      </c>
      <c r="K21">
        <v>59.353187837057398</v>
      </c>
      <c r="L21">
        <v>-38.363066147169398</v>
      </c>
    </row>
    <row r="22" spans="1:12" x14ac:dyDescent="0.25">
      <c r="A22" t="s">
        <v>249</v>
      </c>
      <c r="B22" t="s">
        <v>21</v>
      </c>
      <c r="C22">
        <f t="shared" si="2"/>
        <v>986.41564151376497</v>
      </c>
      <c r="D22">
        <f t="shared" si="0"/>
        <v>15768.265253375001</v>
      </c>
      <c r="E22">
        <f t="shared" si="1"/>
        <v>982.92956520513599</v>
      </c>
      <c r="H22" t="s">
        <v>13</v>
      </c>
      <c r="I22">
        <v>1.2184601150316103</v>
      </c>
      <c r="J22">
        <v>1.2293793124999999</v>
      </c>
      <c r="K22">
        <v>3.3037166327145204</v>
      </c>
      <c r="L22">
        <v>-2.0852565176829101</v>
      </c>
    </row>
    <row r="23" spans="1:12" x14ac:dyDescent="0.25">
      <c r="A23" t="s">
        <v>250</v>
      </c>
      <c r="B23" t="s">
        <v>22</v>
      </c>
      <c r="C23">
        <f t="shared" si="2"/>
        <v>39.630336198470197</v>
      </c>
      <c r="D23">
        <f t="shared" si="0"/>
        <v>115.873643</v>
      </c>
      <c r="E23">
        <f t="shared" si="1"/>
        <v>38.380856132737684</v>
      </c>
      <c r="H23" t="s">
        <v>16</v>
      </c>
      <c r="I23">
        <v>17.005478394410176</v>
      </c>
      <c r="J23">
        <v>19.216480351562502</v>
      </c>
      <c r="K23">
        <v>17.966995758051802</v>
      </c>
      <c r="L23">
        <v>-0.96151736364162588</v>
      </c>
    </row>
    <row r="24" spans="1:12" x14ac:dyDescent="0.25">
      <c r="A24" t="s">
        <v>252</v>
      </c>
      <c r="B24" t="s">
        <v>23</v>
      </c>
      <c r="C24">
        <f t="shared" si="2"/>
        <v>9.881315870600119</v>
      </c>
      <c r="D24">
        <f t="shared" si="0"/>
        <v>1.9657891249999999</v>
      </c>
      <c r="E24">
        <f t="shared" si="1"/>
        <v>1.9177622064524291</v>
      </c>
      <c r="H24" t="s">
        <v>102</v>
      </c>
      <c r="I24">
        <v>15.423897507313299</v>
      </c>
      <c r="J24">
        <v>15.249649999999999</v>
      </c>
      <c r="K24">
        <v>39.027355341616101</v>
      </c>
      <c r="L24">
        <v>-23.603457834302802</v>
      </c>
    </row>
    <row r="25" spans="1:12" x14ac:dyDescent="0.25">
      <c r="A25" t="s">
        <v>253</v>
      </c>
      <c r="B25" t="s">
        <v>24</v>
      </c>
      <c r="C25">
        <f t="shared" si="2"/>
        <v>702.59073065152006</v>
      </c>
      <c r="D25">
        <f t="shared" si="0"/>
        <v>4170.6356380156249</v>
      </c>
      <c r="E25">
        <f t="shared" si="1"/>
        <v>701.41482172370422</v>
      </c>
      <c r="H25" t="s">
        <v>15</v>
      </c>
      <c r="I25">
        <v>0.24371034373219791</v>
      </c>
      <c r="J25">
        <v>0.38558500000000001</v>
      </c>
      <c r="K25">
        <v>1.0592587692380999</v>
      </c>
      <c r="L25">
        <v>-0.81554842550590201</v>
      </c>
    </row>
    <row r="26" spans="1:12" x14ac:dyDescent="0.25">
      <c r="A26" t="s">
        <v>252</v>
      </c>
      <c r="B26" t="s">
        <v>25</v>
      </c>
      <c r="C26">
        <f t="shared" si="2"/>
        <v>23.349468137735499</v>
      </c>
      <c r="D26">
        <f t="shared" si="0"/>
        <v>77.886257999999998</v>
      </c>
      <c r="E26">
        <f t="shared" si="1"/>
        <v>23.349468137735499</v>
      </c>
      <c r="H26" t="s">
        <v>12</v>
      </c>
      <c r="I26">
        <v>0.10532024220968506</v>
      </c>
      <c r="J26">
        <v>0.107359</v>
      </c>
      <c r="K26">
        <v>0.70396205976027204</v>
      </c>
      <c r="L26">
        <v>-0.59864181755058699</v>
      </c>
    </row>
    <row r="27" spans="1:12" x14ac:dyDescent="0.25">
      <c r="A27" t="s">
        <v>254</v>
      </c>
      <c r="B27" t="s">
        <v>26</v>
      </c>
      <c r="C27">
        <f t="shared" si="2"/>
        <v>28.369915318096197</v>
      </c>
      <c r="D27">
        <f t="shared" si="0"/>
        <v>183.836217</v>
      </c>
      <c r="E27">
        <f t="shared" si="1"/>
        <v>28.200778377634297</v>
      </c>
      <c r="H27" t="s">
        <v>17</v>
      </c>
      <c r="I27">
        <v>15.541297539744962</v>
      </c>
      <c r="J27">
        <v>5650.9313889999994</v>
      </c>
      <c r="K27">
        <v>15.5778311316533</v>
      </c>
      <c r="L27">
        <v>-3.6533591908337826E-2</v>
      </c>
    </row>
    <row r="28" spans="1:12" x14ac:dyDescent="0.25">
      <c r="A28" t="s">
        <v>251</v>
      </c>
      <c r="B28" t="s">
        <v>27</v>
      </c>
      <c r="C28">
        <f t="shared" si="2"/>
        <v>7.2668068527180498</v>
      </c>
      <c r="D28">
        <f t="shared" si="0"/>
        <v>9.8287657500000005</v>
      </c>
      <c r="E28">
        <f t="shared" si="1"/>
        <v>7.2222688760394398</v>
      </c>
      <c r="H28" t="s">
        <v>21</v>
      </c>
      <c r="I28">
        <v>982.92956520513599</v>
      </c>
      <c r="J28">
        <v>15768.265253375001</v>
      </c>
      <c r="K28">
        <v>986.41564151376497</v>
      </c>
      <c r="L28">
        <v>-3.4860763086289808</v>
      </c>
    </row>
    <row r="29" spans="1:12" x14ac:dyDescent="0.25">
      <c r="A29" t="s">
        <v>251</v>
      </c>
      <c r="B29" t="s">
        <v>28</v>
      </c>
      <c r="C29">
        <f t="shared" si="2"/>
        <v>30.9404605796237</v>
      </c>
      <c r="D29">
        <f t="shared" si="0"/>
        <v>5369.8417252499994</v>
      </c>
      <c r="E29">
        <f t="shared" si="1"/>
        <v>30.689690978926851</v>
      </c>
      <c r="H29" t="s">
        <v>11</v>
      </c>
      <c r="I29">
        <v>1.8461131354109841</v>
      </c>
      <c r="J29">
        <v>4.8604395</v>
      </c>
      <c r="K29">
        <v>1.8481345331713399</v>
      </c>
      <c r="L29">
        <v>-2.0213977603558142E-3</v>
      </c>
    </row>
    <row r="30" spans="1:12" x14ac:dyDescent="0.25">
      <c r="A30" t="s">
        <v>251</v>
      </c>
      <c r="B30" t="s">
        <v>29</v>
      </c>
      <c r="C30">
        <f t="shared" si="2"/>
        <v>1.2197568810683301</v>
      </c>
      <c r="D30">
        <f t="shared" si="0"/>
        <v>57.2660415</v>
      </c>
      <c r="E30">
        <f t="shared" si="1"/>
        <v>1.2159661665037591</v>
      </c>
      <c r="H30" t="s">
        <v>23</v>
      </c>
      <c r="I30">
        <v>1.9177622064524291</v>
      </c>
      <c r="J30">
        <v>1.9657891249999999</v>
      </c>
      <c r="K30">
        <v>9.881315870600119</v>
      </c>
      <c r="L30">
        <v>-7.9635536641476898</v>
      </c>
    </row>
    <row r="31" spans="1:12" x14ac:dyDescent="0.25">
      <c r="A31" t="s">
        <v>254</v>
      </c>
      <c r="B31" t="s">
        <v>30</v>
      </c>
      <c r="C31">
        <f t="shared" si="2"/>
        <v>12645.1496896443</v>
      </c>
      <c r="D31">
        <f t="shared" si="0"/>
        <v>19462.947892</v>
      </c>
      <c r="E31">
        <f t="shared" si="1"/>
        <v>12512.810703698742</v>
      </c>
      <c r="H31" t="s">
        <v>32</v>
      </c>
      <c r="I31">
        <v>5.03673347013219</v>
      </c>
      <c r="J31">
        <v>7.2944245624999997</v>
      </c>
      <c r="K31">
        <v>5.03673347013219</v>
      </c>
      <c r="L31">
        <v>0</v>
      </c>
    </row>
    <row r="32" spans="1:12" x14ac:dyDescent="0.25">
      <c r="A32" t="s">
        <v>254</v>
      </c>
      <c r="B32" t="s">
        <v>31</v>
      </c>
      <c r="C32">
        <f t="shared" si="2"/>
        <v>12.7157515278845</v>
      </c>
      <c r="D32">
        <f t="shared" si="0"/>
        <v>1818.3440044375</v>
      </c>
      <c r="E32">
        <f t="shared" si="1"/>
        <v>12.673418460060891</v>
      </c>
      <c r="H32" t="s">
        <v>182</v>
      </c>
      <c r="I32">
        <v>11.847261750455869</v>
      </c>
      <c r="J32">
        <v>5732.4735860000001</v>
      </c>
      <c r="K32">
        <v>11.882590784813299</v>
      </c>
      <c r="L32">
        <v>-3.5329034357429734E-2</v>
      </c>
    </row>
    <row r="33" spans="1:12" x14ac:dyDescent="0.25">
      <c r="A33" t="s">
        <v>254</v>
      </c>
      <c r="B33" t="s">
        <v>32</v>
      </c>
      <c r="C33">
        <f t="shared" si="2"/>
        <v>5.03673347013219</v>
      </c>
      <c r="D33">
        <f t="shared" si="0"/>
        <v>7.2944245624999997</v>
      </c>
      <c r="E33">
        <f t="shared" si="1"/>
        <v>5.03673347013219</v>
      </c>
      <c r="H33" t="s">
        <v>40</v>
      </c>
      <c r="I33">
        <v>0.50238713513273736</v>
      </c>
      <c r="J33">
        <v>324.52170621874996</v>
      </c>
      <c r="K33">
        <v>0.50556990502221799</v>
      </c>
      <c r="L33">
        <v>-3.18276988948063E-3</v>
      </c>
    </row>
    <row r="34" spans="1:12" x14ac:dyDescent="0.25">
      <c r="A34" t="s">
        <v>249</v>
      </c>
      <c r="B34" t="s">
        <v>33</v>
      </c>
      <c r="C34">
        <f t="shared" si="2"/>
        <v>141.03267503983</v>
      </c>
      <c r="D34">
        <f t="shared" si="0"/>
        <v>9630.1017709999996</v>
      </c>
      <c r="E34">
        <f t="shared" si="1"/>
        <v>140.93625668495213</v>
      </c>
      <c r="H34" t="s">
        <v>24</v>
      </c>
      <c r="I34">
        <v>701.41482172370422</v>
      </c>
      <c r="J34">
        <v>4170.6356380156249</v>
      </c>
      <c r="K34">
        <v>702.59073065152006</v>
      </c>
      <c r="L34">
        <v>-1.1759089278158399</v>
      </c>
    </row>
    <row r="35" spans="1:12" x14ac:dyDescent="0.25">
      <c r="A35" t="s">
        <v>249</v>
      </c>
      <c r="B35" t="s">
        <v>34</v>
      </c>
      <c r="C35">
        <f t="shared" si="2"/>
        <v>1.1741757649012201</v>
      </c>
      <c r="D35">
        <f t="shared" si="0"/>
        <v>1.6164999999999999E-2</v>
      </c>
      <c r="E35">
        <f t="shared" si="1"/>
        <v>1.9322316602860212E-2</v>
      </c>
      <c r="H35" t="s">
        <v>193</v>
      </c>
      <c r="I35">
        <v>56.292958472387596</v>
      </c>
      <c r="J35">
        <v>81.191856000000001</v>
      </c>
      <c r="K35">
        <v>84.896351825979394</v>
      </c>
      <c r="L35">
        <v>-28.603393353591798</v>
      </c>
    </row>
    <row r="36" spans="1:12" x14ac:dyDescent="0.25">
      <c r="A36" t="s">
        <v>251</v>
      </c>
      <c r="B36" t="s">
        <v>35</v>
      </c>
      <c r="C36">
        <f t="shared" si="2"/>
        <v>24.276319834574402</v>
      </c>
      <c r="D36">
        <f t="shared" si="0"/>
        <v>1685.4101093359375</v>
      </c>
      <c r="E36">
        <f t="shared" si="1"/>
        <v>24.126468682207104</v>
      </c>
      <c r="H36" t="s">
        <v>33</v>
      </c>
      <c r="I36">
        <v>140.93625668495213</v>
      </c>
      <c r="J36">
        <v>9630.1017709999996</v>
      </c>
      <c r="K36">
        <v>141.03267503983</v>
      </c>
      <c r="L36">
        <v>-9.6418354877869206E-2</v>
      </c>
    </row>
    <row r="37" spans="1:12" x14ac:dyDescent="0.25">
      <c r="A37" t="s">
        <v>251</v>
      </c>
      <c r="B37" t="s">
        <v>36</v>
      </c>
      <c r="C37">
        <f t="shared" si="2"/>
        <v>0.76672522027872902</v>
      </c>
      <c r="D37">
        <f t="shared" si="0"/>
        <v>1009.287442625</v>
      </c>
      <c r="E37">
        <f t="shared" si="1"/>
        <v>0.76226387610211055</v>
      </c>
      <c r="H37" t="s">
        <v>30</v>
      </c>
      <c r="I37">
        <v>12512.810703698742</v>
      </c>
      <c r="J37">
        <v>19462.947892</v>
      </c>
      <c r="K37">
        <v>12645.1496896443</v>
      </c>
      <c r="L37">
        <v>-132.33898594555831</v>
      </c>
    </row>
    <row r="38" spans="1:12" x14ac:dyDescent="0.25">
      <c r="A38" t="s">
        <v>251</v>
      </c>
      <c r="B38" t="s">
        <v>37</v>
      </c>
      <c r="C38">
        <f t="shared" si="2"/>
        <v>0.33614764851099604</v>
      </c>
      <c r="D38">
        <f t="shared" si="0"/>
        <v>4.0000000000000002E-4</v>
      </c>
      <c r="E38">
        <f t="shared" si="1"/>
        <v>4.3800000000010497E-3</v>
      </c>
      <c r="H38" t="s">
        <v>87</v>
      </c>
      <c r="I38">
        <v>24.019236053909221</v>
      </c>
      <c r="J38">
        <v>1301.3044609999999</v>
      </c>
      <c r="K38">
        <v>24.071933308518997</v>
      </c>
      <c r="L38">
        <v>-5.2697254609775257E-2</v>
      </c>
    </row>
    <row r="39" spans="1:12" x14ac:dyDescent="0.25">
      <c r="A39" t="s">
        <v>249</v>
      </c>
      <c r="B39" t="s">
        <v>38</v>
      </c>
      <c r="C39">
        <f t="shared" si="2"/>
        <v>131.011918026514</v>
      </c>
      <c r="D39">
        <f t="shared" si="0"/>
        <v>1853.732113625</v>
      </c>
      <c r="E39">
        <f t="shared" si="1"/>
        <v>130.50844474395657</v>
      </c>
      <c r="H39" t="s">
        <v>35</v>
      </c>
      <c r="I39">
        <v>24.126468682207104</v>
      </c>
      <c r="J39">
        <v>1685.4101093359375</v>
      </c>
      <c r="K39">
        <v>24.276319834574402</v>
      </c>
      <c r="L39">
        <v>-0.1498511523672974</v>
      </c>
    </row>
    <row r="40" spans="1:12" x14ac:dyDescent="0.25">
      <c r="A40" t="s">
        <v>253</v>
      </c>
      <c r="B40" t="s">
        <v>39</v>
      </c>
      <c r="C40">
        <f t="shared" si="2"/>
        <v>18.7830634828202</v>
      </c>
      <c r="D40">
        <f t="shared" si="0"/>
        <v>54.239182390625004</v>
      </c>
      <c r="E40">
        <f t="shared" si="1"/>
        <v>18.556761412725933</v>
      </c>
      <c r="H40" t="s">
        <v>28</v>
      </c>
      <c r="I40">
        <v>30.689690978926851</v>
      </c>
      <c r="J40">
        <v>5369.8417252499994</v>
      </c>
      <c r="K40">
        <v>30.9404605796237</v>
      </c>
      <c r="L40">
        <v>-0.25076960069684873</v>
      </c>
    </row>
    <row r="41" spans="1:12" x14ac:dyDescent="0.25">
      <c r="A41" t="s">
        <v>251</v>
      </c>
      <c r="B41" t="s">
        <v>40</v>
      </c>
      <c r="C41">
        <f t="shared" si="2"/>
        <v>0.50556990502221799</v>
      </c>
      <c r="D41">
        <f t="shared" si="0"/>
        <v>324.52170621874996</v>
      </c>
      <c r="E41">
        <f t="shared" si="1"/>
        <v>0.50238713513273736</v>
      </c>
      <c r="H41" t="s">
        <v>27</v>
      </c>
      <c r="I41">
        <v>7.2222688760394398</v>
      </c>
      <c r="J41">
        <v>9.8287657500000005</v>
      </c>
      <c r="K41">
        <v>7.2668068527180498</v>
      </c>
      <c r="L41">
        <v>-4.4537976678610036E-2</v>
      </c>
    </row>
    <row r="42" spans="1:12" x14ac:dyDescent="0.25">
      <c r="A42" t="s">
        <v>249</v>
      </c>
      <c r="B42" t="s">
        <v>41</v>
      </c>
      <c r="C42">
        <f t="shared" si="2"/>
        <v>30.496787741836101</v>
      </c>
      <c r="D42">
        <f t="shared" si="0"/>
        <v>441.62433158984373</v>
      </c>
      <c r="E42">
        <f t="shared" si="1"/>
        <v>30.462698208683843</v>
      </c>
      <c r="H42" t="s">
        <v>43</v>
      </c>
      <c r="I42">
        <v>1.5334537021309401E-2</v>
      </c>
      <c r="J42">
        <v>1.0729000000000001E-2</v>
      </c>
      <c r="K42">
        <v>5.4548403862669598E-2</v>
      </c>
      <c r="L42">
        <v>-3.9213866841360197E-2</v>
      </c>
    </row>
    <row r="43" spans="1:12" x14ac:dyDescent="0.25">
      <c r="A43" t="s">
        <v>251</v>
      </c>
      <c r="B43" t="s">
        <v>42</v>
      </c>
      <c r="C43">
        <f t="shared" si="2"/>
        <v>1.63727683337204</v>
      </c>
      <c r="D43">
        <f t="shared" si="0"/>
        <v>23.620019906249997</v>
      </c>
      <c r="E43">
        <f t="shared" si="1"/>
        <v>1.6349036112607238</v>
      </c>
      <c r="H43" t="s">
        <v>38</v>
      </c>
      <c r="I43">
        <v>130.50844474395657</v>
      </c>
      <c r="J43">
        <v>1853.732113625</v>
      </c>
      <c r="K43">
        <v>131.011918026514</v>
      </c>
      <c r="L43">
        <v>-0.50347328255742241</v>
      </c>
    </row>
    <row r="44" spans="1:12" x14ac:dyDescent="0.25">
      <c r="A44" t="s">
        <v>252</v>
      </c>
      <c r="B44" t="s">
        <v>43</v>
      </c>
      <c r="C44">
        <f t="shared" si="2"/>
        <v>5.4548403862669598E-2</v>
      </c>
      <c r="D44">
        <f t="shared" si="0"/>
        <v>1.0729000000000001E-2</v>
      </c>
      <c r="E44">
        <f t="shared" si="1"/>
        <v>1.5334537021309401E-2</v>
      </c>
      <c r="H44" t="s">
        <v>37</v>
      </c>
      <c r="I44">
        <v>4.3800000000010497E-3</v>
      </c>
      <c r="J44">
        <v>4.0000000000000002E-4</v>
      </c>
      <c r="K44">
        <v>0.33614764851099604</v>
      </c>
      <c r="L44">
        <v>-0.33176764851099499</v>
      </c>
    </row>
    <row r="45" spans="1:12" x14ac:dyDescent="0.25">
      <c r="A45" t="s">
        <v>250</v>
      </c>
      <c r="B45" t="s">
        <v>44</v>
      </c>
      <c r="C45">
        <f t="shared" si="2"/>
        <v>10.0051876590195</v>
      </c>
      <c r="D45">
        <f t="shared" si="0"/>
        <v>97.87452175</v>
      </c>
      <c r="E45">
        <f t="shared" si="1"/>
        <v>9.9972935351227115</v>
      </c>
      <c r="H45" t="s">
        <v>42</v>
      </c>
      <c r="I45">
        <v>1.6349036112607238</v>
      </c>
      <c r="J45">
        <v>23.620019906249997</v>
      </c>
      <c r="K45">
        <v>1.63727683337204</v>
      </c>
      <c r="L45">
        <v>-2.3732221113161867E-3</v>
      </c>
    </row>
    <row r="46" spans="1:12" x14ac:dyDescent="0.25">
      <c r="A46" t="s">
        <v>250</v>
      </c>
      <c r="B46" t="s">
        <v>45</v>
      </c>
      <c r="C46">
        <f t="shared" si="2"/>
        <v>46.195572070379598</v>
      </c>
      <c r="D46">
        <f t="shared" si="0"/>
        <v>1224.2900400000001</v>
      </c>
      <c r="E46">
        <f t="shared" si="1"/>
        <v>45.974082209436361</v>
      </c>
      <c r="H46" t="s">
        <v>39</v>
      </c>
      <c r="I46">
        <v>18.556761412725933</v>
      </c>
      <c r="J46">
        <v>54.239182390625004</v>
      </c>
      <c r="K46">
        <v>18.7830634828202</v>
      </c>
      <c r="L46">
        <v>-0.22630207009426684</v>
      </c>
    </row>
    <row r="47" spans="1:12" x14ac:dyDescent="0.25">
      <c r="A47" t="s">
        <v>251</v>
      </c>
      <c r="B47" t="s">
        <v>46</v>
      </c>
      <c r="C47">
        <f t="shared" si="2"/>
        <v>0.137271450644919</v>
      </c>
      <c r="D47">
        <f t="shared" si="0"/>
        <v>314.14684083789058</v>
      </c>
      <c r="E47">
        <f t="shared" si="1"/>
        <v>0.13675855502240525</v>
      </c>
      <c r="H47" t="s">
        <v>41</v>
      </c>
      <c r="I47">
        <v>30.462698208683843</v>
      </c>
      <c r="J47">
        <v>441.62433158984373</v>
      </c>
      <c r="K47">
        <v>30.496787741836101</v>
      </c>
      <c r="L47">
        <v>-3.4089533152258156E-2</v>
      </c>
    </row>
    <row r="48" spans="1:12" x14ac:dyDescent="0.25">
      <c r="A48" t="s">
        <v>249</v>
      </c>
      <c r="B48" t="s">
        <v>47</v>
      </c>
      <c r="C48">
        <f t="shared" si="2"/>
        <v>0.11138781485843099</v>
      </c>
      <c r="D48">
        <f t="shared" si="0"/>
        <v>10.897186</v>
      </c>
      <c r="E48">
        <f t="shared" si="1"/>
        <v>0.11089130144291973</v>
      </c>
      <c r="H48" t="s">
        <v>34</v>
      </c>
      <c r="I48">
        <v>1.9322316602860212E-2</v>
      </c>
      <c r="J48">
        <v>1.6164999999999999E-2</v>
      </c>
      <c r="K48">
        <v>1.1741757649012201</v>
      </c>
      <c r="L48">
        <v>-1.1548534482983599</v>
      </c>
    </row>
    <row r="49" spans="1:12" x14ac:dyDescent="0.25">
      <c r="A49" t="s">
        <v>249</v>
      </c>
      <c r="B49" t="s">
        <v>48</v>
      </c>
      <c r="C49">
        <f t="shared" si="2"/>
        <v>29.9848768577369</v>
      </c>
      <c r="D49">
        <f t="shared" si="0"/>
        <v>486.43125724999999</v>
      </c>
      <c r="E49">
        <f t="shared" si="1"/>
        <v>29.906087662056748</v>
      </c>
      <c r="H49" t="s">
        <v>44</v>
      </c>
      <c r="I49">
        <v>9.9972935351227115</v>
      </c>
      <c r="J49">
        <v>97.87452175</v>
      </c>
      <c r="K49">
        <v>10.0051876590195</v>
      </c>
      <c r="L49">
        <v>-7.8941238967882299E-3</v>
      </c>
    </row>
    <row r="50" spans="1:12" x14ac:dyDescent="0.25">
      <c r="A50" t="s">
        <v>249</v>
      </c>
      <c r="B50" t="s">
        <v>49</v>
      </c>
      <c r="C50">
        <f t="shared" si="2"/>
        <v>45.9153648425564</v>
      </c>
      <c r="D50">
        <f t="shared" si="0"/>
        <v>87.319820874999991</v>
      </c>
      <c r="E50">
        <f t="shared" si="1"/>
        <v>45.903256063790536</v>
      </c>
      <c r="H50" t="s">
        <v>58</v>
      </c>
      <c r="I50">
        <v>61.360185623287187</v>
      </c>
      <c r="J50">
        <v>100.32495999999999</v>
      </c>
      <c r="K50">
        <v>75.848268336675787</v>
      </c>
      <c r="L50">
        <v>-14.4880827133886</v>
      </c>
    </row>
    <row r="51" spans="1:12" x14ac:dyDescent="0.25">
      <c r="A51" t="s">
        <v>250</v>
      </c>
      <c r="B51" t="s">
        <v>50</v>
      </c>
      <c r="C51">
        <f t="shared" si="2"/>
        <v>325.60608879084401</v>
      </c>
      <c r="D51">
        <f t="shared" si="0"/>
        <v>22502.775628375002</v>
      </c>
      <c r="E51">
        <f t="shared" si="1"/>
        <v>324.27892648477206</v>
      </c>
      <c r="H51" t="s">
        <v>72</v>
      </c>
      <c r="I51">
        <v>743.93877816377972</v>
      </c>
      <c r="J51">
        <v>1190.8876559999999</v>
      </c>
      <c r="K51">
        <v>781.75212772912209</v>
      </c>
      <c r="L51">
        <v>-37.813349565342378</v>
      </c>
    </row>
    <row r="52" spans="1:12" x14ac:dyDescent="0.25">
      <c r="A52" t="s">
        <v>250</v>
      </c>
      <c r="B52" t="s">
        <v>51</v>
      </c>
      <c r="C52">
        <f t="shared" si="2"/>
        <v>38.153688103094197</v>
      </c>
      <c r="D52">
        <f t="shared" si="0"/>
        <v>1441.720718</v>
      </c>
      <c r="E52">
        <f t="shared" si="1"/>
        <v>38.0003902612698</v>
      </c>
      <c r="H52" t="s">
        <v>46</v>
      </c>
      <c r="I52">
        <v>0.13675855502240525</v>
      </c>
      <c r="J52">
        <v>314.14684083789058</v>
      </c>
      <c r="K52">
        <v>0.137271450644919</v>
      </c>
      <c r="L52">
        <v>-5.1289562251374821E-4</v>
      </c>
    </row>
    <row r="53" spans="1:12" x14ac:dyDescent="0.25">
      <c r="A53" t="s">
        <v>251</v>
      </c>
      <c r="B53" t="s">
        <v>52</v>
      </c>
      <c r="C53">
        <f t="shared" si="2"/>
        <v>4.7573901262699296</v>
      </c>
      <c r="D53">
        <f t="shared" si="0"/>
        <v>1.069587828125</v>
      </c>
      <c r="E53">
        <f t="shared" si="1"/>
        <v>1.0444022878403394</v>
      </c>
      <c r="H53" t="s">
        <v>47</v>
      </c>
      <c r="I53">
        <v>0.11089130144291973</v>
      </c>
      <c r="J53">
        <v>10.897186</v>
      </c>
      <c r="K53">
        <v>0.11138781485843099</v>
      </c>
      <c r="L53">
        <v>-4.9651341551126826E-4</v>
      </c>
    </row>
    <row r="54" spans="1:12" x14ac:dyDescent="0.25">
      <c r="A54" t="s">
        <v>250</v>
      </c>
      <c r="B54" t="s">
        <v>53</v>
      </c>
      <c r="C54">
        <f t="shared" si="2"/>
        <v>12.7948793935842</v>
      </c>
      <c r="D54">
        <f t="shared" si="0"/>
        <v>121.369536</v>
      </c>
      <c r="E54">
        <f t="shared" si="1"/>
        <v>12.733713270269371</v>
      </c>
      <c r="H54" t="s">
        <v>45</v>
      </c>
      <c r="I54">
        <v>45.974082209436361</v>
      </c>
      <c r="J54">
        <v>1224.2900400000001</v>
      </c>
      <c r="K54">
        <v>46.195572070379598</v>
      </c>
      <c r="L54">
        <v>-0.22148986094323675</v>
      </c>
    </row>
    <row r="55" spans="1:12" x14ac:dyDescent="0.25">
      <c r="A55" t="s">
        <v>251</v>
      </c>
      <c r="B55" t="s">
        <v>54</v>
      </c>
      <c r="C55">
        <f t="shared" si="2"/>
        <v>1.46862091260559</v>
      </c>
      <c r="D55">
        <f t="shared" si="0"/>
        <v>692.23928999999998</v>
      </c>
      <c r="E55">
        <f t="shared" si="1"/>
        <v>1.4612512017114194</v>
      </c>
      <c r="H55" t="s">
        <v>48</v>
      </c>
      <c r="I55">
        <v>29.906087662056748</v>
      </c>
      <c r="J55">
        <v>486.43125724999999</v>
      </c>
      <c r="K55">
        <v>29.9848768577369</v>
      </c>
      <c r="L55">
        <v>-7.8789195680151636E-2</v>
      </c>
    </row>
    <row r="56" spans="1:12" x14ac:dyDescent="0.25">
      <c r="A56" t="s">
        <v>253</v>
      </c>
      <c r="B56" t="s">
        <v>55</v>
      </c>
      <c r="C56">
        <f t="shared" si="2"/>
        <v>10.6429411355727</v>
      </c>
      <c r="D56">
        <f t="shared" si="0"/>
        <v>381.104910296875</v>
      </c>
      <c r="E56">
        <f t="shared" si="1"/>
        <v>10.59788264281458</v>
      </c>
      <c r="H56" t="s">
        <v>2</v>
      </c>
      <c r="I56">
        <v>133.23502914023024</v>
      </c>
      <c r="J56">
        <v>28626.125145343751</v>
      </c>
      <c r="K56">
        <v>134.20859945905701</v>
      </c>
      <c r="L56">
        <v>-0.97357031882677347</v>
      </c>
    </row>
    <row r="57" spans="1:12" x14ac:dyDescent="0.25">
      <c r="A57" t="s">
        <v>251</v>
      </c>
      <c r="B57" t="s">
        <v>56</v>
      </c>
      <c r="C57">
        <f t="shared" si="2"/>
        <v>32.351917926713604</v>
      </c>
      <c r="D57">
        <f t="shared" si="0"/>
        <v>8538.0049601250012</v>
      </c>
      <c r="E57">
        <f t="shared" si="1"/>
        <v>32.320889544328345</v>
      </c>
      <c r="H57" t="s">
        <v>49</v>
      </c>
      <c r="I57">
        <v>45.903256063790536</v>
      </c>
      <c r="J57">
        <v>87.319820874999991</v>
      </c>
      <c r="K57">
        <v>45.9153648425564</v>
      </c>
      <c r="L57">
        <v>-1.2108778765863804E-2</v>
      </c>
    </row>
    <row r="58" spans="1:12" x14ac:dyDescent="0.25">
      <c r="A58" t="s">
        <v>250</v>
      </c>
      <c r="B58" t="s">
        <v>57</v>
      </c>
      <c r="C58">
        <f t="shared" si="2"/>
        <v>96.471919862223999</v>
      </c>
      <c r="D58">
        <f t="shared" si="0"/>
        <v>111.05470700000001</v>
      </c>
      <c r="E58">
        <f t="shared" si="1"/>
        <v>83.171604787057504</v>
      </c>
      <c r="H58" t="s">
        <v>50</v>
      </c>
      <c r="I58">
        <v>324.27892648477206</v>
      </c>
      <c r="J58">
        <v>22502.775628375002</v>
      </c>
      <c r="K58">
        <v>325.60608879084401</v>
      </c>
      <c r="L58">
        <v>-1.3271623060719548</v>
      </c>
    </row>
    <row r="59" spans="1:12" x14ac:dyDescent="0.25">
      <c r="A59" t="s">
        <v>250</v>
      </c>
      <c r="B59" t="s">
        <v>58</v>
      </c>
      <c r="C59">
        <f t="shared" si="2"/>
        <v>75.848268336675787</v>
      </c>
      <c r="D59">
        <f t="shared" si="0"/>
        <v>100.32495999999999</v>
      </c>
      <c r="E59">
        <f t="shared" si="1"/>
        <v>61.360185623287187</v>
      </c>
      <c r="H59" t="s">
        <v>54</v>
      </c>
      <c r="I59">
        <v>1.4612512017114194</v>
      </c>
      <c r="J59">
        <v>692.23928999999998</v>
      </c>
      <c r="K59">
        <v>1.46862091260559</v>
      </c>
      <c r="L59">
        <v>-7.3697108941706002E-3</v>
      </c>
    </row>
    <row r="60" spans="1:12" x14ac:dyDescent="0.25">
      <c r="A60" t="s">
        <v>249</v>
      </c>
      <c r="B60" t="s">
        <v>59</v>
      </c>
      <c r="C60">
        <f t="shared" si="2"/>
        <v>1.90843309927205</v>
      </c>
      <c r="D60">
        <f t="shared" si="0"/>
        <v>6.2235709999999997</v>
      </c>
      <c r="E60">
        <f t="shared" si="1"/>
        <v>1.9073626822043965</v>
      </c>
      <c r="H60" t="s">
        <v>188</v>
      </c>
      <c r="I60">
        <v>358.67920193488226</v>
      </c>
      <c r="J60">
        <v>776.21672799999999</v>
      </c>
      <c r="K60">
        <v>359.86851533147302</v>
      </c>
      <c r="L60">
        <v>-1.1893133965907623</v>
      </c>
    </row>
    <row r="61" spans="1:12" x14ac:dyDescent="0.25">
      <c r="A61" t="s">
        <v>250</v>
      </c>
      <c r="B61" t="s">
        <v>60</v>
      </c>
      <c r="C61">
        <f t="shared" si="2"/>
        <v>119.451335229329</v>
      </c>
      <c r="D61">
        <f t="shared" si="0"/>
        <v>51.566108062500007</v>
      </c>
      <c r="E61">
        <f t="shared" si="1"/>
        <v>38.4336059364216</v>
      </c>
      <c r="H61" t="s">
        <v>53</v>
      </c>
      <c r="I61">
        <v>12.733713270269371</v>
      </c>
      <c r="J61">
        <v>121.369536</v>
      </c>
      <c r="K61">
        <v>12.7948793935842</v>
      </c>
      <c r="L61">
        <v>-6.1166123314828624E-2</v>
      </c>
    </row>
    <row r="62" spans="1:12" x14ac:dyDescent="0.25">
      <c r="A62" t="s">
        <v>252</v>
      </c>
      <c r="B62" t="s">
        <v>61</v>
      </c>
      <c r="C62">
        <f t="shared" si="2"/>
        <v>1.4012151535502599</v>
      </c>
      <c r="D62">
        <f t="shared" si="0"/>
        <v>1.9566276249999999</v>
      </c>
      <c r="E62">
        <f t="shared" si="1"/>
        <v>1.3963573726844878</v>
      </c>
      <c r="H62" t="s">
        <v>56</v>
      </c>
      <c r="I62">
        <v>32.320889544328345</v>
      </c>
      <c r="J62">
        <v>8538.0049601250012</v>
      </c>
      <c r="K62">
        <v>32.351917926713604</v>
      </c>
      <c r="L62">
        <v>-3.1028382385258624E-2</v>
      </c>
    </row>
    <row r="63" spans="1:12" x14ac:dyDescent="0.25">
      <c r="A63" t="s">
        <v>249</v>
      </c>
      <c r="B63" t="s">
        <v>62</v>
      </c>
      <c r="C63">
        <f t="shared" si="2"/>
        <v>3.4189149479871499E-2</v>
      </c>
      <c r="D63">
        <f t="shared" si="0"/>
        <v>4.314076</v>
      </c>
      <c r="E63">
        <f t="shared" si="1"/>
        <v>3.4095816874474265E-2</v>
      </c>
      <c r="H63" t="s">
        <v>60</v>
      </c>
      <c r="I63">
        <v>38.4336059364216</v>
      </c>
      <c r="J63">
        <v>51.566108062500007</v>
      </c>
      <c r="K63">
        <v>119.451335229329</v>
      </c>
      <c r="L63">
        <v>-81.017729292907404</v>
      </c>
    </row>
    <row r="64" spans="1:12" x14ac:dyDescent="0.25">
      <c r="A64" t="s">
        <v>252</v>
      </c>
      <c r="B64" t="s">
        <v>63</v>
      </c>
      <c r="C64" t="e">
        <f t="shared" si="2"/>
        <v>#N/A</v>
      </c>
      <c r="D64" t="e">
        <f t="shared" si="0"/>
        <v>#N/A</v>
      </c>
      <c r="E64" t="e">
        <f t="shared" si="1"/>
        <v>#N/A</v>
      </c>
      <c r="H64" t="s">
        <v>61</v>
      </c>
      <c r="I64">
        <v>1.3963573726844878</v>
      </c>
      <c r="J64">
        <v>1.9566276249999999</v>
      </c>
      <c r="K64">
        <v>1.4012151535502599</v>
      </c>
      <c r="L64">
        <v>-4.8577808657721544E-3</v>
      </c>
    </row>
    <row r="65" spans="1:12" x14ac:dyDescent="0.25">
      <c r="A65" t="s">
        <v>252</v>
      </c>
      <c r="B65" t="s">
        <v>64</v>
      </c>
      <c r="C65">
        <f t="shared" si="2"/>
        <v>0.76411818561337896</v>
      </c>
      <c r="D65">
        <f t="shared" si="0"/>
        <v>0.20266969749450683</v>
      </c>
      <c r="E65">
        <f t="shared" si="1"/>
        <v>0.30856629397581398</v>
      </c>
      <c r="H65" t="s">
        <v>62</v>
      </c>
      <c r="I65">
        <v>3.4095816874474265E-2</v>
      </c>
      <c r="J65">
        <v>4.314076</v>
      </c>
      <c r="K65">
        <v>3.4189149479871499E-2</v>
      </c>
      <c r="L65">
        <v>-9.333260539723387E-5</v>
      </c>
    </row>
    <row r="66" spans="1:12" x14ac:dyDescent="0.25">
      <c r="A66" t="s">
        <v>250</v>
      </c>
      <c r="B66" t="s">
        <v>65</v>
      </c>
      <c r="C66">
        <f t="shared" si="2"/>
        <v>659.20445128800498</v>
      </c>
      <c r="D66">
        <f t="shared" si="0"/>
        <v>1254.9552364062499</v>
      </c>
      <c r="E66">
        <f t="shared" si="1"/>
        <v>644.52428663712476</v>
      </c>
      <c r="H66" t="s">
        <v>65</v>
      </c>
      <c r="I66">
        <v>644.52428663712476</v>
      </c>
      <c r="J66">
        <v>1254.9552364062499</v>
      </c>
      <c r="K66">
        <v>659.20445128800498</v>
      </c>
      <c r="L66">
        <v>-14.680164650880215</v>
      </c>
    </row>
    <row r="67" spans="1:12" x14ac:dyDescent="0.25">
      <c r="A67" t="s">
        <v>251</v>
      </c>
      <c r="B67" t="s">
        <v>66</v>
      </c>
      <c r="C67">
        <f t="shared" ref="C67:C130" si="3">VLOOKUP(B67,H$2:K$212,4,FALSE)</f>
        <v>1.04832592362411</v>
      </c>
      <c r="D67">
        <f t="shared" ref="D67:D130" si="4">VLOOKUP(B67,H$2:K$212,3,FALSE)</f>
        <v>49.608022156250001</v>
      </c>
      <c r="E67">
        <f t="shared" ref="E67:E130" si="5">VLOOKUP(B67,H$2:I$212,2,FALSE)</f>
        <v>1.0463031508505731</v>
      </c>
      <c r="H67" t="s">
        <v>132</v>
      </c>
      <c r="I67">
        <v>0.44411946807213432</v>
      </c>
      <c r="J67">
        <v>1.2987000625</v>
      </c>
      <c r="K67">
        <v>0.44420042473712695</v>
      </c>
      <c r="L67">
        <v>-8.0956664992637428E-5</v>
      </c>
    </row>
    <row r="68" spans="1:12" x14ac:dyDescent="0.25">
      <c r="A68" t="s">
        <v>251</v>
      </c>
      <c r="B68" t="s">
        <v>67</v>
      </c>
      <c r="C68">
        <f t="shared" si="3"/>
        <v>8.0293918936818809</v>
      </c>
      <c r="D68">
        <f t="shared" si="4"/>
        <v>3.75795675</v>
      </c>
      <c r="E68">
        <f t="shared" si="5"/>
        <v>4.2487120762950807</v>
      </c>
      <c r="H68" t="s">
        <v>67</v>
      </c>
      <c r="I68">
        <v>4.2487120762950807</v>
      </c>
      <c r="J68">
        <v>3.75795675</v>
      </c>
      <c r="K68">
        <v>8.0293918936818809</v>
      </c>
      <c r="L68">
        <v>-3.7806798173868001</v>
      </c>
    </row>
    <row r="69" spans="1:12" x14ac:dyDescent="0.25">
      <c r="A69" t="s">
        <v>250</v>
      </c>
      <c r="B69" t="s">
        <v>68</v>
      </c>
      <c r="C69">
        <f t="shared" si="3"/>
        <v>25.854191005926502</v>
      </c>
      <c r="D69">
        <f t="shared" si="4"/>
        <v>24.180669999999999</v>
      </c>
      <c r="E69">
        <f t="shared" si="5"/>
        <v>24.098651982719002</v>
      </c>
      <c r="H69" t="s">
        <v>207</v>
      </c>
      <c r="I69">
        <v>425.48231239824906</v>
      </c>
      <c r="J69">
        <v>3594.44832</v>
      </c>
      <c r="K69">
        <v>431.89850093827602</v>
      </c>
      <c r="L69">
        <v>-6.4161885400269512</v>
      </c>
    </row>
    <row r="70" spans="1:12" x14ac:dyDescent="0.25">
      <c r="A70" t="s">
        <v>251</v>
      </c>
      <c r="B70" t="s">
        <v>69</v>
      </c>
      <c r="C70">
        <f t="shared" si="3"/>
        <v>31.8320106431621</v>
      </c>
      <c r="D70">
        <f t="shared" si="4"/>
        <v>1291.6428879999999</v>
      </c>
      <c r="E70">
        <f t="shared" si="5"/>
        <v>31.334968656871272</v>
      </c>
      <c r="H70" t="s">
        <v>68</v>
      </c>
      <c r="I70">
        <v>24.098651982719002</v>
      </c>
      <c r="J70">
        <v>24.180669999999999</v>
      </c>
      <c r="K70">
        <v>25.854191005926502</v>
      </c>
      <c r="L70">
        <v>-1.7555390232075005</v>
      </c>
    </row>
    <row r="71" spans="1:12" x14ac:dyDescent="0.25">
      <c r="A71" t="s">
        <v>249</v>
      </c>
      <c r="B71" t="s">
        <v>70</v>
      </c>
      <c r="C71">
        <f t="shared" si="3"/>
        <v>0.37044021595740095</v>
      </c>
      <c r="D71">
        <f t="shared" si="4"/>
        <v>3.4949999999999998E-3</v>
      </c>
      <c r="E71">
        <f t="shared" si="5"/>
        <v>3.9068426336789641E-3</v>
      </c>
      <c r="H71" t="s">
        <v>69</v>
      </c>
      <c r="I71">
        <v>31.334968656871272</v>
      </c>
      <c r="J71">
        <v>1291.6428879999999</v>
      </c>
      <c r="K71">
        <v>31.8320106431621</v>
      </c>
      <c r="L71">
        <v>-0.49704198629082796</v>
      </c>
    </row>
    <row r="72" spans="1:12" x14ac:dyDescent="0.25">
      <c r="A72" t="s">
        <v>253</v>
      </c>
      <c r="B72" t="s">
        <v>71</v>
      </c>
      <c r="C72">
        <f t="shared" si="3"/>
        <v>0.623061622141865</v>
      </c>
      <c r="D72">
        <f t="shared" si="4"/>
        <v>62.071812000000001</v>
      </c>
      <c r="E72">
        <f t="shared" si="5"/>
        <v>0.62168684481332503</v>
      </c>
      <c r="H72" t="s">
        <v>134</v>
      </c>
      <c r="I72">
        <v>0.21410466386103988</v>
      </c>
      <c r="J72">
        <v>0.24995210937500001</v>
      </c>
      <c r="K72">
        <v>0.28676887009970098</v>
      </c>
      <c r="L72">
        <v>-7.26642062386611E-2</v>
      </c>
    </row>
    <row r="73" spans="1:12" x14ac:dyDescent="0.25">
      <c r="A73" t="s">
        <v>250</v>
      </c>
      <c r="B73" t="s">
        <v>72</v>
      </c>
      <c r="C73">
        <f t="shared" si="3"/>
        <v>781.75212772912209</v>
      </c>
      <c r="D73">
        <f t="shared" si="4"/>
        <v>1190.8876559999999</v>
      </c>
      <c r="E73">
        <f t="shared" si="5"/>
        <v>743.93877816377972</v>
      </c>
      <c r="H73" t="s">
        <v>76</v>
      </c>
      <c r="I73">
        <v>7.1230514854838631</v>
      </c>
      <c r="J73">
        <v>206.08293599999999</v>
      </c>
      <c r="K73">
        <v>7.1384734223643402</v>
      </c>
      <c r="L73">
        <v>-1.5421936880477105E-2</v>
      </c>
    </row>
    <row r="74" spans="1:12" x14ac:dyDescent="0.25">
      <c r="A74" t="s">
        <v>252</v>
      </c>
      <c r="B74" t="s">
        <v>73</v>
      </c>
      <c r="C74">
        <f t="shared" si="3"/>
        <v>2.3037216716450901</v>
      </c>
      <c r="D74">
        <f t="shared" si="4"/>
        <v>6.7961999999999995E-2</v>
      </c>
      <c r="E74">
        <f t="shared" si="5"/>
        <v>8.990097081169024E-2</v>
      </c>
      <c r="H74" t="s">
        <v>226</v>
      </c>
      <c r="I74">
        <v>2.873398046071189</v>
      </c>
      <c r="J74">
        <v>12.668804570312501</v>
      </c>
      <c r="K74">
        <v>2.8806657869883199</v>
      </c>
      <c r="L74">
        <v>-7.2677409171308938E-3</v>
      </c>
    </row>
    <row r="75" spans="1:12" x14ac:dyDescent="0.25">
      <c r="A75" t="s">
        <v>250</v>
      </c>
      <c r="B75" t="s">
        <v>74</v>
      </c>
      <c r="C75">
        <f t="shared" si="3"/>
        <v>75.305226981478498</v>
      </c>
      <c r="D75">
        <f t="shared" si="4"/>
        <v>142.353365171875</v>
      </c>
      <c r="E75">
        <f t="shared" si="5"/>
        <v>74.906560723671149</v>
      </c>
      <c r="H75" t="s">
        <v>66</v>
      </c>
      <c r="I75">
        <v>1.0463031508505731</v>
      </c>
      <c r="J75">
        <v>49.608022156250001</v>
      </c>
      <c r="K75">
        <v>1.04832592362411</v>
      </c>
      <c r="L75">
        <v>-2.0227727735369072E-3</v>
      </c>
    </row>
    <row r="76" spans="1:12" x14ac:dyDescent="0.25">
      <c r="A76" t="s">
        <v>253</v>
      </c>
      <c r="B76" t="s">
        <v>75</v>
      </c>
      <c r="C76">
        <f t="shared" si="3"/>
        <v>19.7261142431182</v>
      </c>
      <c r="D76">
        <f t="shared" si="4"/>
        <v>259.59135450000002</v>
      </c>
      <c r="E76">
        <f t="shared" si="5"/>
        <v>19.594498875906705</v>
      </c>
      <c r="H76" t="s">
        <v>168</v>
      </c>
      <c r="I76">
        <v>0.14035366411089123</v>
      </c>
      <c r="J76">
        <v>1.8188562500000001</v>
      </c>
      <c r="K76">
        <v>0.14062500379881901</v>
      </c>
      <c r="L76">
        <v>-2.7133968792777963E-4</v>
      </c>
    </row>
    <row r="77" spans="1:12" x14ac:dyDescent="0.25">
      <c r="A77" t="s">
        <v>251</v>
      </c>
      <c r="B77" t="s">
        <v>76</v>
      </c>
      <c r="C77">
        <f t="shared" si="3"/>
        <v>7.1384734223643402</v>
      </c>
      <c r="D77">
        <f t="shared" si="4"/>
        <v>206.08293599999999</v>
      </c>
      <c r="E77">
        <f t="shared" si="5"/>
        <v>7.1230514854838631</v>
      </c>
      <c r="H77" t="s">
        <v>52</v>
      </c>
      <c r="I77">
        <v>1.0444022878403394</v>
      </c>
      <c r="J77">
        <v>1.069587828125</v>
      </c>
      <c r="K77">
        <v>4.7573901262699296</v>
      </c>
      <c r="L77">
        <v>-3.7129878384295902</v>
      </c>
    </row>
    <row r="78" spans="1:12" x14ac:dyDescent="0.25">
      <c r="A78" t="s">
        <v>249</v>
      </c>
      <c r="B78" t="s">
        <v>77</v>
      </c>
      <c r="C78">
        <f t="shared" si="3"/>
        <v>1.58792651886618</v>
      </c>
      <c r="D78">
        <f t="shared" si="4"/>
        <v>1.8925000000000001E-2</v>
      </c>
      <c r="E78">
        <f t="shared" si="5"/>
        <v>1.4600657283169838E-2</v>
      </c>
      <c r="H78" t="s">
        <v>74</v>
      </c>
      <c r="I78">
        <v>74.906560723671149</v>
      </c>
      <c r="J78">
        <v>142.353365171875</v>
      </c>
      <c r="K78">
        <v>75.305226981478498</v>
      </c>
      <c r="L78">
        <v>-0.39866625780734921</v>
      </c>
    </row>
    <row r="79" spans="1:12" x14ac:dyDescent="0.25">
      <c r="A79" t="s">
        <v>249</v>
      </c>
      <c r="B79" t="s">
        <v>78</v>
      </c>
      <c r="C79">
        <f t="shared" si="3"/>
        <v>0.67080668065335103</v>
      </c>
      <c r="D79">
        <f t="shared" si="4"/>
        <v>250.3236726171875</v>
      </c>
      <c r="E79">
        <f t="shared" si="5"/>
        <v>0.66205520165396436</v>
      </c>
      <c r="H79" t="s">
        <v>70</v>
      </c>
      <c r="I79">
        <v>3.9068426336789641E-3</v>
      </c>
      <c r="J79">
        <v>3.4949999999999998E-3</v>
      </c>
      <c r="K79">
        <v>0.37044021595740095</v>
      </c>
      <c r="L79">
        <v>-0.36653337332372199</v>
      </c>
    </row>
    <row r="80" spans="1:12" x14ac:dyDescent="0.25">
      <c r="A80" t="s">
        <v>253</v>
      </c>
      <c r="B80" t="s">
        <v>79</v>
      </c>
      <c r="C80">
        <f t="shared" si="3"/>
        <v>12.495888614989299</v>
      </c>
      <c r="D80">
        <f t="shared" si="4"/>
        <v>126.63829475</v>
      </c>
      <c r="E80">
        <f t="shared" si="5"/>
        <v>12.442187922130296</v>
      </c>
      <c r="H80" t="s">
        <v>71</v>
      </c>
      <c r="I80">
        <v>0.62168684481332503</v>
      </c>
      <c r="J80">
        <v>62.071812000000001</v>
      </c>
      <c r="K80">
        <v>0.623061622141865</v>
      </c>
      <c r="L80">
        <v>-1.3747773285399667E-3</v>
      </c>
    </row>
    <row r="81" spans="1:12" x14ac:dyDescent="0.25">
      <c r="A81" t="s">
        <v>250</v>
      </c>
      <c r="B81" t="s">
        <v>80</v>
      </c>
      <c r="C81">
        <f t="shared" si="3"/>
        <v>24.592464738257402</v>
      </c>
      <c r="D81">
        <f t="shared" si="4"/>
        <v>39.656304156250002</v>
      </c>
      <c r="E81">
        <f t="shared" si="5"/>
        <v>24.463620860705717</v>
      </c>
      <c r="H81" t="s">
        <v>75</v>
      </c>
      <c r="I81">
        <v>19.594498875906705</v>
      </c>
      <c r="J81">
        <v>259.59135450000002</v>
      </c>
      <c r="K81">
        <v>19.7261142431182</v>
      </c>
      <c r="L81">
        <v>-0.13161536721149503</v>
      </c>
    </row>
    <row r="82" spans="1:12" x14ac:dyDescent="0.25">
      <c r="A82" t="s">
        <v>250</v>
      </c>
      <c r="B82" t="s">
        <v>81</v>
      </c>
      <c r="C82">
        <f t="shared" si="3"/>
        <v>49.093019610451499</v>
      </c>
      <c r="D82">
        <f t="shared" si="4"/>
        <v>91.960370515625002</v>
      </c>
      <c r="E82">
        <f t="shared" si="5"/>
        <v>38.162307097791398</v>
      </c>
      <c r="H82" t="s">
        <v>59</v>
      </c>
      <c r="I82">
        <v>1.9073626822043965</v>
      </c>
      <c r="J82">
        <v>6.2235709999999997</v>
      </c>
      <c r="K82">
        <v>1.90843309927205</v>
      </c>
      <c r="L82">
        <v>-1.0704170676534286E-3</v>
      </c>
    </row>
    <row r="83" spans="1:12" x14ac:dyDescent="0.25">
      <c r="A83" t="s">
        <v>250</v>
      </c>
      <c r="B83" t="s">
        <v>82</v>
      </c>
      <c r="C83">
        <f t="shared" si="3"/>
        <v>26.535169404650802</v>
      </c>
      <c r="D83">
        <f t="shared" si="4"/>
        <v>924.08420843749991</v>
      </c>
      <c r="E83">
        <f t="shared" si="5"/>
        <v>26.531795470440972</v>
      </c>
      <c r="H83" t="s">
        <v>73</v>
      </c>
      <c r="I83">
        <v>8.990097081169024E-2</v>
      </c>
      <c r="J83">
        <v>6.7961999999999995E-2</v>
      </c>
      <c r="K83">
        <v>2.3037216716450901</v>
      </c>
      <c r="L83">
        <v>-2.2138207008333999</v>
      </c>
    </row>
    <row r="84" spans="1:12" x14ac:dyDescent="0.25">
      <c r="A84" t="s">
        <v>254</v>
      </c>
      <c r="B84" t="s">
        <v>83</v>
      </c>
      <c r="C84">
        <f t="shared" si="3"/>
        <v>5199.4364233063898</v>
      </c>
      <c r="D84">
        <f t="shared" si="4"/>
        <v>5273.5271392499999</v>
      </c>
      <c r="E84">
        <f t="shared" si="5"/>
        <v>4607.3240522444785</v>
      </c>
      <c r="H84" t="s">
        <v>77</v>
      </c>
      <c r="I84">
        <v>1.4600657283169838E-2</v>
      </c>
      <c r="J84">
        <v>1.8925000000000001E-2</v>
      </c>
      <c r="K84">
        <v>1.58792651886618</v>
      </c>
      <c r="L84">
        <v>-1.5733258615830101</v>
      </c>
    </row>
    <row r="85" spans="1:12" x14ac:dyDescent="0.25">
      <c r="A85" t="s">
        <v>254</v>
      </c>
      <c r="B85" t="s">
        <v>84</v>
      </c>
      <c r="C85">
        <f t="shared" si="3"/>
        <v>550.80257940044794</v>
      </c>
      <c r="D85">
        <f t="shared" si="4"/>
        <v>35643.484067406251</v>
      </c>
      <c r="E85">
        <f t="shared" si="5"/>
        <v>550.73235029035266</v>
      </c>
      <c r="H85" t="s">
        <v>130</v>
      </c>
      <c r="I85">
        <v>6.6269830292040979</v>
      </c>
      <c r="J85">
        <v>4.5274570000000001</v>
      </c>
      <c r="K85">
        <v>94.426194216314101</v>
      </c>
      <c r="L85">
        <v>-87.799211187110004</v>
      </c>
    </row>
    <row r="86" spans="1:12" x14ac:dyDescent="0.25">
      <c r="A86" t="s">
        <v>250</v>
      </c>
      <c r="B86" t="s">
        <v>85</v>
      </c>
      <c r="C86">
        <f t="shared" si="3"/>
        <v>121.94203214227799</v>
      </c>
      <c r="D86">
        <f t="shared" si="4"/>
        <v>715.91189625000004</v>
      </c>
      <c r="E86">
        <f t="shared" si="5"/>
        <v>121.83294745018829</v>
      </c>
      <c r="H86" t="s">
        <v>79</v>
      </c>
      <c r="I86">
        <v>12.442187922130296</v>
      </c>
      <c r="J86">
        <v>126.63829475</v>
      </c>
      <c r="K86">
        <v>12.495888614989299</v>
      </c>
      <c r="L86">
        <v>-5.3700692859003141E-2</v>
      </c>
    </row>
    <row r="87" spans="1:12" x14ac:dyDescent="0.25">
      <c r="A87" t="s">
        <v>250</v>
      </c>
      <c r="B87" t="s">
        <v>86</v>
      </c>
      <c r="C87">
        <f t="shared" si="3"/>
        <v>442.26105547358202</v>
      </c>
      <c r="D87">
        <f t="shared" si="4"/>
        <v>421.78895795312502</v>
      </c>
      <c r="E87">
        <f t="shared" si="5"/>
        <v>362.2902156648787</v>
      </c>
      <c r="H87" t="s">
        <v>80</v>
      </c>
      <c r="I87">
        <v>24.463620860705717</v>
      </c>
      <c r="J87">
        <v>39.656304156250002</v>
      </c>
      <c r="K87">
        <v>24.592464738257402</v>
      </c>
      <c r="L87">
        <v>-0.12884387755168447</v>
      </c>
    </row>
    <row r="88" spans="1:12" x14ac:dyDescent="0.25">
      <c r="A88" t="s">
        <v>251</v>
      </c>
      <c r="B88" t="s">
        <v>87</v>
      </c>
      <c r="C88">
        <f t="shared" si="3"/>
        <v>24.071933308518997</v>
      </c>
      <c r="D88">
        <f t="shared" si="4"/>
        <v>1301.3044609999999</v>
      </c>
      <c r="E88">
        <f t="shared" si="5"/>
        <v>24.019236053909221</v>
      </c>
      <c r="H88" t="s">
        <v>78</v>
      </c>
      <c r="I88">
        <v>0.66205520165396436</v>
      </c>
      <c r="J88">
        <v>250.3236726171875</v>
      </c>
      <c r="K88">
        <v>0.67080668065335103</v>
      </c>
      <c r="L88">
        <v>-8.7514789993866637E-3</v>
      </c>
    </row>
    <row r="89" spans="1:12" x14ac:dyDescent="0.25">
      <c r="A89" t="s">
        <v>250</v>
      </c>
      <c r="B89" t="s">
        <v>88</v>
      </c>
      <c r="C89">
        <f t="shared" si="3"/>
        <v>95.083982118037397</v>
      </c>
      <c r="D89">
        <f t="shared" si="4"/>
        <v>9724.9744400000018</v>
      </c>
      <c r="E89">
        <f t="shared" si="5"/>
        <v>94.924359712964517</v>
      </c>
      <c r="H89" t="s">
        <v>81</v>
      </c>
      <c r="I89">
        <v>38.162307097791398</v>
      </c>
      <c r="J89">
        <v>91.960370515625002</v>
      </c>
      <c r="K89">
        <v>49.093019610451499</v>
      </c>
      <c r="L89">
        <v>-10.930712512660101</v>
      </c>
    </row>
    <row r="90" spans="1:12" x14ac:dyDescent="0.25">
      <c r="A90" t="s">
        <v>254</v>
      </c>
      <c r="B90" t="s">
        <v>89</v>
      </c>
      <c r="C90">
        <f t="shared" si="3"/>
        <v>869.10864665681197</v>
      </c>
      <c r="D90">
        <f t="shared" si="4"/>
        <v>365.03215</v>
      </c>
      <c r="E90">
        <f t="shared" si="5"/>
        <v>322.78800565114796</v>
      </c>
      <c r="H90" t="s">
        <v>225</v>
      </c>
      <c r="I90">
        <v>192.82904408605208</v>
      </c>
      <c r="J90">
        <v>236.25608</v>
      </c>
      <c r="K90">
        <v>691.85877905461007</v>
      </c>
      <c r="L90">
        <v>-499.02973496855799</v>
      </c>
    </row>
    <row r="91" spans="1:12" x14ac:dyDescent="0.25">
      <c r="A91" t="s">
        <v>249</v>
      </c>
      <c r="B91" t="s">
        <v>90</v>
      </c>
      <c r="C91">
        <f t="shared" si="3"/>
        <v>5.64471797654436</v>
      </c>
      <c r="D91">
        <f t="shared" si="4"/>
        <v>41.107927999999994</v>
      </c>
      <c r="E91">
        <f t="shared" si="5"/>
        <v>5.6344763184295958</v>
      </c>
      <c r="H91" t="s">
        <v>83</v>
      </c>
      <c r="I91">
        <v>4607.3240522444785</v>
      </c>
      <c r="J91">
        <v>5273.5271392499999</v>
      </c>
      <c r="K91">
        <v>5199.4364233063898</v>
      </c>
      <c r="L91">
        <v>-592.11237106191129</v>
      </c>
    </row>
    <row r="92" spans="1:12" x14ac:dyDescent="0.25">
      <c r="A92" t="s">
        <v>250</v>
      </c>
      <c r="B92" t="s">
        <v>91</v>
      </c>
      <c r="C92">
        <f t="shared" si="3"/>
        <v>37.5919085256741</v>
      </c>
      <c r="D92">
        <f t="shared" si="4"/>
        <v>4172.6385528749997</v>
      </c>
      <c r="E92">
        <f t="shared" si="5"/>
        <v>37.561187009941548</v>
      </c>
      <c r="H92" t="s">
        <v>51</v>
      </c>
      <c r="I92">
        <v>38.0003902612698</v>
      </c>
      <c r="J92">
        <v>1441.720718</v>
      </c>
      <c r="K92">
        <v>38.153688103094197</v>
      </c>
      <c r="L92">
        <v>-0.1532978418243971</v>
      </c>
    </row>
    <row r="93" spans="1:12" x14ac:dyDescent="0.25">
      <c r="A93" t="s">
        <v>251</v>
      </c>
      <c r="B93" t="s">
        <v>92</v>
      </c>
      <c r="C93">
        <f t="shared" si="3"/>
        <v>31.3983835616386</v>
      </c>
      <c r="D93">
        <f t="shared" si="4"/>
        <v>6318.2287842236328</v>
      </c>
      <c r="E93">
        <f t="shared" si="5"/>
        <v>31.287669213689099</v>
      </c>
      <c r="H93" t="s">
        <v>84</v>
      </c>
      <c r="I93">
        <v>550.73235029035266</v>
      </c>
      <c r="J93">
        <v>35643.484067406251</v>
      </c>
      <c r="K93">
        <v>550.80257940044794</v>
      </c>
      <c r="L93">
        <v>-7.0229110095283431E-2</v>
      </c>
    </row>
    <row r="94" spans="1:12" x14ac:dyDescent="0.25">
      <c r="A94" t="s">
        <v>254</v>
      </c>
      <c r="B94" t="s">
        <v>93</v>
      </c>
      <c r="C94">
        <f t="shared" si="3"/>
        <v>24.782954277839298</v>
      </c>
      <c r="D94">
        <f t="shared" si="4"/>
        <v>34.467800453125001</v>
      </c>
      <c r="E94">
        <f t="shared" si="5"/>
        <v>22.641237221960367</v>
      </c>
      <c r="H94" t="s">
        <v>88</v>
      </c>
      <c r="I94">
        <v>94.924359712964517</v>
      </c>
      <c r="J94">
        <v>9724.9744400000018</v>
      </c>
      <c r="K94">
        <v>95.083982118037397</v>
      </c>
      <c r="L94">
        <v>-0.15962240507288072</v>
      </c>
    </row>
    <row r="95" spans="1:12" x14ac:dyDescent="0.25">
      <c r="A95" t="s">
        <v>254</v>
      </c>
      <c r="B95" t="s">
        <v>94</v>
      </c>
      <c r="C95">
        <f t="shared" si="3"/>
        <v>26.827214304837099</v>
      </c>
      <c r="D95">
        <f t="shared" si="4"/>
        <v>17.186586093750002</v>
      </c>
      <c r="E95">
        <f t="shared" si="5"/>
        <v>24.261901543115208</v>
      </c>
      <c r="H95" t="s">
        <v>82</v>
      </c>
      <c r="I95">
        <v>26.531795470440972</v>
      </c>
      <c r="J95">
        <v>924.08420843749991</v>
      </c>
      <c r="K95">
        <v>26.535169404650802</v>
      </c>
      <c r="L95">
        <v>-3.3739342098293434E-3</v>
      </c>
    </row>
    <row r="96" spans="1:12" x14ac:dyDescent="0.25">
      <c r="A96" t="s">
        <v>252</v>
      </c>
      <c r="B96" t="s">
        <v>95</v>
      </c>
      <c r="C96">
        <f t="shared" si="3"/>
        <v>3.9003109366759499E-2</v>
      </c>
      <c r="D96">
        <f t="shared" si="4"/>
        <v>4.8370000000000002E-3</v>
      </c>
      <c r="E96">
        <f t="shared" si="5"/>
        <v>7.7057974981452962E-3</v>
      </c>
      <c r="H96" t="s">
        <v>85</v>
      </c>
      <c r="I96">
        <v>121.83294745018829</v>
      </c>
      <c r="J96">
        <v>715.91189625000004</v>
      </c>
      <c r="K96">
        <v>121.94203214227799</v>
      </c>
      <c r="L96">
        <v>-0.10908469208970928</v>
      </c>
    </row>
    <row r="97" spans="1:12" x14ac:dyDescent="0.25">
      <c r="A97" t="s">
        <v>254</v>
      </c>
      <c r="B97" t="s">
        <v>96</v>
      </c>
      <c r="C97">
        <f t="shared" si="3"/>
        <v>1128.5899007750002</v>
      </c>
      <c r="D97">
        <f t="shared" si="4"/>
        <v>34.060449249999998</v>
      </c>
      <c r="E97">
        <f t="shared" si="5"/>
        <v>30.993185328500203</v>
      </c>
      <c r="H97" t="s">
        <v>86</v>
      </c>
      <c r="I97">
        <v>362.2902156648787</v>
      </c>
      <c r="J97">
        <v>421.78895795312502</v>
      </c>
      <c r="K97">
        <v>442.26105547358202</v>
      </c>
      <c r="L97">
        <v>-79.970839808703317</v>
      </c>
    </row>
    <row r="98" spans="1:12" x14ac:dyDescent="0.25">
      <c r="A98" t="s">
        <v>250</v>
      </c>
      <c r="B98" t="s">
        <v>97</v>
      </c>
      <c r="C98">
        <f t="shared" si="3"/>
        <v>128.18390306043599</v>
      </c>
      <c r="D98">
        <f t="shared" si="4"/>
        <v>1207.139013125</v>
      </c>
      <c r="E98">
        <f t="shared" si="5"/>
        <v>128.0650721375207</v>
      </c>
      <c r="H98" t="s">
        <v>90</v>
      </c>
      <c r="I98">
        <v>5.6344763184295958</v>
      </c>
      <c r="J98">
        <v>41.107927999999994</v>
      </c>
      <c r="K98">
        <v>5.64471797654436</v>
      </c>
      <c r="L98">
        <v>-1.0241658114764185E-2</v>
      </c>
    </row>
    <row r="99" spans="1:12" x14ac:dyDescent="0.25">
      <c r="A99" t="s">
        <v>254</v>
      </c>
      <c r="B99" t="s">
        <v>98</v>
      </c>
      <c r="C99">
        <f t="shared" si="3"/>
        <v>193.50367489670302</v>
      </c>
      <c r="D99">
        <f t="shared" si="4"/>
        <v>932.32352750000007</v>
      </c>
      <c r="E99">
        <f t="shared" si="5"/>
        <v>192.22529412650266</v>
      </c>
      <c r="H99" t="s">
        <v>91</v>
      </c>
      <c r="I99">
        <v>37.561187009941548</v>
      </c>
      <c r="J99">
        <v>4172.6385528749997</v>
      </c>
      <c r="K99">
        <v>37.5919085256741</v>
      </c>
      <c r="L99">
        <v>-3.0721515732551552E-2</v>
      </c>
    </row>
    <row r="100" spans="1:12" x14ac:dyDescent="0.25">
      <c r="A100" t="s">
        <v>252</v>
      </c>
      <c r="B100" t="s">
        <v>99</v>
      </c>
      <c r="C100">
        <f t="shared" si="3"/>
        <v>11.279520903900298</v>
      </c>
      <c r="D100">
        <f t="shared" si="4"/>
        <v>25.694422000000003</v>
      </c>
      <c r="E100">
        <f t="shared" si="5"/>
        <v>11.279520903900298</v>
      </c>
      <c r="H100" t="s">
        <v>89</v>
      </c>
      <c r="I100">
        <v>322.78800565114796</v>
      </c>
      <c r="J100">
        <v>365.03215</v>
      </c>
      <c r="K100">
        <v>869.10864665681197</v>
      </c>
      <c r="L100">
        <v>-546.32064100566402</v>
      </c>
    </row>
    <row r="101" spans="1:12" x14ac:dyDescent="0.25">
      <c r="A101" t="s">
        <v>250</v>
      </c>
      <c r="B101" t="s">
        <v>100</v>
      </c>
      <c r="C101">
        <f t="shared" si="3"/>
        <v>38.291561715849696</v>
      </c>
      <c r="D101">
        <f t="shared" si="4"/>
        <v>44.070273999999998</v>
      </c>
      <c r="E101">
        <f t="shared" si="5"/>
        <v>37.198230314679627</v>
      </c>
      <c r="H101" t="s">
        <v>98</v>
      </c>
      <c r="I101">
        <v>192.22529412650266</v>
      </c>
      <c r="J101">
        <v>932.32352750000007</v>
      </c>
      <c r="K101">
        <v>193.50367489670302</v>
      </c>
      <c r="L101">
        <v>-1.2783807702003571</v>
      </c>
    </row>
    <row r="102" spans="1:12" x14ac:dyDescent="0.25">
      <c r="A102" t="s">
        <v>250</v>
      </c>
      <c r="B102" t="s">
        <v>101</v>
      </c>
      <c r="C102">
        <f t="shared" si="3"/>
        <v>9.8059871594127106</v>
      </c>
      <c r="D102">
        <f t="shared" si="4"/>
        <v>145.26623700000002</v>
      </c>
      <c r="E102">
        <f t="shared" si="5"/>
        <v>9.8045326259477434</v>
      </c>
      <c r="H102" t="s">
        <v>92</v>
      </c>
      <c r="I102">
        <v>31.287669213689099</v>
      </c>
      <c r="J102">
        <v>6318.2287842236328</v>
      </c>
      <c r="K102">
        <v>31.3983835616386</v>
      </c>
      <c r="L102">
        <v>-0.11071434794950008</v>
      </c>
    </row>
    <row r="103" spans="1:12" x14ac:dyDescent="0.25">
      <c r="A103" t="s">
        <v>250</v>
      </c>
      <c r="B103" t="s">
        <v>102</v>
      </c>
      <c r="C103">
        <f t="shared" si="3"/>
        <v>39.027355341616101</v>
      </c>
      <c r="D103">
        <f t="shared" si="4"/>
        <v>15.249649999999999</v>
      </c>
      <c r="E103">
        <f t="shared" si="5"/>
        <v>15.423897507313299</v>
      </c>
      <c r="H103" t="s">
        <v>93</v>
      </c>
      <c r="I103">
        <v>22.641237221960367</v>
      </c>
      <c r="J103">
        <v>34.467800453125001</v>
      </c>
      <c r="K103">
        <v>24.782954277839298</v>
      </c>
      <c r="L103">
        <v>-2.1417170558789316</v>
      </c>
    </row>
    <row r="104" spans="1:12" x14ac:dyDescent="0.25">
      <c r="A104" t="s">
        <v>250</v>
      </c>
      <c r="B104" t="s">
        <v>103</v>
      </c>
      <c r="C104">
        <f t="shared" si="3"/>
        <v>15.7610790562986</v>
      </c>
      <c r="D104">
        <f t="shared" si="4"/>
        <v>70.614545000000007</v>
      </c>
      <c r="E104">
        <f t="shared" si="5"/>
        <v>15.68958307287177</v>
      </c>
      <c r="H104" t="s">
        <v>25</v>
      </c>
      <c r="I104">
        <v>23.349468137735499</v>
      </c>
      <c r="J104">
        <v>77.886257999999998</v>
      </c>
      <c r="K104">
        <v>23.349468137735499</v>
      </c>
      <c r="L104">
        <v>0</v>
      </c>
    </row>
    <row r="105" spans="1:12" x14ac:dyDescent="0.25">
      <c r="A105" t="s">
        <v>251</v>
      </c>
      <c r="B105" t="s">
        <v>104</v>
      </c>
      <c r="C105">
        <f t="shared" si="3"/>
        <v>1.2522321797324101</v>
      </c>
      <c r="D105">
        <f t="shared" si="4"/>
        <v>6.0046265937499994</v>
      </c>
      <c r="E105">
        <f t="shared" si="5"/>
        <v>1.249512634520823</v>
      </c>
      <c r="H105" t="s">
        <v>95</v>
      </c>
      <c r="I105">
        <v>7.7057974981452962E-3</v>
      </c>
      <c r="J105">
        <v>4.8370000000000002E-3</v>
      </c>
      <c r="K105">
        <v>3.9003109366759499E-2</v>
      </c>
      <c r="L105">
        <v>-3.1297311868614203E-2</v>
      </c>
    </row>
    <row r="106" spans="1:12" x14ac:dyDescent="0.25">
      <c r="A106" t="s">
        <v>250</v>
      </c>
      <c r="B106" t="s">
        <v>105</v>
      </c>
      <c r="C106">
        <f t="shared" si="3"/>
        <v>32.662561385569099</v>
      </c>
      <c r="D106">
        <f t="shared" si="4"/>
        <v>45.711042468750001</v>
      </c>
      <c r="E106">
        <f t="shared" si="5"/>
        <v>25.837409755271416</v>
      </c>
      <c r="H106" t="s">
        <v>178</v>
      </c>
      <c r="I106">
        <v>4.2162533007040204E-3</v>
      </c>
      <c r="J106">
        <v>7.6E-3</v>
      </c>
      <c r="K106">
        <v>0.34295603255668899</v>
      </c>
      <c r="L106">
        <v>-0.33873977925598497</v>
      </c>
    </row>
    <row r="107" spans="1:12" x14ac:dyDescent="0.25">
      <c r="A107" t="s">
        <v>250</v>
      </c>
      <c r="B107" t="s">
        <v>106</v>
      </c>
      <c r="C107" t="e">
        <f t="shared" si="3"/>
        <v>#N/A</v>
      </c>
      <c r="D107" t="e">
        <f t="shared" si="4"/>
        <v>#N/A</v>
      </c>
      <c r="E107" t="e">
        <f t="shared" si="5"/>
        <v>#N/A</v>
      </c>
      <c r="H107" t="s">
        <v>96</v>
      </c>
      <c r="I107">
        <v>30.993185328500203</v>
      </c>
      <c r="J107">
        <v>34.060449249999998</v>
      </c>
      <c r="K107">
        <v>1128.5899007750002</v>
      </c>
      <c r="L107">
        <v>-1097.5967154465</v>
      </c>
    </row>
    <row r="108" spans="1:12" x14ac:dyDescent="0.25">
      <c r="A108" t="s">
        <v>250</v>
      </c>
      <c r="B108" t="s">
        <v>107</v>
      </c>
      <c r="C108">
        <f t="shared" si="3"/>
        <v>55.560661181684999</v>
      </c>
      <c r="D108">
        <f t="shared" si="4"/>
        <v>37702.999448499999</v>
      </c>
      <c r="E108">
        <f t="shared" si="5"/>
        <v>55.416422597317926</v>
      </c>
      <c r="H108" t="s">
        <v>97</v>
      </c>
      <c r="I108">
        <v>128.0650721375207</v>
      </c>
      <c r="J108">
        <v>1207.139013125</v>
      </c>
      <c r="K108">
        <v>128.18390306043599</v>
      </c>
      <c r="L108">
        <v>-0.11883092291529351</v>
      </c>
    </row>
    <row r="109" spans="1:12" x14ac:dyDescent="0.25">
      <c r="A109" t="s">
        <v>251</v>
      </c>
      <c r="B109" t="s">
        <v>108</v>
      </c>
      <c r="C109">
        <f t="shared" si="3"/>
        <v>7.6198377562784705</v>
      </c>
      <c r="D109">
        <f t="shared" si="4"/>
        <v>2463.3714516874998</v>
      </c>
      <c r="E109">
        <f t="shared" si="5"/>
        <v>7.5997183427050912</v>
      </c>
      <c r="H109" t="s">
        <v>99</v>
      </c>
      <c r="I109">
        <v>11.279520903900298</v>
      </c>
      <c r="J109">
        <v>25.694422000000003</v>
      </c>
      <c r="K109">
        <v>11.279520903900298</v>
      </c>
      <c r="L109">
        <v>0</v>
      </c>
    </row>
    <row r="110" spans="1:12" x14ac:dyDescent="0.25">
      <c r="A110" t="s">
        <v>249</v>
      </c>
      <c r="B110" t="s">
        <v>109</v>
      </c>
      <c r="C110">
        <f t="shared" si="3"/>
        <v>2.6746561259434101</v>
      </c>
      <c r="D110">
        <f t="shared" si="4"/>
        <v>1.4150473125</v>
      </c>
      <c r="E110">
        <f t="shared" si="5"/>
        <v>1.48491727419622</v>
      </c>
      <c r="H110" t="s">
        <v>100</v>
      </c>
      <c r="I110">
        <v>37.198230314679627</v>
      </c>
      <c r="J110">
        <v>44.070273999999998</v>
      </c>
      <c r="K110">
        <v>38.291561715849696</v>
      </c>
      <c r="L110">
        <v>-1.0933314011700688</v>
      </c>
    </row>
    <row r="111" spans="1:12" x14ac:dyDescent="0.25">
      <c r="A111" t="s">
        <v>254</v>
      </c>
      <c r="B111" t="s">
        <v>110</v>
      </c>
      <c r="C111">
        <f t="shared" si="3"/>
        <v>14.634877926963201</v>
      </c>
      <c r="D111">
        <f t="shared" si="4"/>
        <v>39.740269187499997</v>
      </c>
      <c r="E111">
        <f t="shared" si="5"/>
        <v>14.612280664939535</v>
      </c>
      <c r="H111" t="s">
        <v>104</v>
      </c>
      <c r="I111">
        <v>1.249512634520823</v>
      </c>
      <c r="J111">
        <v>6.0046265937499994</v>
      </c>
      <c r="K111">
        <v>1.2522321797324101</v>
      </c>
      <c r="L111">
        <v>-2.7195452115871266E-3</v>
      </c>
    </row>
    <row r="112" spans="1:12" x14ac:dyDescent="0.25">
      <c r="A112" t="s">
        <v>249</v>
      </c>
      <c r="B112" t="s">
        <v>111</v>
      </c>
      <c r="C112">
        <f t="shared" si="3"/>
        <v>2.77697195187682E-2</v>
      </c>
      <c r="D112">
        <f t="shared" si="4"/>
        <v>0</v>
      </c>
      <c r="E112">
        <f t="shared" si="5"/>
        <v>0</v>
      </c>
      <c r="H112" t="s">
        <v>107</v>
      </c>
      <c r="I112">
        <v>55.416422597317926</v>
      </c>
      <c r="J112">
        <v>37702.999448499999</v>
      </c>
      <c r="K112">
        <v>55.560661181684999</v>
      </c>
      <c r="L112">
        <v>-0.14423858436707349</v>
      </c>
    </row>
    <row r="113" spans="1:12" x14ac:dyDescent="0.25">
      <c r="A113" t="s">
        <v>250</v>
      </c>
      <c r="B113" t="s">
        <v>112</v>
      </c>
      <c r="C113">
        <f t="shared" si="3"/>
        <v>9.2299640002808605</v>
      </c>
      <c r="D113">
        <f t="shared" si="4"/>
        <v>9.3719184999999996</v>
      </c>
      <c r="E113">
        <f t="shared" si="5"/>
        <v>8.1568326590656213</v>
      </c>
      <c r="H113" t="s">
        <v>189</v>
      </c>
      <c r="I113">
        <v>0.40838816050419002</v>
      </c>
      <c r="J113">
        <v>0.41976272656250002</v>
      </c>
      <c r="K113">
        <v>0.65634078437456</v>
      </c>
      <c r="L113">
        <v>-0.24795262387036998</v>
      </c>
    </row>
    <row r="114" spans="1:12" x14ac:dyDescent="0.25">
      <c r="A114" t="s">
        <v>251</v>
      </c>
      <c r="B114" t="s">
        <v>113</v>
      </c>
      <c r="C114">
        <f t="shared" si="3"/>
        <v>10.9456728429242</v>
      </c>
      <c r="D114">
        <f t="shared" si="4"/>
        <v>6428.6684729999997</v>
      </c>
      <c r="E114">
        <f t="shared" si="5"/>
        <v>10.923043272004021</v>
      </c>
      <c r="H114" t="s">
        <v>26</v>
      </c>
      <c r="I114">
        <v>28.200778377634297</v>
      </c>
      <c r="J114">
        <v>183.836217</v>
      </c>
      <c r="K114">
        <v>28.369915318096197</v>
      </c>
      <c r="L114">
        <v>-0.16913694046190031</v>
      </c>
    </row>
    <row r="115" spans="1:12" x14ac:dyDescent="0.25">
      <c r="A115" t="s">
        <v>250</v>
      </c>
      <c r="B115" t="s">
        <v>114</v>
      </c>
      <c r="C115">
        <f t="shared" si="3"/>
        <v>64.179054833540292</v>
      </c>
      <c r="D115">
        <f t="shared" si="4"/>
        <v>12222.814630000001</v>
      </c>
      <c r="E115">
        <f t="shared" si="5"/>
        <v>63.858252128861032</v>
      </c>
      <c r="H115" t="s">
        <v>181</v>
      </c>
      <c r="I115">
        <v>3.2358683501172631</v>
      </c>
      <c r="J115">
        <v>181.71777899999998</v>
      </c>
      <c r="K115">
        <v>3.2467888727889203</v>
      </c>
      <c r="L115">
        <v>-1.0920522671657107E-2</v>
      </c>
    </row>
    <row r="116" spans="1:12" x14ac:dyDescent="0.25">
      <c r="A116" t="s">
        <v>251</v>
      </c>
      <c r="B116" t="s">
        <v>115</v>
      </c>
      <c r="C116">
        <f t="shared" si="3"/>
        <v>10.079425339952898</v>
      </c>
      <c r="D116">
        <f t="shared" si="4"/>
        <v>29.149266999999998</v>
      </c>
      <c r="E116">
        <f t="shared" si="5"/>
        <v>10.030184191052131</v>
      </c>
      <c r="H116" t="s">
        <v>103</v>
      </c>
      <c r="I116">
        <v>15.68958307287177</v>
      </c>
      <c r="J116">
        <v>70.614545000000007</v>
      </c>
      <c r="K116">
        <v>15.7610790562986</v>
      </c>
      <c r="L116">
        <v>-7.1495983426830279E-2</v>
      </c>
    </row>
    <row r="117" spans="1:12" x14ac:dyDescent="0.25">
      <c r="A117" t="s">
        <v>251</v>
      </c>
      <c r="B117" t="s">
        <v>116</v>
      </c>
      <c r="C117">
        <f t="shared" si="3"/>
        <v>3.1751116994006199</v>
      </c>
      <c r="D117">
        <f t="shared" si="4"/>
        <v>2927.8517249375</v>
      </c>
      <c r="E117">
        <f t="shared" si="5"/>
        <v>3.1707136517412025</v>
      </c>
      <c r="H117" t="s">
        <v>136</v>
      </c>
      <c r="I117">
        <v>4.157762320586829</v>
      </c>
      <c r="J117">
        <v>4.2333784687499998</v>
      </c>
      <c r="K117">
        <v>9.4919326922769987</v>
      </c>
      <c r="L117">
        <v>-5.3341703716901696</v>
      </c>
    </row>
    <row r="118" spans="1:12" x14ac:dyDescent="0.25">
      <c r="A118" t="s">
        <v>250</v>
      </c>
      <c r="B118" t="s">
        <v>117</v>
      </c>
      <c r="C118">
        <f t="shared" si="3"/>
        <v>3.4223507493274998</v>
      </c>
      <c r="D118">
        <f t="shared" si="4"/>
        <v>2.1169617343749998</v>
      </c>
      <c r="E118">
        <f t="shared" si="5"/>
        <v>1.9920904982877798</v>
      </c>
      <c r="H118" t="s">
        <v>101</v>
      </c>
      <c r="I118">
        <v>9.8045326259477434</v>
      </c>
      <c r="J118">
        <v>145.26623700000002</v>
      </c>
      <c r="K118">
        <v>9.8059871594127106</v>
      </c>
      <c r="L118">
        <v>-1.454533464967156E-3</v>
      </c>
    </row>
    <row r="119" spans="1:12" x14ac:dyDescent="0.25">
      <c r="A119" t="s">
        <v>250</v>
      </c>
      <c r="B119" t="s">
        <v>118</v>
      </c>
      <c r="C119">
        <f t="shared" si="3"/>
        <v>68.691606324769594</v>
      </c>
      <c r="D119">
        <f t="shared" si="4"/>
        <v>11295.710686500001</v>
      </c>
      <c r="E119">
        <f t="shared" si="5"/>
        <v>68.690015712114572</v>
      </c>
      <c r="H119" t="s">
        <v>137</v>
      </c>
      <c r="I119">
        <v>7.8918995259099844E-2</v>
      </c>
      <c r="J119">
        <v>7.99529765625E-2</v>
      </c>
      <c r="K119">
        <v>11.3530979784859</v>
      </c>
      <c r="L119">
        <v>-11.2741789832268</v>
      </c>
    </row>
    <row r="120" spans="1:12" x14ac:dyDescent="0.25">
      <c r="A120" t="s">
        <v>254</v>
      </c>
      <c r="B120" t="s">
        <v>119</v>
      </c>
      <c r="C120">
        <f t="shared" si="3"/>
        <v>1.1927845525979801</v>
      </c>
      <c r="D120">
        <f t="shared" si="4"/>
        <v>2.5000000000000001E-3</v>
      </c>
      <c r="E120">
        <f t="shared" si="5"/>
        <v>2.1953555742490138E-2</v>
      </c>
      <c r="H120" t="s">
        <v>114</v>
      </c>
      <c r="I120">
        <v>63.858252128861032</v>
      </c>
      <c r="J120">
        <v>12222.814630000001</v>
      </c>
      <c r="K120">
        <v>64.179054833540292</v>
      </c>
      <c r="L120">
        <v>-0.32080270467925942</v>
      </c>
    </row>
    <row r="121" spans="1:12" x14ac:dyDescent="0.25">
      <c r="A121" t="s">
        <v>253</v>
      </c>
      <c r="B121" t="s">
        <v>120</v>
      </c>
      <c r="C121">
        <f t="shared" si="3"/>
        <v>505.26931239999601</v>
      </c>
      <c r="D121">
        <f t="shared" si="4"/>
        <v>26759.466670703125</v>
      </c>
      <c r="E121">
        <f t="shared" si="5"/>
        <v>502.8332559632006</v>
      </c>
      <c r="H121" t="s">
        <v>172</v>
      </c>
      <c r="I121">
        <v>3.6882983229421202</v>
      </c>
      <c r="J121">
        <v>3.96322025</v>
      </c>
      <c r="K121">
        <v>6.4725450210969102</v>
      </c>
      <c r="L121">
        <v>-2.78424669815479</v>
      </c>
    </row>
    <row r="122" spans="1:12" x14ac:dyDescent="0.25">
      <c r="A122" t="s">
        <v>252</v>
      </c>
      <c r="B122" t="s">
        <v>121</v>
      </c>
      <c r="C122">
        <f t="shared" si="3"/>
        <v>409.12390491668896</v>
      </c>
      <c r="D122">
        <f t="shared" si="4"/>
        <v>46.065992000000001</v>
      </c>
      <c r="E122">
        <f t="shared" si="5"/>
        <v>45.073509158457966</v>
      </c>
      <c r="H122" t="s">
        <v>108</v>
      </c>
      <c r="I122">
        <v>7.5997183427050912</v>
      </c>
      <c r="J122">
        <v>2463.3714516874998</v>
      </c>
      <c r="K122">
        <v>7.6198377562784705</v>
      </c>
      <c r="L122">
        <v>-2.0119413573379319E-2</v>
      </c>
    </row>
    <row r="123" spans="1:12" x14ac:dyDescent="0.25">
      <c r="A123" t="s">
        <v>251</v>
      </c>
      <c r="B123" t="s">
        <v>122</v>
      </c>
      <c r="C123">
        <f t="shared" si="3"/>
        <v>48.204851720552398</v>
      </c>
      <c r="D123">
        <f t="shared" si="4"/>
        <v>3410.1151370000002</v>
      </c>
      <c r="E123">
        <f t="shared" si="5"/>
        <v>48.075815491167695</v>
      </c>
      <c r="H123" t="s">
        <v>119</v>
      </c>
      <c r="I123">
        <v>2.1953555742490138E-2</v>
      </c>
      <c r="J123">
        <v>2.5000000000000001E-3</v>
      </c>
      <c r="K123">
        <v>1.1927845525979801</v>
      </c>
      <c r="L123">
        <v>-1.17083099685549</v>
      </c>
    </row>
    <row r="124" spans="1:12" x14ac:dyDescent="0.25">
      <c r="A124" t="s">
        <v>251</v>
      </c>
      <c r="B124" t="s">
        <v>123</v>
      </c>
      <c r="C124">
        <f t="shared" si="3"/>
        <v>5.4551105123119106</v>
      </c>
      <c r="D124">
        <f t="shared" si="4"/>
        <v>895.79249099999993</v>
      </c>
      <c r="E124">
        <f t="shared" si="5"/>
        <v>5.4426060631744742</v>
      </c>
      <c r="H124" t="s">
        <v>120</v>
      </c>
      <c r="I124">
        <v>502.8332559632006</v>
      </c>
      <c r="J124">
        <v>26759.466670703125</v>
      </c>
      <c r="K124">
        <v>505.26931239999601</v>
      </c>
      <c r="L124">
        <v>-2.4360564367954112</v>
      </c>
    </row>
    <row r="125" spans="1:12" x14ac:dyDescent="0.25">
      <c r="A125" t="s">
        <v>252</v>
      </c>
      <c r="B125" t="s">
        <v>124</v>
      </c>
      <c r="C125">
        <f t="shared" si="3"/>
        <v>3.85264754554033</v>
      </c>
      <c r="D125">
        <f t="shared" si="4"/>
        <v>0.47106797656249999</v>
      </c>
      <c r="E125">
        <f t="shared" si="5"/>
        <v>0.50323161261011018</v>
      </c>
      <c r="H125" t="s">
        <v>112</v>
      </c>
      <c r="I125">
        <v>8.1568326590656213</v>
      </c>
      <c r="J125">
        <v>9.3719184999999996</v>
      </c>
      <c r="K125">
        <v>9.2299640002808605</v>
      </c>
      <c r="L125">
        <v>-1.0731313412152392</v>
      </c>
    </row>
    <row r="126" spans="1:12" x14ac:dyDescent="0.25">
      <c r="A126" t="s">
        <v>252</v>
      </c>
      <c r="B126" t="s">
        <v>125</v>
      </c>
      <c r="C126">
        <f t="shared" si="3"/>
        <v>3.9216187284477301E-3</v>
      </c>
      <c r="D126">
        <f t="shared" si="4"/>
        <v>0</v>
      </c>
      <c r="E126">
        <f t="shared" si="5"/>
        <v>7.7057974981452034E-4</v>
      </c>
      <c r="H126" t="s">
        <v>113</v>
      </c>
      <c r="I126">
        <v>10.923043272004021</v>
      </c>
      <c r="J126">
        <v>6428.6684729999997</v>
      </c>
      <c r="K126">
        <v>10.9456728429242</v>
      </c>
      <c r="L126">
        <v>-2.2629570920178921E-2</v>
      </c>
    </row>
    <row r="127" spans="1:12" x14ac:dyDescent="0.25">
      <c r="A127" t="s">
        <v>251</v>
      </c>
      <c r="B127" t="s">
        <v>126</v>
      </c>
      <c r="C127">
        <f t="shared" si="3"/>
        <v>5.7102536223461895</v>
      </c>
      <c r="D127">
        <f t="shared" si="4"/>
        <v>7966.1462405625007</v>
      </c>
      <c r="E127">
        <f t="shared" si="5"/>
        <v>5.6992355359887128</v>
      </c>
      <c r="H127" t="s">
        <v>117</v>
      </c>
      <c r="I127">
        <v>1.9920904982877798</v>
      </c>
      <c r="J127">
        <v>2.1169617343749998</v>
      </c>
      <c r="K127">
        <v>3.4223507493274998</v>
      </c>
      <c r="L127">
        <v>-1.43026025103972</v>
      </c>
    </row>
    <row r="128" spans="1:12" x14ac:dyDescent="0.25">
      <c r="A128" t="s">
        <v>249</v>
      </c>
      <c r="B128" t="s">
        <v>127</v>
      </c>
      <c r="C128">
        <f t="shared" si="3"/>
        <v>1.6778325493286799</v>
      </c>
      <c r="D128">
        <f t="shared" si="4"/>
        <v>1.3889934374999999</v>
      </c>
      <c r="E128">
        <f t="shared" si="5"/>
        <v>1.3203006164190567</v>
      </c>
      <c r="H128" t="s">
        <v>18</v>
      </c>
      <c r="I128">
        <v>20.991794188102901</v>
      </c>
      <c r="J128">
        <v>20.578367374999999</v>
      </c>
      <c r="K128">
        <v>50.091730391807701</v>
      </c>
      <c r="L128">
        <v>-29.0999362037048</v>
      </c>
    </row>
    <row r="129" spans="1:12" x14ac:dyDescent="0.25">
      <c r="A129" t="s">
        <v>249</v>
      </c>
      <c r="B129" t="s">
        <v>128</v>
      </c>
      <c r="C129" t="e">
        <f t="shared" si="3"/>
        <v>#N/A</v>
      </c>
      <c r="D129" t="e">
        <f t="shared" si="4"/>
        <v>#N/A</v>
      </c>
      <c r="E129" t="e">
        <f t="shared" si="5"/>
        <v>#N/A</v>
      </c>
      <c r="H129" t="s">
        <v>140</v>
      </c>
      <c r="I129">
        <v>4.2691413026251119</v>
      </c>
      <c r="J129">
        <v>4.5361454999999999</v>
      </c>
      <c r="K129">
        <v>4.3953396529022797</v>
      </c>
      <c r="L129">
        <v>-0.12619835027716775</v>
      </c>
    </row>
    <row r="130" spans="1:12" x14ac:dyDescent="0.25">
      <c r="A130" t="s">
        <v>250</v>
      </c>
      <c r="B130" t="s">
        <v>129</v>
      </c>
      <c r="C130">
        <f t="shared" si="3"/>
        <v>122.325501207646</v>
      </c>
      <c r="D130">
        <f t="shared" si="4"/>
        <v>175.322912</v>
      </c>
      <c r="E130">
        <f t="shared" si="5"/>
        <v>114.74084617852075</v>
      </c>
      <c r="H130" t="s">
        <v>110</v>
      </c>
      <c r="I130">
        <v>14.612280664939535</v>
      </c>
      <c r="J130">
        <v>39.740269187499997</v>
      </c>
      <c r="K130">
        <v>14.634877926963201</v>
      </c>
      <c r="L130">
        <v>-2.2597262023666076E-2</v>
      </c>
    </row>
    <row r="131" spans="1:12" x14ac:dyDescent="0.25">
      <c r="A131" t="s">
        <v>254</v>
      </c>
      <c r="B131" t="s">
        <v>130</v>
      </c>
      <c r="C131">
        <f t="shared" ref="C131:C194" si="6">VLOOKUP(B131,H$2:K$212,4,FALSE)</f>
        <v>94.426194216314101</v>
      </c>
      <c r="D131">
        <f t="shared" ref="D131:D194" si="7">VLOOKUP(B131,H$2:K$212,3,FALSE)</f>
        <v>4.5274570000000001</v>
      </c>
      <c r="E131">
        <f t="shared" ref="E131:E194" si="8">VLOOKUP(B131,H$2:I$212,2,FALSE)</f>
        <v>6.6269830292040979</v>
      </c>
      <c r="H131" t="s">
        <v>122</v>
      </c>
      <c r="I131">
        <v>48.075815491167695</v>
      </c>
      <c r="J131">
        <v>3410.1151370000002</v>
      </c>
      <c r="K131">
        <v>48.204851720552398</v>
      </c>
      <c r="L131">
        <v>-0.12903622938470249</v>
      </c>
    </row>
    <row r="132" spans="1:12" x14ac:dyDescent="0.25">
      <c r="A132" t="s">
        <v>252</v>
      </c>
      <c r="B132" t="s">
        <v>131</v>
      </c>
      <c r="C132" t="e">
        <f t="shared" si="6"/>
        <v>#N/A</v>
      </c>
      <c r="D132" t="e">
        <f t="shared" si="7"/>
        <v>#N/A</v>
      </c>
      <c r="E132" t="e">
        <f t="shared" si="8"/>
        <v>#N/A</v>
      </c>
      <c r="H132" t="s">
        <v>116</v>
      </c>
      <c r="I132">
        <v>3.1707136517412025</v>
      </c>
      <c r="J132">
        <v>2927.8517249375</v>
      </c>
      <c r="K132">
        <v>3.1751116994006199</v>
      </c>
      <c r="L132">
        <v>-4.3980476594174256E-3</v>
      </c>
    </row>
    <row r="133" spans="1:12" x14ac:dyDescent="0.25">
      <c r="A133" t="s">
        <v>250</v>
      </c>
      <c r="B133" t="s">
        <v>132</v>
      </c>
      <c r="C133">
        <f t="shared" si="6"/>
        <v>0.44420042473712695</v>
      </c>
      <c r="D133">
        <f t="shared" si="7"/>
        <v>1.2987000625</v>
      </c>
      <c r="E133">
        <f t="shared" si="8"/>
        <v>0.44411946807213432</v>
      </c>
      <c r="H133" t="s">
        <v>111</v>
      </c>
      <c r="I133">
        <v>0</v>
      </c>
      <c r="J133">
        <v>0</v>
      </c>
      <c r="K133">
        <v>2.77697195187682E-2</v>
      </c>
      <c r="L133">
        <v>-2.77697195187682E-2</v>
      </c>
    </row>
    <row r="134" spans="1:12" x14ac:dyDescent="0.25">
      <c r="A134" t="s">
        <v>250</v>
      </c>
      <c r="B134" t="s">
        <v>133</v>
      </c>
      <c r="C134" t="e">
        <f t="shared" si="6"/>
        <v>#N/A</v>
      </c>
      <c r="D134" t="e">
        <f t="shared" si="7"/>
        <v>#N/A</v>
      </c>
      <c r="E134" t="e">
        <f t="shared" si="8"/>
        <v>#N/A</v>
      </c>
      <c r="H134" t="s">
        <v>109</v>
      </c>
      <c r="I134">
        <v>1.48491727419622</v>
      </c>
      <c r="J134">
        <v>1.4150473125</v>
      </c>
      <c r="K134">
        <v>2.6746561259434101</v>
      </c>
      <c r="L134">
        <v>-1.1897388517471901</v>
      </c>
    </row>
    <row r="135" spans="1:12" x14ac:dyDescent="0.25">
      <c r="A135" t="s">
        <v>250</v>
      </c>
      <c r="B135" t="s">
        <v>134</v>
      </c>
      <c r="C135">
        <f t="shared" si="6"/>
        <v>0.28676887009970098</v>
      </c>
      <c r="D135">
        <f t="shared" si="7"/>
        <v>0.24995210937500001</v>
      </c>
      <c r="E135">
        <f t="shared" si="8"/>
        <v>0.21410466386103988</v>
      </c>
      <c r="H135" t="s">
        <v>115</v>
      </c>
      <c r="I135">
        <v>10.030184191052131</v>
      </c>
      <c r="J135">
        <v>29.149266999999998</v>
      </c>
      <c r="K135">
        <v>10.079425339952898</v>
      </c>
      <c r="L135">
        <v>-4.9241148900767584E-2</v>
      </c>
    </row>
    <row r="136" spans="1:12" x14ac:dyDescent="0.25">
      <c r="A136" t="s">
        <v>250</v>
      </c>
      <c r="B136" t="s">
        <v>135</v>
      </c>
      <c r="C136" t="e">
        <f t="shared" si="6"/>
        <v>#N/A</v>
      </c>
      <c r="D136" t="e">
        <f t="shared" si="7"/>
        <v>#N/A</v>
      </c>
      <c r="E136" t="e">
        <f t="shared" si="8"/>
        <v>#N/A</v>
      </c>
      <c r="H136" t="s">
        <v>123</v>
      </c>
      <c r="I136">
        <v>5.4426060631744742</v>
      </c>
      <c r="J136">
        <v>895.79249099999993</v>
      </c>
      <c r="K136">
        <v>5.4551105123119106</v>
      </c>
      <c r="L136">
        <v>-1.2504449137436424E-2</v>
      </c>
    </row>
    <row r="137" spans="1:12" x14ac:dyDescent="0.25">
      <c r="A137" t="s">
        <v>250</v>
      </c>
      <c r="B137" t="s">
        <v>136</v>
      </c>
      <c r="C137">
        <f t="shared" si="6"/>
        <v>9.4919326922769987</v>
      </c>
      <c r="D137">
        <f t="shared" si="7"/>
        <v>4.2333784687499998</v>
      </c>
      <c r="E137">
        <f t="shared" si="8"/>
        <v>4.157762320586829</v>
      </c>
      <c r="H137" t="s">
        <v>121</v>
      </c>
      <c r="I137">
        <v>45.073509158457966</v>
      </c>
      <c r="J137">
        <v>46.065992000000001</v>
      </c>
      <c r="K137">
        <v>409.12390491668896</v>
      </c>
      <c r="L137">
        <v>-364.05039575823099</v>
      </c>
    </row>
    <row r="138" spans="1:12" x14ac:dyDescent="0.25">
      <c r="A138" t="s">
        <v>254</v>
      </c>
      <c r="B138" t="s">
        <v>137</v>
      </c>
      <c r="C138">
        <f t="shared" si="6"/>
        <v>11.3530979784859</v>
      </c>
      <c r="D138">
        <f t="shared" si="7"/>
        <v>7.99529765625E-2</v>
      </c>
      <c r="E138">
        <f t="shared" si="8"/>
        <v>7.8918995259099844E-2</v>
      </c>
      <c r="H138" t="s">
        <v>218</v>
      </c>
      <c r="I138">
        <v>14.966877734573147</v>
      </c>
      <c r="J138">
        <v>29829.560003500002</v>
      </c>
      <c r="K138">
        <v>15.0632959067838</v>
      </c>
      <c r="L138">
        <v>-9.6418172210652742E-2</v>
      </c>
    </row>
    <row r="139" spans="1:12" x14ac:dyDescent="0.25">
      <c r="A139" t="s">
        <v>250</v>
      </c>
      <c r="B139" t="s">
        <v>138</v>
      </c>
      <c r="C139" t="e">
        <f t="shared" si="6"/>
        <v>#N/A</v>
      </c>
      <c r="D139" t="e">
        <f t="shared" si="7"/>
        <v>#N/A</v>
      </c>
      <c r="E139" t="e">
        <f t="shared" si="8"/>
        <v>#N/A</v>
      </c>
      <c r="H139" t="s">
        <v>124</v>
      </c>
      <c r="I139">
        <v>0.50323161261011018</v>
      </c>
      <c r="J139">
        <v>0.47106797656249999</v>
      </c>
      <c r="K139">
        <v>3.85264754554033</v>
      </c>
      <c r="L139">
        <v>-3.3494159329302198</v>
      </c>
    </row>
    <row r="140" spans="1:12" x14ac:dyDescent="0.25">
      <c r="A140" t="s">
        <v>250</v>
      </c>
      <c r="B140" t="s">
        <v>139</v>
      </c>
      <c r="C140">
        <f t="shared" si="6"/>
        <v>11.883867294539399</v>
      </c>
      <c r="D140">
        <f t="shared" si="7"/>
        <v>74.847613312500002</v>
      </c>
      <c r="E140">
        <f t="shared" si="8"/>
        <v>11.872829160618512</v>
      </c>
      <c r="H140" t="s">
        <v>126</v>
      </c>
      <c r="I140">
        <v>5.6992355359887128</v>
      </c>
      <c r="J140">
        <v>7966.1462405625007</v>
      </c>
      <c r="K140">
        <v>5.7102536223461895</v>
      </c>
      <c r="L140">
        <v>-1.1018086357476697E-2</v>
      </c>
    </row>
    <row r="141" spans="1:12" x14ac:dyDescent="0.25">
      <c r="A141" t="s">
        <v>250</v>
      </c>
      <c r="B141" t="s">
        <v>140</v>
      </c>
      <c r="C141">
        <f t="shared" si="6"/>
        <v>4.3953396529022797</v>
      </c>
      <c r="D141">
        <f t="shared" si="7"/>
        <v>4.5361454999999999</v>
      </c>
      <c r="E141">
        <f t="shared" si="8"/>
        <v>4.2691413026251119</v>
      </c>
      <c r="H141" t="s">
        <v>153</v>
      </c>
      <c r="I141">
        <v>104.38167767288714</v>
      </c>
      <c r="J141">
        <v>8703.479104</v>
      </c>
      <c r="K141">
        <v>104.447831739417</v>
      </c>
      <c r="L141">
        <v>-6.6154066529861666E-2</v>
      </c>
    </row>
    <row r="142" spans="1:12" x14ac:dyDescent="0.25">
      <c r="A142" t="s">
        <v>251</v>
      </c>
      <c r="B142" t="s">
        <v>141</v>
      </c>
      <c r="C142" t="e">
        <f t="shared" si="6"/>
        <v>#N/A</v>
      </c>
      <c r="D142" t="e">
        <f t="shared" si="7"/>
        <v>#N/A</v>
      </c>
      <c r="E142" t="e">
        <f t="shared" si="8"/>
        <v>#N/A</v>
      </c>
      <c r="H142" t="s">
        <v>159</v>
      </c>
      <c r="I142">
        <v>6.9466129280682063</v>
      </c>
      <c r="J142">
        <v>494.05336659375001</v>
      </c>
      <c r="K142">
        <v>6.97628793846149</v>
      </c>
      <c r="L142">
        <v>-2.9675010393283685E-2</v>
      </c>
    </row>
    <row r="143" spans="1:12" x14ac:dyDescent="0.25">
      <c r="A143" t="s">
        <v>250</v>
      </c>
      <c r="B143" t="s">
        <v>142</v>
      </c>
      <c r="C143" t="e">
        <f t="shared" si="6"/>
        <v>#N/A</v>
      </c>
      <c r="D143" t="e">
        <f t="shared" si="7"/>
        <v>#N/A</v>
      </c>
      <c r="E143" t="e">
        <f t="shared" si="8"/>
        <v>#N/A</v>
      </c>
      <c r="H143" t="s">
        <v>125</v>
      </c>
      <c r="I143">
        <v>7.7057974981452034E-4</v>
      </c>
      <c r="J143">
        <v>0</v>
      </c>
      <c r="K143">
        <v>3.9216187284477301E-3</v>
      </c>
      <c r="L143">
        <v>-3.1510389786332097E-3</v>
      </c>
    </row>
    <row r="144" spans="1:12" x14ac:dyDescent="0.25">
      <c r="A144" t="s">
        <v>252</v>
      </c>
      <c r="B144" t="s">
        <v>143</v>
      </c>
      <c r="C144" t="e">
        <f t="shared" si="6"/>
        <v>#N/A</v>
      </c>
      <c r="D144" t="e">
        <f t="shared" si="7"/>
        <v>#N/A</v>
      </c>
      <c r="E144" t="e">
        <f t="shared" si="8"/>
        <v>#N/A</v>
      </c>
      <c r="H144" t="s">
        <v>154</v>
      </c>
      <c r="I144">
        <v>162.92480800363381</v>
      </c>
      <c r="J144">
        <v>522.938624</v>
      </c>
      <c r="K144">
        <v>163.52473799540601</v>
      </c>
      <c r="L144">
        <v>-0.59992999177219986</v>
      </c>
    </row>
    <row r="145" spans="1:12" x14ac:dyDescent="0.25">
      <c r="A145" t="s">
        <v>252</v>
      </c>
      <c r="B145" t="s">
        <v>144</v>
      </c>
      <c r="C145" t="e">
        <f t="shared" si="6"/>
        <v>#N/A</v>
      </c>
      <c r="D145" t="e">
        <f t="shared" si="7"/>
        <v>#N/A</v>
      </c>
      <c r="E145" t="e">
        <f t="shared" si="8"/>
        <v>#N/A</v>
      </c>
      <c r="H145" t="s">
        <v>155</v>
      </c>
      <c r="I145">
        <v>176.57868594998402</v>
      </c>
      <c r="J145">
        <v>829.75308150000001</v>
      </c>
      <c r="K145">
        <v>176.57868594998402</v>
      </c>
      <c r="L145">
        <v>0</v>
      </c>
    </row>
    <row r="146" spans="1:12" x14ac:dyDescent="0.25">
      <c r="A146">
        <v>0</v>
      </c>
      <c r="B146" t="s">
        <v>145</v>
      </c>
      <c r="C146" t="e">
        <f t="shared" si="6"/>
        <v>#N/A</v>
      </c>
      <c r="D146" t="e">
        <f t="shared" si="7"/>
        <v>#N/A</v>
      </c>
      <c r="E146" t="e">
        <f t="shared" si="8"/>
        <v>#N/A</v>
      </c>
      <c r="H146" t="s">
        <v>156</v>
      </c>
      <c r="I146">
        <v>13.845043680728626</v>
      </c>
      <c r="J146">
        <v>16.569714937499999</v>
      </c>
      <c r="K146">
        <v>13.853019529963101</v>
      </c>
      <c r="L146">
        <v>-7.9758492344748078E-3</v>
      </c>
    </row>
    <row r="147" spans="1:12" x14ac:dyDescent="0.25">
      <c r="A147" t="s">
        <v>249</v>
      </c>
      <c r="B147" t="s">
        <v>146</v>
      </c>
      <c r="C147" t="e">
        <f t="shared" si="6"/>
        <v>#N/A</v>
      </c>
      <c r="D147" t="e">
        <f t="shared" si="7"/>
        <v>#N/A</v>
      </c>
      <c r="E147" t="e">
        <f t="shared" si="8"/>
        <v>#N/A</v>
      </c>
      <c r="H147" t="s">
        <v>157</v>
      </c>
      <c r="I147">
        <v>2.5685991660482979E-3</v>
      </c>
      <c r="J147">
        <v>0</v>
      </c>
      <c r="K147">
        <v>4.5752213832636397E-2</v>
      </c>
      <c r="L147">
        <v>-4.3183614666588099E-2</v>
      </c>
    </row>
    <row r="148" spans="1:12" x14ac:dyDescent="0.25">
      <c r="A148" t="s">
        <v>251</v>
      </c>
      <c r="B148" t="s">
        <v>147</v>
      </c>
      <c r="C148" t="e">
        <f t="shared" si="6"/>
        <v>#N/A</v>
      </c>
      <c r="D148" t="e">
        <f t="shared" si="7"/>
        <v>#N/A</v>
      </c>
      <c r="E148" t="e">
        <f t="shared" si="8"/>
        <v>#N/A</v>
      </c>
      <c r="H148" t="s">
        <v>160</v>
      </c>
      <c r="I148">
        <v>52.913602955164826</v>
      </c>
      <c r="J148">
        <v>2362.4373028359373</v>
      </c>
      <c r="K148">
        <v>56.577213268807299</v>
      </c>
      <c r="L148">
        <v>-3.6636103136424722</v>
      </c>
    </row>
    <row r="149" spans="1:12" x14ac:dyDescent="0.25">
      <c r="A149" t="s">
        <v>252</v>
      </c>
      <c r="B149" t="s">
        <v>148</v>
      </c>
      <c r="C149" t="e">
        <f t="shared" si="6"/>
        <v>#N/A</v>
      </c>
      <c r="D149" t="e">
        <f t="shared" si="7"/>
        <v>#N/A</v>
      </c>
      <c r="E149" t="e">
        <f t="shared" si="8"/>
        <v>#N/A</v>
      </c>
      <c r="H149" t="s">
        <v>118</v>
      </c>
      <c r="I149">
        <v>68.690015712114572</v>
      </c>
      <c r="J149">
        <v>11295.710686500001</v>
      </c>
      <c r="K149">
        <v>68.691606324769594</v>
      </c>
      <c r="L149">
        <v>-1.5906126550220279E-3</v>
      </c>
    </row>
    <row r="150" spans="1:12" x14ac:dyDescent="0.25">
      <c r="A150" t="s">
        <v>251</v>
      </c>
      <c r="B150" t="s">
        <v>149</v>
      </c>
      <c r="C150" t="e">
        <f t="shared" si="6"/>
        <v>#N/A</v>
      </c>
      <c r="D150" t="e">
        <f t="shared" si="7"/>
        <v>#N/A</v>
      </c>
      <c r="E150" t="e">
        <f t="shared" si="8"/>
        <v>#N/A</v>
      </c>
      <c r="H150" t="s">
        <v>163</v>
      </c>
      <c r="I150">
        <v>254.33877233838803</v>
      </c>
      <c r="J150">
        <v>4177.267409</v>
      </c>
      <c r="K150">
        <v>254.536195257684</v>
      </c>
      <c r="L150">
        <v>-0.197422919295974</v>
      </c>
    </row>
    <row r="151" spans="1:12" x14ac:dyDescent="0.25">
      <c r="A151" t="s">
        <v>252</v>
      </c>
      <c r="B151" t="s">
        <v>150</v>
      </c>
      <c r="C151" t="e">
        <f t="shared" si="6"/>
        <v>#N/A</v>
      </c>
      <c r="D151" t="e">
        <f t="shared" si="7"/>
        <v>#N/A</v>
      </c>
      <c r="E151" t="e">
        <f t="shared" si="8"/>
        <v>#N/A</v>
      </c>
      <c r="H151" t="s">
        <v>165</v>
      </c>
      <c r="I151">
        <v>11.684818980074688</v>
      </c>
      <c r="J151">
        <v>12.651415843750001</v>
      </c>
      <c r="K151">
        <v>17.277982347144299</v>
      </c>
      <c r="L151">
        <v>-5.5931633670696108</v>
      </c>
    </row>
    <row r="152" spans="1:12" x14ac:dyDescent="0.25">
      <c r="A152" t="s">
        <v>252</v>
      </c>
      <c r="B152" t="s">
        <v>151</v>
      </c>
      <c r="C152" t="e">
        <f t="shared" si="6"/>
        <v>#N/A</v>
      </c>
      <c r="D152" t="e">
        <f t="shared" si="7"/>
        <v>#N/A</v>
      </c>
      <c r="E152" t="e">
        <f t="shared" si="8"/>
        <v>#N/A</v>
      </c>
      <c r="H152" t="s">
        <v>162</v>
      </c>
      <c r="I152">
        <v>88.172022417590355</v>
      </c>
      <c r="J152">
        <v>4633.1742809218749</v>
      </c>
      <c r="K152">
        <v>88.475750908520808</v>
      </c>
      <c r="L152">
        <v>-0.30372849093045318</v>
      </c>
    </row>
    <row r="153" spans="1:12" x14ac:dyDescent="0.25">
      <c r="A153" t="s">
        <v>252</v>
      </c>
      <c r="B153" t="s">
        <v>152</v>
      </c>
      <c r="C153">
        <f t="shared" si="6"/>
        <v>9.1629919592563003E-2</v>
      </c>
      <c r="D153">
        <f t="shared" si="7"/>
        <v>2.0759746249999997</v>
      </c>
      <c r="E153">
        <f t="shared" si="8"/>
        <v>9.156219717590898E-2</v>
      </c>
      <c r="H153" t="s">
        <v>173</v>
      </c>
      <c r="I153">
        <v>77.496218748181008</v>
      </c>
      <c r="J153">
        <v>85.529352000000003</v>
      </c>
      <c r="K153">
        <v>237.638159614969</v>
      </c>
      <c r="L153">
        <v>-160.14194086678799</v>
      </c>
    </row>
    <row r="154" spans="1:12" x14ac:dyDescent="0.25">
      <c r="A154" t="s">
        <v>251</v>
      </c>
      <c r="B154" t="s">
        <v>153</v>
      </c>
      <c r="C154">
        <f t="shared" si="6"/>
        <v>104.447831739417</v>
      </c>
      <c r="D154">
        <f t="shared" si="7"/>
        <v>8703.479104</v>
      </c>
      <c r="E154">
        <f t="shared" si="8"/>
        <v>104.38167767288714</v>
      </c>
      <c r="H154" t="s">
        <v>167</v>
      </c>
      <c r="I154">
        <v>5.2985730372836652</v>
      </c>
      <c r="J154">
        <v>13.214209875</v>
      </c>
      <c r="K154">
        <v>5.3094699405898496</v>
      </c>
      <c r="L154">
        <v>-1.0896903306184313E-2</v>
      </c>
    </row>
    <row r="155" spans="1:12" x14ac:dyDescent="0.25">
      <c r="A155" t="s">
        <v>250</v>
      </c>
      <c r="B155" t="s">
        <v>154</v>
      </c>
      <c r="C155">
        <f t="shared" si="6"/>
        <v>163.52473799540601</v>
      </c>
      <c r="D155">
        <f t="shared" si="7"/>
        <v>522.938624</v>
      </c>
      <c r="E155">
        <f t="shared" si="8"/>
        <v>162.92480800363381</v>
      </c>
      <c r="H155" t="s">
        <v>164</v>
      </c>
      <c r="I155">
        <v>179.23726073329087</v>
      </c>
      <c r="J155">
        <v>405.05110400000001</v>
      </c>
      <c r="K155">
        <v>186.34205619996499</v>
      </c>
      <c r="L155">
        <v>-7.1047954666741191</v>
      </c>
    </row>
    <row r="156" spans="1:12" x14ac:dyDescent="0.25">
      <c r="A156" t="s">
        <v>250</v>
      </c>
      <c r="B156" t="s">
        <v>155</v>
      </c>
      <c r="C156">
        <f t="shared" si="6"/>
        <v>176.57868594998402</v>
      </c>
      <c r="D156">
        <f t="shared" si="7"/>
        <v>829.75308150000001</v>
      </c>
      <c r="E156">
        <f t="shared" si="8"/>
        <v>176.57868594998402</v>
      </c>
      <c r="H156" t="s">
        <v>174</v>
      </c>
      <c r="I156">
        <v>11.214819307123399</v>
      </c>
      <c r="J156">
        <v>11.960644</v>
      </c>
      <c r="K156">
        <v>28.862646141681498</v>
      </c>
      <c r="L156">
        <v>-17.647826834558099</v>
      </c>
    </row>
    <row r="157" spans="1:12" x14ac:dyDescent="0.25">
      <c r="A157" t="s">
        <v>254</v>
      </c>
      <c r="B157" t="s">
        <v>156</v>
      </c>
      <c r="C157">
        <f t="shared" si="6"/>
        <v>13.853019529963101</v>
      </c>
      <c r="D157">
        <f t="shared" si="7"/>
        <v>16.569714937499999</v>
      </c>
      <c r="E157">
        <f t="shared" si="8"/>
        <v>13.845043680728626</v>
      </c>
      <c r="H157" t="s">
        <v>94</v>
      </c>
      <c r="I157">
        <v>24.261901543115208</v>
      </c>
      <c r="J157">
        <v>17.186586093750002</v>
      </c>
      <c r="K157">
        <v>26.827214304837099</v>
      </c>
      <c r="L157">
        <v>-2.5653127617218914</v>
      </c>
    </row>
    <row r="158" spans="1:12" x14ac:dyDescent="0.25">
      <c r="A158" t="s">
        <v>252</v>
      </c>
      <c r="B158" t="s">
        <v>157</v>
      </c>
      <c r="C158">
        <f t="shared" si="6"/>
        <v>4.5752213832636397E-2</v>
      </c>
      <c r="D158">
        <f t="shared" si="7"/>
        <v>0</v>
      </c>
      <c r="E158">
        <f t="shared" si="8"/>
        <v>2.5685991660482979E-3</v>
      </c>
      <c r="H158" t="s">
        <v>166</v>
      </c>
      <c r="I158">
        <v>70.341203226371917</v>
      </c>
      <c r="J158">
        <v>100.08510712500001</v>
      </c>
      <c r="K158">
        <v>70.986061670235102</v>
      </c>
      <c r="L158">
        <v>-0.64485844386318547</v>
      </c>
    </row>
    <row r="159" spans="1:12" x14ac:dyDescent="0.25">
      <c r="A159" t="s">
        <v>249</v>
      </c>
      <c r="B159" t="s">
        <v>158</v>
      </c>
      <c r="C159">
        <f t="shared" si="6"/>
        <v>3.1035614887792797</v>
      </c>
      <c r="D159">
        <f t="shared" si="7"/>
        <v>17.752132</v>
      </c>
      <c r="E159">
        <f t="shared" si="8"/>
        <v>3.1017434486641844</v>
      </c>
      <c r="H159" t="s">
        <v>161</v>
      </c>
      <c r="I159">
        <v>24.438571352554899</v>
      </c>
      <c r="J159">
        <v>61.622658546875002</v>
      </c>
      <c r="K159">
        <v>24.438571352554899</v>
      </c>
      <c r="L159">
        <v>0</v>
      </c>
    </row>
    <row r="160" spans="1:12" x14ac:dyDescent="0.25">
      <c r="A160" t="s">
        <v>253</v>
      </c>
      <c r="B160" t="s">
        <v>159</v>
      </c>
      <c r="C160">
        <f t="shared" si="6"/>
        <v>6.97628793846149</v>
      </c>
      <c r="D160">
        <f t="shared" si="7"/>
        <v>494.05336659375001</v>
      </c>
      <c r="E160">
        <f t="shared" si="8"/>
        <v>6.9466129280682063</v>
      </c>
      <c r="H160" t="s">
        <v>139</v>
      </c>
      <c r="I160">
        <v>11.872829160618512</v>
      </c>
      <c r="J160">
        <v>74.847613312500002</v>
      </c>
      <c r="K160">
        <v>11.883867294539399</v>
      </c>
      <c r="L160">
        <v>-1.1038133920887816E-2</v>
      </c>
    </row>
    <row r="161" spans="1:12" x14ac:dyDescent="0.25">
      <c r="A161" t="s">
        <v>252</v>
      </c>
      <c r="B161" t="s">
        <v>160</v>
      </c>
      <c r="C161">
        <f t="shared" si="6"/>
        <v>56.577213268807299</v>
      </c>
      <c r="D161">
        <f t="shared" si="7"/>
        <v>2362.4373028359373</v>
      </c>
      <c r="E161">
        <f t="shared" si="8"/>
        <v>52.913602955164826</v>
      </c>
      <c r="H161" t="s">
        <v>64</v>
      </c>
      <c r="I161">
        <v>0.30856629397581398</v>
      </c>
      <c r="J161">
        <v>0.20266969749450683</v>
      </c>
      <c r="K161">
        <v>0.76411818561337896</v>
      </c>
      <c r="L161">
        <v>-0.45555189163756499</v>
      </c>
    </row>
    <row r="162" spans="1:12" x14ac:dyDescent="0.25">
      <c r="A162" t="s">
        <v>249</v>
      </c>
      <c r="B162" t="s">
        <v>161</v>
      </c>
      <c r="C162">
        <f t="shared" si="6"/>
        <v>24.438571352554899</v>
      </c>
      <c r="D162">
        <f t="shared" si="7"/>
        <v>61.622658546875002</v>
      </c>
      <c r="E162">
        <f t="shared" si="8"/>
        <v>24.438571352554899</v>
      </c>
      <c r="H162" t="s">
        <v>169</v>
      </c>
      <c r="I162">
        <v>93.709066722554766</v>
      </c>
      <c r="J162">
        <v>765.62452799999994</v>
      </c>
      <c r="K162">
        <v>93.796187762880692</v>
      </c>
      <c r="L162">
        <v>-8.7121040325925492E-2</v>
      </c>
    </row>
    <row r="163" spans="1:12" x14ac:dyDescent="0.25">
      <c r="A163" t="s">
        <v>249</v>
      </c>
      <c r="B163" t="s">
        <v>162</v>
      </c>
      <c r="C163">
        <f t="shared" si="6"/>
        <v>88.475750908520808</v>
      </c>
      <c r="D163">
        <f t="shared" si="7"/>
        <v>4633.1742809218749</v>
      </c>
      <c r="E163">
        <f t="shared" si="8"/>
        <v>88.172022417590355</v>
      </c>
      <c r="H163" t="s">
        <v>171</v>
      </c>
      <c r="I163">
        <v>61.357854202992087</v>
      </c>
      <c r="J163">
        <v>267.91115625000003</v>
      </c>
      <c r="K163">
        <v>61.733768107617294</v>
      </c>
      <c r="L163">
        <v>-0.37591390462520735</v>
      </c>
    </row>
    <row r="164" spans="1:12" x14ac:dyDescent="0.25">
      <c r="A164" t="s">
        <v>254</v>
      </c>
      <c r="B164" t="s">
        <v>163</v>
      </c>
      <c r="C164">
        <f t="shared" si="6"/>
        <v>254.536195257684</v>
      </c>
      <c r="D164">
        <f t="shared" si="7"/>
        <v>4177.267409</v>
      </c>
      <c r="E164">
        <f t="shared" si="8"/>
        <v>254.33877233838803</v>
      </c>
      <c r="H164" t="s">
        <v>175</v>
      </c>
      <c r="I164">
        <v>1048.6168353790331</v>
      </c>
      <c r="J164">
        <v>1543.4613032499999</v>
      </c>
      <c r="K164">
        <v>1049.5160781269401</v>
      </c>
      <c r="L164">
        <v>-0.8992427479070102</v>
      </c>
    </row>
    <row r="165" spans="1:12" x14ac:dyDescent="0.25">
      <c r="A165" t="s">
        <v>250</v>
      </c>
      <c r="B165" t="s">
        <v>164</v>
      </c>
      <c r="C165">
        <f t="shared" si="6"/>
        <v>186.34205619996499</v>
      </c>
      <c r="D165">
        <f t="shared" si="7"/>
        <v>405.05110400000001</v>
      </c>
      <c r="E165">
        <f t="shared" si="8"/>
        <v>179.23726073329087</v>
      </c>
      <c r="H165" t="s">
        <v>176</v>
      </c>
      <c r="I165">
        <v>2.7417303348473459</v>
      </c>
      <c r="J165">
        <v>137.862399125</v>
      </c>
      <c r="K165">
        <v>2.7514026338803101</v>
      </c>
      <c r="L165">
        <v>-9.6722990329642933E-3</v>
      </c>
    </row>
    <row r="166" spans="1:12" x14ac:dyDescent="0.25">
      <c r="A166" t="s">
        <v>253</v>
      </c>
      <c r="B166" t="s">
        <v>165</v>
      </c>
      <c r="C166">
        <f t="shared" si="6"/>
        <v>17.277982347144299</v>
      </c>
      <c r="D166">
        <f t="shared" si="7"/>
        <v>12.651415843750001</v>
      </c>
      <c r="E166">
        <f t="shared" si="8"/>
        <v>11.684818980074688</v>
      </c>
      <c r="H166" t="s">
        <v>177</v>
      </c>
      <c r="I166">
        <v>695.00133646736231</v>
      </c>
      <c r="J166">
        <v>54006.563154000003</v>
      </c>
      <c r="K166">
        <v>697.14500621479999</v>
      </c>
      <c r="L166">
        <v>-2.1436697474376842</v>
      </c>
    </row>
    <row r="167" spans="1:12" x14ac:dyDescent="0.25">
      <c r="A167" t="s">
        <v>250</v>
      </c>
      <c r="B167" t="s">
        <v>166</v>
      </c>
      <c r="C167">
        <f t="shared" si="6"/>
        <v>70.986061670235102</v>
      </c>
      <c r="D167">
        <f t="shared" si="7"/>
        <v>100.08510712500001</v>
      </c>
      <c r="E167">
        <f t="shared" si="8"/>
        <v>70.341203226371917</v>
      </c>
      <c r="H167" t="s">
        <v>190</v>
      </c>
      <c r="I167">
        <v>41.183311463870744</v>
      </c>
      <c r="J167">
        <v>22585.353485734377</v>
      </c>
      <c r="K167">
        <v>41.272021040362098</v>
      </c>
      <c r="L167">
        <v>-8.8709576491353914E-2</v>
      </c>
    </row>
    <row r="168" spans="1:12" x14ac:dyDescent="0.25">
      <c r="A168" t="s">
        <v>252</v>
      </c>
      <c r="B168" t="s">
        <v>167</v>
      </c>
      <c r="C168">
        <f t="shared" si="6"/>
        <v>5.3094699405898496</v>
      </c>
      <c r="D168">
        <f t="shared" si="7"/>
        <v>13.214209875</v>
      </c>
      <c r="E168">
        <f t="shared" si="8"/>
        <v>5.2985730372836652</v>
      </c>
      <c r="H168" t="s">
        <v>183</v>
      </c>
      <c r="I168">
        <v>13.804698831360543</v>
      </c>
      <c r="J168">
        <v>2319.7164079999998</v>
      </c>
      <c r="K168">
        <v>13.831981251659601</v>
      </c>
      <c r="L168">
        <v>-2.7282420299057364E-2</v>
      </c>
    </row>
    <row r="169" spans="1:12" x14ac:dyDescent="0.25">
      <c r="A169" t="s">
        <v>251</v>
      </c>
      <c r="B169" t="s">
        <v>168</v>
      </c>
      <c r="C169">
        <f t="shared" si="6"/>
        <v>0.14062500379881901</v>
      </c>
      <c r="D169">
        <f t="shared" si="7"/>
        <v>1.8188562500000001</v>
      </c>
      <c r="E169">
        <f t="shared" si="8"/>
        <v>0.14035366411089123</v>
      </c>
      <c r="H169" t="s">
        <v>186</v>
      </c>
      <c r="I169">
        <v>3.922599052506996</v>
      </c>
      <c r="J169">
        <v>5.4471542499999996</v>
      </c>
      <c r="K169">
        <v>137.53051482109998</v>
      </c>
      <c r="L169">
        <v>-133.60791576859299</v>
      </c>
    </row>
    <row r="170" spans="1:12" x14ac:dyDescent="0.25">
      <c r="A170" t="s">
        <v>250</v>
      </c>
      <c r="B170" t="s">
        <v>169</v>
      </c>
      <c r="C170">
        <f t="shared" si="6"/>
        <v>93.796187762880692</v>
      </c>
      <c r="D170">
        <f t="shared" si="7"/>
        <v>765.62452799999994</v>
      </c>
      <c r="E170">
        <f t="shared" si="8"/>
        <v>93.709066722554766</v>
      </c>
      <c r="H170" t="s">
        <v>234</v>
      </c>
      <c r="I170">
        <v>2.6723667063453423E-2</v>
      </c>
      <c r="J170">
        <v>2.2780744999999998</v>
      </c>
      <c r="K170">
        <v>2.67857149140588E-2</v>
      </c>
      <c r="L170">
        <v>-6.2047850605376903E-5</v>
      </c>
    </row>
    <row r="171" spans="1:12" x14ac:dyDescent="0.25">
      <c r="A171" t="s">
        <v>251</v>
      </c>
      <c r="B171" t="s">
        <v>170</v>
      </c>
      <c r="C171" t="e">
        <f t="shared" si="6"/>
        <v>#N/A</v>
      </c>
      <c r="D171" t="e">
        <f t="shared" si="7"/>
        <v>#N/A</v>
      </c>
      <c r="E171" t="e">
        <f t="shared" si="8"/>
        <v>#N/A</v>
      </c>
      <c r="H171" t="s">
        <v>20</v>
      </c>
      <c r="I171">
        <v>7.7057974981449839E-3</v>
      </c>
      <c r="J171">
        <v>5.6509999999999998E-3</v>
      </c>
      <c r="K171">
        <v>0.13810763337988399</v>
      </c>
      <c r="L171">
        <v>-0.13040183588173901</v>
      </c>
    </row>
    <row r="172" spans="1:12" x14ac:dyDescent="0.25">
      <c r="A172" t="s">
        <v>250</v>
      </c>
      <c r="B172" t="s">
        <v>171</v>
      </c>
      <c r="C172">
        <f t="shared" si="6"/>
        <v>61.733768107617294</v>
      </c>
      <c r="D172">
        <f t="shared" si="7"/>
        <v>267.91115625000003</v>
      </c>
      <c r="E172">
        <f t="shared" si="8"/>
        <v>61.357854202992087</v>
      </c>
      <c r="H172" t="s">
        <v>185</v>
      </c>
      <c r="I172">
        <v>0.86845658393190905</v>
      </c>
      <c r="J172">
        <v>135.5129455</v>
      </c>
      <c r="K172">
        <v>0.870341543437397</v>
      </c>
      <c r="L172">
        <v>-1.8849595054879487E-3</v>
      </c>
    </row>
    <row r="173" spans="1:12" x14ac:dyDescent="0.25">
      <c r="A173" t="s">
        <v>250</v>
      </c>
      <c r="B173" t="s">
        <v>172</v>
      </c>
      <c r="C173">
        <f t="shared" si="6"/>
        <v>6.4725450210969102</v>
      </c>
      <c r="D173">
        <f t="shared" si="7"/>
        <v>3.96322025</v>
      </c>
      <c r="E173">
        <f t="shared" si="8"/>
        <v>3.6882983229421202</v>
      </c>
      <c r="H173" t="s">
        <v>55</v>
      </c>
      <c r="I173">
        <v>10.59788264281458</v>
      </c>
      <c r="J173">
        <v>381.104910296875</v>
      </c>
      <c r="K173">
        <v>10.6429411355727</v>
      </c>
      <c r="L173">
        <v>-4.5058492758119684E-2</v>
      </c>
    </row>
    <row r="174" spans="1:12" x14ac:dyDescent="0.25">
      <c r="A174" t="s">
        <v>252</v>
      </c>
      <c r="B174" t="s">
        <v>173</v>
      </c>
      <c r="C174">
        <f t="shared" si="6"/>
        <v>237.638159614969</v>
      </c>
      <c r="D174">
        <f t="shared" si="7"/>
        <v>85.529352000000003</v>
      </c>
      <c r="E174">
        <f t="shared" si="8"/>
        <v>77.496218748181008</v>
      </c>
      <c r="H174" t="s">
        <v>187</v>
      </c>
      <c r="I174">
        <v>1.1581114668534722</v>
      </c>
      <c r="J174">
        <v>930.47315631250001</v>
      </c>
      <c r="K174">
        <v>1.16245481708582</v>
      </c>
      <c r="L174">
        <v>-4.3433502323477757E-3</v>
      </c>
    </row>
    <row r="175" spans="1:12" x14ac:dyDescent="0.25">
      <c r="A175" t="s">
        <v>249</v>
      </c>
      <c r="B175" t="s">
        <v>174</v>
      </c>
      <c r="C175">
        <f t="shared" si="6"/>
        <v>28.862646141681498</v>
      </c>
      <c r="D175">
        <f t="shared" si="7"/>
        <v>11.960644</v>
      </c>
      <c r="E175">
        <f t="shared" si="8"/>
        <v>11.214819307123399</v>
      </c>
      <c r="H175" t="s">
        <v>233</v>
      </c>
      <c r="I175">
        <v>1.4323112490342495E-2</v>
      </c>
      <c r="J175">
        <v>1.2243175781250001E-2</v>
      </c>
      <c r="K175">
        <v>5.6129865047321197E-2</v>
      </c>
      <c r="L175">
        <v>-4.1806752556978702E-2</v>
      </c>
    </row>
    <row r="176" spans="1:12" x14ac:dyDescent="0.25">
      <c r="A176" t="s">
        <v>254</v>
      </c>
      <c r="B176" t="s">
        <v>175</v>
      </c>
      <c r="C176">
        <f t="shared" si="6"/>
        <v>1049.5160781269401</v>
      </c>
      <c r="D176">
        <f t="shared" si="7"/>
        <v>1543.4613032499999</v>
      </c>
      <c r="E176">
        <f t="shared" si="8"/>
        <v>1048.6168353790331</v>
      </c>
      <c r="H176" t="s">
        <v>238</v>
      </c>
      <c r="I176">
        <v>40.063613633619298</v>
      </c>
      <c r="J176">
        <v>57.382275648437499</v>
      </c>
      <c r="K176">
        <v>44.417886935986495</v>
      </c>
      <c r="L176">
        <v>-4.3542733023671971</v>
      </c>
    </row>
    <row r="177" spans="1:12" x14ac:dyDescent="0.25">
      <c r="A177" t="s">
        <v>251</v>
      </c>
      <c r="B177" t="s">
        <v>176</v>
      </c>
      <c r="C177">
        <f t="shared" si="6"/>
        <v>2.7514026338803101</v>
      </c>
      <c r="D177">
        <f t="shared" si="7"/>
        <v>137.862399125</v>
      </c>
      <c r="E177">
        <f t="shared" si="8"/>
        <v>2.7417303348473459</v>
      </c>
      <c r="H177" t="s">
        <v>200</v>
      </c>
      <c r="I177">
        <v>1.2038089592547985E-2</v>
      </c>
      <c r="J177">
        <v>9.8174650878906297E-3</v>
      </c>
      <c r="K177">
        <v>0.291288620939953</v>
      </c>
      <c r="L177">
        <v>-0.27925053134740502</v>
      </c>
    </row>
    <row r="178" spans="1:12" x14ac:dyDescent="0.25">
      <c r="A178" t="s">
        <v>250</v>
      </c>
      <c r="B178" t="s">
        <v>177</v>
      </c>
      <c r="C178">
        <f t="shared" si="6"/>
        <v>697.14500621479999</v>
      </c>
      <c r="D178">
        <f t="shared" si="7"/>
        <v>54006.563154000003</v>
      </c>
      <c r="E178">
        <f t="shared" si="8"/>
        <v>695.00133646736231</v>
      </c>
      <c r="H178" t="s">
        <v>158</v>
      </c>
      <c r="I178">
        <v>3.1017434486641844</v>
      </c>
      <c r="J178">
        <v>17.752132</v>
      </c>
      <c r="K178">
        <v>3.1035614887792797</v>
      </c>
      <c r="L178">
        <v>-1.8180401150953429E-3</v>
      </c>
    </row>
    <row r="179" spans="1:12" x14ac:dyDescent="0.25">
      <c r="A179" t="s">
        <v>249</v>
      </c>
      <c r="B179" t="s">
        <v>178</v>
      </c>
      <c r="C179">
        <f t="shared" si="6"/>
        <v>0.34295603255668899</v>
      </c>
      <c r="D179">
        <f t="shared" si="7"/>
        <v>7.6E-3</v>
      </c>
      <c r="E179">
        <f t="shared" si="8"/>
        <v>4.2162533007040204E-3</v>
      </c>
      <c r="H179" t="s">
        <v>105</v>
      </c>
      <c r="I179">
        <v>25.837409755271416</v>
      </c>
      <c r="J179">
        <v>45.711042468750001</v>
      </c>
      <c r="K179">
        <v>32.662561385569099</v>
      </c>
      <c r="L179">
        <v>-6.8251516302976825</v>
      </c>
    </row>
    <row r="180" spans="1:12" x14ac:dyDescent="0.25">
      <c r="A180" t="s">
        <v>251</v>
      </c>
      <c r="B180" t="s">
        <v>179</v>
      </c>
      <c r="C180">
        <f t="shared" si="6"/>
        <v>1.44972043722568</v>
      </c>
      <c r="D180">
        <f t="shared" si="7"/>
        <v>5.0000000000000001E-3</v>
      </c>
      <c r="E180">
        <f t="shared" si="8"/>
        <v>9.4603873124201598E-3</v>
      </c>
      <c r="H180" t="s">
        <v>184</v>
      </c>
      <c r="I180">
        <v>13.694588786988479</v>
      </c>
      <c r="J180">
        <v>14.073488843749999</v>
      </c>
      <c r="K180">
        <v>20.588574639524399</v>
      </c>
      <c r="L180">
        <v>-6.8939858525359199</v>
      </c>
    </row>
    <row r="181" spans="1:12" x14ac:dyDescent="0.25">
      <c r="A181" t="s">
        <v>251</v>
      </c>
      <c r="B181" t="s">
        <v>180</v>
      </c>
      <c r="C181">
        <f t="shared" si="6"/>
        <v>262.75471497704103</v>
      </c>
      <c r="D181">
        <f t="shared" si="7"/>
        <v>45292.659703999998</v>
      </c>
      <c r="E181">
        <f t="shared" si="8"/>
        <v>261.91213921892592</v>
      </c>
      <c r="H181" t="s">
        <v>191</v>
      </c>
      <c r="I181">
        <v>182.15349163100916</v>
      </c>
      <c r="J181">
        <v>600.50275778125001</v>
      </c>
      <c r="K181">
        <v>183.19444451076498</v>
      </c>
      <c r="L181">
        <v>-1.040952879755821</v>
      </c>
    </row>
    <row r="182" spans="1:12" x14ac:dyDescent="0.25">
      <c r="A182" t="s">
        <v>251</v>
      </c>
      <c r="B182" t="s">
        <v>181</v>
      </c>
      <c r="C182">
        <f t="shared" si="6"/>
        <v>3.2467888727889203</v>
      </c>
      <c r="D182">
        <f t="shared" si="7"/>
        <v>181.71777899999998</v>
      </c>
      <c r="E182">
        <f t="shared" si="8"/>
        <v>3.2358683501172631</v>
      </c>
      <c r="H182" t="s">
        <v>221</v>
      </c>
      <c r="I182">
        <v>6.0375603890681004</v>
      </c>
      <c r="J182">
        <v>36.247281749999999</v>
      </c>
      <c r="K182">
        <v>6.0563983680879803</v>
      </c>
      <c r="L182">
        <v>-1.8837979019879825E-2</v>
      </c>
    </row>
    <row r="183" spans="1:12" x14ac:dyDescent="0.25">
      <c r="A183" t="s">
        <v>251</v>
      </c>
      <c r="B183" t="s">
        <v>182</v>
      </c>
      <c r="C183">
        <f t="shared" si="6"/>
        <v>11.882590784813299</v>
      </c>
      <c r="D183">
        <f t="shared" si="7"/>
        <v>5732.4735860000001</v>
      </c>
      <c r="E183">
        <f t="shared" si="8"/>
        <v>11.847261750455869</v>
      </c>
      <c r="H183" t="s">
        <v>179</v>
      </c>
      <c r="I183">
        <v>9.4603873124201598E-3</v>
      </c>
      <c r="J183">
        <v>5.0000000000000001E-3</v>
      </c>
      <c r="K183">
        <v>1.44972043722568</v>
      </c>
      <c r="L183">
        <v>-1.4402600499132598</v>
      </c>
    </row>
    <row r="184" spans="1:12" x14ac:dyDescent="0.25">
      <c r="A184" t="s">
        <v>251</v>
      </c>
      <c r="B184" t="s">
        <v>183</v>
      </c>
      <c r="C184">
        <f t="shared" si="6"/>
        <v>13.831981251659601</v>
      </c>
      <c r="D184">
        <f t="shared" si="7"/>
        <v>2319.7164079999998</v>
      </c>
      <c r="E184">
        <f t="shared" si="8"/>
        <v>13.804698831360543</v>
      </c>
      <c r="H184" t="s">
        <v>192</v>
      </c>
      <c r="I184">
        <v>30.764067987548621</v>
      </c>
      <c r="J184">
        <v>7141.2553628750002</v>
      </c>
      <c r="K184">
        <v>30.842909619065299</v>
      </c>
      <c r="L184">
        <v>-7.8841631516677779E-2</v>
      </c>
    </row>
    <row r="185" spans="1:12" x14ac:dyDescent="0.25">
      <c r="A185" t="s">
        <v>250</v>
      </c>
      <c r="B185" t="s">
        <v>184</v>
      </c>
      <c r="C185">
        <f t="shared" si="6"/>
        <v>20.588574639524399</v>
      </c>
      <c r="D185">
        <f t="shared" si="7"/>
        <v>14.073488843749999</v>
      </c>
      <c r="E185">
        <f t="shared" si="8"/>
        <v>13.694588786988479</v>
      </c>
      <c r="H185" t="s">
        <v>236</v>
      </c>
      <c r="I185">
        <v>8.641915597000227E-4</v>
      </c>
      <c r="J185">
        <v>0</v>
      </c>
      <c r="K185">
        <v>0.34712148998448999</v>
      </c>
      <c r="L185">
        <v>-0.34625729842478997</v>
      </c>
    </row>
    <row r="186" spans="1:12" x14ac:dyDescent="0.25">
      <c r="A186" t="s">
        <v>251</v>
      </c>
      <c r="B186" t="s">
        <v>185</v>
      </c>
      <c r="C186">
        <f t="shared" si="6"/>
        <v>0.870341543437397</v>
      </c>
      <c r="D186">
        <f t="shared" si="7"/>
        <v>135.5129455</v>
      </c>
      <c r="E186">
        <f t="shared" si="8"/>
        <v>0.86845658393190905</v>
      </c>
      <c r="H186" t="s">
        <v>36</v>
      </c>
      <c r="I186">
        <v>0.76226387610211055</v>
      </c>
      <c r="J186">
        <v>1009.287442625</v>
      </c>
      <c r="K186">
        <v>0.76672522027872902</v>
      </c>
      <c r="L186">
        <v>-4.4613441766184758E-3</v>
      </c>
    </row>
    <row r="187" spans="1:12" x14ac:dyDescent="0.25">
      <c r="A187" t="s">
        <v>252</v>
      </c>
      <c r="B187" t="s">
        <v>186</v>
      </c>
      <c r="C187">
        <f t="shared" si="6"/>
        <v>137.53051482109998</v>
      </c>
      <c r="D187">
        <f t="shared" si="7"/>
        <v>5.4471542499999996</v>
      </c>
      <c r="E187">
        <f t="shared" si="8"/>
        <v>3.922599052506996</v>
      </c>
      <c r="H187" t="s">
        <v>199</v>
      </c>
      <c r="I187">
        <v>4.4937693429172416</v>
      </c>
      <c r="J187">
        <v>1061.9409739999999</v>
      </c>
      <c r="K187">
        <v>4.50273630572031</v>
      </c>
      <c r="L187">
        <v>-8.9669628030684123E-3</v>
      </c>
    </row>
    <row r="188" spans="1:12" x14ac:dyDescent="0.25">
      <c r="A188" t="s">
        <v>251</v>
      </c>
      <c r="B188" t="s">
        <v>187</v>
      </c>
      <c r="C188">
        <f t="shared" si="6"/>
        <v>1.16245481708582</v>
      </c>
      <c r="D188">
        <f t="shared" si="7"/>
        <v>930.47315631250001</v>
      </c>
      <c r="E188">
        <f t="shared" si="8"/>
        <v>1.1581114668534722</v>
      </c>
      <c r="H188" t="s">
        <v>195</v>
      </c>
      <c r="I188">
        <v>106.25247828286905</v>
      </c>
      <c r="J188">
        <v>117.66972799999999</v>
      </c>
      <c r="K188">
        <v>516.50964063797801</v>
      </c>
      <c r="L188">
        <v>-410.25716235510896</v>
      </c>
    </row>
    <row r="189" spans="1:12" x14ac:dyDescent="0.25">
      <c r="A189" t="s">
        <v>250</v>
      </c>
      <c r="B189" t="s">
        <v>188</v>
      </c>
      <c r="C189">
        <f t="shared" si="6"/>
        <v>359.86851533147302</v>
      </c>
      <c r="D189">
        <f t="shared" si="7"/>
        <v>776.21672799999999</v>
      </c>
      <c r="E189">
        <f t="shared" si="8"/>
        <v>358.67920193488226</v>
      </c>
      <c r="H189" t="s">
        <v>196</v>
      </c>
      <c r="I189">
        <v>29.995883812198862</v>
      </c>
      <c r="J189">
        <v>106.85676098925781</v>
      </c>
      <c r="K189">
        <v>30.002775899503998</v>
      </c>
      <c r="L189">
        <v>-6.8920873051361298E-3</v>
      </c>
    </row>
    <row r="190" spans="1:12" x14ac:dyDescent="0.25">
      <c r="A190" t="s">
        <v>249</v>
      </c>
      <c r="B190" t="s">
        <v>189</v>
      </c>
      <c r="C190">
        <f t="shared" si="6"/>
        <v>0.65634078437456</v>
      </c>
      <c r="D190">
        <f t="shared" si="7"/>
        <v>0.41976272656250002</v>
      </c>
      <c r="E190">
        <f t="shared" si="8"/>
        <v>0.40838816050419002</v>
      </c>
      <c r="H190" t="s">
        <v>204</v>
      </c>
      <c r="I190">
        <v>31.752595705056745</v>
      </c>
      <c r="J190">
        <v>383.77491162499996</v>
      </c>
      <c r="K190">
        <v>31.853665986466901</v>
      </c>
      <c r="L190">
        <v>-0.10107028141015562</v>
      </c>
    </row>
    <row r="191" spans="1:12" x14ac:dyDescent="0.25">
      <c r="A191" t="s">
        <v>251</v>
      </c>
      <c r="B191" t="s">
        <v>190</v>
      </c>
      <c r="C191">
        <f t="shared" si="6"/>
        <v>41.272021040362098</v>
      </c>
      <c r="D191">
        <f t="shared" si="7"/>
        <v>22585.353485734377</v>
      </c>
      <c r="E191">
        <f t="shared" si="8"/>
        <v>41.183311463870744</v>
      </c>
      <c r="H191" t="s">
        <v>198</v>
      </c>
      <c r="I191">
        <v>1.5411594996290599E-2</v>
      </c>
      <c r="J191">
        <v>0</v>
      </c>
      <c r="K191">
        <v>7.1896336022714502E-2</v>
      </c>
      <c r="L191">
        <v>-5.6484741026423903E-2</v>
      </c>
    </row>
    <row r="192" spans="1:12" x14ac:dyDescent="0.25">
      <c r="A192" t="s">
        <v>250</v>
      </c>
      <c r="B192" t="s">
        <v>191</v>
      </c>
      <c r="C192">
        <f t="shared" si="6"/>
        <v>183.19444451076498</v>
      </c>
      <c r="D192">
        <f t="shared" si="7"/>
        <v>600.50275778125001</v>
      </c>
      <c r="E192">
        <f t="shared" si="8"/>
        <v>182.15349163100916</v>
      </c>
      <c r="H192" t="s">
        <v>194</v>
      </c>
      <c r="I192">
        <v>2.6383468796589007</v>
      </c>
      <c r="J192">
        <v>2.655969265625</v>
      </c>
      <c r="K192">
        <v>15.388679474367301</v>
      </c>
      <c r="L192">
        <v>-12.7503325947084</v>
      </c>
    </row>
    <row r="193" spans="1:12" x14ac:dyDescent="0.25">
      <c r="A193" t="s">
        <v>250</v>
      </c>
      <c r="B193" t="s">
        <v>192</v>
      </c>
      <c r="C193">
        <f t="shared" si="6"/>
        <v>30.842909619065299</v>
      </c>
      <c r="D193">
        <f t="shared" si="7"/>
        <v>7141.2553628750002</v>
      </c>
      <c r="E193">
        <f t="shared" si="8"/>
        <v>30.764067987548621</v>
      </c>
      <c r="H193" t="s">
        <v>201</v>
      </c>
      <c r="I193">
        <v>33.345478616515223</v>
      </c>
      <c r="J193">
        <v>4160.876526</v>
      </c>
      <c r="K193">
        <v>34.249153886757099</v>
      </c>
      <c r="L193">
        <v>-0.90367527024187666</v>
      </c>
    </row>
    <row r="194" spans="1:12" x14ac:dyDescent="0.25">
      <c r="A194" t="s">
        <v>250</v>
      </c>
      <c r="B194" t="s">
        <v>193</v>
      </c>
      <c r="C194">
        <f t="shared" si="6"/>
        <v>84.896351825979394</v>
      </c>
      <c r="D194">
        <f t="shared" si="7"/>
        <v>81.191856000000001</v>
      </c>
      <c r="E194">
        <f t="shared" si="8"/>
        <v>56.292958472387596</v>
      </c>
      <c r="H194" t="s">
        <v>202</v>
      </c>
      <c r="I194">
        <v>538.92048589057674</v>
      </c>
      <c r="J194">
        <v>975.06785024999999</v>
      </c>
      <c r="K194">
        <v>558.11533788784504</v>
      </c>
      <c r="L194">
        <v>-19.194851997268302</v>
      </c>
    </row>
    <row r="195" spans="1:12" x14ac:dyDescent="0.25">
      <c r="A195" t="s">
        <v>249</v>
      </c>
      <c r="B195" t="s">
        <v>194</v>
      </c>
      <c r="C195">
        <f t="shared" ref="C195:C247" si="9">VLOOKUP(B195,H$2:K$212,4,FALSE)</f>
        <v>15.388679474367301</v>
      </c>
      <c r="D195">
        <f t="shared" ref="D195:D247" si="10">VLOOKUP(B195,H$2:K$212,3,FALSE)</f>
        <v>2.655969265625</v>
      </c>
      <c r="E195">
        <f t="shared" ref="E195:E247" si="11">VLOOKUP(B195,H$2:I$212,2,FALSE)</f>
        <v>2.6383468796589007</v>
      </c>
      <c r="H195" t="s">
        <v>246</v>
      </c>
      <c r="I195">
        <v>421.37345924977603</v>
      </c>
      <c r="J195">
        <v>473.38497217968751</v>
      </c>
      <c r="K195">
        <v>521.97981934266602</v>
      </c>
      <c r="L195">
        <v>-100.60636009288999</v>
      </c>
    </row>
    <row r="196" spans="1:12" x14ac:dyDescent="0.25">
      <c r="A196" t="s">
        <v>252</v>
      </c>
      <c r="B196" t="s">
        <v>195</v>
      </c>
      <c r="C196">
        <f t="shared" si="9"/>
        <v>516.50964063797801</v>
      </c>
      <c r="D196">
        <f t="shared" si="10"/>
        <v>117.66972799999999</v>
      </c>
      <c r="E196">
        <f t="shared" si="11"/>
        <v>106.25247828286905</v>
      </c>
      <c r="H196" t="s">
        <v>205</v>
      </c>
      <c r="I196">
        <v>20.849572926497196</v>
      </c>
      <c r="J196">
        <v>8887.78534378125</v>
      </c>
      <c r="K196">
        <v>20.925525944897302</v>
      </c>
      <c r="L196">
        <v>-7.5953018400106487E-2</v>
      </c>
    </row>
    <row r="197" spans="1:12" x14ac:dyDescent="0.25">
      <c r="A197" t="s">
        <v>254</v>
      </c>
      <c r="B197" t="s">
        <v>196</v>
      </c>
      <c r="C197">
        <f t="shared" si="9"/>
        <v>30.002775899503998</v>
      </c>
      <c r="D197">
        <f t="shared" si="10"/>
        <v>106.85676098925781</v>
      </c>
      <c r="E197">
        <f t="shared" si="11"/>
        <v>29.995883812198862</v>
      </c>
      <c r="H197" t="s">
        <v>206</v>
      </c>
      <c r="I197">
        <v>12.689439646690252</v>
      </c>
      <c r="J197">
        <v>8201.6268580000014</v>
      </c>
      <c r="K197">
        <v>12.723079783929599</v>
      </c>
      <c r="L197">
        <v>-3.3640137239347112E-2</v>
      </c>
    </row>
    <row r="198" spans="1:12" x14ac:dyDescent="0.25">
      <c r="A198" t="s">
        <v>252</v>
      </c>
      <c r="B198" t="s">
        <v>197</v>
      </c>
      <c r="C198" t="e">
        <f t="shared" si="9"/>
        <v>#N/A</v>
      </c>
      <c r="D198" t="e">
        <f t="shared" si="10"/>
        <v>#N/A</v>
      </c>
      <c r="E198" t="e">
        <f t="shared" si="11"/>
        <v>#N/A</v>
      </c>
      <c r="H198" t="s">
        <v>208</v>
      </c>
      <c r="I198">
        <v>141.35945182510821</v>
      </c>
      <c r="J198">
        <v>193.35822399999998</v>
      </c>
      <c r="K198">
        <v>151.056272092851</v>
      </c>
      <c r="L198">
        <v>-9.6968202677427939</v>
      </c>
    </row>
    <row r="199" spans="1:12" x14ac:dyDescent="0.25">
      <c r="A199" t="s">
        <v>252</v>
      </c>
      <c r="B199" t="s">
        <v>198</v>
      </c>
      <c r="C199">
        <f t="shared" si="9"/>
        <v>7.1896336022714502E-2</v>
      </c>
      <c r="D199">
        <f t="shared" si="10"/>
        <v>0</v>
      </c>
      <c r="E199">
        <f t="shared" si="11"/>
        <v>1.5411594996290599E-2</v>
      </c>
      <c r="H199" t="s">
        <v>211</v>
      </c>
      <c r="I199">
        <v>22.013602901924568</v>
      </c>
      <c r="J199">
        <v>123.6891885</v>
      </c>
      <c r="K199">
        <v>22.042849759682202</v>
      </c>
      <c r="L199">
        <v>-2.9246857757634359E-2</v>
      </c>
    </row>
    <row r="200" spans="1:12" x14ac:dyDescent="0.25">
      <c r="A200" t="s">
        <v>251</v>
      </c>
      <c r="B200" t="s">
        <v>199</v>
      </c>
      <c r="C200">
        <f t="shared" si="9"/>
        <v>4.50273630572031</v>
      </c>
      <c r="D200">
        <f t="shared" si="10"/>
        <v>1061.9409739999999</v>
      </c>
      <c r="E200">
        <f t="shared" si="11"/>
        <v>4.4937693429172416</v>
      </c>
      <c r="H200" t="s">
        <v>209</v>
      </c>
      <c r="I200">
        <v>4845.7182527694013</v>
      </c>
      <c r="J200">
        <v>43617.695423725003</v>
      </c>
      <c r="K200">
        <v>4880.5512507004896</v>
      </c>
      <c r="L200">
        <v>-34.832997931088357</v>
      </c>
    </row>
    <row r="201" spans="1:12" x14ac:dyDescent="0.25">
      <c r="A201" t="s">
        <v>251</v>
      </c>
      <c r="B201" t="s">
        <v>200</v>
      </c>
      <c r="C201">
        <f t="shared" si="9"/>
        <v>0.291288620939953</v>
      </c>
      <c r="D201">
        <f t="shared" si="10"/>
        <v>9.8174650878906297E-3</v>
      </c>
      <c r="E201">
        <f t="shared" si="11"/>
        <v>1.2038089592547985E-2</v>
      </c>
      <c r="H201" t="s">
        <v>212</v>
      </c>
      <c r="I201">
        <v>93.233622325778299</v>
      </c>
      <c r="J201">
        <v>143.32919799999999</v>
      </c>
      <c r="K201">
        <v>103.86515161409601</v>
      </c>
      <c r="L201">
        <v>-10.631529288317708</v>
      </c>
    </row>
    <row r="202" spans="1:12" x14ac:dyDescent="0.25">
      <c r="A202" t="s">
        <v>250</v>
      </c>
      <c r="B202" t="s">
        <v>201</v>
      </c>
      <c r="C202">
        <f t="shared" si="9"/>
        <v>34.249153886757099</v>
      </c>
      <c r="D202">
        <f t="shared" si="10"/>
        <v>4160.876526</v>
      </c>
      <c r="E202">
        <f t="shared" si="11"/>
        <v>33.345478616515223</v>
      </c>
      <c r="H202" t="s">
        <v>213</v>
      </c>
      <c r="I202">
        <v>0.24697468742135187</v>
      </c>
      <c r="J202">
        <v>3.17545725</v>
      </c>
      <c r="K202">
        <v>0.24819186532390999</v>
      </c>
      <c r="L202">
        <v>-1.2171779025581253E-3</v>
      </c>
    </row>
    <row r="203" spans="1:12" x14ac:dyDescent="0.25">
      <c r="A203" t="s">
        <v>250</v>
      </c>
      <c r="B203" t="s">
        <v>202</v>
      </c>
      <c r="C203">
        <f t="shared" si="9"/>
        <v>558.11533788784504</v>
      </c>
      <c r="D203">
        <f t="shared" si="10"/>
        <v>975.06785024999999</v>
      </c>
      <c r="E203">
        <f t="shared" si="11"/>
        <v>538.92048589057674</v>
      </c>
      <c r="H203" t="s">
        <v>214</v>
      </c>
      <c r="I203">
        <v>119.84120513995572</v>
      </c>
      <c r="J203">
        <v>4634.7978939999994</v>
      </c>
      <c r="K203">
        <v>120.668576267924</v>
      </c>
      <c r="L203">
        <v>-0.82737112796827716</v>
      </c>
    </row>
    <row r="204" spans="1:12" x14ac:dyDescent="0.25">
      <c r="A204" t="s">
        <v>252</v>
      </c>
      <c r="B204" t="s">
        <v>203</v>
      </c>
      <c r="C204" t="e">
        <f t="shared" si="9"/>
        <v>#N/A</v>
      </c>
      <c r="D204" t="e">
        <f t="shared" si="10"/>
        <v>#N/A</v>
      </c>
      <c r="E204" t="e">
        <f t="shared" si="11"/>
        <v>#N/A</v>
      </c>
      <c r="H204" t="s">
        <v>215</v>
      </c>
      <c r="I204">
        <v>4.2162533007097935E-4</v>
      </c>
      <c r="J204">
        <v>1.5579999999999999E-3</v>
      </c>
      <c r="K204">
        <v>0.17626482137163399</v>
      </c>
      <c r="L204">
        <v>-0.17584319604156301</v>
      </c>
    </row>
    <row r="205" spans="1:12" x14ac:dyDescent="0.25">
      <c r="A205" t="s">
        <v>254</v>
      </c>
      <c r="B205" t="s">
        <v>204</v>
      </c>
      <c r="C205">
        <f t="shared" si="9"/>
        <v>31.853665986466901</v>
      </c>
      <c r="D205">
        <f t="shared" si="10"/>
        <v>383.77491162499996</v>
      </c>
      <c r="E205">
        <f t="shared" si="11"/>
        <v>31.752595705056745</v>
      </c>
      <c r="H205" t="s">
        <v>217</v>
      </c>
      <c r="I205">
        <v>5.0081951900105004E-2</v>
      </c>
      <c r="J205">
        <v>4.6673902343750004E-2</v>
      </c>
      <c r="K205">
        <v>1.03248114639238</v>
      </c>
      <c r="L205">
        <v>-0.98239919449227497</v>
      </c>
    </row>
    <row r="206" spans="1:12" x14ac:dyDescent="0.25">
      <c r="A206" t="s">
        <v>251</v>
      </c>
      <c r="B206" t="s">
        <v>205</v>
      </c>
      <c r="C206">
        <f t="shared" si="9"/>
        <v>20.925525944897302</v>
      </c>
      <c r="D206">
        <f t="shared" si="10"/>
        <v>8887.78534378125</v>
      </c>
      <c r="E206">
        <f t="shared" si="11"/>
        <v>20.849572926497196</v>
      </c>
      <c r="H206" t="s">
        <v>216</v>
      </c>
      <c r="I206">
        <v>189.95294354664901</v>
      </c>
      <c r="J206">
        <v>212.61690225000001</v>
      </c>
      <c r="K206">
        <v>603.07757407394001</v>
      </c>
      <c r="L206">
        <v>-413.124630527291</v>
      </c>
    </row>
    <row r="207" spans="1:12" x14ac:dyDescent="0.25">
      <c r="A207" t="s">
        <v>251</v>
      </c>
      <c r="B207" t="s">
        <v>206</v>
      </c>
      <c r="C207">
        <f t="shared" si="9"/>
        <v>12.723079783929599</v>
      </c>
      <c r="D207">
        <f t="shared" si="10"/>
        <v>8201.6268580000014</v>
      </c>
      <c r="E207">
        <f t="shared" si="11"/>
        <v>12.689439646690252</v>
      </c>
      <c r="H207" t="s">
        <v>152</v>
      </c>
      <c r="I207">
        <v>9.156219717590898E-2</v>
      </c>
      <c r="J207">
        <v>2.0759746249999997</v>
      </c>
      <c r="K207">
        <v>9.1629919592563003E-2</v>
      </c>
      <c r="L207">
        <v>-6.772241665402301E-5</v>
      </c>
    </row>
    <row r="208" spans="1:12" x14ac:dyDescent="0.25">
      <c r="A208" t="s">
        <v>250</v>
      </c>
      <c r="B208" t="s">
        <v>207</v>
      </c>
      <c r="C208">
        <f t="shared" si="9"/>
        <v>431.89850093827602</v>
      </c>
      <c r="D208">
        <f t="shared" si="10"/>
        <v>3594.44832</v>
      </c>
      <c r="E208">
        <f t="shared" si="11"/>
        <v>425.48231239824906</v>
      </c>
      <c r="H208" t="s">
        <v>220</v>
      </c>
      <c r="I208">
        <v>8.8604028793793491E-2</v>
      </c>
      <c r="J208">
        <v>4.2944000000000003E-2</v>
      </c>
      <c r="K208">
        <v>0.17378521067282199</v>
      </c>
      <c r="L208">
        <v>-8.5181181879028497E-2</v>
      </c>
    </row>
    <row r="209" spans="1:12" x14ac:dyDescent="0.25">
      <c r="A209" t="s">
        <v>250</v>
      </c>
      <c r="B209" t="s">
        <v>208</v>
      </c>
      <c r="C209">
        <f t="shared" si="9"/>
        <v>151.056272092851</v>
      </c>
      <c r="D209">
        <f t="shared" si="10"/>
        <v>193.35822399999998</v>
      </c>
      <c r="E209">
        <f t="shared" si="11"/>
        <v>141.35945182510821</v>
      </c>
      <c r="H209" t="s">
        <v>222</v>
      </c>
      <c r="I209">
        <v>5.7317063472783794</v>
      </c>
      <c r="J209">
        <v>3299.6914340000003</v>
      </c>
      <c r="K209">
        <v>5.7367885421716203</v>
      </c>
      <c r="L209">
        <v>-5.08219489324091E-3</v>
      </c>
    </row>
    <row r="210" spans="1:12" x14ac:dyDescent="0.25">
      <c r="A210" t="s">
        <v>253</v>
      </c>
      <c r="B210" t="s">
        <v>209</v>
      </c>
      <c r="C210">
        <f t="shared" si="9"/>
        <v>4880.5512507004896</v>
      </c>
      <c r="D210">
        <f t="shared" si="10"/>
        <v>43617.695423725003</v>
      </c>
      <c r="E210">
        <f t="shared" si="11"/>
        <v>4845.7182527694013</v>
      </c>
      <c r="H210" t="s">
        <v>180</v>
      </c>
      <c r="I210">
        <v>261.91213921892592</v>
      </c>
      <c r="J210">
        <v>45292.659703999998</v>
      </c>
      <c r="K210">
        <v>262.75471497704103</v>
      </c>
      <c r="L210">
        <v>-0.84257575811511742</v>
      </c>
    </row>
    <row r="211" spans="1:12" x14ac:dyDescent="0.25">
      <c r="A211" t="s">
        <v>251</v>
      </c>
      <c r="B211" t="s">
        <v>210</v>
      </c>
      <c r="C211">
        <f t="shared" si="9"/>
        <v>6.3347460085134202</v>
      </c>
      <c r="D211">
        <f t="shared" si="10"/>
        <v>2493.3586740000001</v>
      </c>
      <c r="E211">
        <f t="shared" si="11"/>
        <v>6.3222701853255634</v>
      </c>
      <c r="H211" t="s">
        <v>223</v>
      </c>
      <c r="I211">
        <v>47.01606444096263</v>
      </c>
      <c r="J211">
        <v>13131.269757875001</v>
      </c>
      <c r="K211">
        <v>47.150399474165603</v>
      </c>
      <c r="L211">
        <v>-0.13433503320297291</v>
      </c>
    </row>
    <row r="212" spans="1:12" x14ac:dyDescent="0.25">
      <c r="A212" t="s">
        <v>249</v>
      </c>
      <c r="B212" t="s">
        <v>211</v>
      </c>
      <c r="C212">
        <f t="shared" si="9"/>
        <v>22.042849759682202</v>
      </c>
      <c r="D212">
        <f t="shared" si="10"/>
        <v>123.6891885</v>
      </c>
      <c r="E212">
        <f t="shared" si="11"/>
        <v>22.013602901924568</v>
      </c>
      <c r="H212" t="s">
        <v>224</v>
      </c>
      <c r="I212">
        <v>26.510206790042773</v>
      </c>
      <c r="J212">
        <v>9846.861359999999</v>
      </c>
      <c r="K212">
        <v>26.644341675771798</v>
      </c>
      <c r="L212">
        <v>-0.13413488572902565</v>
      </c>
    </row>
    <row r="213" spans="1:12" x14ac:dyDescent="0.25">
      <c r="A213" t="s">
        <v>254</v>
      </c>
      <c r="B213" t="s">
        <v>212</v>
      </c>
      <c r="C213">
        <f t="shared" si="9"/>
        <v>103.86515161409601</v>
      </c>
      <c r="D213">
        <f t="shared" si="10"/>
        <v>143.32919799999999</v>
      </c>
      <c r="E213">
        <f t="shared" si="11"/>
        <v>93.233622325778299</v>
      </c>
    </row>
    <row r="214" spans="1:12" x14ac:dyDescent="0.25">
      <c r="A214" t="s">
        <v>249</v>
      </c>
      <c r="B214" t="s">
        <v>213</v>
      </c>
      <c r="C214">
        <f t="shared" si="9"/>
        <v>0.24819186532390999</v>
      </c>
      <c r="D214">
        <f t="shared" si="10"/>
        <v>3.17545725</v>
      </c>
      <c r="E214">
        <f t="shared" si="11"/>
        <v>0.24697468742135187</v>
      </c>
    </row>
    <row r="215" spans="1:12" x14ac:dyDescent="0.25">
      <c r="A215" t="s">
        <v>249</v>
      </c>
      <c r="B215" t="s">
        <v>214</v>
      </c>
      <c r="C215">
        <f t="shared" si="9"/>
        <v>120.668576267924</v>
      </c>
      <c r="D215">
        <f t="shared" si="10"/>
        <v>4634.7978939999994</v>
      </c>
      <c r="E215">
        <f t="shared" si="11"/>
        <v>119.84120513995572</v>
      </c>
    </row>
    <row r="216" spans="1:12" x14ac:dyDescent="0.25">
      <c r="A216" t="s">
        <v>249</v>
      </c>
      <c r="B216" t="s">
        <v>215</v>
      </c>
      <c r="C216">
        <f t="shared" si="9"/>
        <v>0.17626482137163399</v>
      </c>
      <c r="D216">
        <f t="shared" si="10"/>
        <v>1.5579999999999999E-3</v>
      </c>
      <c r="E216">
        <f t="shared" si="11"/>
        <v>4.2162533007097935E-4</v>
      </c>
    </row>
    <row r="217" spans="1:12" x14ac:dyDescent="0.25">
      <c r="A217" t="s">
        <v>252</v>
      </c>
      <c r="B217" t="s">
        <v>216</v>
      </c>
      <c r="C217">
        <f t="shared" si="9"/>
        <v>603.07757407394001</v>
      </c>
      <c r="D217">
        <f t="shared" si="10"/>
        <v>212.61690225000001</v>
      </c>
      <c r="E217">
        <f t="shared" si="11"/>
        <v>189.95294354664901</v>
      </c>
    </row>
    <row r="218" spans="1:12" x14ac:dyDescent="0.25">
      <c r="A218" t="s">
        <v>249</v>
      </c>
      <c r="B218" t="s">
        <v>217</v>
      </c>
      <c r="C218">
        <f t="shared" si="9"/>
        <v>1.03248114639238</v>
      </c>
      <c r="D218">
        <f t="shared" si="10"/>
        <v>4.6673902343750004E-2</v>
      </c>
      <c r="E218">
        <f t="shared" si="11"/>
        <v>5.0081951900105004E-2</v>
      </c>
    </row>
    <row r="219" spans="1:12" x14ac:dyDescent="0.25">
      <c r="A219" t="s">
        <v>251</v>
      </c>
      <c r="B219" t="s">
        <v>218</v>
      </c>
      <c r="C219">
        <f t="shared" si="9"/>
        <v>15.0632959067838</v>
      </c>
      <c r="D219">
        <f t="shared" si="10"/>
        <v>29829.560003500002</v>
      </c>
      <c r="E219">
        <f t="shared" si="11"/>
        <v>14.966877734573147</v>
      </c>
    </row>
    <row r="220" spans="1:12" x14ac:dyDescent="0.25">
      <c r="A220" t="s">
        <v>252</v>
      </c>
      <c r="B220" t="s">
        <v>219</v>
      </c>
      <c r="C220" t="e">
        <f t="shared" si="9"/>
        <v>#N/A</v>
      </c>
      <c r="D220" t="e">
        <f t="shared" si="10"/>
        <v>#N/A</v>
      </c>
      <c r="E220" t="e">
        <f t="shared" si="11"/>
        <v>#N/A</v>
      </c>
    </row>
    <row r="221" spans="1:12" x14ac:dyDescent="0.25">
      <c r="A221" t="s">
        <v>252</v>
      </c>
      <c r="B221" t="s">
        <v>220</v>
      </c>
      <c r="C221">
        <f t="shared" si="9"/>
        <v>0.17378521067282199</v>
      </c>
      <c r="D221">
        <f t="shared" si="10"/>
        <v>4.2944000000000003E-2</v>
      </c>
      <c r="E221">
        <f t="shared" si="11"/>
        <v>8.8604028793793491E-2</v>
      </c>
    </row>
    <row r="222" spans="1:12" x14ac:dyDescent="0.25">
      <c r="A222" t="s">
        <v>251</v>
      </c>
      <c r="B222" t="s">
        <v>221</v>
      </c>
      <c r="C222">
        <f t="shared" si="9"/>
        <v>6.0563983680879803</v>
      </c>
      <c r="D222">
        <f t="shared" si="10"/>
        <v>36.247281749999999</v>
      </c>
      <c r="E222">
        <f t="shared" si="11"/>
        <v>6.0375603890681004</v>
      </c>
    </row>
    <row r="223" spans="1:12" x14ac:dyDescent="0.25">
      <c r="A223" t="s">
        <v>250</v>
      </c>
      <c r="B223" t="s">
        <v>222</v>
      </c>
      <c r="C223">
        <f t="shared" si="9"/>
        <v>5.7367885421716203</v>
      </c>
      <c r="D223">
        <f t="shared" si="10"/>
        <v>3299.6914340000003</v>
      </c>
      <c r="E223">
        <f t="shared" si="11"/>
        <v>5.7317063472783794</v>
      </c>
    </row>
    <row r="224" spans="1:12" x14ac:dyDescent="0.25">
      <c r="A224" t="s">
        <v>251</v>
      </c>
      <c r="B224" t="s">
        <v>223</v>
      </c>
      <c r="C224">
        <f t="shared" si="9"/>
        <v>47.150399474165603</v>
      </c>
      <c r="D224">
        <f t="shared" si="10"/>
        <v>13131.269757875001</v>
      </c>
      <c r="E224">
        <f t="shared" si="11"/>
        <v>47.01606444096263</v>
      </c>
    </row>
    <row r="225" spans="1:5" x14ac:dyDescent="0.25">
      <c r="A225" t="s">
        <v>251</v>
      </c>
      <c r="B225" t="s">
        <v>224</v>
      </c>
      <c r="C225">
        <f t="shared" si="9"/>
        <v>26.644341675771798</v>
      </c>
      <c r="D225">
        <f t="shared" si="10"/>
        <v>9846.861359999999</v>
      </c>
      <c r="E225">
        <f t="shared" si="11"/>
        <v>26.510206790042773</v>
      </c>
    </row>
    <row r="226" spans="1:5" x14ac:dyDescent="0.25">
      <c r="A226" t="s">
        <v>252</v>
      </c>
      <c r="B226" t="s">
        <v>225</v>
      </c>
      <c r="C226">
        <f t="shared" si="9"/>
        <v>691.85877905461007</v>
      </c>
      <c r="D226">
        <f t="shared" si="10"/>
        <v>236.25608</v>
      </c>
      <c r="E226">
        <f t="shared" si="11"/>
        <v>192.82904408605208</v>
      </c>
    </row>
    <row r="227" spans="1:5" x14ac:dyDescent="0.25">
      <c r="A227" t="s">
        <v>249</v>
      </c>
      <c r="B227" t="s">
        <v>226</v>
      </c>
      <c r="C227">
        <f t="shared" si="9"/>
        <v>2.8806657869883199</v>
      </c>
      <c r="D227">
        <f t="shared" si="10"/>
        <v>12.668804570312501</v>
      </c>
      <c r="E227">
        <f t="shared" si="11"/>
        <v>2.873398046071189</v>
      </c>
    </row>
    <row r="228" spans="1:5" x14ac:dyDescent="0.25">
      <c r="A228" t="s">
        <v>249</v>
      </c>
      <c r="B228" t="s">
        <v>227</v>
      </c>
      <c r="C228">
        <f t="shared" si="9"/>
        <v>1.3652325528221201</v>
      </c>
      <c r="D228">
        <f t="shared" si="10"/>
        <v>3.172231375</v>
      </c>
      <c r="E228">
        <f t="shared" si="11"/>
        <v>1.3504787995552827</v>
      </c>
    </row>
    <row r="229" spans="1:5" x14ac:dyDescent="0.25">
      <c r="A229" t="s">
        <v>250</v>
      </c>
      <c r="B229" t="s">
        <v>228</v>
      </c>
      <c r="C229">
        <f t="shared" si="9"/>
        <v>258.31373074002101</v>
      </c>
      <c r="D229">
        <f t="shared" si="10"/>
        <v>4508.0960520000008</v>
      </c>
      <c r="E229">
        <f t="shared" si="11"/>
        <v>258.07381030549067</v>
      </c>
    </row>
    <row r="230" spans="1:5" x14ac:dyDescent="0.25">
      <c r="A230" t="s">
        <v>252</v>
      </c>
      <c r="B230" t="s">
        <v>229</v>
      </c>
      <c r="C230" t="e">
        <f t="shared" si="9"/>
        <v>#N/A</v>
      </c>
      <c r="D230" t="e">
        <f t="shared" si="10"/>
        <v>#N/A</v>
      </c>
      <c r="E230" t="e">
        <f t="shared" si="11"/>
        <v>#N/A</v>
      </c>
    </row>
    <row r="231" spans="1:5" x14ac:dyDescent="0.25">
      <c r="A231" t="s">
        <v>252</v>
      </c>
      <c r="B231" t="s">
        <v>230</v>
      </c>
      <c r="C231" t="e">
        <f t="shared" si="9"/>
        <v>#N/A</v>
      </c>
      <c r="D231" t="e">
        <f t="shared" si="10"/>
        <v>#N/A</v>
      </c>
      <c r="E231" t="e">
        <f t="shared" si="11"/>
        <v>#N/A</v>
      </c>
    </row>
    <row r="232" spans="1:5" x14ac:dyDescent="0.25">
      <c r="A232" t="s">
        <v>252</v>
      </c>
      <c r="B232" t="s">
        <v>231</v>
      </c>
      <c r="C232" t="e">
        <f t="shared" si="9"/>
        <v>#N/A</v>
      </c>
      <c r="D232" t="e">
        <f t="shared" si="10"/>
        <v>#N/A</v>
      </c>
      <c r="E232" t="e">
        <f t="shared" si="11"/>
        <v>#N/A</v>
      </c>
    </row>
    <row r="233" spans="1:5" x14ac:dyDescent="0.25">
      <c r="A233" t="s">
        <v>252</v>
      </c>
      <c r="B233" t="s">
        <v>232</v>
      </c>
      <c r="C233" t="e">
        <f t="shared" si="9"/>
        <v>#N/A</v>
      </c>
      <c r="D233" t="e">
        <f t="shared" si="10"/>
        <v>#N/A</v>
      </c>
      <c r="E233" t="e">
        <f t="shared" si="11"/>
        <v>#N/A</v>
      </c>
    </row>
    <row r="234" spans="1:5" x14ac:dyDescent="0.25">
      <c r="A234" t="s">
        <v>253</v>
      </c>
      <c r="B234" t="s">
        <v>233</v>
      </c>
      <c r="C234">
        <f t="shared" si="9"/>
        <v>5.6129865047321197E-2</v>
      </c>
      <c r="D234">
        <f t="shared" si="10"/>
        <v>1.2243175781250001E-2</v>
      </c>
      <c r="E234">
        <f t="shared" si="11"/>
        <v>1.4323112490342495E-2</v>
      </c>
    </row>
    <row r="235" spans="1:5" x14ac:dyDescent="0.25">
      <c r="A235" t="s">
        <v>251</v>
      </c>
      <c r="B235" t="s">
        <v>234</v>
      </c>
      <c r="C235">
        <f t="shared" si="9"/>
        <v>2.67857149140588E-2</v>
      </c>
      <c r="D235">
        <f t="shared" si="10"/>
        <v>2.2780744999999998</v>
      </c>
      <c r="E235">
        <f t="shared" si="11"/>
        <v>2.6723667063453423E-2</v>
      </c>
    </row>
    <row r="236" spans="1:5" x14ac:dyDescent="0.25">
      <c r="A236" t="s">
        <v>250</v>
      </c>
      <c r="B236" t="s">
        <v>235</v>
      </c>
      <c r="C236" t="e">
        <f t="shared" si="9"/>
        <v>#N/A</v>
      </c>
      <c r="D236" t="e">
        <f t="shared" si="10"/>
        <v>#N/A</v>
      </c>
      <c r="E236" t="e">
        <f t="shared" si="11"/>
        <v>#N/A</v>
      </c>
    </row>
    <row r="237" spans="1:5" x14ac:dyDescent="0.25">
      <c r="A237" t="s">
        <v>249</v>
      </c>
      <c r="B237" t="s">
        <v>236</v>
      </c>
      <c r="C237">
        <f t="shared" si="9"/>
        <v>0.34712148998448999</v>
      </c>
      <c r="D237">
        <f t="shared" si="10"/>
        <v>0</v>
      </c>
      <c r="E237">
        <f t="shared" si="11"/>
        <v>8.641915597000227E-4</v>
      </c>
    </row>
    <row r="238" spans="1:5" x14ac:dyDescent="0.25">
      <c r="A238" t="s">
        <v>250</v>
      </c>
      <c r="B238" t="s">
        <v>237</v>
      </c>
      <c r="C238" t="e">
        <f t="shared" si="9"/>
        <v>#N/A</v>
      </c>
      <c r="D238" t="e">
        <f t="shared" si="10"/>
        <v>#N/A</v>
      </c>
      <c r="E238" t="e">
        <f t="shared" si="11"/>
        <v>#N/A</v>
      </c>
    </row>
    <row r="239" spans="1:5" x14ac:dyDescent="0.25">
      <c r="A239" t="s">
        <v>250</v>
      </c>
      <c r="B239" t="s">
        <v>238</v>
      </c>
      <c r="C239">
        <f t="shared" si="9"/>
        <v>44.417886935986495</v>
      </c>
      <c r="D239">
        <f t="shared" si="10"/>
        <v>57.382275648437499</v>
      </c>
      <c r="E239">
        <f t="shared" si="11"/>
        <v>40.063613633619298</v>
      </c>
    </row>
    <row r="240" spans="1:5" x14ac:dyDescent="0.25">
      <c r="A240" t="s">
        <v>250</v>
      </c>
      <c r="B240" t="s">
        <v>239</v>
      </c>
      <c r="C240" t="e">
        <f t="shared" si="9"/>
        <v>#N/A</v>
      </c>
      <c r="D240" t="e">
        <f t="shared" si="10"/>
        <v>#N/A</v>
      </c>
      <c r="E240" t="e">
        <f t="shared" si="11"/>
        <v>#N/A</v>
      </c>
    </row>
    <row r="241" spans="1:5" x14ac:dyDescent="0.25">
      <c r="A241" t="s">
        <v>250</v>
      </c>
      <c r="B241" t="s">
        <v>240</v>
      </c>
      <c r="C241" t="e">
        <f t="shared" si="9"/>
        <v>#N/A</v>
      </c>
      <c r="D241" t="e">
        <f t="shared" si="10"/>
        <v>#N/A</v>
      </c>
      <c r="E241" t="e">
        <f t="shared" si="11"/>
        <v>#N/A</v>
      </c>
    </row>
    <row r="242" spans="1:5" x14ac:dyDescent="0.25">
      <c r="A242" t="s">
        <v>249</v>
      </c>
      <c r="B242" t="s">
        <v>241</v>
      </c>
      <c r="C242" t="e">
        <f t="shared" si="9"/>
        <v>#N/A</v>
      </c>
      <c r="D242" t="e">
        <f t="shared" si="10"/>
        <v>#N/A</v>
      </c>
      <c r="E242" t="e">
        <f t="shared" si="11"/>
        <v>#N/A</v>
      </c>
    </row>
    <row r="243" spans="1:5" x14ac:dyDescent="0.25">
      <c r="A243" t="s">
        <v>249</v>
      </c>
      <c r="B243" t="s">
        <v>242</v>
      </c>
      <c r="C243" t="e">
        <f t="shared" si="9"/>
        <v>#N/A</v>
      </c>
      <c r="D243" t="e">
        <f t="shared" si="10"/>
        <v>#N/A</v>
      </c>
      <c r="E243" t="e">
        <f t="shared" si="11"/>
        <v>#N/A</v>
      </c>
    </row>
    <row r="244" spans="1:5" x14ac:dyDescent="0.25">
      <c r="A244" t="s">
        <v>250</v>
      </c>
      <c r="B244" t="s">
        <v>243</v>
      </c>
      <c r="C244" t="e">
        <f t="shared" si="9"/>
        <v>#N/A</v>
      </c>
      <c r="D244" t="e">
        <f t="shared" si="10"/>
        <v>#N/A</v>
      </c>
      <c r="E244" t="e">
        <f t="shared" si="11"/>
        <v>#N/A</v>
      </c>
    </row>
    <row r="245" spans="1:5" x14ac:dyDescent="0.25">
      <c r="A245" t="s">
        <v>250</v>
      </c>
      <c r="B245" t="s">
        <v>244</v>
      </c>
      <c r="C245" t="e">
        <f t="shared" si="9"/>
        <v>#N/A</v>
      </c>
      <c r="D245" t="e">
        <f t="shared" si="10"/>
        <v>#N/A</v>
      </c>
      <c r="E245" t="e">
        <f t="shared" si="11"/>
        <v>#N/A</v>
      </c>
    </row>
    <row r="246" spans="1:5" x14ac:dyDescent="0.25">
      <c r="A246" t="s">
        <v>249</v>
      </c>
      <c r="B246" t="s">
        <v>245</v>
      </c>
      <c r="C246" t="e">
        <f t="shared" si="9"/>
        <v>#N/A</v>
      </c>
      <c r="D246" t="e">
        <f t="shared" si="10"/>
        <v>#N/A</v>
      </c>
      <c r="E246" t="e">
        <f t="shared" si="11"/>
        <v>#N/A</v>
      </c>
    </row>
    <row r="247" spans="1:5" x14ac:dyDescent="0.25">
      <c r="A247" t="s">
        <v>254</v>
      </c>
      <c r="B247" t="s">
        <v>246</v>
      </c>
      <c r="C247">
        <f t="shared" si="9"/>
        <v>521.97981934266602</v>
      </c>
      <c r="D247">
        <f t="shared" si="10"/>
        <v>473.38497217968751</v>
      </c>
      <c r="E247">
        <f t="shared" si="11"/>
        <v>421.37345924977603</v>
      </c>
    </row>
  </sheetData>
  <autoFilter ref="H1:L212">
    <sortState ref="H2:L212">
      <sortCondition ref="H1:H212"/>
    </sortState>
  </autoFilter>
  <sortState ref="A2:D247">
    <sortCondition ref="A2:A247"/>
  </sortState>
  <conditionalFormatting sqref="C1">
    <cfRule type="top10" dxfId="1" priority="2" rank="10"/>
  </conditionalFormatting>
  <conditionalFormatting sqref="I1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Haozhe Yang</dc:creator>
  <cp:lastModifiedBy>Haozhe Yang</cp:lastModifiedBy>
  <dcterms:created xsi:type="dcterms:W3CDTF">2021-10-23T18:06:40Z</dcterms:created>
  <dcterms:modified xsi:type="dcterms:W3CDTF">2023-09-18T20:36:58Z</dcterms:modified>
</cp:coreProperties>
</file>