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data/RE_costs/"/>
    </mc:Choice>
  </mc:AlternateContent>
  <bookViews>
    <workbookView xWindow="-36240" yWindow="120" windowWidth="26380" windowHeight="12520"/>
  </bookViews>
  <sheets>
    <sheet name="Wind" sheetId="1" r:id="rId1"/>
    <sheet name="Solar PV" sheetId="2" r:id="rId2"/>
    <sheet name="CERC Tariff" sheetId="4" r:id="rId3"/>
    <sheet name="State Wise Capacity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<sst xmlns="http://schemas.openxmlformats.org/spreadsheetml/2006/main" count="293" uniqueCount="137">
  <si>
    <t>RERC</t>
  </si>
  <si>
    <t>Rajasthan</t>
  </si>
  <si>
    <t>Year</t>
  </si>
  <si>
    <t>2012-13</t>
  </si>
  <si>
    <t>2013-14</t>
  </si>
  <si>
    <t>2014-15</t>
  </si>
  <si>
    <t>2015-16</t>
  </si>
  <si>
    <t>2016-17</t>
  </si>
  <si>
    <t>Located in Jaisalmer, Jodhpur &amp; Barmer districts</t>
  </si>
  <si>
    <t>Other Districts</t>
  </si>
  <si>
    <t>5.76 without AD
5.16 with AD</t>
  </si>
  <si>
    <t>6.04 without AD
5.42 with AD</t>
  </si>
  <si>
    <t>6.02 without AD
5.39 with AD</t>
  </si>
  <si>
    <t>5.46 without AD
5.12 with AD</t>
  </si>
  <si>
    <t>5.73 without AD
5.38 with AD</t>
  </si>
  <si>
    <t>5.64 without AD
5.31 with AD</t>
  </si>
  <si>
    <t>5.74 without AD
5.14 with AD</t>
  </si>
  <si>
    <t>5.93 without AD
5.57 with AD</t>
  </si>
  <si>
    <t>2017-18</t>
  </si>
  <si>
    <t>5.26 without AD
4.87 with AD</t>
  </si>
  <si>
    <t>5.52 without AD
5.12 with AD</t>
  </si>
  <si>
    <t>5.18 without AD
4.89 with AD</t>
  </si>
  <si>
    <t>5.44 without AD
5.13 with AD</t>
  </si>
  <si>
    <t>Gujarat</t>
  </si>
  <si>
    <t>GERC</t>
  </si>
  <si>
    <t>Maharashtra</t>
  </si>
  <si>
    <t>MERC</t>
  </si>
  <si>
    <t>5.40 without AD
4.92 with AD</t>
  </si>
  <si>
    <t>4.75 without AD
4.33 with AD</t>
  </si>
  <si>
    <t>3.95 without AD
3.61 with AD</t>
  </si>
  <si>
    <t>5.13 without AD
4.74 with AD</t>
  </si>
  <si>
    <t>3.71 without AD
3.38 with AD</t>
  </si>
  <si>
    <t>5.56 without AD
4.94 with AD</t>
  </si>
  <si>
    <t>4.89 without AD
4.34 with AD</t>
  </si>
  <si>
    <t>4.08 without AD
3.63 with AD</t>
  </si>
  <si>
    <t>Zone 1</t>
  </si>
  <si>
    <t>Zone 2</t>
  </si>
  <si>
    <t>Zone 3</t>
  </si>
  <si>
    <t>Zone 4</t>
  </si>
  <si>
    <t>6.04 without AD
5.41 with AD</t>
  </si>
  <si>
    <t>4.16 without AD
3.70 with AD</t>
  </si>
  <si>
    <t>5.71 without AD
5.10 with AD</t>
  </si>
  <si>
    <t>5.02 without AD
4.49 with AD</t>
  </si>
  <si>
    <t>4.19 without AD
3.75 with AD</t>
  </si>
  <si>
    <t>3.92 without AD
3.50 with AD</t>
  </si>
  <si>
    <t>3.82 without AD
3.39 with AD</t>
  </si>
  <si>
    <t>Madhya Pradesh</t>
  </si>
  <si>
    <t>MPERC</t>
  </si>
  <si>
    <t>5.70 without AD
5.33 with AD</t>
  </si>
  <si>
    <t>5.01 without AD
4.69 with AD</t>
  </si>
  <si>
    <t>4.18 without AD
3.91 with AD</t>
  </si>
  <si>
    <t>3.92 without AD
3.67 with AD</t>
  </si>
  <si>
    <t>5.81 without AD
5.46 with AD</t>
  </si>
  <si>
    <t>5.05 without AD
4.74 with AD</t>
  </si>
  <si>
    <t>4.31 without AD
4.05 with AD</t>
  </si>
  <si>
    <t>3.88 without AD
3.65 with AD</t>
  </si>
  <si>
    <t>8.98 without AD
7.69 with AD</t>
  </si>
  <si>
    <t>7.95 without AD
6.79 with AD</t>
  </si>
  <si>
    <t>7.08 without AD
6.37 with AD</t>
  </si>
  <si>
    <t>11.66 without AD
10.01 with AD</t>
  </si>
  <si>
    <t>5.67 without AD
4.86 with AD</t>
  </si>
  <si>
    <t>4.93 without AD
4.23 with AD</t>
  </si>
  <si>
    <t>4.20 without AD
3.60 with AD</t>
  </si>
  <si>
    <t>3.78 without AD
3.24 with AD</t>
  </si>
  <si>
    <t>Tamil Nadu</t>
  </si>
  <si>
    <t>TNERC</t>
  </si>
  <si>
    <t>4.72 without AD
4.19 with AD</t>
  </si>
  <si>
    <t>Karnataka</t>
  </si>
  <si>
    <t>KERC</t>
  </si>
  <si>
    <t>Andhra Pradesh</t>
  </si>
  <si>
    <t>APERC</t>
  </si>
  <si>
    <t>4.83 without AD
4.25 with AD</t>
  </si>
  <si>
    <t>4.76 without AD
4.35 with AD</t>
  </si>
  <si>
    <t>Tariff (INR/Unit)</t>
  </si>
  <si>
    <t>9.63 without AD
8.42 with AD</t>
  </si>
  <si>
    <t>8.33 without AD
7.31 with AD</t>
  </si>
  <si>
    <t>5.40 without AD
4.85 with AD</t>
  </si>
  <si>
    <t>6.74 without AD
6.10 with AD</t>
  </si>
  <si>
    <t>10.37 without AD
9.28 with AD</t>
  </si>
  <si>
    <t>9.64 without AD
8.63 with AD</t>
  </si>
  <si>
    <t>8.97 without AD
8.03 with AD</t>
  </si>
  <si>
    <t>6.77 without AD
6.17 with AD</t>
  </si>
  <si>
    <t>6.30 without AD
5.74 with AD</t>
  </si>
  <si>
    <t>7.01 without AD
6.28 with AD</t>
  </si>
  <si>
    <t>5.10 without AD
4.56 with AD</t>
  </si>
  <si>
    <t>10.44 (capacity &gt;2 MW)
10.70 (Capacity upto 2 MW)</t>
  </si>
  <si>
    <t>State</t>
  </si>
  <si>
    <t>AP</t>
  </si>
  <si>
    <t>MP</t>
  </si>
  <si>
    <t>Chhattisgarh</t>
  </si>
  <si>
    <t>Telangana</t>
  </si>
  <si>
    <t>2016-17*</t>
  </si>
  <si>
    <t>* Data till 31st Jan 2017</t>
  </si>
  <si>
    <t>Zone 5</t>
  </si>
  <si>
    <t>6.60 without AD
5.89 with AD</t>
  </si>
  <si>
    <t>6.0 without AD
5.36 with AD</t>
  </si>
  <si>
    <t>5.28 without AD
4.71 with AD</t>
  </si>
  <si>
    <t>4.4 without AD
3.93 with AD</t>
  </si>
  <si>
    <t>4.13 without AD
3.68 with AD</t>
  </si>
  <si>
    <t>5.68 without AD
5.08 with AD</t>
  </si>
  <si>
    <t>6.58 without AD
5.87 with AD</t>
  </si>
  <si>
    <t>5.98 without AD
5.34 with AD</t>
  </si>
  <si>
    <t>5.27 without AD
4.70 with AD</t>
  </si>
  <si>
    <t>4.39 without AD
3.92 with AD</t>
  </si>
  <si>
    <t>4.11 without AD
3.67 with AD</t>
  </si>
  <si>
    <t>7.04 without AD
6.35 with AD</t>
  </si>
  <si>
    <t>5.96 without AD
5.36 with AD</t>
  </si>
  <si>
    <t>5.42 without AD
4.87 with AD</t>
  </si>
  <si>
    <t>4.77 without AD
4.29 with AD</t>
  </si>
  <si>
    <t>3.97 without AD
3.57 with AD</t>
  </si>
  <si>
    <t>3.73 without AD
3.35 with AD</t>
  </si>
  <si>
    <t>10.39 without AD
9.35 with AD</t>
  </si>
  <si>
    <t>6.29 without AD
5.80 with AD</t>
  </si>
  <si>
    <t>5.72 without AD
5.27 with AD</t>
  </si>
  <si>
    <t>5.03 without AD
4.64 with AD</t>
  </si>
  <si>
    <t>4.19 without AD
3.86 with AD</t>
  </si>
  <si>
    <t>3.93 without AD
3.62 with AD</t>
  </si>
  <si>
    <t>8.75 without AD
7.87 with AD</t>
  </si>
  <si>
    <t>6.34 without AD
6.00 with AD</t>
  </si>
  <si>
    <t>5.76 without AD
5.45 with AD</t>
  </si>
  <si>
    <t>5.07 without AD
4.79 with AD</t>
  </si>
  <si>
    <t>4.23 without AD
4.00 with AD</t>
  </si>
  <si>
    <t>3.96 without AD
3.74 with AD</t>
  </si>
  <si>
    <t>7.72 without AD
6.95 with AD</t>
  </si>
  <si>
    <t>Solar Tariff (INR/Unit)</t>
  </si>
  <si>
    <t>CERC Wind Tariff (INR/Unit)</t>
  </si>
  <si>
    <t>4.15, No different tariff for with or w/o AD</t>
  </si>
  <si>
    <t>3.51, No different tariff for with or w/o AD</t>
  </si>
  <si>
    <t>4.35, No different tariff for with or w/o AD</t>
  </si>
  <si>
    <t>5.92, No different tariff for with or w/o AD</t>
  </si>
  <si>
    <t>4.78, No different tariff for with or w/o AD</t>
  </si>
  <si>
    <t>4.2, No different tariff for with or w/o AD</t>
  </si>
  <si>
    <t>4.5, No different tariff for with or w/o AD</t>
  </si>
  <si>
    <t>** Data from  Ministry of Statistics and Program Implementation</t>
  </si>
  <si>
    <t>Solar Installed Capacity - Year Wise**</t>
  </si>
  <si>
    <t>Wind Installed Capacity - Year Wise**</t>
  </si>
  <si>
    <t>3.5, No different tariff for with or w/o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</si>
</sst>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5" xfId="0" applyFont="1" applyFill="1" applyBorder="1"/>
    <xf numFmtId="0" fontId="1" fillId="2" borderId="2" xfId="0" applyFont="1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16" xfId="0" applyFont="1" applyFill="1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3" fillId="0" borderId="0" xfId="0" applyFont="1"/>
    <xf numFmtId="0" fontId="1" fillId="3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5.6640625" bestFit="1" customWidth="1"/>
    <col min="4" max="4" width="22.1640625" customWidth="1"/>
    <col min="5" max="5" width="14.6640625" customWidth="1"/>
    <col min="6" max="6" width="16.5" customWidth="1"/>
    <col min="7" max="7" width="14.6640625" customWidth="1"/>
  </cols>
  <sheetData>
    <row r="2" spans="1:7" ht="16" thickBot="1" x14ac:dyDescent="0.25"/>
    <row r="3" spans="1:7" ht="16" thickBot="1" x14ac:dyDescent="0.25">
      <c r="A3" s="2" t="s">
        <v>25</v>
      </c>
      <c r="B3" s="1" t="s">
        <v>26</v>
      </c>
      <c r="C3" s="42" t="s">
        <v>2</v>
      </c>
      <c r="D3" s="46" t="s">
        <v>73</v>
      </c>
      <c r="E3" s="46"/>
      <c r="F3" s="46"/>
      <c r="G3" s="47"/>
    </row>
    <row r="4" spans="1:7" ht="16" thickBot="1" x14ac:dyDescent="0.25">
      <c r="C4" s="43"/>
      <c r="D4" s="3" t="s">
        <v>35</v>
      </c>
      <c r="E4" s="3" t="s">
        <v>36</v>
      </c>
      <c r="F4" s="3" t="s">
        <v>37</v>
      </c>
      <c r="G4" s="4" t="s">
        <v>38</v>
      </c>
    </row>
    <row r="5" spans="1:7" ht="30" x14ac:dyDescent="0.2">
      <c r="C5" s="5" t="s">
        <v>3</v>
      </c>
      <c r="D5" s="6" t="s">
        <v>60</v>
      </c>
      <c r="E5" s="6" t="s">
        <v>61</v>
      </c>
      <c r="F5" s="6" t="s">
        <v>62</v>
      </c>
      <c r="G5" s="7" t="s">
        <v>63</v>
      </c>
    </row>
    <row r="6" spans="1:7" ht="30" x14ac:dyDescent="0.2">
      <c r="C6" s="8" t="s">
        <v>4</v>
      </c>
      <c r="D6" s="9" t="s">
        <v>52</v>
      </c>
      <c r="E6" s="9" t="s">
        <v>53</v>
      </c>
      <c r="F6" s="9" t="s">
        <v>54</v>
      </c>
      <c r="G6" s="10" t="s">
        <v>55</v>
      </c>
    </row>
    <row r="7" spans="1:7" ht="30" x14ac:dyDescent="0.2">
      <c r="C7" s="8" t="s">
        <v>5</v>
      </c>
      <c r="D7" s="9" t="s">
        <v>48</v>
      </c>
      <c r="E7" s="9" t="s">
        <v>49</v>
      </c>
      <c r="F7" s="9" t="s">
        <v>50</v>
      </c>
      <c r="G7" s="10" t="s">
        <v>51</v>
      </c>
    </row>
    <row r="8" spans="1:7" ht="30" x14ac:dyDescent="0.2">
      <c r="C8" s="8" t="s">
        <v>6</v>
      </c>
      <c r="D8" s="9" t="s">
        <v>41</v>
      </c>
      <c r="E8" s="9" t="s">
        <v>42</v>
      </c>
      <c r="F8" s="9" t="s">
        <v>43</v>
      </c>
      <c r="G8" s="10" t="s">
        <v>44</v>
      </c>
    </row>
    <row r="9" spans="1:7" ht="30" x14ac:dyDescent="0.2">
      <c r="C9" s="8" t="s">
        <v>7</v>
      </c>
      <c r="D9" s="9" t="s">
        <v>32</v>
      </c>
      <c r="E9" s="9" t="s">
        <v>33</v>
      </c>
      <c r="F9" s="9" t="s">
        <v>34</v>
      </c>
      <c r="G9" s="10" t="s">
        <v>45</v>
      </c>
    </row>
    <row r="10" spans="1:7" ht="34.5" customHeight="1" thickBot="1" x14ac:dyDescent="0.25">
      <c r="C10" s="11" t="s">
        <v>18</v>
      </c>
      <c r="D10" s="12" t="s">
        <v>27</v>
      </c>
      <c r="E10" s="12" t="s">
        <v>28</v>
      </c>
      <c r="F10" s="12" t="s">
        <v>29</v>
      </c>
      <c r="G10" s="13" t="s">
        <v>31</v>
      </c>
    </row>
    <row r="11" spans="1:7" ht="16" thickBot="1" x14ac:dyDescent="0.25"/>
    <row r="12" spans="1:7" ht="16" thickBot="1" x14ac:dyDescent="0.25">
      <c r="A12" s="2" t="s">
        <v>1</v>
      </c>
      <c r="B12" s="14" t="s">
        <v>0</v>
      </c>
      <c r="C12" s="42" t="s">
        <v>2</v>
      </c>
      <c r="D12" s="44" t="s">
        <v>73</v>
      </c>
      <c r="E12" s="45"/>
    </row>
    <row r="13" spans="1:7" ht="45.75" customHeight="1" thickBot="1" x14ac:dyDescent="0.25">
      <c r="C13" s="43"/>
      <c r="D13" s="17" t="s">
        <v>8</v>
      </c>
      <c r="E13" s="18" t="s">
        <v>9</v>
      </c>
    </row>
    <row r="14" spans="1:7" ht="35.25" customHeight="1" x14ac:dyDescent="0.2">
      <c r="C14" s="5" t="s">
        <v>3</v>
      </c>
      <c r="D14" s="6" t="s">
        <v>21</v>
      </c>
      <c r="E14" s="7" t="s">
        <v>22</v>
      </c>
    </row>
    <row r="15" spans="1:7" ht="35.25" customHeight="1" x14ac:dyDescent="0.2">
      <c r="C15" s="8" t="s">
        <v>4</v>
      </c>
      <c r="D15" s="9" t="s">
        <v>13</v>
      </c>
      <c r="E15" s="10" t="s">
        <v>14</v>
      </c>
    </row>
    <row r="16" spans="1:7" ht="39.75" customHeight="1" x14ac:dyDescent="0.2">
      <c r="C16" s="8" t="s">
        <v>5</v>
      </c>
      <c r="D16" s="9" t="s">
        <v>15</v>
      </c>
      <c r="E16" s="10" t="s">
        <v>17</v>
      </c>
    </row>
    <row r="17" spans="1:5" ht="42" customHeight="1" x14ac:dyDescent="0.2">
      <c r="C17" s="8" t="s">
        <v>6</v>
      </c>
      <c r="D17" s="9" t="s">
        <v>16</v>
      </c>
      <c r="E17" s="10" t="s">
        <v>12</v>
      </c>
    </row>
    <row r="18" spans="1:5" ht="37.5" customHeight="1" x14ac:dyDescent="0.2">
      <c r="C18" s="8" t="s">
        <v>7</v>
      </c>
      <c r="D18" s="9" t="s">
        <v>10</v>
      </c>
      <c r="E18" s="10" t="s">
        <v>11</v>
      </c>
    </row>
    <row r="19" spans="1:5" ht="31" thickBot="1" x14ac:dyDescent="0.25">
      <c r="C19" s="11" t="s">
        <v>18</v>
      </c>
      <c r="D19" s="12" t="s">
        <v>19</v>
      </c>
      <c r="E19" s="13" t="s">
        <v>20</v>
      </c>
    </row>
    <row r="20" spans="1:5" ht="16" thickBot="1" x14ac:dyDescent="0.25"/>
    <row r="21" spans="1:5" ht="16" thickBot="1" x14ac:dyDescent="0.25">
      <c r="A21" s="2" t="s">
        <v>23</v>
      </c>
      <c r="B21" s="2" t="s">
        <v>24</v>
      </c>
    </row>
    <row r="22" spans="1:5" ht="16" thickBot="1" x14ac:dyDescent="0.25">
      <c r="C22" s="19" t="s">
        <v>2</v>
      </c>
      <c r="D22" s="20" t="s">
        <v>73</v>
      </c>
    </row>
    <row r="23" spans="1:5" ht="30" x14ac:dyDescent="0.2">
      <c r="C23" s="5" t="s">
        <v>3</v>
      </c>
      <c r="D23" s="7" t="s">
        <v>126</v>
      </c>
    </row>
    <row r="24" spans="1:5" ht="30" x14ac:dyDescent="0.2">
      <c r="C24" s="8" t="s">
        <v>4</v>
      </c>
      <c r="D24" s="10" t="s">
        <v>126</v>
      </c>
    </row>
    <row r="25" spans="1:5" ht="30" x14ac:dyDescent="0.2">
      <c r="C25" s="8" t="s">
        <v>5</v>
      </c>
      <c r="D25" s="10" t="s">
        <v>126</v>
      </c>
    </row>
    <row r="26" spans="1:5" ht="30" x14ac:dyDescent="0.2">
      <c r="C26" s="8" t="s">
        <v>6</v>
      </c>
      <c r="D26" s="10" t="s">
        <v>126</v>
      </c>
    </row>
    <row r="27" spans="1:5" ht="31" thickBot="1" x14ac:dyDescent="0.25">
      <c r="C27" s="11" t="s">
        <v>7</v>
      </c>
      <c r="D27" s="13" t="s">
        <v>66</v>
      </c>
    </row>
    <row r="31" spans="1:5" ht="16" thickBot="1" x14ac:dyDescent="0.25"/>
    <row r="32" spans="1:5" ht="16" thickBot="1" x14ac:dyDescent="0.25">
      <c r="A32" s="2" t="s">
        <v>64</v>
      </c>
      <c r="B32" s="2" t="s">
        <v>65</v>
      </c>
    </row>
    <row r="33" spans="1:4" ht="16" thickBot="1" x14ac:dyDescent="0.25">
      <c r="C33" s="19" t="s">
        <v>2</v>
      </c>
      <c r="D33" s="20" t="s">
        <v>73</v>
      </c>
    </row>
    <row r="34" spans="1:4" ht="32.25" customHeight="1" x14ac:dyDescent="0.2">
      <c r="C34" s="5" t="s">
        <v>3</v>
      </c>
      <c r="D34" s="7" t="s">
        <v>127</v>
      </c>
    </row>
    <row r="35" spans="1:4" ht="30" x14ac:dyDescent="0.2">
      <c r="C35" s="8" t="s">
        <v>4</v>
      </c>
      <c r="D35" s="10" t="s">
        <v>127</v>
      </c>
    </row>
    <row r="36" spans="1:4" ht="30" x14ac:dyDescent="0.2">
      <c r="C36" s="8" t="s">
        <v>5</v>
      </c>
      <c r="D36" s="10" t="s">
        <v>127</v>
      </c>
    </row>
    <row r="37" spans="1:4" ht="30" x14ac:dyDescent="0.2">
      <c r="C37" s="8" t="s">
        <v>6</v>
      </c>
      <c r="D37" s="10" t="s">
        <v>127</v>
      </c>
    </row>
    <row r="38" spans="1:4" ht="31" thickBot="1" x14ac:dyDescent="0.25">
      <c r="C38" s="11" t="s">
        <v>7</v>
      </c>
      <c r="D38" s="13" t="s">
        <v>40</v>
      </c>
    </row>
    <row r="41" spans="1:4" ht="16" thickBot="1" x14ac:dyDescent="0.25"/>
    <row r="42" spans="1:4" ht="16" thickBot="1" x14ac:dyDescent="0.25">
      <c r="A42" s="2" t="s">
        <v>46</v>
      </c>
      <c r="B42" s="2" t="s">
        <v>47</v>
      </c>
    </row>
    <row r="43" spans="1:4" ht="16" thickBot="1" x14ac:dyDescent="0.25">
      <c r="C43" s="19" t="s">
        <v>2</v>
      </c>
      <c r="D43" s="20" t="s">
        <v>73</v>
      </c>
    </row>
    <row r="44" spans="1:4" ht="30" x14ac:dyDescent="0.2">
      <c r="C44" s="5" t="s">
        <v>3</v>
      </c>
      <c r="D44" s="7" t="s">
        <v>128</v>
      </c>
    </row>
    <row r="45" spans="1:4" ht="30" x14ac:dyDescent="0.2">
      <c r="C45" s="8" t="s">
        <v>4</v>
      </c>
      <c r="D45" s="10" t="s">
        <v>129</v>
      </c>
    </row>
    <row r="46" spans="1:4" ht="30" x14ac:dyDescent="0.2">
      <c r="C46" s="8" t="s">
        <v>5</v>
      </c>
      <c r="D46" s="10" t="s">
        <v>129</v>
      </c>
    </row>
    <row r="47" spans="1:4" ht="30" x14ac:dyDescent="0.2">
      <c r="C47" s="8" t="s">
        <v>6</v>
      </c>
      <c r="D47" s="10" t="s">
        <v>129</v>
      </c>
    </row>
    <row r="48" spans="1:4" ht="31" thickBot="1" x14ac:dyDescent="0.25">
      <c r="C48" s="11" t="s">
        <v>7</v>
      </c>
      <c r="D48" s="13" t="s">
        <v>130</v>
      </c>
    </row>
    <row r="51" spans="1:4" ht="16" thickBot="1" x14ac:dyDescent="0.25"/>
    <row r="52" spans="1:4" ht="16" thickBot="1" x14ac:dyDescent="0.25">
      <c r="A52" s="2" t="s">
        <v>67</v>
      </c>
      <c r="B52" s="2" t="s">
        <v>68</v>
      </c>
    </row>
    <row r="53" spans="1:4" ht="16" thickBot="1" x14ac:dyDescent="0.25">
      <c r="C53" s="19" t="s">
        <v>2</v>
      </c>
      <c r="D53" s="20" t="s">
        <v>73</v>
      </c>
    </row>
    <row r="54" spans="1:4" ht="30" x14ac:dyDescent="0.2">
      <c r="C54" s="5" t="s">
        <v>3</v>
      </c>
      <c r="D54" s="7" t="s">
        <v>131</v>
      </c>
    </row>
    <row r="55" spans="1:4" ht="30" x14ac:dyDescent="0.2">
      <c r="C55" s="8" t="s">
        <v>4</v>
      </c>
      <c r="D55" s="10" t="s">
        <v>131</v>
      </c>
    </row>
    <row r="56" spans="1:4" ht="30" x14ac:dyDescent="0.2">
      <c r="C56" s="8" t="s">
        <v>5</v>
      </c>
      <c r="D56" s="10" t="s">
        <v>131</v>
      </c>
    </row>
    <row r="57" spans="1:4" ht="30" x14ac:dyDescent="0.2">
      <c r="C57" s="8" t="s">
        <v>6</v>
      </c>
      <c r="D57" s="10" t="s">
        <v>132</v>
      </c>
    </row>
    <row r="58" spans="1:4" ht="31" thickBot="1" x14ac:dyDescent="0.25">
      <c r="C58" s="11" t="s">
        <v>7</v>
      </c>
      <c r="D58" s="13" t="s">
        <v>132</v>
      </c>
    </row>
    <row r="59" spans="1:4" ht="16" thickBot="1" x14ac:dyDescent="0.25"/>
    <row r="60" spans="1:4" ht="16" thickBot="1" x14ac:dyDescent="0.25">
      <c r="A60" s="2" t="s">
        <v>69</v>
      </c>
      <c r="B60" s="2" t="s">
        <v>70</v>
      </c>
    </row>
    <row r="61" spans="1:4" ht="16" thickBot="1" x14ac:dyDescent="0.25">
      <c r="C61" s="21" t="s">
        <v>2</v>
      </c>
      <c r="D61" s="20" t="s">
        <v>73</v>
      </c>
    </row>
    <row r="62" spans="1:4" ht="30" x14ac:dyDescent="0.2">
      <c r="C62" s="15" t="s">
        <v>3</v>
      </c>
      <c r="D62" s="9" t="s">
        <v>136</v>
      </c>
    </row>
    <row r="63" spans="1:4" ht="30" x14ac:dyDescent="0.2">
      <c r="C63" s="15" t="s">
        <v>4</v>
      </c>
      <c r="D63" s="9" t="s">
        <v>136</v>
      </c>
    </row>
    <row r="64" spans="1:4" x14ac:dyDescent="0.2">
      <c r="C64" s="15" t="s">
        <v>5</v>
      </c>
      <c r="D64" s="9"/>
    </row>
    <row r="65" spans="3:4" ht="30" x14ac:dyDescent="0.2">
      <c r="C65" s="15" t="s">
        <v>6</v>
      </c>
      <c r="D65" s="9" t="s">
        <v>71</v>
      </c>
    </row>
    <row r="66" spans="3:4" ht="30" x14ac:dyDescent="0.2">
      <c r="C66" s="15" t="s">
        <v>7</v>
      </c>
      <c r="D66" s="9" t="s">
        <v>71</v>
      </c>
    </row>
    <row r="67" spans="3:4" ht="30" x14ac:dyDescent="0.2">
      <c r="C67" s="15" t="s">
        <v>18</v>
      </c>
      <c r="D67" s="9" t="s">
        <v>72</v>
      </c>
    </row>
  </sheetData>
  <mergeCells count="4">
    <mergeCell ref="C12:C13"/>
    <mergeCell ref="D12:E12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2.1640625" bestFit="1" customWidth="1"/>
    <col min="4" max="4" width="21.6640625" customWidth="1"/>
  </cols>
  <sheetData>
    <row r="2" spans="1:4" ht="16" thickBot="1" x14ac:dyDescent="0.25"/>
    <row r="3" spans="1:4" ht="16" thickBot="1" x14ac:dyDescent="0.25">
      <c r="A3" s="2" t="s">
        <v>25</v>
      </c>
      <c r="B3" s="2" t="s">
        <v>26</v>
      </c>
    </row>
    <row r="4" spans="1:4" ht="16" thickBot="1" x14ac:dyDescent="0.25">
      <c r="C4" s="19" t="s">
        <v>2</v>
      </c>
      <c r="D4" s="20" t="s">
        <v>73</v>
      </c>
    </row>
    <row r="5" spans="1:4" ht="30" x14ac:dyDescent="0.2">
      <c r="C5" s="8" t="s">
        <v>3</v>
      </c>
      <c r="D5" s="10" t="s">
        <v>59</v>
      </c>
    </row>
    <row r="6" spans="1:4" ht="30" x14ac:dyDescent="0.2">
      <c r="C6" s="8" t="s">
        <v>4</v>
      </c>
      <c r="D6" s="10" t="s">
        <v>56</v>
      </c>
    </row>
    <row r="7" spans="1:4" ht="30" x14ac:dyDescent="0.2">
      <c r="C7" s="8" t="s">
        <v>5</v>
      </c>
      <c r="D7" s="10" t="s">
        <v>57</v>
      </c>
    </row>
    <row r="8" spans="1:4" ht="30" x14ac:dyDescent="0.2">
      <c r="C8" s="8" t="s">
        <v>6</v>
      </c>
      <c r="D8" s="10" t="s">
        <v>58</v>
      </c>
    </row>
    <row r="9" spans="1:4" ht="30" x14ac:dyDescent="0.2">
      <c r="C9" s="8" t="s">
        <v>7</v>
      </c>
      <c r="D9" s="10" t="s">
        <v>39</v>
      </c>
    </row>
    <row r="10" spans="1:4" ht="30" x14ac:dyDescent="0.2">
      <c r="C10" s="8" t="s">
        <v>18</v>
      </c>
      <c r="D10" s="10" t="s">
        <v>30</v>
      </c>
    </row>
    <row r="12" spans="1:4" ht="16" thickBot="1" x14ac:dyDescent="0.25"/>
    <row r="13" spans="1:4" ht="16" thickBot="1" x14ac:dyDescent="0.25">
      <c r="A13" s="2" t="s">
        <v>1</v>
      </c>
      <c r="B13" s="2" t="s">
        <v>0</v>
      </c>
    </row>
    <row r="14" spans="1:4" ht="16" thickBot="1" x14ac:dyDescent="0.25">
      <c r="C14" s="19" t="s">
        <v>2</v>
      </c>
      <c r="D14" s="20" t="s">
        <v>73</v>
      </c>
    </row>
    <row r="15" spans="1:4" ht="30" x14ac:dyDescent="0.2">
      <c r="C15" s="8" t="s">
        <v>3</v>
      </c>
      <c r="D15" s="10" t="s">
        <v>74</v>
      </c>
    </row>
    <row r="16" spans="1:4" ht="30" x14ac:dyDescent="0.2">
      <c r="C16" s="8" t="s">
        <v>4</v>
      </c>
      <c r="D16" s="10" t="s">
        <v>74</v>
      </c>
    </row>
    <row r="17" spans="1:4" ht="30" x14ac:dyDescent="0.2">
      <c r="C17" s="8" t="s">
        <v>5</v>
      </c>
      <c r="D17" s="10" t="s">
        <v>75</v>
      </c>
    </row>
    <row r="18" spans="1:4" ht="30" x14ac:dyDescent="0.2">
      <c r="C18" s="8" t="s">
        <v>6</v>
      </c>
      <c r="D18" s="10" t="s">
        <v>77</v>
      </c>
    </row>
    <row r="19" spans="1:4" ht="30" x14ac:dyDescent="0.2">
      <c r="C19" s="8" t="s">
        <v>7</v>
      </c>
      <c r="D19" s="10" t="s">
        <v>76</v>
      </c>
    </row>
    <row r="20" spans="1:4" x14ac:dyDescent="0.2">
      <c r="C20" s="8"/>
    </row>
    <row r="21" spans="1:4" ht="16" thickBot="1" x14ac:dyDescent="0.25"/>
    <row r="22" spans="1:4" ht="16" thickBot="1" x14ac:dyDescent="0.25">
      <c r="A22" s="2" t="s">
        <v>23</v>
      </c>
      <c r="B22" s="2" t="s">
        <v>24</v>
      </c>
    </row>
    <row r="23" spans="1:4" ht="16" thickBot="1" x14ac:dyDescent="0.25">
      <c r="C23" s="19" t="s">
        <v>2</v>
      </c>
      <c r="D23" s="20" t="s">
        <v>73</v>
      </c>
    </row>
    <row r="24" spans="1:4" ht="30" x14ac:dyDescent="0.2">
      <c r="C24" s="5" t="s">
        <v>3</v>
      </c>
      <c r="D24" s="10" t="s">
        <v>78</v>
      </c>
    </row>
    <row r="25" spans="1:4" ht="30" x14ac:dyDescent="0.2">
      <c r="C25" s="8" t="s">
        <v>4</v>
      </c>
      <c r="D25" s="10" t="s">
        <v>79</v>
      </c>
    </row>
    <row r="26" spans="1:4" ht="30" x14ac:dyDescent="0.2">
      <c r="C26" s="8" t="s">
        <v>5</v>
      </c>
      <c r="D26" s="10" t="s">
        <v>80</v>
      </c>
    </row>
    <row r="27" spans="1:4" ht="30" x14ac:dyDescent="0.2">
      <c r="C27" s="8" t="s">
        <v>6</v>
      </c>
      <c r="D27" s="10" t="s">
        <v>81</v>
      </c>
    </row>
    <row r="28" spans="1:4" ht="31" thickBot="1" x14ac:dyDescent="0.25">
      <c r="C28" s="11" t="s">
        <v>7</v>
      </c>
      <c r="D28" s="13" t="s">
        <v>82</v>
      </c>
    </row>
    <row r="30" spans="1:4" ht="16" thickBot="1" x14ac:dyDescent="0.25"/>
    <row r="31" spans="1:4" ht="16" thickBot="1" x14ac:dyDescent="0.25">
      <c r="A31" s="2" t="s">
        <v>64</v>
      </c>
      <c r="B31" s="2" t="s">
        <v>65</v>
      </c>
    </row>
    <row r="32" spans="1:4" ht="16" thickBot="1" x14ac:dyDescent="0.25">
      <c r="C32" s="19" t="s">
        <v>2</v>
      </c>
      <c r="D32" s="20" t="s">
        <v>73</v>
      </c>
    </row>
    <row r="33" spans="1:4" x14ac:dyDescent="0.2">
      <c r="C33" s="5" t="s">
        <v>3</v>
      </c>
      <c r="D33" s="7"/>
    </row>
    <row r="34" spans="1:4" x14ac:dyDescent="0.2">
      <c r="C34" s="8" t="s">
        <v>4</v>
      </c>
      <c r="D34" s="10"/>
    </row>
    <row r="35" spans="1:4" ht="31" thickBot="1" x14ac:dyDescent="0.25">
      <c r="C35" s="8" t="s">
        <v>5</v>
      </c>
      <c r="D35" s="13" t="s">
        <v>83</v>
      </c>
    </row>
    <row r="36" spans="1:4" ht="31" thickBot="1" x14ac:dyDescent="0.25">
      <c r="C36" s="8" t="s">
        <v>6</v>
      </c>
      <c r="D36" s="13" t="s">
        <v>83</v>
      </c>
    </row>
    <row r="37" spans="1:4" ht="31" thickBot="1" x14ac:dyDescent="0.25">
      <c r="C37" s="11" t="s">
        <v>7</v>
      </c>
      <c r="D37" s="13" t="s">
        <v>84</v>
      </c>
    </row>
    <row r="39" spans="1:4" ht="16" thickBot="1" x14ac:dyDescent="0.25"/>
    <row r="40" spans="1:4" ht="16" thickBot="1" x14ac:dyDescent="0.25">
      <c r="A40" s="2" t="s">
        <v>46</v>
      </c>
      <c r="B40" s="2" t="s">
        <v>47</v>
      </c>
    </row>
    <row r="41" spans="1:4" ht="16" thickBot="1" x14ac:dyDescent="0.25">
      <c r="C41" s="19" t="s">
        <v>2</v>
      </c>
      <c r="D41" s="20" t="s">
        <v>73</v>
      </c>
    </row>
    <row r="42" spans="1:4" ht="45" x14ac:dyDescent="0.2">
      <c r="C42" s="5" t="s">
        <v>3</v>
      </c>
      <c r="D42" s="10" t="s">
        <v>85</v>
      </c>
    </row>
    <row r="43" spans="1:4" ht="45" x14ac:dyDescent="0.2">
      <c r="C43" s="8" t="s">
        <v>4</v>
      </c>
      <c r="D43" s="10" t="s">
        <v>85</v>
      </c>
    </row>
    <row r="44" spans="1:4" ht="45" x14ac:dyDescent="0.2">
      <c r="C44" s="8" t="s">
        <v>5</v>
      </c>
      <c r="D44" s="10" t="s">
        <v>85</v>
      </c>
    </row>
    <row r="45" spans="1:4" ht="45" x14ac:dyDescent="0.2">
      <c r="C45" s="8" t="s">
        <v>6</v>
      </c>
      <c r="D45" s="10" t="s">
        <v>85</v>
      </c>
    </row>
    <row r="46" spans="1:4" ht="16" thickBot="1" x14ac:dyDescent="0.25">
      <c r="C46" s="11" t="s">
        <v>7</v>
      </c>
      <c r="D46" s="13">
        <v>5.45</v>
      </c>
    </row>
    <row r="48" spans="1:4" ht="16" thickBot="1" x14ac:dyDescent="0.25"/>
    <row r="49" spans="1:4" ht="16" thickBot="1" x14ac:dyDescent="0.25">
      <c r="A49" s="2" t="s">
        <v>67</v>
      </c>
      <c r="B49" s="2" t="s">
        <v>68</v>
      </c>
    </row>
    <row r="50" spans="1:4" ht="16" thickBot="1" x14ac:dyDescent="0.25">
      <c r="C50" s="19" t="s">
        <v>2</v>
      </c>
      <c r="D50" s="23" t="s">
        <v>73</v>
      </c>
    </row>
    <row r="51" spans="1:4" x14ac:dyDescent="0.2">
      <c r="C51" s="5" t="s">
        <v>3</v>
      </c>
      <c r="D51" s="7">
        <v>14.5</v>
      </c>
    </row>
    <row r="52" spans="1:4" x14ac:dyDescent="0.2">
      <c r="C52" s="8" t="s">
        <v>4</v>
      </c>
      <c r="D52" s="10">
        <v>8.4</v>
      </c>
    </row>
    <row r="53" spans="1:4" x14ac:dyDescent="0.2">
      <c r="C53" s="8" t="s">
        <v>5</v>
      </c>
      <c r="D53" s="10">
        <v>8.4</v>
      </c>
    </row>
    <row r="54" spans="1:4" x14ac:dyDescent="0.2">
      <c r="C54" s="8" t="s">
        <v>6</v>
      </c>
      <c r="D54" s="10">
        <v>6.51</v>
      </c>
    </row>
    <row r="55" spans="1:4" x14ac:dyDescent="0.2">
      <c r="C55" s="8" t="s">
        <v>7</v>
      </c>
      <c r="D55" s="10">
        <v>6.51</v>
      </c>
    </row>
    <row r="56" spans="1:4" ht="16" thickBot="1" x14ac:dyDescent="0.25">
      <c r="C56" s="11" t="s">
        <v>18</v>
      </c>
      <c r="D56" s="13">
        <v>4.3600000000000003</v>
      </c>
    </row>
    <row r="57" spans="1:4" x14ac:dyDescent="0.2">
      <c r="C5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B18" sqref="B18"/>
    </sheetView>
  </sheetViews>
  <sheetFormatPr baseColWidth="10" defaultColWidth="8.83203125" defaultRowHeight="15" x14ac:dyDescent="0.2"/>
  <cols>
    <col min="3" max="3" width="17.1640625" customWidth="1"/>
    <col min="4" max="4" width="16.33203125" customWidth="1"/>
    <col min="5" max="5" width="15.83203125" customWidth="1"/>
    <col min="6" max="6" width="15.5" customWidth="1"/>
    <col min="7" max="7" width="16.5" customWidth="1"/>
  </cols>
  <sheetData>
    <row r="1" spans="2:7" ht="16" thickBot="1" x14ac:dyDescent="0.25"/>
    <row r="2" spans="2:7" ht="16" thickBot="1" x14ac:dyDescent="0.25">
      <c r="B2" s="48" t="s">
        <v>125</v>
      </c>
      <c r="C2" s="49"/>
      <c r="D2" s="49"/>
      <c r="E2" s="49"/>
      <c r="F2" s="49"/>
      <c r="G2" s="50"/>
    </row>
    <row r="3" spans="2:7" ht="16" thickBot="1" x14ac:dyDescent="0.25">
      <c r="B3" s="35" t="s">
        <v>2</v>
      </c>
      <c r="C3" s="36" t="s">
        <v>35</v>
      </c>
      <c r="D3" s="36" t="s">
        <v>36</v>
      </c>
      <c r="E3" s="36" t="s">
        <v>37</v>
      </c>
      <c r="F3" s="37" t="s">
        <v>38</v>
      </c>
      <c r="G3" s="40" t="s">
        <v>93</v>
      </c>
    </row>
    <row r="4" spans="2:7" ht="30" x14ac:dyDescent="0.2">
      <c r="B4" s="5" t="s">
        <v>3</v>
      </c>
      <c r="C4" s="6" t="s">
        <v>106</v>
      </c>
      <c r="D4" s="6" t="s">
        <v>107</v>
      </c>
      <c r="E4" s="6" t="s">
        <v>108</v>
      </c>
      <c r="F4" s="6" t="s">
        <v>109</v>
      </c>
      <c r="G4" s="7" t="s">
        <v>110</v>
      </c>
    </row>
    <row r="5" spans="2:7" ht="30" x14ac:dyDescent="0.2">
      <c r="B5" s="8" t="s">
        <v>4</v>
      </c>
      <c r="C5" s="6" t="s">
        <v>112</v>
      </c>
      <c r="D5" s="6" t="s">
        <v>113</v>
      </c>
      <c r="E5" s="6" t="s">
        <v>114</v>
      </c>
      <c r="F5" s="6" t="s">
        <v>115</v>
      </c>
      <c r="G5" s="7" t="s">
        <v>116</v>
      </c>
    </row>
    <row r="6" spans="2:7" ht="30" x14ac:dyDescent="0.2">
      <c r="B6" s="8" t="s">
        <v>5</v>
      </c>
      <c r="C6" s="6" t="s">
        <v>118</v>
      </c>
      <c r="D6" s="6" t="s">
        <v>119</v>
      </c>
      <c r="E6" s="6" t="s">
        <v>120</v>
      </c>
      <c r="F6" s="6" t="s">
        <v>121</v>
      </c>
      <c r="G6" s="7" t="s">
        <v>122</v>
      </c>
    </row>
    <row r="7" spans="2:7" ht="30" x14ac:dyDescent="0.2">
      <c r="B7" s="8" t="s">
        <v>6</v>
      </c>
      <c r="C7" s="6" t="s">
        <v>100</v>
      </c>
      <c r="D7" s="6" t="s">
        <v>101</v>
      </c>
      <c r="E7" s="6" t="s">
        <v>102</v>
      </c>
      <c r="F7" s="6" t="s">
        <v>103</v>
      </c>
      <c r="G7" s="7" t="s">
        <v>104</v>
      </c>
    </row>
    <row r="8" spans="2:7" ht="31" thickBot="1" x14ac:dyDescent="0.25">
      <c r="B8" s="11" t="s">
        <v>7</v>
      </c>
      <c r="C8" s="38" t="s">
        <v>94</v>
      </c>
      <c r="D8" s="38" t="s">
        <v>95</v>
      </c>
      <c r="E8" s="38" t="s">
        <v>96</v>
      </c>
      <c r="F8" s="38" t="s">
        <v>97</v>
      </c>
      <c r="G8" s="39" t="s">
        <v>98</v>
      </c>
    </row>
    <row r="10" spans="2:7" ht="16" thickBot="1" x14ac:dyDescent="0.25"/>
    <row r="11" spans="2:7" ht="31" thickBot="1" x14ac:dyDescent="0.25">
      <c r="B11" s="19" t="s">
        <v>2</v>
      </c>
      <c r="C11" s="41" t="s">
        <v>124</v>
      </c>
    </row>
    <row r="12" spans="2:7" ht="30" x14ac:dyDescent="0.2">
      <c r="B12" s="5" t="s">
        <v>3</v>
      </c>
      <c r="C12" s="7" t="s">
        <v>111</v>
      </c>
    </row>
    <row r="13" spans="2:7" ht="30" x14ac:dyDescent="0.2">
      <c r="B13" s="8" t="s">
        <v>4</v>
      </c>
      <c r="C13" s="7" t="s">
        <v>117</v>
      </c>
    </row>
    <row r="14" spans="2:7" ht="30" x14ac:dyDescent="0.2">
      <c r="B14" s="8" t="s">
        <v>5</v>
      </c>
      <c r="C14" s="7" t="s">
        <v>123</v>
      </c>
    </row>
    <row r="15" spans="2:7" ht="30" x14ac:dyDescent="0.2">
      <c r="B15" s="8" t="s">
        <v>6</v>
      </c>
      <c r="C15" s="7" t="s">
        <v>105</v>
      </c>
    </row>
    <row r="16" spans="2:7" ht="31" thickBot="1" x14ac:dyDescent="0.25">
      <c r="B16" s="11" t="s">
        <v>7</v>
      </c>
      <c r="C16" s="39" t="s">
        <v>99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H6" sqref="H6"/>
    </sheetView>
  </sheetViews>
  <sheetFormatPr baseColWidth="10" defaultColWidth="8.83203125" defaultRowHeight="15" x14ac:dyDescent="0.2"/>
  <cols>
    <col min="2" max="2" width="12" bestFit="1" customWidth="1"/>
  </cols>
  <sheetData>
    <row r="1" spans="2:7" ht="16" thickBot="1" x14ac:dyDescent="0.25"/>
    <row r="2" spans="2:7" ht="17" thickBot="1" x14ac:dyDescent="0.25">
      <c r="B2" s="51" t="s">
        <v>135</v>
      </c>
      <c r="C2" s="52"/>
      <c r="D2" s="52"/>
      <c r="E2" s="52"/>
      <c r="F2" s="52"/>
      <c r="G2" s="53"/>
    </row>
    <row r="3" spans="2:7" ht="16" thickBot="1" x14ac:dyDescent="0.25">
      <c r="B3" s="31" t="s">
        <v>86</v>
      </c>
      <c r="C3" s="32" t="s">
        <v>3</v>
      </c>
      <c r="D3" s="32" t="s">
        <v>4</v>
      </c>
      <c r="E3" s="32" t="s">
        <v>5</v>
      </c>
      <c r="F3" s="32" t="s">
        <v>6</v>
      </c>
      <c r="G3" s="33" t="s">
        <v>7</v>
      </c>
    </row>
    <row r="4" spans="2:7" x14ac:dyDescent="0.2">
      <c r="B4" s="28" t="s">
        <v>87</v>
      </c>
      <c r="C4" s="16">
        <v>448</v>
      </c>
      <c r="D4" s="16">
        <v>746</v>
      </c>
      <c r="E4" s="16">
        <v>1032</v>
      </c>
      <c r="F4" s="16">
        <v>1431</v>
      </c>
      <c r="G4" s="24">
        <f>F4+2190</f>
        <v>3621</v>
      </c>
    </row>
    <row r="5" spans="2:7" x14ac:dyDescent="0.2">
      <c r="B5" s="29" t="s">
        <v>23</v>
      </c>
      <c r="C5" s="15">
        <v>3175</v>
      </c>
      <c r="D5" s="15">
        <v>3454</v>
      </c>
      <c r="E5" s="15">
        <v>3645</v>
      </c>
      <c r="F5" s="15">
        <v>4038</v>
      </c>
      <c r="G5" s="25">
        <f>F5+1275</f>
        <v>5313</v>
      </c>
    </row>
    <row r="6" spans="2:7" x14ac:dyDescent="0.2">
      <c r="B6" s="29" t="s">
        <v>67</v>
      </c>
      <c r="C6" s="15">
        <v>2135</v>
      </c>
      <c r="D6" s="15">
        <v>2319</v>
      </c>
      <c r="E6" s="15">
        <v>2638</v>
      </c>
      <c r="F6" s="15">
        <v>2869</v>
      </c>
      <c r="G6" s="25">
        <f>F6+882</f>
        <v>3751</v>
      </c>
    </row>
    <row r="7" spans="2:7" x14ac:dyDescent="0.2">
      <c r="B7" s="29" t="s">
        <v>88</v>
      </c>
      <c r="C7" s="15">
        <v>386</v>
      </c>
      <c r="D7" s="15">
        <v>423</v>
      </c>
      <c r="E7" s="15">
        <v>880</v>
      </c>
      <c r="F7" s="15">
        <v>2141</v>
      </c>
      <c r="G7" s="25">
        <f>F7+357</f>
        <v>2498</v>
      </c>
    </row>
    <row r="8" spans="2:7" x14ac:dyDescent="0.2">
      <c r="B8" s="29" t="s">
        <v>25</v>
      </c>
      <c r="C8" s="15">
        <v>3022</v>
      </c>
      <c r="D8" s="15">
        <v>4100</v>
      </c>
      <c r="E8" s="15">
        <v>4446</v>
      </c>
      <c r="F8" s="15">
        <v>4654</v>
      </c>
      <c r="G8" s="25">
        <f>F8+118</f>
        <v>4772</v>
      </c>
    </row>
    <row r="9" spans="2:7" x14ac:dyDescent="0.2">
      <c r="B9" s="29" t="s">
        <v>1</v>
      </c>
      <c r="C9" s="15">
        <v>2685</v>
      </c>
      <c r="D9" s="15">
        <v>2785</v>
      </c>
      <c r="E9" s="15">
        <v>3309</v>
      </c>
      <c r="F9" s="15">
        <v>3993</v>
      </c>
      <c r="G9" s="25">
        <f>F9+288</f>
        <v>4281</v>
      </c>
    </row>
    <row r="10" spans="2:7" ht="16" thickBot="1" x14ac:dyDescent="0.25">
      <c r="B10" s="30" t="s">
        <v>64</v>
      </c>
      <c r="C10" s="26">
        <v>7162</v>
      </c>
      <c r="D10" s="26">
        <v>7270</v>
      </c>
      <c r="E10" s="26">
        <v>7455</v>
      </c>
      <c r="F10" s="26">
        <v>7614</v>
      </c>
      <c r="G10" s="27">
        <f>F10+262</f>
        <v>7876</v>
      </c>
    </row>
    <row r="12" spans="2:7" ht="16" thickBot="1" x14ac:dyDescent="0.25"/>
    <row r="13" spans="2:7" ht="17" thickBot="1" x14ac:dyDescent="0.25">
      <c r="B13" s="51" t="s">
        <v>134</v>
      </c>
      <c r="C13" s="52"/>
      <c r="D13" s="52"/>
      <c r="E13" s="52"/>
      <c r="F13" s="52"/>
      <c r="G13" s="53"/>
    </row>
    <row r="14" spans="2:7" ht="16" thickBot="1" x14ac:dyDescent="0.25">
      <c r="B14" s="31" t="s">
        <v>86</v>
      </c>
      <c r="C14" s="32" t="s">
        <v>3</v>
      </c>
      <c r="D14" s="32" t="s">
        <v>4</v>
      </c>
      <c r="E14" s="32" t="s">
        <v>5</v>
      </c>
      <c r="F14" s="32" t="s">
        <v>6</v>
      </c>
      <c r="G14" s="33" t="s">
        <v>91</v>
      </c>
    </row>
    <row r="15" spans="2:7" x14ac:dyDescent="0.2">
      <c r="B15" s="28" t="s">
        <v>87</v>
      </c>
      <c r="C15" s="16">
        <v>23</v>
      </c>
      <c r="D15" s="16">
        <v>132</v>
      </c>
      <c r="E15" s="16">
        <v>243</v>
      </c>
      <c r="F15" s="16">
        <v>573</v>
      </c>
      <c r="G15" s="24">
        <v>980</v>
      </c>
    </row>
    <row r="16" spans="2:7" x14ac:dyDescent="0.2">
      <c r="B16" s="29" t="s">
        <v>89</v>
      </c>
      <c r="C16" s="15">
        <v>4</v>
      </c>
      <c r="D16" s="15">
        <v>7</v>
      </c>
      <c r="E16" s="15">
        <v>7.6</v>
      </c>
      <c r="F16" s="15">
        <v>94</v>
      </c>
      <c r="G16" s="25">
        <v>135</v>
      </c>
    </row>
    <row r="17" spans="2:7" x14ac:dyDescent="0.2">
      <c r="B17" s="29" t="s">
        <v>23</v>
      </c>
      <c r="C17" s="15">
        <v>858</v>
      </c>
      <c r="D17" s="15">
        <v>916</v>
      </c>
      <c r="E17" s="15">
        <v>1000</v>
      </c>
      <c r="F17" s="15">
        <v>1119</v>
      </c>
      <c r="G17" s="25">
        <v>1160</v>
      </c>
    </row>
    <row r="18" spans="2:7" x14ac:dyDescent="0.2">
      <c r="B18" s="29" t="s">
        <v>67</v>
      </c>
      <c r="C18" s="15">
        <v>14</v>
      </c>
      <c r="D18" s="15">
        <v>31</v>
      </c>
      <c r="E18" s="15">
        <v>77</v>
      </c>
      <c r="F18" s="15">
        <v>145</v>
      </c>
      <c r="G18" s="25">
        <v>343</v>
      </c>
    </row>
    <row r="19" spans="2:7" x14ac:dyDescent="0.2">
      <c r="B19" s="29" t="s">
        <v>88</v>
      </c>
      <c r="C19" s="15">
        <v>37</v>
      </c>
      <c r="D19" s="15">
        <v>347</v>
      </c>
      <c r="E19" s="15">
        <v>559</v>
      </c>
      <c r="F19" s="15">
        <v>776</v>
      </c>
      <c r="G19" s="25">
        <v>850</v>
      </c>
    </row>
    <row r="20" spans="2:7" x14ac:dyDescent="0.2">
      <c r="B20" s="29" t="s">
        <v>25</v>
      </c>
      <c r="C20" s="15">
        <v>100</v>
      </c>
      <c r="D20" s="15">
        <v>249</v>
      </c>
      <c r="E20" s="15">
        <v>361</v>
      </c>
      <c r="F20" s="15">
        <v>386</v>
      </c>
      <c r="G20" s="25">
        <v>430</v>
      </c>
    </row>
    <row r="21" spans="2:7" x14ac:dyDescent="0.2">
      <c r="B21" s="29" t="s">
        <v>1</v>
      </c>
      <c r="C21" s="15">
        <v>552</v>
      </c>
      <c r="D21" s="15">
        <v>730</v>
      </c>
      <c r="E21" s="15">
        <v>942</v>
      </c>
      <c r="F21" s="15">
        <v>1270</v>
      </c>
      <c r="G21" s="25">
        <v>1318</v>
      </c>
    </row>
    <row r="22" spans="2:7" x14ac:dyDescent="0.2">
      <c r="B22" s="29" t="s">
        <v>64</v>
      </c>
      <c r="C22" s="15">
        <v>17</v>
      </c>
      <c r="D22" s="15">
        <v>21</v>
      </c>
      <c r="E22" s="15">
        <v>143</v>
      </c>
      <c r="F22" s="15">
        <v>1062</v>
      </c>
      <c r="G22" s="25">
        <v>1591</v>
      </c>
    </row>
    <row r="23" spans="2:7" ht="16" thickBot="1" x14ac:dyDescent="0.25">
      <c r="B23" s="30" t="s">
        <v>90</v>
      </c>
      <c r="C23" s="26"/>
      <c r="D23" s="26"/>
      <c r="E23" s="26">
        <v>61</v>
      </c>
      <c r="F23" s="26">
        <v>528</v>
      </c>
      <c r="G23" s="27">
        <v>1073</v>
      </c>
    </row>
    <row r="24" spans="2:7" x14ac:dyDescent="0.2">
      <c r="B24" s="34" t="s">
        <v>92</v>
      </c>
    </row>
    <row r="26" spans="2:7" x14ac:dyDescent="0.2">
      <c r="B26" s="54" t="s">
        <v>133</v>
      </c>
      <c r="C26" s="54"/>
      <c r="D26" s="54"/>
      <c r="E26" s="54"/>
      <c r="F26" s="54"/>
      <c r="G26" s="54"/>
    </row>
  </sheetData>
  <mergeCells count="3">
    <mergeCell ref="B2:G2"/>
    <mergeCell ref="B13:G13"/>
    <mergeCell ref="B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</vt:lpstr>
      <vt:lpstr>Solar PV</vt:lpstr>
      <vt:lpstr>CERC Tariff</vt:lpstr>
      <vt:lpstr>State Wise Capacity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 Arora</dc:creator>
  <cp:lastModifiedBy>Ranjit Deshmukh</cp:lastModifiedBy>
  <dcterms:created xsi:type="dcterms:W3CDTF">2017-08-21T08:19:46Z</dcterms:created>
  <dcterms:modified xsi:type="dcterms:W3CDTF">2019-03-25T23:31:40Z</dcterms:modified>
</cp:coreProperties>
</file>