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johnson\Desktop\Ranjit\renewable_energy_value\india_REV_output\"/>
    </mc:Choice>
  </mc:AlternateContent>
  <bookViews>
    <workbookView xWindow="0" yWindow="0" windowWidth="21810" windowHeight="9600"/>
  </bookViews>
  <sheets>
    <sheet name="results_all_scenarios_test" sheetId="1" r:id="rId1"/>
  </sheets>
  <calcPr calcId="0"/>
</workbook>
</file>

<file path=xl/calcChain.xml><?xml version="1.0" encoding="utf-8"?>
<calcChain xmlns="http://schemas.openxmlformats.org/spreadsheetml/2006/main">
  <c r="N18" i="1" l="1"/>
  <c r="K16" i="1"/>
  <c r="K17" i="1" s="1"/>
  <c r="N17" i="1"/>
  <c r="N16" i="1"/>
  <c r="L20" i="1"/>
  <c r="L16" i="1"/>
  <c r="L17" i="1" s="1"/>
  <c r="U16" i="1"/>
  <c r="U17" i="1" s="1"/>
  <c r="A16" i="1"/>
  <c r="B16" i="1"/>
  <c r="B17" i="1" s="1"/>
  <c r="C16" i="1"/>
  <c r="C17" i="1" s="1"/>
  <c r="D16" i="1"/>
  <c r="E16" i="1"/>
  <c r="E17" i="1" s="1"/>
  <c r="F16" i="1"/>
  <c r="F17" i="1" s="1"/>
  <c r="G16" i="1"/>
  <c r="G17" i="1" s="1"/>
  <c r="A17" i="1"/>
  <c r="D17" i="1"/>
  <c r="H16" i="1"/>
  <c r="H17" i="1"/>
</calcChain>
</file>

<file path=xl/sharedStrings.xml><?xml version="1.0" encoding="utf-8"?>
<sst xmlns="http://schemas.openxmlformats.org/spreadsheetml/2006/main" count="39" uniqueCount="39">
  <si>
    <t>ann_charge_bat_storage_MWh</t>
  </si>
  <si>
    <t>ann_curt_vre_MWh</t>
  </si>
  <si>
    <t>ann_discharge_bat_storage_MWh</t>
  </si>
  <si>
    <t>ann_gen_coal_MWh</t>
  </si>
  <si>
    <t>ann_gen_diesel_MWh</t>
  </si>
  <si>
    <t>ann_gen_gas_ccgt_MWh</t>
  </si>
  <si>
    <t>ann_gen_gas_ct_MWh</t>
  </si>
  <si>
    <t>ann_gen_hydro_MWh</t>
  </si>
  <si>
    <t>ann_gen_nuclear_MWh</t>
  </si>
  <si>
    <t>ann_gen_other_MWh</t>
  </si>
  <si>
    <t>ann_gen_solarPV_MWh</t>
  </si>
  <si>
    <t>ann_gen_total_MWh</t>
  </si>
  <si>
    <t>ann_gen_vre_MWh</t>
  </si>
  <si>
    <t>ann_gen_vre_nocurt_MWh</t>
  </si>
  <si>
    <t>ann_gen_wind_MWh</t>
  </si>
  <si>
    <t>capacity_bat_storage_MW</t>
  </si>
  <si>
    <t>capacity_solarPV_MW</t>
  </si>
  <si>
    <t>capacity_vre_MW</t>
  </si>
  <si>
    <t>capacity_wind_MW</t>
  </si>
  <si>
    <t>date_time</t>
  </si>
  <si>
    <t>dispatch_cost</t>
  </si>
  <si>
    <t>energy_bat_storage_MWh</t>
  </si>
  <si>
    <t>new_capacity_coal_MW</t>
  </si>
  <si>
    <t>new_capacity_gas_ccgt_MW</t>
  </si>
  <si>
    <t>new_capacity_gas_ct_MW</t>
  </si>
  <si>
    <t>scenario</t>
  </si>
  <si>
    <t>S200W200_lowCapCostCoal_70min</t>
  </si>
  <si>
    <t>S200W200_lowCapCostCoal_70min_test</t>
  </si>
  <si>
    <t>S200W200_lowCapCostCoal_70min_test2</t>
  </si>
  <si>
    <t>S200W200_lowCapCostCoal_70min_test3</t>
  </si>
  <si>
    <t>S200W200_lowCapCostCoal_70min_test4</t>
  </si>
  <si>
    <t>S200W200_lowCapCostCoal_70min_test5</t>
  </si>
  <si>
    <t>S200W200_lowCapCostCoal_70min_test6_nolookahead</t>
  </si>
  <si>
    <t>S200W200_lowCapCostCoal_70min_test7_nolookahead_battery</t>
  </si>
  <si>
    <t>S200W200_lowCapCostCoal_70min_test8_nolookahead_nobattery</t>
  </si>
  <si>
    <t>S200W200_lowCapCostCoal_70min_test9_lookahead_nobattery</t>
  </si>
  <si>
    <t>S200W200_lowCapCostCoal_70min_test10_lookahead_battery</t>
  </si>
  <si>
    <t>S200W200_lowCapCostCoal_70min_test15_battery30_lookahead</t>
  </si>
  <si>
    <t>S200W200_lowCapCostCoal_70min_test15_battery30_nolookahead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</si>
</sst>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selection activeCell="P19" sqref="P19"/>
    </sheetView>
  </sheetViews>
  <sheetFormatPr defaultRowHeight="15" x14ac:dyDescent="0.25"/>
  <cols>
    <col min="8" max="8" width="12.7109375" bestFit="1" customWidth="1"/>
    <col min="21" max="21" width="13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D2">
        <v>3701448.62</v>
      </c>
      <c r="E2">
        <v>3646.46</v>
      </c>
      <c r="F2">
        <v>14089.55</v>
      </c>
      <c r="G2">
        <v>3641.19</v>
      </c>
      <c r="H2">
        <v>235890.62</v>
      </c>
      <c r="I2">
        <v>82320</v>
      </c>
      <c r="J2">
        <v>0</v>
      </c>
      <c r="K2">
        <v>810876.43</v>
      </c>
      <c r="L2">
        <v>6096661</v>
      </c>
      <c r="M2">
        <v>2055624.56</v>
      </c>
      <c r="N2">
        <v>825174374</v>
      </c>
      <c r="O2">
        <v>1244748.1299999999</v>
      </c>
      <c r="Q2">
        <v>200004</v>
      </c>
      <c r="R2">
        <v>400009</v>
      </c>
      <c r="S2">
        <v>200005</v>
      </c>
      <c r="T2" s="1">
        <v>43087.694444444445</v>
      </c>
      <c r="U2">
        <v>6977796613</v>
      </c>
      <c r="W2">
        <v>107580</v>
      </c>
      <c r="X2">
        <v>0</v>
      </c>
      <c r="Y2">
        <v>34200</v>
      </c>
      <c r="Z2" t="s">
        <v>26</v>
      </c>
    </row>
    <row r="3" spans="1:26" x14ac:dyDescent="0.25">
      <c r="A3">
        <v>-115350.9</v>
      </c>
      <c r="C3">
        <v>112280.71</v>
      </c>
      <c r="D3">
        <v>7676442.8300000001</v>
      </c>
      <c r="E3">
        <v>5484.57</v>
      </c>
      <c r="F3">
        <v>67367.539999999994</v>
      </c>
      <c r="G3">
        <v>15310.59</v>
      </c>
      <c r="H3">
        <v>471434.77</v>
      </c>
      <c r="I3">
        <v>164640</v>
      </c>
      <c r="J3">
        <v>0</v>
      </c>
      <c r="K3">
        <v>1738830.38</v>
      </c>
      <c r="L3">
        <v>12243576.18</v>
      </c>
      <c r="M3">
        <v>3842895.87</v>
      </c>
      <c r="N3">
        <v>825174374</v>
      </c>
      <c r="O3">
        <v>2104065.4900000002</v>
      </c>
      <c r="P3">
        <v>10000</v>
      </c>
      <c r="Q3">
        <v>200004</v>
      </c>
      <c r="R3">
        <v>400009</v>
      </c>
      <c r="S3">
        <v>200005</v>
      </c>
      <c r="T3" s="1">
        <v>43102.90625</v>
      </c>
      <c r="U3">
        <v>14708495173</v>
      </c>
      <c r="V3">
        <v>10000</v>
      </c>
      <c r="W3">
        <v>107580</v>
      </c>
      <c r="X3">
        <v>0</v>
      </c>
      <c r="Y3">
        <v>34200</v>
      </c>
      <c r="Z3" t="s">
        <v>27</v>
      </c>
    </row>
    <row r="4" spans="1:26" x14ac:dyDescent="0.25">
      <c r="A4">
        <v>-100000</v>
      </c>
      <c r="C4">
        <v>85434.98</v>
      </c>
      <c r="D4">
        <v>7895555.25</v>
      </c>
      <c r="E4">
        <v>691.2</v>
      </c>
      <c r="F4">
        <v>86190.45</v>
      </c>
      <c r="G4">
        <v>451.8</v>
      </c>
      <c r="H4">
        <v>367726.64</v>
      </c>
      <c r="I4">
        <v>164640</v>
      </c>
      <c r="J4">
        <v>0</v>
      </c>
      <c r="K4">
        <v>1727947.7</v>
      </c>
      <c r="L4">
        <v>12255071.02</v>
      </c>
      <c r="M4">
        <v>3739815.67</v>
      </c>
      <c r="N4">
        <v>825174374</v>
      </c>
      <c r="O4">
        <v>2011867.97</v>
      </c>
      <c r="P4">
        <v>10000</v>
      </c>
      <c r="Q4">
        <v>200004</v>
      </c>
      <c r="R4">
        <v>400009</v>
      </c>
      <c r="S4">
        <v>200005</v>
      </c>
      <c r="T4" s="1">
        <v>43102.974999999999</v>
      </c>
      <c r="U4">
        <v>32055329018</v>
      </c>
      <c r="V4">
        <v>10000</v>
      </c>
      <c r="W4">
        <v>107580</v>
      </c>
      <c r="X4">
        <v>0</v>
      </c>
      <c r="Y4">
        <v>34200</v>
      </c>
      <c r="Z4" t="s">
        <v>28</v>
      </c>
    </row>
    <row r="5" spans="1:26" x14ac:dyDescent="0.25">
      <c r="A5">
        <v>-115350.9</v>
      </c>
      <c r="B5">
        <v>122823</v>
      </c>
      <c r="C5">
        <v>112280.71</v>
      </c>
      <c r="D5">
        <v>7676442.8300000001</v>
      </c>
      <c r="E5">
        <v>5484.57</v>
      </c>
      <c r="F5">
        <v>67367.539999999994</v>
      </c>
      <c r="G5">
        <v>15310.59</v>
      </c>
      <c r="H5">
        <v>471434.77</v>
      </c>
      <c r="I5">
        <v>164640</v>
      </c>
      <c r="J5">
        <v>0</v>
      </c>
      <c r="K5">
        <v>1738830.38</v>
      </c>
      <c r="L5">
        <v>12243576.18</v>
      </c>
      <c r="M5">
        <v>3842895.87</v>
      </c>
      <c r="N5">
        <v>825174374</v>
      </c>
      <c r="O5">
        <v>2104065.4900000002</v>
      </c>
      <c r="P5">
        <v>10000</v>
      </c>
      <c r="Q5">
        <v>200004</v>
      </c>
      <c r="R5">
        <v>400009</v>
      </c>
      <c r="S5">
        <v>200005</v>
      </c>
      <c r="T5" s="1">
        <v>43103.638194444444</v>
      </c>
      <c r="U5">
        <v>14708495173</v>
      </c>
      <c r="V5">
        <v>40000</v>
      </c>
      <c r="W5">
        <v>107580</v>
      </c>
      <c r="X5">
        <v>0</v>
      </c>
      <c r="Y5">
        <v>34200</v>
      </c>
      <c r="Z5" t="s">
        <v>29</v>
      </c>
    </row>
    <row r="6" spans="1:26" x14ac:dyDescent="0.25">
      <c r="A6">
        <v>-100000</v>
      </c>
      <c r="B6">
        <v>225904</v>
      </c>
      <c r="C6">
        <v>104303.1</v>
      </c>
      <c r="D6">
        <v>7876419.8899999997</v>
      </c>
      <c r="E6">
        <v>691.2</v>
      </c>
      <c r="F6">
        <v>85936.65</v>
      </c>
      <c r="G6">
        <v>451.8</v>
      </c>
      <c r="H6">
        <v>368247.68</v>
      </c>
      <c r="I6">
        <v>164640</v>
      </c>
      <c r="J6">
        <v>0</v>
      </c>
      <c r="K6">
        <v>1727947.7</v>
      </c>
      <c r="L6">
        <v>12236202.9</v>
      </c>
      <c r="M6">
        <v>3739815.67</v>
      </c>
      <c r="N6">
        <v>3965718</v>
      </c>
      <c r="O6">
        <v>2011867.97</v>
      </c>
      <c r="P6">
        <v>10000</v>
      </c>
      <c r="Q6">
        <v>200004</v>
      </c>
      <c r="R6">
        <v>400009</v>
      </c>
      <c r="S6">
        <v>200005</v>
      </c>
      <c r="T6" s="1">
        <v>43103.683333333334</v>
      </c>
      <c r="U6">
        <v>15178990125</v>
      </c>
      <c r="V6">
        <v>40000</v>
      </c>
      <c r="W6">
        <v>107580</v>
      </c>
      <c r="X6">
        <v>0</v>
      </c>
      <c r="Y6">
        <v>34200</v>
      </c>
      <c r="Z6" t="s">
        <v>30</v>
      </c>
    </row>
    <row r="7" spans="1:26" x14ac:dyDescent="0.25">
      <c r="A7">
        <v>-100000</v>
      </c>
      <c r="B7">
        <v>228046</v>
      </c>
      <c r="C7">
        <v>84700.9</v>
      </c>
      <c r="D7">
        <v>7903060</v>
      </c>
      <c r="E7">
        <v>691.2</v>
      </c>
      <c r="F7">
        <v>86177.44</v>
      </c>
      <c r="G7">
        <v>459.9</v>
      </c>
      <c r="H7">
        <v>363106.04</v>
      </c>
      <c r="I7">
        <v>164640</v>
      </c>
      <c r="J7">
        <v>0</v>
      </c>
      <c r="K7">
        <v>1716287.65</v>
      </c>
      <c r="L7">
        <v>12255805.1</v>
      </c>
      <c r="M7">
        <v>3737670.52</v>
      </c>
      <c r="N7">
        <v>3965718</v>
      </c>
      <c r="O7">
        <v>2021382.87</v>
      </c>
      <c r="P7">
        <v>10000</v>
      </c>
      <c r="Q7">
        <v>200004</v>
      </c>
      <c r="R7">
        <v>400009</v>
      </c>
      <c r="S7">
        <v>200005</v>
      </c>
      <c r="T7" s="1">
        <v>43103.707638888889</v>
      </c>
      <c r="U7">
        <v>15232893005</v>
      </c>
      <c r="V7">
        <v>40000</v>
      </c>
      <c r="W7">
        <v>107580</v>
      </c>
      <c r="X7">
        <v>0</v>
      </c>
      <c r="Y7">
        <v>34200</v>
      </c>
      <c r="Z7" t="s">
        <v>31</v>
      </c>
    </row>
    <row r="8" spans="1:26" x14ac:dyDescent="0.25">
      <c r="A8">
        <v>-114000.9</v>
      </c>
      <c r="B8">
        <v>125847</v>
      </c>
      <c r="C8">
        <v>91200.71</v>
      </c>
      <c r="D8">
        <v>7701238.0300000003</v>
      </c>
      <c r="E8">
        <v>5484.57</v>
      </c>
      <c r="F8">
        <v>67494.44</v>
      </c>
      <c r="G8">
        <v>13142.49</v>
      </c>
      <c r="H8">
        <v>471434.77</v>
      </c>
      <c r="I8">
        <v>164640</v>
      </c>
      <c r="J8">
        <v>0</v>
      </c>
      <c r="K8">
        <v>1736562.38</v>
      </c>
      <c r="L8">
        <v>12263306.18</v>
      </c>
      <c r="M8">
        <v>3839871.87</v>
      </c>
      <c r="N8">
        <v>3965718</v>
      </c>
      <c r="O8">
        <v>2103309.4900000002</v>
      </c>
      <c r="P8">
        <v>10000</v>
      </c>
      <c r="Q8">
        <v>200004</v>
      </c>
      <c r="R8">
        <v>400009</v>
      </c>
      <c r="S8">
        <v>200005</v>
      </c>
      <c r="T8" s="1">
        <v>43103.713194444441</v>
      </c>
      <c r="U8">
        <v>14747387631</v>
      </c>
      <c r="V8">
        <v>40000</v>
      </c>
      <c r="W8">
        <v>107580</v>
      </c>
      <c r="X8">
        <v>0</v>
      </c>
      <c r="Y8">
        <v>34200</v>
      </c>
      <c r="Z8" t="s">
        <v>32</v>
      </c>
    </row>
    <row r="9" spans="1:26" x14ac:dyDescent="0.25">
      <c r="A9">
        <v>-114000.9</v>
      </c>
      <c r="B9">
        <v>125847</v>
      </c>
      <c r="C9">
        <v>91200.71</v>
      </c>
      <c r="D9">
        <v>7701238.0300000003</v>
      </c>
      <c r="E9">
        <v>5484.57</v>
      </c>
      <c r="F9">
        <v>67494.44</v>
      </c>
      <c r="G9">
        <v>13142.49</v>
      </c>
      <c r="H9">
        <v>471434.77</v>
      </c>
      <c r="I9">
        <v>164640</v>
      </c>
      <c r="J9">
        <v>0</v>
      </c>
      <c r="K9">
        <v>1736562.38</v>
      </c>
      <c r="L9">
        <v>12263306.18</v>
      </c>
      <c r="M9">
        <v>3839871.87</v>
      </c>
      <c r="N9">
        <v>3965718</v>
      </c>
      <c r="O9">
        <v>2103309.4900000002</v>
      </c>
      <c r="P9">
        <v>10000</v>
      </c>
      <c r="Q9">
        <v>200004</v>
      </c>
      <c r="R9">
        <v>400009</v>
      </c>
      <c r="S9">
        <v>200005</v>
      </c>
      <c r="T9" s="1">
        <v>43103.722222222219</v>
      </c>
      <c r="U9">
        <v>14747387631</v>
      </c>
      <c r="V9">
        <v>40000</v>
      </c>
      <c r="W9">
        <v>107580</v>
      </c>
      <c r="X9">
        <v>0</v>
      </c>
      <c r="Y9">
        <v>34200</v>
      </c>
      <c r="Z9" t="s">
        <v>33</v>
      </c>
    </row>
    <row r="10" spans="1:26" x14ac:dyDescent="0.25">
      <c r="A10">
        <v>0</v>
      </c>
      <c r="B10">
        <v>254123</v>
      </c>
      <c r="C10">
        <v>0</v>
      </c>
      <c r="D10">
        <v>7775049.6399999997</v>
      </c>
      <c r="E10">
        <v>7511.26</v>
      </c>
      <c r="F10">
        <v>76798.179999999993</v>
      </c>
      <c r="G10">
        <v>33478.300000000003</v>
      </c>
      <c r="H10">
        <v>471434.77</v>
      </c>
      <c r="I10">
        <v>164640</v>
      </c>
      <c r="J10">
        <v>0</v>
      </c>
      <c r="K10">
        <v>1658974.94</v>
      </c>
      <c r="L10">
        <v>12240506</v>
      </c>
      <c r="M10">
        <v>3711593.84</v>
      </c>
      <c r="N10">
        <v>3965718</v>
      </c>
      <c r="O10">
        <v>2052618.9</v>
      </c>
      <c r="P10">
        <v>10000</v>
      </c>
      <c r="Q10">
        <v>200004</v>
      </c>
      <c r="R10">
        <v>400009</v>
      </c>
      <c r="S10">
        <v>200005</v>
      </c>
      <c r="T10" s="1">
        <v>43103.724305555559</v>
      </c>
      <c r="U10">
        <v>15113855095</v>
      </c>
      <c r="V10">
        <v>40000</v>
      </c>
      <c r="W10">
        <v>107580</v>
      </c>
      <c r="X10">
        <v>0</v>
      </c>
      <c r="Y10">
        <v>34200</v>
      </c>
      <c r="Z10" t="s">
        <v>34</v>
      </c>
    </row>
    <row r="11" spans="1:26" x14ac:dyDescent="0.25">
      <c r="A11">
        <v>0</v>
      </c>
      <c r="B11">
        <v>355266</v>
      </c>
      <c r="C11">
        <v>0</v>
      </c>
      <c r="D11">
        <v>7987915.8099999996</v>
      </c>
      <c r="E11">
        <v>2825.01</v>
      </c>
      <c r="F11">
        <v>90582.91</v>
      </c>
      <c r="G11">
        <v>2393.04</v>
      </c>
      <c r="H11">
        <v>381694.71999999997</v>
      </c>
      <c r="I11">
        <v>164640</v>
      </c>
      <c r="J11">
        <v>0</v>
      </c>
      <c r="K11">
        <v>1650463.71</v>
      </c>
      <c r="L11">
        <v>12240506</v>
      </c>
      <c r="M11">
        <v>3610454.52</v>
      </c>
      <c r="N11">
        <v>3965718</v>
      </c>
      <c r="O11">
        <v>1959990.82</v>
      </c>
      <c r="P11">
        <v>10000</v>
      </c>
      <c r="Q11">
        <v>200004</v>
      </c>
      <c r="R11">
        <v>400009</v>
      </c>
      <c r="S11">
        <v>200005</v>
      </c>
      <c r="T11" s="1">
        <v>43103.728472222225</v>
      </c>
      <c r="U11">
        <v>15470524561</v>
      </c>
      <c r="V11">
        <v>40000</v>
      </c>
      <c r="W11">
        <v>107580</v>
      </c>
      <c r="X11">
        <v>0</v>
      </c>
      <c r="Y11">
        <v>34200</v>
      </c>
      <c r="Z11" t="s">
        <v>35</v>
      </c>
    </row>
    <row r="12" spans="1:26" x14ac:dyDescent="0.25">
      <c r="A12">
        <v>-100000</v>
      </c>
      <c r="B12">
        <v>228046</v>
      </c>
      <c r="C12">
        <v>84700.9</v>
      </c>
      <c r="D12">
        <v>7903060</v>
      </c>
      <c r="E12">
        <v>691.2</v>
      </c>
      <c r="F12">
        <v>86177.44</v>
      </c>
      <c r="G12">
        <v>459.9</v>
      </c>
      <c r="H12">
        <v>363106.04</v>
      </c>
      <c r="I12">
        <v>164640</v>
      </c>
      <c r="J12">
        <v>0</v>
      </c>
      <c r="K12">
        <v>1716287.65</v>
      </c>
      <c r="L12">
        <v>12255805.1</v>
      </c>
      <c r="M12">
        <v>3737670.52</v>
      </c>
      <c r="N12">
        <v>3965718</v>
      </c>
      <c r="O12">
        <v>2021382.87</v>
      </c>
      <c r="P12">
        <v>10000</v>
      </c>
      <c r="Q12">
        <v>200004</v>
      </c>
      <c r="R12">
        <v>400009</v>
      </c>
      <c r="S12">
        <v>200005</v>
      </c>
      <c r="T12" s="1">
        <v>43103.732581018521</v>
      </c>
      <c r="U12">
        <v>15232893004.700001</v>
      </c>
      <c r="V12">
        <v>40000</v>
      </c>
      <c r="W12">
        <v>107580</v>
      </c>
      <c r="X12">
        <v>0</v>
      </c>
      <c r="Y12">
        <v>34200</v>
      </c>
      <c r="Z12" t="s">
        <v>36</v>
      </c>
    </row>
    <row r="13" spans="1:26" x14ac:dyDescent="0.25">
      <c r="A13">
        <v>-56063434.32</v>
      </c>
      <c r="B13">
        <v>35492596</v>
      </c>
      <c r="C13">
        <v>44846894.420000002</v>
      </c>
      <c r="D13">
        <v>1457548953.7</v>
      </c>
      <c r="E13">
        <v>386413.78</v>
      </c>
      <c r="F13">
        <v>26891653.989999998</v>
      </c>
      <c r="G13">
        <v>2140206.44</v>
      </c>
      <c r="H13">
        <v>129073905.58</v>
      </c>
      <c r="I13">
        <v>30046800</v>
      </c>
      <c r="J13">
        <v>0</v>
      </c>
      <c r="K13">
        <v>323280901.08999997</v>
      </c>
      <c r="L13">
        <v>2435769721.8800001</v>
      </c>
      <c r="M13">
        <v>789681788.38</v>
      </c>
      <c r="N13">
        <v>825174368</v>
      </c>
      <c r="O13">
        <v>466400887.41000003</v>
      </c>
      <c r="P13">
        <v>30000</v>
      </c>
      <c r="Q13">
        <v>200004</v>
      </c>
      <c r="R13">
        <v>400009</v>
      </c>
      <c r="S13">
        <v>200005</v>
      </c>
      <c r="T13" s="1">
        <v>43108.941574074073</v>
      </c>
      <c r="U13" s="2">
        <v>2893011833480</v>
      </c>
      <c r="V13">
        <v>120000</v>
      </c>
      <c r="W13">
        <v>99000</v>
      </c>
      <c r="X13">
        <v>0</v>
      </c>
      <c r="Y13">
        <v>21200</v>
      </c>
      <c r="Z13" t="s">
        <v>37</v>
      </c>
    </row>
    <row r="14" spans="1:26" x14ac:dyDescent="0.25">
      <c r="A14">
        <v>-55377067.289999999</v>
      </c>
      <c r="B14">
        <v>34114188</v>
      </c>
      <c r="C14">
        <v>44301653.829999998</v>
      </c>
      <c r="D14">
        <v>1455752245.6800001</v>
      </c>
      <c r="E14">
        <v>433140.49</v>
      </c>
      <c r="F14">
        <v>27476116.260000002</v>
      </c>
      <c r="G14">
        <v>2072204.06</v>
      </c>
      <c r="H14">
        <v>128787887.33</v>
      </c>
      <c r="I14">
        <v>30046800</v>
      </c>
      <c r="J14">
        <v>0</v>
      </c>
      <c r="K14">
        <v>325008080.95999998</v>
      </c>
      <c r="L14">
        <v>2435628595.46</v>
      </c>
      <c r="M14">
        <v>791060201.73000002</v>
      </c>
      <c r="N14">
        <v>825174368</v>
      </c>
      <c r="O14">
        <v>466052120.88</v>
      </c>
      <c r="P14">
        <v>30000</v>
      </c>
      <c r="Q14">
        <v>200004</v>
      </c>
      <c r="R14">
        <v>400009</v>
      </c>
      <c r="S14">
        <v>200005</v>
      </c>
      <c r="T14" s="1">
        <v>43109.074363425927</v>
      </c>
      <c r="U14" s="2">
        <v>2896351532350</v>
      </c>
      <c r="V14">
        <v>120000</v>
      </c>
      <c r="W14">
        <v>97680</v>
      </c>
      <c r="X14">
        <v>0</v>
      </c>
      <c r="Y14">
        <v>26400</v>
      </c>
      <c r="Z14" t="s">
        <v>38</v>
      </c>
    </row>
    <row r="16" spans="1:26" x14ac:dyDescent="0.25">
      <c r="A16">
        <f t="shared" ref="A16:G16" si="0">A13-A14</f>
        <v>-686367.03000000119</v>
      </c>
      <c r="B16">
        <f t="shared" si="0"/>
        <v>1378408</v>
      </c>
      <c r="C16">
        <f t="shared" si="0"/>
        <v>545240.59000000358</v>
      </c>
      <c r="D16">
        <f t="shared" si="0"/>
        <v>1796708.0199999809</v>
      </c>
      <c r="E16">
        <f t="shared" si="0"/>
        <v>-46726.709999999963</v>
      </c>
      <c r="F16">
        <f t="shared" si="0"/>
        <v>-584462.27000000328</v>
      </c>
      <c r="G16">
        <f t="shared" si="0"/>
        <v>68002.379999999888</v>
      </c>
      <c r="H16">
        <f>H13-H14</f>
        <v>286018.25</v>
      </c>
      <c r="K16">
        <f>K13-K14</f>
        <v>-1727179.8700000048</v>
      </c>
      <c r="L16">
        <f>L13-L14</f>
        <v>141126.42000007629</v>
      </c>
      <c r="N16">
        <f>N13-M13</f>
        <v>35492579.620000005</v>
      </c>
      <c r="U16">
        <f>U13-U14</f>
        <v>-3339698870</v>
      </c>
    </row>
    <row r="17" spans="1:21" x14ac:dyDescent="0.25">
      <c r="A17">
        <f t="shared" ref="A17:G17" si="1">A16/A14</f>
        <v>1.239442721669635E-2</v>
      </c>
      <c r="B17">
        <f t="shared" si="1"/>
        <v>4.0405710374815308E-2</v>
      </c>
      <c r="C17">
        <f t="shared" si="1"/>
        <v>1.230745452736981E-2</v>
      </c>
      <c r="D17">
        <f t="shared" si="1"/>
        <v>1.2342127757877621E-3</v>
      </c>
      <c r="E17">
        <f t="shared" si="1"/>
        <v>-0.10787887782091202</v>
      </c>
      <c r="F17">
        <f t="shared" si="1"/>
        <v>-2.1271647872988117E-2</v>
      </c>
      <c r="G17">
        <f t="shared" si="1"/>
        <v>3.2816449553718124E-2</v>
      </c>
      <c r="H17">
        <f>H16/H14</f>
        <v>2.2208474409330151E-3</v>
      </c>
      <c r="K17">
        <f>K16/K14</f>
        <v>-5.3142674634375497E-3</v>
      </c>
      <c r="L17">
        <f>L16/L14</f>
        <v>5.7942504149908264E-5</v>
      </c>
      <c r="N17">
        <f>N14-M14</f>
        <v>34114166.269999981</v>
      </c>
      <c r="U17">
        <f>U16/U14</f>
        <v>-1.1530709697003814E-3</v>
      </c>
    </row>
    <row r="18" spans="1:21" x14ac:dyDescent="0.25">
      <c r="N18">
        <f>(N16-N17)/N14</f>
        <v>1.6704510021814248E-3</v>
      </c>
    </row>
    <row r="19" spans="1:21" x14ac:dyDescent="0.25">
      <c r="L19">
        <v>2435150853.8600001</v>
      </c>
    </row>
    <row r="20" spans="1:21" x14ac:dyDescent="0.25">
      <c r="L20">
        <f>(L19-L14)/L14</f>
        <v>-1.9614714693792505E-4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results_all_scenarios_test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akjohnson</dc:creator>
  <cp:lastModifiedBy>akjohnson</cp:lastModifiedBy>
  <dcterms:created xsi:type="dcterms:W3CDTF">2018-01-09T22:27:13Z</dcterms:created>
  <dcterms:modified xsi:type="dcterms:W3CDTF">2018-01-09T22:27:13Z</dcterms:modified>
</cp:coreProperties>
</file>