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dientes" sheetId="1" state="visible" r:id="rId1"/>
    <sheet name="Actuaciones" sheetId="2" state="visible" r:id="rId2"/>
    <sheet name="Participantes" sheetId="3" state="visible" r:id="rId3"/>
    <sheet name="Fiscal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Jurisdicción</t>
        </is>
      </c>
      <c r="C1" s="1" t="inlineStr">
        <is>
          <t>Dependencia</t>
        </is>
      </c>
      <c r="D1" s="1" t="inlineStr">
        <is>
          <t>Situación</t>
        </is>
      </c>
      <c r="E1" s="1" t="inlineStr">
        <is>
          <t>Carátula</t>
        </is>
      </c>
    </row>
    <row r="2">
      <c r="A2" t="inlineStr">
        <is>
          <t>COM 024755252/2018</t>
        </is>
      </c>
      <c r="B2" t="inlineStr">
        <is>
          <t>CAMARA NACIONAL DE APELACIONES EN LO COMERCIAL</t>
        </is>
      </c>
      <c r="C2" t="inlineStr">
        <is>
          <t>JUZGADO COMERCIAL 12 - SECRETARIA Nº 24</t>
        </is>
      </c>
      <c r="D2" t="inlineStr">
        <is>
          <t>ARCHÍVESE</t>
        </is>
      </c>
      <c r="E2" t="inlineStr">
        <is>
          <t>SINDICATO UNICO DE RECOLECTORES DE RESIDUOS Y BARRIDO DE CORDOBA S.U.R.R.B.A.C. C/ COMPAÑIA DE TRATAMIENTOS ECOLOGICOS S.A. S/OTROS</t>
        </is>
      </c>
    </row>
    <row r="3">
      <c r="A3" t="inlineStr">
        <is>
          <t>COM 024070563/2018</t>
        </is>
      </c>
      <c r="B3" t="inlineStr">
        <is>
          <t>CAMARA NACIONAL DE APELACIONES EN LO COMERCIAL</t>
        </is>
      </c>
      <c r="C3" t="inlineStr">
        <is>
          <t>JUZGADO COMERCIAL 12 - SECRETARIA Nº 24</t>
        </is>
      </c>
      <c r="D3" t="inlineStr">
        <is>
          <t>EN LETRA</t>
        </is>
      </c>
      <c r="E3" t="inlineStr">
        <is>
          <t>OBRA SOCIAL DEL SINDICATO UNICO DE RECOLECTORES DE RESIDUOS Y BARRIDOS CORDOBA C/ COMPAÑIA DE TRATAMIENTOS ECOLOGICOS S.A. S/OTROS</t>
        </is>
      </c>
    </row>
    <row r="4">
      <c r="A4" t="inlineStr">
        <is>
          <t>COM 024757870/2018</t>
        </is>
      </c>
      <c r="B4" t="inlineStr">
        <is>
          <t>CAMARA NACIONAL DE APELACIONES EN LO COMERCIAL</t>
        </is>
      </c>
      <c r="C4" t="inlineStr">
        <is>
          <t>JUZGADO COMERCIAL 12 - SECRETARIA Nº 24</t>
        </is>
      </c>
      <c r="D4" t="inlineStr">
        <is>
          <t>ARCHIVO</t>
        </is>
      </c>
      <c r="E4" t="inlineStr">
        <is>
          <t>SINDICATO UNICO DE RECOLECTORES DE RESIDUOS Y BARRIDO CORDOBA C/ COMPAÑIA DE TRATAMIENTOS ECOLOGICOS S.A. S/OTROS</t>
        </is>
      </c>
    </row>
    <row r="5">
      <c r="A5" t="inlineStr">
        <is>
          <t>COM 031615/2018/23</t>
        </is>
      </c>
      <c r="B5" t="inlineStr">
        <is>
          <t>CAMARA NACIONAL DE APELACIONES EN LO COMERCIAL</t>
        </is>
      </c>
      <c r="C5" t="inlineStr">
        <is>
          <t>JUZGADO COMERCIAL 12 - SECRETARIA Nº 24</t>
        </is>
      </c>
      <c r="D5" t="inlineStr">
        <is>
          <t>ARCHÍVESE</t>
        </is>
      </c>
      <c r="E5" t="inlineStr">
        <is>
          <t>INCIDENTE Nº 23 - INCIDENTISTA: OBRA SOCIAL DEL SINDICATO UNICO DE RECOLECTORES DE RESIDUOS Y BARRIDO DE CORDOBA (OSSURRBAC) S/INCIDENTE DE VERIFICACION DE CREDITO</t>
        </is>
      </c>
    </row>
    <row r="6">
      <c r="A6" t="inlineStr">
        <is>
          <t>COM 011100/2011</t>
        </is>
      </c>
      <c r="B6" t="inlineStr">
        <is>
          <t>CAMARA NACIONAL DE APELACIONES EN LO COMERCIAL</t>
        </is>
      </c>
      <c r="C6" t="inlineStr">
        <is>
          <t>JUZGADO COMERCIAL 9 - SECRETARIA Nº 18</t>
        </is>
      </c>
      <c r="D6" t="inlineStr">
        <is>
          <t>ARCHIVO</t>
        </is>
      </c>
      <c r="E6" t="inlineStr">
        <is>
          <t>CEAMSE C/ RESIDUOS Y RECICLADOS PROVINCIALES S.A. S/ORDINARIO</t>
        </is>
      </c>
    </row>
    <row r="7">
      <c r="A7" t="inlineStr">
        <is>
          <t>COM 042926/2010</t>
        </is>
      </c>
      <c r="B7" t="inlineStr">
        <is>
          <t>CAMARA NACIONAL DE APELACIONES EN LO COMERCIAL</t>
        </is>
      </c>
      <c r="C7" t="inlineStr">
        <is>
          <t>JUZGADO COMERCIAL 11 - SECRETARIA Nº 22</t>
        </is>
      </c>
      <c r="D7" t="inlineStr">
        <is>
          <t>ARCHIVO</t>
        </is>
      </c>
      <c r="E7" t="inlineStr">
        <is>
          <t>RACIOPPI CARLOS ERNESTO MARUX FIDELITY S.A. C/ AGUAS RESIDUOS Y MEDIO AMBIENTE S.A. S/EXHORTO</t>
        </is>
      </c>
    </row>
    <row r="8">
      <c r="A8" t="inlineStr">
        <is>
          <t>COM 048468/2010</t>
        </is>
      </c>
      <c r="B8" t="inlineStr">
        <is>
          <t>CAMARA NACIONAL DE APELACIONES EN LO COMERCIAL</t>
        </is>
      </c>
      <c r="C8" t="inlineStr">
        <is>
          <t>JUZGADO COMERCIAL 4 - SECRETARIA Nº 7</t>
        </is>
      </c>
      <c r="D8" t="inlineStr">
        <is>
          <t>ARCHÍVESE</t>
        </is>
      </c>
      <c r="E8" t="inlineStr">
        <is>
          <t>VALDI DORA ALICIA Y OTRO C/ ABACY S.A. Y OTROS S/ORDINARIO</t>
        </is>
      </c>
    </row>
    <row r="9">
      <c r="A9" t="inlineStr">
        <is>
          <t>COM 048062/2009</t>
        </is>
      </c>
      <c r="B9" t="inlineStr">
        <is>
          <t>CAMARA NACIONAL DE APELACIONES EN LO COMERCIAL</t>
        </is>
      </c>
      <c r="C9" t="inlineStr">
        <is>
          <t>JUZGADO COMERCIAL 4 - SECRETARIA Nº 7</t>
        </is>
      </c>
      <c r="D9" t="inlineStr">
        <is>
          <t>ARCHÍVESE</t>
        </is>
      </c>
      <c r="E9" t="inlineStr">
        <is>
          <t>VALDI DORA ALICIA Y OTRO C/ PELCO S.A. Y OTROS S/BENEFICIO DE LITIGAR SIN GASTOS</t>
        </is>
      </c>
    </row>
    <row r="10">
      <c r="A10" t="inlineStr">
        <is>
          <t>COM 055430/2006</t>
        </is>
      </c>
      <c r="B10" t="inlineStr">
        <is>
          <t>CAMARA NACIONAL DE APELACIONES EN LO COMERCIAL</t>
        </is>
      </c>
      <c r="C10" t="inlineStr">
        <is>
          <t>JUZGADO COMERCIAL 13 - SECRETARIA Nº 26</t>
        </is>
      </c>
      <c r="D10" t="inlineStr">
        <is>
          <t>EN DESPACHO</t>
        </is>
      </c>
      <c r="E10" t="inlineStr">
        <is>
          <t>G.C.B.A. C/ DESCONTAMINACION DE RESIDUOS PATOLOGICOS S.A. S/OTROS - QUIEBRA S/ INC. DE VERIFICACION POR G.C.B.A.</t>
        </is>
      </c>
    </row>
    <row r="11">
      <c r="A11" t="inlineStr">
        <is>
          <t>COM 000517/2005</t>
        </is>
      </c>
      <c r="B11" t="inlineStr">
        <is>
          <t>CAMARA NACIONAL DE APELACIONES EN LO COMERCIAL</t>
        </is>
      </c>
      <c r="C11" t="inlineStr">
        <is>
          <t>JUZGADO COMERCIAL 13 - SECRETARIA Nº 26</t>
        </is>
      </c>
      <c r="D11" t="inlineStr">
        <is>
          <t>EN DESPACHO</t>
        </is>
      </c>
      <c r="E11" t="inlineStr">
        <is>
          <t>LA CONCURSADA C/ DESCONTAMINACION DE RESIDUOS PATOLOGICOS S.A. S/OTROS - C.P. S/ INC. DE REV. POR LA CONCURSADA ALCREDITO DE BANCO PLATENSE S.A. S/ QUIEBRA</t>
        </is>
      </c>
    </row>
    <row r="12">
      <c r="A12" t="inlineStr">
        <is>
          <t>COM 015232/2005</t>
        </is>
      </c>
      <c r="B12" t="inlineStr">
        <is>
          <t>CAMARA NACIONAL DE APELACIONES EN LO COMERCIAL</t>
        </is>
      </c>
      <c r="C12" t="inlineStr">
        <is>
          <t>JUZGADO COMERCIAL 13 - SECRETARIA Nº 26</t>
        </is>
      </c>
      <c r="D12" t="inlineStr">
        <is>
          <t>EN DESPACHO</t>
        </is>
      </c>
      <c r="E12" t="inlineStr">
        <is>
          <t>GCBA C/ DESCONTAMINACION DE RESIDUOS PATOLOGICOS S.A. S/OTROS - QUIEBRA S/VERIFICACION POR G.C.B.A.</t>
        </is>
      </c>
    </row>
    <row r="13">
      <c r="A13" t="inlineStr">
        <is>
          <t>COM 048690/2005</t>
        </is>
      </c>
      <c r="B13" t="inlineStr">
        <is>
          <t>CAMARA NACIONAL DE APELACIONES EN LO COMERCIAL</t>
        </is>
      </c>
      <c r="C13" t="inlineStr">
        <is>
          <t>JUZGADO COMERCIAL 13 - SECRETARIA Nº 26</t>
        </is>
      </c>
      <c r="D13" t="inlineStr">
        <is>
          <t>EN DESPACHO</t>
        </is>
      </c>
      <c r="E13" t="inlineStr">
        <is>
          <t>BANCO PLATENSE C/ DESCONTAMINACION DE RESIDUOS PATOLOGICOS S.A. S/OTROS - CONC.PREV. S/ INC. DE REVISION PROMOVIDO PORBANCO PLATENSE</t>
        </is>
      </c>
    </row>
    <row r="14">
      <c r="A14" t="inlineStr">
        <is>
          <t>COM 058276/2003</t>
        </is>
      </c>
      <c r="B14" t="inlineStr">
        <is>
          <t>CAMARA NACIONAL DE APELACIONES EN LO COMERCIAL</t>
        </is>
      </c>
      <c r="C14" t="inlineStr">
        <is>
          <t>JUZGADO COMERCIAL 13 - SECRETARIA Nº 26</t>
        </is>
      </c>
      <c r="D14" t="inlineStr">
        <is>
          <t>EN DESPACHO</t>
        </is>
      </c>
      <c r="E14" t="inlineStr">
        <is>
          <t>LUNA MIGUEL BENITO C/ DESCONTAMINACION RESIDUOS PATOLOGICOS S.A. S/OTROS - CONCURSO PREVENTIVO S/INCIDENTE DE PRONTOPAGO POR LUNA MIGUEL BENITO</t>
        </is>
      </c>
    </row>
    <row r="15">
      <c r="A15" t="inlineStr">
        <is>
          <t>COM 017320/2002</t>
        </is>
      </c>
      <c r="B15" t="inlineStr">
        <is>
          <t>CAMARA NACIONAL DE APELACIONES EN LO COMERCIAL</t>
        </is>
      </c>
      <c r="C15" t="inlineStr">
        <is>
          <t>JUZGADO COMERCIAL 13 - SECRETARIA Nº 26</t>
        </is>
      </c>
      <c r="D15" t="inlineStr">
        <is>
          <t>ARCHIVO</t>
        </is>
      </c>
      <c r="E15" t="inlineStr">
        <is>
          <t>DESCONTAMINACION DE RESIDUOS PATOLOGICOS S.A. S/QUIEBRA</t>
        </is>
      </c>
    </row>
    <row r="16">
      <c r="A16" t="inlineStr">
        <is>
          <t>COM 090263/2002</t>
        </is>
      </c>
      <c r="B16" t="inlineStr">
        <is>
          <t>CAMARA NACIONAL DE APELACIONES EN LO COMERCIAL</t>
        </is>
      </c>
      <c r="C16" t="inlineStr">
        <is>
          <t>JUZGADO COMERCIAL 3 - SECRETARIA Nº 6</t>
        </is>
      </c>
      <c r="D16" t="inlineStr">
        <is>
          <t>EN DESPACHO</t>
        </is>
      </c>
      <c r="E16" t="inlineStr">
        <is>
          <t>DESCONTAMINACION DE RESIDUOS PATOLOGICOS S.A. C/ OBRA SOCIAL DE LA CIUDAD DE BS AS S/ORDINARIO</t>
        </is>
      </c>
    </row>
    <row r="17">
      <c r="A17" t="inlineStr">
        <is>
          <t>COM 090266/2002</t>
        </is>
      </c>
      <c r="B17" t="inlineStr">
        <is>
          <t>CAMARA NACIONAL DE APELACIONES EN LO COMERCIAL</t>
        </is>
      </c>
      <c r="C17" t="inlineStr">
        <is>
          <t>JUZGADO COMERCIAL 3 - SECRETARIA Nº 6</t>
        </is>
      </c>
      <c r="D17" t="inlineStr">
        <is>
          <t>EN DESPACHO</t>
        </is>
      </c>
      <c r="E17" t="inlineStr">
        <is>
          <t>DESCONTAMINACION DE RESIDUOS PATOLOGICOS S.A. C/ OBRA SOCIAL DE LA CIUDAD DE BUENOS AIRES S/BENEFICIO DE LITIGAR SIN GASTOS</t>
        </is>
      </c>
    </row>
    <row r="18">
      <c r="A18" t="inlineStr">
        <is>
          <t>COM 119624/2002</t>
        </is>
      </c>
      <c r="B18" t="inlineStr">
        <is>
          <t>CAMARA NACIONAL DE APELACIONES EN LO COMERCIAL</t>
        </is>
      </c>
      <c r="C18" t="inlineStr">
        <is>
          <t>JUZGADO COMERCIAL 14 - SECRETARIA Nº 27</t>
        </is>
      </c>
      <c r="D18" t="inlineStr">
        <is>
          <t>EN LETRA</t>
        </is>
      </c>
      <c r="E18" t="inlineStr">
        <is>
          <t>GUERRA JORGE PABLO Y OTROS C/ PRYSMIAN ENERGIA CABLES Y SISTEMAS DE ARGENTINA S.A. S/ORDINARIO</t>
        </is>
      </c>
    </row>
    <row r="19">
      <c r="A19" t="inlineStr">
        <is>
          <t>COM 119625/2002</t>
        </is>
      </c>
      <c r="B19" t="inlineStr">
        <is>
          <t>CAMARA NACIONAL DE APELACIONES EN LO COMERCIAL</t>
        </is>
      </c>
      <c r="C19" t="inlineStr">
        <is>
          <t>JUZGADO COMERCIAL 14 - SECRETARIA Nº 27</t>
        </is>
      </c>
      <c r="D19" t="inlineStr">
        <is>
          <t>EN DESPACHO</t>
        </is>
      </c>
      <c r="E19" t="inlineStr">
        <is>
          <t>MOVIMINETO PARA EL TRATAMIENTO DE RESIDUOS S.A. C/ PIRELLI ENERGIA CABLES Y SISTEMAS DE ARGENTINA S.A. S/BENEFICIO DE LITIGAR SIN GASTOS</t>
        </is>
      </c>
    </row>
    <row r="20">
      <c r="A20" t="inlineStr">
        <is>
          <t>COM 016414/2001</t>
        </is>
      </c>
      <c r="B20" t="inlineStr">
        <is>
          <t>CAMARA NACIONAL DE APELACIONES EN LO COMERCIAL</t>
        </is>
      </c>
      <c r="C20" t="inlineStr">
        <is>
          <t>JUZGADO COMERCIAL 13 - SECRETARIA Nº 25</t>
        </is>
      </c>
      <c r="D20" t="inlineStr">
        <is>
          <t>EN DESPACHO</t>
        </is>
      </c>
      <c r="E20" t="inlineStr">
        <is>
          <t>DESCONTAMINACION DE RESIDUOS PATOLOGICOS S.A. C/ DEL GRANDE LUIS ALBERTO S/EJECUTIVO</t>
        </is>
      </c>
    </row>
    <row r="21">
      <c r="A21" t="inlineStr">
        <is>
          <t>COM 016415/2001</t>
        </is>
      </c>
      <c r="B21" t="inlineStr">
        <is>
          <t>CAMARA NACIONAL DE APELACIONES EN LO COMERCIAL</t>
        </is>
      </c>
      <c r="C21" t="inlineStr">
        <is>
          <t>JUZGADO COMERCIAL 23 - SECRETARIA Nº 46</t>
        </is>
      </c>
      <c r="D21" t="inlineStr">
        <is>
          <t>EN DESPACHO</t>
        </is>
      </c>
      <c r="E21" t="inlineStr">
        <is>
          <t>DESCONTAMINACION DE RESIDUOS PATOLOGICOS S.A. C/ ALONSO NESTOR WALTER S/EJECUTIVO</t>
        </is>
      </c>
    </row>
    <row r="22">
      <c r="A22" t="inlineStr">
        <is>
          <t>COM 016417/2001</t>
        </is>
      </c>
      <c r="B22" t="inlineStr">
        <is>
          <t>CAMARA NACIONAL DE APELACIONES EN LO COMERCIAL</t>
        </is>
      </c>
      <c r="C22" t="inlineStr">
        <is>
          <t>JUZGADO COMERCIAL 23 - SECRETARIA Nº 45</t>
        </is>
      </c>
      <c r="D22" t="inlineStr">
        <is>
          <t>PARALIZADO</t>
        </is>
      </c>
      <c r="E22" t="inlineStr">
        <is>
          <t>DESCONTAMINACION DE RESIDUOS PATOLOGICOS S.A. C/ ALONSO NESTOR WALTER Y OTRO S/EJECUTIVO</t>
        </is>
      </c>
    </row>
    <row r="23">
      <c r="A23" t="inlineStr">
        <is>
          <t>COM 097812/2001</t>
        </is>
      </c>
      <c r="B23" t="inlineStr">
        <is>
          <t>CAMARA NACIONAL DE APELACIONES EN LO COMERCIAL</t>
        </is>
      </c>
      <c r="C23" t="inlineStr">
        <is>
          <t>JUZGADO COMERCIAL 23 - SECRETARIA Nº 46</t>
        </is>
      </c>
      <c r="D23" t="inlineStr">
        <is>
          <t>EN DESPACHO</t>
        </is>
      </c>
      <c r="E23" t="inlineStr">
        <is>
          <t>COOPERATIVA DE VIVIENDA CREDITO Y CONS. SAN PEDRO LTDA. C/ DESCONTAMINACION DE RESIDUOS PATOLOGICOS S.A. Y OTRO S/EJECUTIVO</t>
        </is>
      </c>
    </row>
    <row r="24">
      <c r="A24" t="inlineStr">
        <is>
          <t>COM 097814/2001</t>
        </is>
      </c>
      <c r="B24" t="inlineStr">
        <is>
          <t>CAMARA NACIONAL DE APELACIONES EN LO COMERCIAL</t>
        </is>
      </c>
      <c r="C24" t="inlineStr">
        <is>
          <t>JUZGADO COMERCIAL 16 - SECRETARIA Nº 160</t>
        </is>
      </c>
      <c r="D24" t="inlineStr">
        <is>
          <t>EN DESPACHO</t>
        </is>
      </c>
      <c r="E24" t="inlineStr">
        <is>
          <t>COOPERATIVA DE VIVIENDA CREDITO Y CONS. SAN PEDRO LTDA. C/ ALVAREZ CABRERA EMILIO Y OTRO S/EJECUTIVO</t>
        </is>
      </c>
    </row>
    <row r="25">
      <c r="A25" t="inlineStr">
        <is>
          <t>COM 097815/2001</t>
        </is>
      </c>
      <c r="B25" t="inlineStr">
        <is>
          <t>CAMARA NACIONAL DE APELACIONES EN LO COMERCIAL</t>
        </is>
      </c>
      <c r="C25" t="inlineStr">
        <is>
          <t>JUZGADO COMERCIAL 10 - SECRETARIA Nº 100</t>
        </is>
      </c>
      <c r="D25" t="inlineStr">
        <is>
          <t>EN DESPACHO</t>
        </is>
      </c>
      <c r="E25" t="inlineStr">
        <is>
          <t>COOPERATIVA DE VIVIENDA CREDITO Y CONS. SAN PEDRO LTDA. C/ PAULOS ANA MARIA Y OTRO S/EJECUTIVO</t>
        </is>
      </c>
    </row>
    <row r="26">
      <c r="A26" t="inlineStr">
        <is>
          <t>COM 010536/2000</t>
        </is>
      </c>
      <c r="B26" t="inlineStr">
        <is>
          <t>CAMARA NACIONAL DE APELACIONES EN LO COMERCIAL</t>
        </is>
      </c>
      <c r="C26" t="inlineStr">
        <is>
          <t>JUZGADO COMERCIAL 22 - SECRETARIA Nº 43</t>
        </is>
      </c>
      <c r="D26" t="inlineStr">
        <is>
          <t>EN DESPACHO</t>
        </is>
      </c>
      <c r="E26" t="inlineStr">
        <is>
          <t>ASEGURADORA DE CREDITOS Y GARANTIAS S.A. C/ MOVIMIENTO PARA EL TRATAMIENTO DE RESIDUOS S.A. Y OTRO S/ORDINARIO</t>
        </is>
      </c>
    </row>
    <row r="27">
      <c r="A27" t="inlineStr">
        <is>
          <t>COM 118348/2000</t>
        </is>
      </c>
      <c r="B27" t="inlineStr">
        <is>
          <t>CAMARA NACIONAL DE APELACIONES EN LO COMERCIAL</t>
        </is>
      </c>
      <c r="C27" t="inlineStr">
        <is>
          <t>JUZGADO COMERCIAL 14 - SECRETARIA Nº 28</t>
        </is>
      </c>
      <c r="D27" t="inlineStr">
        <is>
          <t>EN DESPACHO</t>
        </is>
      </c>
      <c r="E27" t="inlineStr">
        <is>
          <t>MOVIMIENTO PARA EL TRATAMIENTO DE RESIDUOS S.A. S/QUIEBRA</t>
        </is>
      </c>
    </row>
    <row r="28">
      <c r="A28" t="inlineStr">
        <is>
          <t>COM 135604/2000</t>
        </is>
      </c>
      <c r="B28" t="inlineStr">
        <is>
          <t>CAMARA NACIONAL DE APELACIONES EN LO COMERCIAL</t>
        </is>
      </c>
      <c r="C28" t="inlineStr">
        <is>
          <t>JUZGADO COMERCIAL 26 - SECRETARIA Nº 51</t>
        </is>
      </c>
      <c r="D28" t="inlineStr">
        <is>
          <t>EN DESPACHO</t>
        </is>
      </c>
      <c r="E28" t="inlineStr">
        <is>
          <t>DESCONTAMINACION DE RESIDUOS PATOLOGICOS S.A. C/ ASOCIACION MUTUAL ISRAELITA DE B. Y S.M. EZRAH S/ORDINARIO</t>
        </is>
      </c>
    </row>
    <row r="29">
      <c r="A29" t="inlineStr">
        <is>
          <t>COM 017326/1998</t>
        </is>
      </c>
      <c r="B29" t="inlineStr">
        <is>
          <t>CAMARA NACIONAL DE APELACIONES EN LO COMERCIAL</t>
        </is>
      </c>
      <c r="C29" t="inlineStr">
        <is>
          <t>JUZGADO COMERCIAL 13 - SECRETARIA Nº 26</t>
        </is>
      </c>
      <c r="D29" t="inlineStr">
        <is>
          <t>EN DESPACHO</t>
        </is>
      </c>
      <c r="E29" t="inlineStr">
        <is>
          <t>BANCO PLATENSE S.A. S/QUIEBRA C/ DESCONTAMINACION RESIDUOS PATOLOGICOS S.A. S/EJECUTIVO</t>
        </is>
      </c>
    </row>
    <row r="30">
      <c r="A30" t="inlineStr">
        <is>
          <t>COM 024585/1997</t>
        </is>
      </c>
      <c r="B30" t="inlineStr">
        <is>
          <t>CAMARA NACIONAL DE APELACIONES EN LO COMERCIAL</t>
        </is>
      </c>
      <c r="C30" t="inlineStr">
        <is>
          <t>JUZGADO COMERCIAL 21 - SECRETARIA Nº 41</t>
        </is>
      </c>
      <c r="D30" t="inlineStr">
        <is>
          <t>ARCHÍVESE</t>
        </is>
      </c>
      <c r="E30" t="inlineStr">
        <is>
          <t>PEGASO ARGENTINA S.A.C.I.F. C/ DESCONTAMINACION RESIDUOS PATOLOGICOS S.A. Y OTRO S/EJECUCION PRENDARIA</t>
        </is>
      </c>
    </row>
    <row r="31">
      <c r="A31" t="inlineStr">
        <is>
          <t>COM 085555/1997</t>
        </is>
      </c>
      <c r="B31" t="inlineStr">
        <is>
          <t>CAMARA NACIONAL DE APELACIONES EN LO COMERCIAL</t>
        </is>
      </c>
      <c r="C31" t="inlineStr">
        <is>
          <t>JUZGADO COMERCIAL 6 - SECRETARIA Nº 11</t>
        </is>
      </c>
      <c r="D31" t="inlineStr">
        <is>
          <t>EN DESPACHO</t>
        </is>
      </c>
      <c r="E31" t="inlineStr">
        <is>
          <t>DEL PLATA COOP. DE CREDITO CONSUMO Y VIVIENDA C/ DESCONTAMINACION DE RESIDUOS PATOLOGICOS S.A. Y OTRO S/EJECUTIVO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OFICINA</t>
        </is>
      </c>
      <c r="C1" s="1" t="inlineStr">
        <is>
          <t>FECHA</t>
        </is>
      </c>
      <c r="D1" s="1" t="inlineStr">
        <is>
          <t>TIPO</t>
        </is>
      </c>
      <c r="E1" s="1" t="inlineStr">
        <is>
          <t>DESCRIPCION_DETALLE</t>
        </is>
      </c>
      <c r="F1" s="1" t="inlineStr">
        <is>
          <t>A_FS</t>
        </is>
      </c>
    </row>
    <row r="2">
      <c r="A2">
        <f>HYPERLINK("#'Expedientes'!A2", "COM 024755252/2018")</f>
        <v/>
      </c>
      <c r="B2" t="inlineStr">
        <is>
          <t>024</t>
        </is>
      </c>
      <c r="C2" t="inlineStr">
        <is>
          <t>8/02/2023</t>
        </is>
      </c>
      <c r="D2" t="inlineStr">
        <is>
          <t>INFORMACION</t>
        </is>
      </c>
      <c r="E2" t="inlineStr">
        <is>
          <t>Agregado al Paquete Nro. 410620237</t>
        </is>
      </c>
      <c r="F2" t="inlineStr"/>
    </row>
    <row r="3">
      <c r="A3">
        <f>HYPERLINK("#'Expedientes'!A2", "COM 024755252/2018")</f>
        <v/>
      </c>
      <c r="B3" t="inlineStr">
        <is>
          <t>024</t>
        </is>
      </c>
      <c r="C3" t="inlineStr">
        <is>
          <t>8/02/2023</t>
        </is>
      </c>
      <c r="D3" t="inlineStr">
        <is>
          <t>CAMBIO DE ESTADO DE EXPEDIENTE</t>
        </is>
      </c>
      <c r="E3" t="inlineStr">
        <is>
          <t>ARCHIVESE</t>
        </is>
      </c>
      <c r="F3" t="inlineStr"/>
    </row>
    <row r="4">
      <c r="A4">
        <f>HYPERLINK("#'Expedientes'!A2", "COM 024755252/2018")</f>
        <v/>
      </c>
      <c r="B4" t="inlineStr">
        <is>
          <t>024</t>
        </is>
      </c>
      <c r="C4" t="inlineStr">
        <is>
          <t>21/09/2018</t>
        </is>
      </c>
      <c r="D4" t="inlineStr">
        <is>
          <t>CAMBIO DE ESTADO DE EXPEDIENTE</t>
        </is>
      </c>
      <c r="E4" t="inlineStr">
        <is>
          <t>INICIO / DEMANDA</t>
        </is>
      </c>
      <c r="F4" t="inlineStr"/>
    </row>
    <row r="5">
      <c r="A5">
        <f>HYPERLINK("#'Expedientes'!A3", "COM 024070563/2018")</f>
        <v/>
      </c>
      <c r="B5" t="inlineStr">
        <is>
          <t>024</t>
        </is>
      </c>
      <c r="C5" t="inlineStr">
        <is>
          <t>5/09/2023</t>
        </is>
      </c>
      <c r="D5" t="inlineStr">
        <is>
          <t>MOVIMIENTO</t>
        </is>
      </c>
      <c r="E5" t="inlineStr">
        <is>
          <t>EN LETRA</t>
        </is>
      </c>
      <c r="F5" t="inlineStr"/>
    </row>
    <row r="6">
      <c r="A6">
        <f>HYPERLINK("#'Expedientes'!A3", "COM 024070563/2018")</f>
        <v/>
      </c>
      <c r="B6" t="inlineStr">
        <is>
          <t>024</t>
        </is>
      </c>
      <c r="C6" t="inlineStr">
        <is>
          <t>5/09/2023</t>
        </is>
      </c>
      <c r="D6" t="inlineStr">
        <is>
          <t>FIRMA DESPACHO</t>
        </is>
      </c>
      <c r="E6" t="inlineStr">
        <is>
          <t>SE COLOCA EL EXPEDIENTE EN LETRA. ESTESE A LA REMISION ORDENADA EN EL 31615/2018/1 A LA CAMARA CONTENCIOSA ADMINISTRATIVA DE LA 2DA NOMINACION DE CORDOBA.</t>
        </is>
      </c>
      <c r="F6" t="inlineStr">
        <is>
          <t>445 / 445</t>
        </is>
      </c>
    </row>
    <row r="7">
      <c r="A7">
        <f>HYPERLINK("#'Expedientes'!A3", "COM 024070563/2018")</f>
        <v/>
      </c>
      <c r="B7" t="inlineStr">
        <is>
          <t>024</t>
        </is>
      </c>
      <c r="C7" t="inlineStr">
        <is>
          <t>5/09/2023</t>
        </is>
      </c>
      <c r="D7" t="inlineStr">
        <is>
          <t>CAMBIO DE ESTADO DE EXPEDIENTE</t>
        </is>
      </c>
      <c r="E7" t="inlineStr">
        <is>
          <t>SIN DEFINIR</t>
        </is>
      </c>
      <c r="F7" t="inlineStr"/>
    </row>
    <row r="8">
      <c r="A8">
        <f>HYPERLINK("#'Expedientes'!A3", "COM 024070563/2018")</f>
        <v/>
      </c>
      <c r="B8" t="inlineStr">
        <is>
          <t>024</t>
        </is>
      </c>
      <c r="C8" t="inlineStr">
        <is>
          <t>5/09/2023</t>
        </is>
      </c>
      <c r="D8" t="inlineStr">
        <is>
          <t>INFORMACION</t>
        </is>
      </c>
      <c r="E8" t="inlineStr">
        <is>
          <t>Retirado del Paquete Nro. 410620236</t>
        </is>
      </c>
      <c r="F8" t="inlineStr"/>
    </row>
    <row r="9">
      <c r="A9">
        <f>HYPERLINK("#'Expedientes'!A3", "COM 024070563/2018")</f>
        <v/>
      </c>
      <c r="B9" t="inlineStr">
        <is>
          <t>024</t>
        </is>
      </c>
      <c r="C9" t="inlineStr">
        <is>
          <t>30/01/2023</t>
        </is>
      </c>
      <c r="D9" t="inlineStr">
        <is>
          <t>INFORMACION</t>
        </is>
      </c>
      <c r="E9" t="inlineStr">
        <is>
          <t>Agregado al Paquete Nro. 410620236</t>
        </is>
      </c>
      <c r="F9" t="inlineStr"/>
    </row>
    <row r="10">
      <c r="A10">
        <f>HYPERLINK("#'Expedientes'!A3", "COM 024070563/2018")</f>
        <v/>
      </c>
      <c r="B10" t="inlineStr">
        <is>
          <t>024</t>
        </is>
      </c>
      <c r="C10" t="inlineStr">
        <is>
          <t>30/01/2023</t>
        </is>
      </c>
      <c r="D10" t="inlineStr">
        <is>
          <t>CAMBIO DE ESTADO DE EXPEDIENTE</t>
        </is>
      </c>
      <c r="E10" t="inlineStr">
        <is>
          <t>ARCHIVESE</t>
        </is>
      </c>
      <c r="F10" t="inlineStr"/>
    </row>
    <row r="11">
      <c r="A11">
        <f>HYPERLINK("#'Expedientes'!A3", "COM 024070563/2018")</f>
        <v/>
      </c>
      <c r="B11" t="inlineStr">
        <is>
          <t>024</t>
        </is>
      </c>
      <c r="C11" t="inlineStr">
        <is>
          <t>15/08/2018</t>
        </is>
      </c>
      <c r="D11" t="inlineStr">
        <is>
          <t>CAMBIO DE ESTADO DE EXPEDIENTE</t>
        </is>
      </c>
      <c r="E11" t="inlineStr">
        <is>
          <t>INICIO / DEMANDA</t>
        </is>
      </c>
      <c r="F11" t="inlineStr"/>
    </row>
    <row r="12">
      <c r="A12">
        <f>HYPERLINK("#'Expedientes'!A5", "COM 031615/2018/23")</f>
        <v/>
      </c>
      <c r="B12" t="inlineStr">
        <is>
          <t>024</t>
        </is>
      </c>
      <c r="C12" t="inlineStr">
        <is>
          <t>2/03/2023</t>
        </is>
      </c>
      <c r="D12" t="inlineStr">
        <is>
          <t>CAMBIO DE ESTADO DE EXPEDIENTE</t>
        </is>
      </c>
      <c r="E12" t="inlineStr">
        <is>
          <t>ARCHIVESE</t>
        </is>
      </c>
      <c r="F12" t="inlineStr"/>
    </row>
    <row r="13">
      <c r="A13">
        <f>HYPERLINK("#'Expedientes'!A5", "COM 031615/2018/23")</f>
        <v/>
      </c>
      <c r="B13" t="inlineStr">
        <is>
          <t>024</t>
        </is>
      </c>
      <c r="C13" t="inlineStr">
        <is>
          <t>10/08/2022</t>
        </is>
      </c>
      <c r="D13" t="inlineStr">
        <is>
          <t>MOVIMIENTO</t>
        </is>
      </c>
      <c r="E13" t="inlineStr">
        <is>
          <t>EN LETRA</t>
        </is>
      </c>
      <c r="F13" t="inlineStr"/>
    </row>
    <row r="14">
      <c r="A14">
        <f>HYPERLINK("#'Expedientes'!A5", "COM 031615/2018/23")</f>
        <v/>
      </c>
      <c r="B14" t="inlineStr">
        <is>
          <t>024</t>
        </is>
      </c>
      <c r="C14" t="inlineStr">
        <is>
          <t>10/08/2022</t>
        </is>
      </c>
      <c r="D14" t="inlineStr">
        <is>
          <t>FIRMA DESPACHO</t>
        </is>
      </c>
      <c r="E14" t="inlineStr">
        <is>
          <t>SE AGREGA RESPUESTA RECIBIDA POR DEOX (AFIP CON ADJUNTOS)</t>
        </is>
      </c>
      <c r="F14" t="inlineStr">
        <is>
          <t>135 / 135</t>
        </is>
      </c>
    </row>
    <row r="15">
      <c r="A15">
        <f>HYPERLINK("#'Expedientes'!A5", "COM 031615/2018/23")</f>
        <v/>
      </c>
      <c r="B15" t="inlineStr">
        <is>
          <t>024</t>
        </is>
      </c>
      <c r="C15" t="inlineStr">
        <is>
          <t>10/08/2022</t>
        </is>
      </c>
      <c r="D15" t="inlineStr">
        <is>
          <t>ESCRITO AGREGADO</t>
        </is>
      </c>
      <c r="E15" t="inlineStr">
        <is>
          <t>ARCHIVO EXCEL (PAGOS)</t>
        </is>
      </c>
      <c r="F15" t="inlineStr">
        <is>
          <t>132 / 132</t>
        </is>
      </c>
    </row>
    <row r="16">
      <c r="A16">
        <f>HYPERLINK("#'Expedientes'!A5", "COM 031615/2018/23")</f>
        <v/>
      </c>
      <c r="B16" t="inlineStr">
        <is>
          <t>024</t>
        </is>
      </c>
      <c r="C16" t="inlineStr">
        <is>
          <t>10/08/2022</t>
        </is>
      </c>
      <c r="D16" t="inlineStr">
        <is>
          <t>ESCRITO AGREGADO</t>
        </is>
      </c>
      <c r="E16" t="inlineStr">
        <is>
          <t>ARCHIVO EXCEL (NOMINA)</t>
        </is>
      </c>
      <c r="F16" t="inlineStr">
        <is>
          <t>133 / 133</t>
        </is>
      </c>
    </row>
    <row r="17">
      <c r="A17">
        <f>HYPERLINK("#'Expedientes'!A5", "COM 031615/2018/23")</f>
        <v/>
      </c>
      <c r="B17" t="inlineStr">
        <is>
          <t>024</t>
        </is>
      </c>
      <c r="C17" t="inlineStr">
        <is>
          <t>10/08/2022</t>
        </is>
      </c>
      <c r="D17" t="inlineStr">
        <is>
          <t>ESCRITO AGREGADO</t>
        </is>
      </c>
      <c r="E17" t="inlineStr">
        <is>
          <t>ARCHIVO EXCEL (DETERMINATIVA BASICA)</t>
        </is>
      </c>
      <c r="F17" t="inlineStr">
        <is>
          <t>134 / 134</t>
        </is>
      </c>
    </row>
    <row r="18">
      <c r="A18">
        <f>HYPERLINK("#'Expedientes'!A5", "COM 031615/2018/23")</f>
        <v/>
      </c>
      <c r="B18" t="inlineStr">
        <is>
          <t>024</t>
        </is>
      </c>
      <c r="C18" t="inlineStr">
        <is>
          <t>10/08/2022</t>
        </is>
      </c>
      <c r="D18" t="inlineStr">
        <is>
          <t>MOVIMIENTO</t>
        </is>
      </c>
      <c r="E18" t="inlineStr">
        <is>
          <t>EN DESPACHO</t>
        </is>
      </c>
      <c r="F18" t="inlineStr"/>
    </row>
    <row r="19">
      <c r="A19">
        <f>HYPERLINK("#'Expedientes'!A5", "COM 031615/2018/23")</f>
        <v/>
      </c>
      <c r="B19" t="inlineStr">
        <is>
          <t>024</t>
        </is>
      </c>
      <c r="C19" t="inlineStr">
        <is>
          <t>10/08/2022</t>
        </is>
      </c>
      <c r="D19" t="inlineStr">
        <is>
          <t>DEO</t>
        </is>
      </c>
      <c r="E19" t="inlineStr">
        <is>
          <t>SE RECIBIO DEO: 6671593 - OFICIO COMUNICACIÓN - 60000019383 - AFIP - DOMICILIO LEGAL - ZONA METROPOLITANA - JUICIOS UNIVERSALES</t>
        </is>
      </c>
      <c r="F19" t="inlineStr"/>
    </row>
    <row r="20">
      <c r="A20">
        <f>HYPERLINK("#'Expedientes'!A5", "COM 031615/2018/23")</f>
        <v/>
      </c>
      <c r="B20" t="inlineStr">
        <is>
          <t>024</t>
        </is>
      </c>
      <c r="C20" t="inlineStr">
        <is>
          <t>19/04/2022</t>
        </is>
      </c>
      <c r="D20" t="inlineStr">
        <is>
          <t>MOVIMIENTO</t>
        </is>
      </c>
      <c r="E20" t="inlineStr">
        <is>
          <t>EN LETRA</t>
        </is>
      </c>
      <c r="F20" t="inlineStr"/>
    </row>
    <row r="21">
      <c r="A21">
        <f>HYPERLINK("#'Expedientes'!A5", "COM 031615/2018/23")</f>
        <v/>
      </c>
      <c r="B21" t="inlineStr">
        <is>
          <t>024</t>
        </is>
      </c>
      <c r="C21" t="inlineStr">
        <is>
          <t>19/04/2022</t>
        </is>
      </c>
      <c r="D21" t="inlineStr">
        <is>
          <t>FIRMA DESPACHO</t>
        </is>
      </c>
      <c r="E21" t="inlineStr">
        <is>
          <t>TENGASE PRESENTE</t>
        </is>
      </c>
      <c r="F21" t="inlineStr">
        <is>
          <t>131 / 131</t>
        </is>
      </c>
    </row>
    <row r="22">
      <c r="A22">
        <f>HYPERLINK("#'Expedientes'!A5", "COM 031615/2018/23")</f>
        <v/>
      </c>
      <c r="B22" t="inlineStr">
        <is>
          <t>024</t>
        </is>
      </c>
      <c r="C22" t="inlineStr">
        <is>
          <t>19/04/2022</t>
        </is>
      </c>
      <c r="D22" t="inlineStr">
        <is>
          <t>ESCRITO AGREGADO</t>
        </is>
      </c>
      <c r="E22" t="inlineStr">
        <is>
          <t>DA CARTA DE PAGO [Presentado 19/04/2022 13:05]</t>
        </is>
      </c>
      <c r="F22" t="inlineStr">
        <is>
          <t>130 / 130</t>
        </is>
      </c>
    </row>
    <row r="23">
      <c r="A23">
        <f>HYPERLINK("#'Expedientes'!A5", "COM 031615/2018/23")</f>
        <v/>
      </c>
      <c r="B23" t="inlineStr">
        <is>
          <t>024</t>
        </is>
      </c>
      <c r="C23" t="inlineStr">
        <is>
          <t>19/04/2022</t>
        </is>
      </c>
      <c r="D23" t="inlineStr">
        <is>
          <t>MOVIMIENTO</t>
        </is>
      </c>
      <c r="E23" t="inlineStr">
        <is>
          <t>EN DESPACHO</t>
        </is>
      </c>
      <c r="F23" t="inlineStr"/>
    </row>
    <row r="24">
      <c r="A24">
        <f>HYPERLINK("#'Expedientes'!A5", "COM 031615/2018/23")</f>
        <v/>
      </c>
      <c r="B24" t="inlineStr">
        <is>
          <t>024</t>
        </is>
      </c>
      <c r="C24" t="inlineStr">
        <is>
          <t>19/04/2022</t>
        </is>
      </c>
      <c r="D24" t="inlineStr">
        <is>
          <t>MOVIMIENTO</t>
        </is>
      </c>
      <c r="E24" t="inlineStr">
        <is>
          <t>EN LETRA</t>
        </is>
      </c>
      <c r="F24" t="inlineStr"/>
    </row>
    <row r="25">
      <c r="A25">
        <f>HYPERLINK("#'Expedientes'!A5", "COM 031615/2018/23")</f>
        <v/>
      </c>
      <c r="B25" t="inlineStr">
        <is>
          <t>024</t>
        </is>
      </c>
      <c r="C25" t="inlineStr">
        <is>
          <t>19/04/2022</t>
        </is>
      </c>
      <c r="D25" t="inlineStr">
        <is>
          <t>FIRMA DESPACHO</t>
        </is>
      </c>
      <c r="E25" t="inlineStr">
        <is>
          <t>TENGASE PRESENTE EL DESINTERES</t>
        </is>
      </c>
      <c r="F25" t="inlineStr">
        <is>
          <t>129 / 129</t>
        </is>
      </c>
    </row>
    <row r="26">
      <c r="A26">
        <f>HYPERLINK("#'Expedientes'!A5", "COM 031615/2018/23")</f>
        <v/>
      </c>
      <c r="B26" t="inlineStr">
        <is>
          <t>024</t>
        </is>
      </c>
      <c r="C26" t="inlineStr">
        <is>
          <t>19/04/2022</t>
        </is>
      </c>
      <c r="D26" t="inlineStr">
        <is>
          <t>ESCRITO AGREGADO</t>
        </is>
      </c>
      <c r="E26" t="inlineStr">
        <is>
          <t>DA CUENTA.MANIFIESTA [Presentado 18/04/2022 15:20]</t>
        </is>
      </c>
      <c r="F26" t="inlineStr">
        <is>
          <t>128 / 128</t>
        </is>
      </c>
    </row>
    <row r="27">
      <c r="A27">
        <f>HYPERLINK("#'Expedientes'!A8", "COM 048468/2010")</f>
        <v/>
      </c>
      <c r="B27" t="inlineStr">
        <is>
          <t>007</t>
        </is>
      </c>
      <c r="C27" t="inlineStr">
        <is>
          <t>29/01/2019</t>
        </is>
      </c>
      <c r="D27" t="inlineStr">
        <is>
          <t>INFORMACION</t>
        </is>
      </c>
      <c r="E27" t="inlineStr">
        <is>
          <t>Agregado al Paquete Nro. 40802019127</t>
        </is>
      </c>
      <c r="F27" t="inlineStr"/>
    </row>
    <row r="28">
      <c r="A28">
        <f>HYPERLINK("#'Expedientes'!A8", "COM 048468/2010")</f>
        <v/>
      </c>
      <c r="B28" t="inlineStr">
        <is>
          <t>007</t>
        </is>
      </c>
      <c r="C28" t="inlineStr">
        <is>
          <t>29/01/2019</t>
        </is>
      </c>
      <c r="D28" t="inlineStr">
        <is>
          <t>CAMBIO DE ESTADO DE EXPEDIENTE</t>
        </is>
      </c>
      <c r="E28" t="inlineStr">
        <is>
          <t>ARCHIVESE</t>
        </is>
      </c>
      <c r="F28" t="inlineStr"/>
    </row>
    <row r="29">
      <c r="A29">
        <f>HYPERLINK("#'Expedientes'!A9", "COM 048062/2009")</f>
        <v/>
      </c>
      <c r="B29" t="inlineStr">
        <is>
          <t>007</t>
        </is>
      </c>
      <c r="C29" t="inlineStr">
        <is>
          <t>29/01/2019</t>
        </is>
      </c>
      <c r="D29" t="inlineStr">
        <is>
          <t>INFORMACION</t>
        </is>
      </c>
      <c r="E29" t="inlineStr">
        <is>
          <t>Agregado al Paquete Nro. 40802019126</t>
        </is>
      </c>
      <c r="F29" t="inlineStr"/>
    </row>
    <row r="30">
      <c r="A30">
        <f>HYPERLINK("#'Expedientes'!A9", "COM 048062/2009")</f>
        <v/>
      </c>
      <c r="B30" t="inlineStr">
        <is>
          <t>007</t>
        </is>
      </c>
      <c r="C30" t="inlineStr">
        <is>
          <t>29/01/2019</t>
        </is>
      </c>
      <c r="D30" t="inlineStr">
        <is>
          <t>CAMBIO DE ESTADO DE EXPEDIENTE</t>
        </is>
      </c>
      <c r="E30" t="inlineStr">
        <is>
          <t>ARCHIVESE</t>
        </is>
      </c>
      <c r="F30" t="inlineStr"/>
    </row>
    <row r="31">
      <c r="A31">
        <f>HYPERLINK("#'Expedientes'!A18", "COM 119624/2002")</f>
        <v/>
      </c>
      <c r="B31" t="inlineStr">
        <is>
          <t>027</t>
        </is>
      </c>
      <c r="C31" t="inlineStr">
        <is>
          <t>22/05/2019</t>
        </is>
      </c>
      <c r="D31" t="inlineStr">
        <is>
          <t>CAMBIO DE ESTADO DE EXPEDIENTE</t>
        </is>
      </c>
      <c r="E31" t="inlineStr">
        <is>
          <t>EN LETRA</t>
        </is>
      </c>
      <c r="F31" t="inlineStr"/>
    </row>
    <row r="32">
      <c r="A32">
        <f>HYPERLINK("#'Expedientes'!A18", "COM 119624/2002")</f>
        <v/>
      </c>
      <c r="B32" t="inlineStr">
        <is>
          <t>027</t>
        </is>
      </c>
      <c r="C32" t="inlineStr">
        <is>
          <t>21/05/2019</t>
        </is>
      </c>
      <c r="D32" t="inlineStr">
        <is>
          <t>CEDULA ELECTRONICA TRIBUNAL</t>
        </is>
      </c>
      <c r="E32" t="inlineStr">
        <is>
          <t>CEDULA N° 19000027388801 - NOTIFICADO EL DIA: 21/05/2019 08:23</t>
        </is>
      </c>
      <c r="F32" t="inlineStr"/>
    </row>
    <row r="33">
      <c r="A33">
        <f>HYPERLINK("#'Expedientes'!A18", "COM 119624/2002")</f>
        <v/>
      </c>
      <c r="B33" t="inlineStr">
        <is>
          <t>027</t>
        </is>
      </c>
      <c r="C33" t="inlineStr">
        <is>
          <t>21/05/2019</t>
        </is>
      </c>
      <c r="D33" t="inlineStr">
        <is>
          <t>CEDULA ELECTRONICA TRIBUNAL</t>
        </is>
      </c>
      <c r="E33" t="inlineStr">
        <is>
          <t>CEDULA N° 19000027388803 - NOTIFICADO EL DIA: 21/05/2019 08:23</t>
        </is>
      </c>
      <c r="F33" t="inlineStr"/>
    </row>
    <row r="34">
      <c r="A34">
        <f>HYPERLINK("#'Expedientes'!A18", "COM 119624/2002")</f>
        <v/>
      </c>
      <c r="B34" t="inlineStr">
        <is>
          <t>027</t>
        </is>
      </c>
      <c r="C34" t="inlineStr">
        <is>
          <t>21/05/2019</t>
        </is>
      </c>
      <c r="D34" t="inlineStr">
        <is>
          <t>CEDULA ELECTRONICA TRIBUNAL</t>
        </is>
      </c>
      <c r="E34" t="inlineStr">
        <is>
          <t>CEDULA N° 19000027388806 - NOTIFICADO EL DIA: 21/05/2019 08:23</t>
        </is>
      </c>
      <c r="F34" t="inlineStr"/>
    </row>
    <row r="35">
      <c r="A35">
        <f>HYPERLINK("#'Expedientes'!A18", "COM 119624/2002")</f>
        <v/>
      </c>
      <c r="B35" t="inlineStr">
        <is>
          <t>027</t>
        </is>
      </c>
      <c r="C35" t="inlineStr">
        <is>
          <t>20/05/2019</t>
        </is>
      </c>
      <c r="D35" t="inlineStr">
        <is>
          <t>CAMBIO DE ESTADO DE EXPEDIENTE</t>
        </is>
      </c>
      <c r="E35" t="inlineStr">
        <is>
          <t>EN DESPACHO</t>
        </is>
      </c>
      <c r="F35" t="inlineStr"/>
    </row>
    <row r="36">
      <c r="A36">
        <f>HYPERLINK("#'Expedientes'!A18", "COM 119624/2002")</f>
        <v/>
      </c>
      <c r="B36" t="inlineStr">
        <is>
          <t>027</t>
        </is>
      </c>
      <c r="C36" t="inlineStr">
        <is>
          <t>17/05/2019</t>
        </is>
      </c>
      <c r="D36" t="inlineStr">
        <is>
          <t>FIRMA DESPACHO</t>
        </is>
      </c>
      <c r="E36" t="inlineStr">
        <is>
          <t>CADUCIDAD</t>
        </is>
      </c>
      <c r="F36" t="inlineStr">
        <is>
          <t>622 / 622</t>
        </is>
      </c>
    </row>
    <row r="37">
      <c r="A37">
        <f>HYPERLINK("#'Expedientes'!A18", "COM 119624/2002")</f>
        <v/>
      </c>
      <c r="B37" t="inlineStr">
        <is>
          <t>027</t>
        </is>
      </c>
      <c r="C37" t="inlineStr">
        <is>
          <t>17/05/2019</t>
        </is>
      </c>
      <c r="D37" t="inlineStr">
        <is>
          <t>CAMBIO DE ESTADO DE EXPEDIENTE</t>
        </is>
      </c>
      <c r="E37" t="inlineStr">
        <is>
          <t>EN DESPACHO</t>
        </is>
      </c>
      <c r="F37" t="inlineStr"/>
    </row>
    <row r="38">
      <c r="A38">
        <f>HYPERLINK("#'Expedientes'!A30", "COM 024585/1997")</f>
        <v/>
      </c>
      <c r="B38" t="inlineStr">
        <is>
          <t>041</t>
        </is>
      </c>
      <c r="C38" t="inlineStr">
        <is>
          <t>25/04/2023</t>
        </is>
      </c>
      <c r="D38" t="inlineStr">
        <is>
          <t>CAMBIO DE ESTADO DE EXPEDIENTE</t>
        </is>
      </c>
      <c r="E38" t="inlineStr">
        <is>
          <t>ARCHIVESE</t>
        </is>
      </c>
      <c r="F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TIPO</t>
        </is>
      </c>
      <c r="C1" s="1" t="inlineStr">
        <is>
          <t>NOMBRE</t>
        </is>
      </c>
      <c r="D1" s="1" t="inlineStr">
        <is>
          <t>TOMO/FOLIO</t>
        </is>
      </c>
      <c r="E1" s="1" t="inlineStr">
        <is>
          <t>I.E.J.</t>
        </is>
      </c>
    </row>
    <row r="2">
      <c r="A2">
        <f>HYPERLINK("#'Expedientes'!A2", "COM 024755252/2018")</f>
        <v/>
      </c>
      <c r="B2" t="inlineStr">
        <is>
          <t>DEMANDADO</t>
        </is>
      </c>
      <c r="C2" t="inlineStr">
        <is>
          <t>COMPAÑIA DE TRATAMIENTOS ECOLOGICOS S.A.</t>
        </is>
      </c>
      <c r="D2" t="inlineStr"/>
      <c r="E2" t="inlineStr"/>
    </row>
    <row r="3">
      <c r="A3">
        <f>HYPERLINK("#'Expedientes'!A2", "COM 024755252/2018")</f>
        <v/>
      </c>
      <c r="B3" t="inlineStr">
        <is>
          <t>ACTOR</t>
        </is>
      </c>
      <c r="C3" t="inlineStr">
        <is>
          <t>SINDICATO UNICO DE RECOLECTORES DE RESIDUOS Y BARRIDO DE CORDOBA S.U.R.R.B.A.C.</t>
        </is>
      </c>
      <c r="D3" t="inlineStr"/>
      <c r="E3" t="inlineStr"/>
    </row>
    <row r="4">
      <c r="A4">
        <f>HYPERLINK("#'Expedientes'!A2", "COM 024755252/2018")</f>
        <v/>
      </c>
      <c r="B4" t="inlineStr">
        <is>
          <t>LETRADO PATROCINANTE</t>
        </is>
      </c>
      <c r="C4" t="inlineStr">
        <is>
          <t>JUAN IGNACIO CORTEZ</t>
        </is>
      </c>
      <c r="D4" t="inlineStr">
        <is>
          <t>Tomo: 502 Folio: 745 - Federal</t>
        </is>
      </c>
      <c r="E4" t="inlineStr">
        <is>
          <t>NO CONSTITUIDO</t>
        </is>
      </c>
    </row>
    <row r="5">
      <c r="A5">
        <f>HYPERLINK("#'Expedientes'!A3", "COM 024070563/2018")</f>
        <v/>
      </c>
      <c r="B5" t="inlineStr">
        <is>
          <t>DEMANDADO</t>
        </is>
      </c>
      <c r="C5" t="inlineStr">
        <is>
          <t>COMPAÑIA DE TRATAMIENTOS ECOLOGICOS S.A.</t>
        </is>
      </c>
      <c r="D5" t="inlineStr"/>
      <c r="E5" t="inlineStr"/>
    </row>
    <row r="6">
      <c r="A6">
        <f>HYPERLINK("#'Expedientes'!A3", "COM 024070563/2018")</f>
        <v/>
      </c>
      <c r="B6" t="inlineStr">
        <is>
          <t>ACTOR</t>
        </is>
      </c>
      <c r="C6" t="inlineStr">
        <is>
          <t>OBRA SOCIAL DEL SINDICATO UNICO DE RECOLECTORES DE RESIDUOS Y BARRIDOS CORDOBA</t>
        </is>
      </c>
      <c r="D6" t="inlineStr"/>
      <c r="E6" t="inlineStr"/>
    </row>
    <row r="7">
      <c r="A7">
        <f>HYPERLINK("#'Expedientes'!A3", "COM 024070563/2018")</f>
        <v/>
      </c>
      <c r="B7" t="inlineStr">
        <is>
          <t>LETRADO PATROCINANTE</t>
        </is>
      </c>
      <c r="C7" t="inlineStr">
        <is>
          <t>VIVIANA GRACIELA PERRACINI</t>
        </is>
      </c>
      <c r="D7" t="inlineStr">
        <is>
          <t>Tomo: 65 Folio: 516 - Federal</t>
        </is>
      </c>
      <c r="E7" t="inlineStr">
        <is>
          <t>NO CONSTITUIDO</t>
        </is>
      </c>
    </row>
    <row r="8">
      <c r="A8">
        <f>HYPERLINK("#'Expedientes'!A4", "COM 024757870/2018")</f>
        <v/>
      </c>
      <c r="B8" t="inlineStr">
        <is>
          <t>DEMANDADO</t>
        </is>
      </c>
      <c r="C8" t="inlineStr">
        <is>
          <t>COMPAÑIA DE TRATAMIENTOS ECOLOGICOS S.A.</t>
        </is>
      </c>
      <c r="D8" t="inlineStr"/>
      <c r="E8" t="inlineStr"/>
    </row>
    <row r="9">
      <c r="A9">
        <f>HYPERLINK("#'Expedientes'!A4", "COM 024757870/2018")</f>
        <v/>
      </c>
      <c r="B9" t="inlineStr">
        <is>
          <t>ACTOR</t>
        </is>
      </c>
      <c r="C9" t="inlineStr">
        <is>
          <t>SINDICATO UNICO DE RECOLECTORES DE RESIDUOS Y BARRIDO CORDOBA</t>
        </is>
      </c>
      <c r="D9" t="inlineStr"/>
      <c r="E9" t="inlineStr"/>
    </row>
    <row r="10">
      <c r="A10">
        <f>HYPERLINK("#'Expedientes'!A4", "COM 024757870/2018")</f>
        <v/>
      </c>
      <c r="B10" t="inlineStr">
        <is>
          <t>LETRADO PATROCINANTE</t>
        </is>
      </c>
      <c r="C10" t="inlineStr">
        <is>
          <t>JUAN IGNACIO CORTEZ</t>
        </is>
      </c>
      <c r="D10" t="inlineStr">
        <is>
          <t>Tomo: 502 Folio: 745 - Federal</t>
        </is>
      </c>
      <c r="E10" t="inlineStr">
        <is>
          <t>NO CONSTITUIDO</t>
        </is>
      </c>
    </row>
    <row r="11">
      <c r="A11">
        <f>HYPERLINK("#'Expedientes'!A5", "COM 031615/2018/23")</f>
        <v/>
      </c>
      <c r="B11" t="inlineStr">
        <is>
          <t>INCIDENTISTA</t>
        </is>
      </c>
      <c r="C11" t="inlineStr">
        <is>
          <t>OBRA SOCIAL DEL SINDICATO UNICO DE RECOLECTORES DE RESIDUOS Y BARRIDO DE CORDOBA (OSSURRBAC)</t>
        </is>
      </c>
      <c r="D11" t="inlineStr"/>
      <c r="E11" t="inlineStr"/>
    </row>
    <row r="12">
      <c r="A12">
        <f>HYPERLINK("#'Expedientes'!A5", "COM 031615/2018/23")</f>
        <v/>
      </c>
      <c r="B12" t="inlineStr">
        <is>
          <t>LETRADO APODERADO</t>
        </is>
      </c>
      <c r="C12" t="inlineStr">
        <is>
          <t>GABRIELA SILVANA PINEDA</t>
        </is>
      </c>
      <c r="D12" t="inlineStr">
        <is>
          <t>Tomo: 134 Folio: 153 - CPACF</t>
        </is>
      </c>
      <c r="E12" t="inlineStr">
        <is>
          <t>27261964630</t>
        </is>
      </c>
    </row>
    <row r="13">
      <c r="A13">
        <f>HYPERLINK("#'Expedientes'!A6", "COM 011100/2011")</f>
        <v/>
      </c>
      <c r="B13" t="inlineStr">
        <is>
          <t>ACTOR</t>
        </is>
      </c>
      <c r="C13" t="inlineStr">
        <is>
          <t>CEAMSE</t>
        </is>
      </c>
      <c r="D13" t="inlineStr"/>
      <c r="E13" t="inlineStr"/>
    </row>
    <row r="14">
      <c r="A14">
        <f>HYPERLINK("#'Expedientes'!A6", "COM 011100/2011")</f>
        <v/>
      </c>
      <c r="B14" t="inlineStr">
        <is>
          <t>LETRADO APODERADO</t>
        </is>
      </c>
      <c r="C14" t="inlineStr">
        <is>
          <t>LANCETA MARIA</t>
        </is>
      </c>
      <c r="D14" t="inlineStr">
        <is>
          <t>Tomo: 104 Folio: 606 - CPACF</t>
        </is>
      </c>
      <c r="E14" t="inlineStr">
        <is>
          <t>27310947917</t>
        </is>
      </c>
    </row>
    <row r="15">
      <c r="A15">
        <f>HYPERLINK("#'Expedientes'!A6", "COM 011100/2011")</f>
        <v/>
      </c>
      <c r="B15" t="inlineStr">
        <is>
          <t>LETRADO APODERADO</t>
        </is>
      </c>
      <c r="C15" t="inlineStr">
        <is>
          <t>PABLO GABRIEL SCHMIDT</t>
        </is>
      </c>
      <c r="D15" t="inlineStr">
        <is>
          <t>Tomo: 57 Folio: 597 - CPACF</t>
        </is>
      </c>
      <c r="E15" t="inlineStr">
        <is>
          <t>20169663808</t>
        </is>
      </c>
    </row>
    <row r="16">
      <c r="A16">
        <f>HYPERLINK("#'Expedientes'!A6", "COM 011100/2011")</f>
        <v/>
      </c>
      <c r="B16" t="inlineStr">
        <is>
          <t>DEMANDADO</t>
        </is>
      </c>
      <c r="C16" t="inlineStr">
        <is>
          <t>RESIDUOS Y RECICLADOS PROVINCIALES S.A.</t>
        </is>
      </c>
      <c r="D16" t="inlineStr"/>
      <c r="E16" t="inlineStr"/>
    </row>
    <row r="17">
      <c r="A17">
        <f>HYPERLINK("#'Expedientes'!A6", "COM 011100/2011")</f>
        <v/>
      </c>
      <c r="B17" t="inlineStr">
        <is>
          <t>LETRADO APODERADO</t>
        </is>
      </c>
      <c r="C17" t="inlineStr">
        <is>
          <t>GONZALO MANUEL VAYO</t>
        </is>
      </c>
      <c r="D17" t="inlineStr">
        <is>
          <t>Tomo: 40 Folio: 418 - CPACF</t>
        </is>
      </c>
      <c r="E17" t="inlineStr">
        <is>
          <t>20177870006</t>
        </is>
      </c>
    </row>
    <row r="18">
      <c r="A18">
        <f>HYPERLINK("#'Expedientes'!A7", "COM 042926/2010")</f>
        <v/>
      </c>
      <c r="B18" t="inlineStr">
        <is>
          <t>DEMANDADO</t>
        </is>
      </c>
      <c r="C18" t="inlineStr">
        <is>
          <t>AGUAS RESIDUOS Y MEDIO AMBIENTE S.A.</t>
        </is>
      </c>
      <c r="D18" t="inlineStr"/>
      <c r="E18" t="inlineStr"/>
    </row>
    <row r="19">
      <c r="A19">
        <f>HYPERLINK("#'Expedientes'!A7", "COM 042926/2010")</f>
        <v/>
      </c>
      <c r="B19" t="inlineStr">
        <is>
          <t>ACTOR</t>
        </is>
      </c>
      <c r="C19" t="inlineStr">
        <is>
          <t>RACIOPPI CARLOS ERNESTO MARUX FIDELITY S.A.</t>
        </is>
      </c>
      <c r="D19" t="inlineStr"/>
      <c r="E19" t="inlineStr"/>
    </row>
    <row r="20">
      <c r="A20">
        <f>HYPERLINK("#'Expedientes'!A7", "COM 042926/2010")</f>
        <v/>
      </c>
      <c r="B20" t="inlineStr">
        <is>
          <t>LETRADO PATROCINANTE</t>
        </is>
      </c>
      <c r="C20" t="inlineStr">
        <is>
          <t>SEOANE MARIA DEL CARMEN</t>
        </is>
      </c>
      <c r="D20" t="inlineStr">
        <is>
          <t>Tomo: 2 Folio: 539 - CPACF</t>
        </is>
      </c>
      <c r="E20" t="inlineStr">
        <is>
          <t>NO CONSTITUIDO</t>
        </is>
      </c>
    </row>
    <row r="21">
      <c r="A21">
        <f>HYPERLINK("#'Expedientes'!A8", "COM 048468/2010")</f>
        <v/>
      </c>
      <c r="B21" t="inlineStr">
        <is>
          <t>DEMANDADO</t>
        </is>
      </c>
      <c r="C21" t="inlineStr">
        <is>
          <t>ABACY S.A.</t>
        </is>
      </c>
      <c r="D21" t="inlineStr"/>
      <c r="E21" t="inlineStr"/>
    </row>
    <row r="22">
      <c r="A22">
        <f>HYPERLINK("#'Expedientes'!A8", "COM 048468/2010")</f>
        <v/>
      </c>
      <c r="B22" t="inlineStr">
        <is>
          <t>LETRADO APODERADO</t>
        </is>
      </c>
      <c r="C22" t="inlineStr">
        <is>
          <t>JOSE IGNACIO CID</t>
        </is>
      </c>
      <c r="D22" t="inlineStr">
        <is>
          <t>Tomo: 18 Folio: 645 - CPACF</t>
        </is>
      </c>
      <c r="E22" t="inlineStr">
        <is>
          <t>20101410529</t>
        </is>
      </c>
    </row>
    <row r="23">
      <c r="A23">
        <f>HYPERLINK("#'Expedientes'!A8", "COM 048468/2010")</f>
        <v/>
      </c>
      <c r="B23" t="inlineStr">
        <is>
          <t>ACTOR</t>
        </is>
      </c>
      <c r="C23" t="inlineStr">
        <is>
          <t>ALBRIZIO PASCUAL JOSE MATEO</t>
        </is>
      </c>
      <c r="D23" t="inlineStr"/>
      <c r="E23" t="inlineStr"/>
    </row>
    <row r="24">
      <c r="A24">
        <f>HYPERLINK("#'Expedientes'!A8", "COM 048468/2010")</f>
        <v/>
      </c>
      <c r="B24" t="inlineStr">
        <is>
          <t>DEMANDADO</t>
        </is>
      </c>
      <c r="C24" t="inlineStr">
        <is>
          <t>GRUPO PALUSTA S.A.</t>
        </is>
      </c>
      <c r="D24" t="inlineStr"/>
      <c r="E24" t="inlineStr"/>
    </row>
    <row r="25">
      <c r="A25">
        <f>HYPERLINK("#'Expedientes'!A8", "COM 048468/2010")</f>
        <v/>
      </c>
      <c r="B25" t="inlineStr">
        <is>
          <t>LETRADO APODERADO</t>
        </is>
      </c>
      <c r="C25" t="inlineStr">
        <is>
          <t>JUAN CRUZ MEZZADRA</t>
        </is>
      </c>
      <c r="D25" t="inlineStr">
        <is>
          <t>Tomo: 65 Folio: 788 - CPACF</t>
        </is>
      </c>
      <c r="E25" t="inlineStr">
        <is>
          <t>NO CONSTITUIDO</t>
        </is>
      </c>
    </row>
    <row r="26">
      <c r="A26">
        <f>HYPERLINK("#'Expedientes'!A8", "COM 048468/2010")</f>
        <v/>
      </c>
      <c r="B26" t="inlineStr">
        <is>
          <t>DEMANDADO</t>
        </is>
      </c>
      <c r="C26" t="inlineStr">
        <is>
          <t>PELCO RESIDUOS ESPECIALES</t>
        </is>
      </c>
      <c r="D26" t="inlineStr"/>
      <c r="E26" t="inlineStr"/>
    </row>
    <row r="27">
      <c r="A27">
        <f>HYPERLINK("#'Expedientes'!A8", "COM 048468/2010")</f>
        <v/>
      </c>
      <c r="B27" t="inlineStr">
        <is>
          <t>DEMANDADO</t>
        </is>
      </c>
      <c r="C27" t="inlineStr">
        <is>
          <t>PELCO S.A.</t>
        </is>
      </c>
      <c r="D27" t="inlineStr"/>
      <c r="E27" t="inlineStr"/>
    </row>
    <row r="28">
      <c r="A28">
        <f>HYPERLINK("#'Expedientes'!A8", "COM 048468/2010")</f>
        <v/>
      </c>
      <c r="B28" t="inlineStr">
        <is>
          <t>ACTOR</t>
        </is>
      </c>
      <c r="C28" t="inlineStr">
        <is>
          <t>VALDI DORA ALICIA</t>
        </is>
      </c>
      <c r="D28" t="inlineStr"/>
      <c r="E28" t="inlineStr"/>
    </row>
    <row r="29">
      <c r="A29">
        <f>HYPERLINK("#'Expedientes'!A8", "COM 048468/2010")</f>
        <v/>
      </c>
      <c r="B29" t="inlineStr">
        <is>
          <t>LETRADO PATROCINANTE</t>
        </is>
      </c>
      <c r="C29" t="inlineStr">
        <is>
          <t>VICTOR ZAMENFELD</t>
        </is>
      </c>
      <c r="D29" t="inlineStr">
        <is>
          <t>Tomo: 4 Folio: 28 - CPACF</t>
        </is>
      </c>
      <c r="E29" t="inlineStr">
        <is>
          <t>NO CONSTITUIDO</t>
        </is>
      </c>
    </row>
    <row r="30">
      <c r="A30">
        <f>HYPERLINK("#'Expedientes'!A8", "COM 048468/2010")</f>
        <v/>
      </c>
      <c r="B30" t="inlineStr">
        <is>
          <t>LETRADO PATROCINANTE</t>
        </is>
      </c>
      <c r="C30" t="inlineStr">
        <is>
          <t>BALLESTER STELLA MARIS</t>
        </is>
      </c>
      <c r="D30" t="inlineStr">
        <is>
          <t>Tomo: 9 Folio: 899 - CPACF</t>
        </is>
      </c>
      <c r="E30" t="inlineStr">
        <is>
          <t>27101107480</t>
        </is>
      </c>
    </row>
    <row r="31">
      <c r="A31">
        <f>HYPERLINK("#'Expedientes'!A8", "COM 048468/2010")</f>
        <v/>
      </c>
      <c r="B31" t="inlineStr">
        <is>
          <t>LETRADO PATROCINANTE</t>
        </is>
      </c>
      <c r="C31" t="inlineStr">
        <is>
          <t>BALLESTER STELLA MARIS</t>
        </is>
      </c>
      <c r="D31" t="inlineStr">
        <is>
          <t>Tomo: 9 Folio: 899 - CPACF</t>
        </is>
      </c>
      <c r="E31" t="inlineStr">
        <is>
          <t>27101107480</t>
        </is>
      </c>
    </row>
    <row r="32">
      <c r="A32">
        <f>HYPERLINK("#'Expedientes'!A8", "COM 048468/2010")</f>
        <v/>
      </c>
      <c r="B32" t="inlineStr">
        <is>
          <t>DEMANDADO</t>
        </is>
      </c>
      <c r="C32" t="inlineStr">
        <is>
          <t>WUHL LUIS</t>
        </is>
      </c>
      <c r="D32" t="inlineStr"/>
      <c r="E32" t="inlineStr"/>
    </row>
    <row r="33">
      <c r="A33">
        <f>HYPERLINK("#'Expedientes'!A9", "COM 048062/2009")</f>
        <v/>
      </c>
      <c r="B33" t="inlineStr">
        <is>
          <t>DEMANDADO</t>
        </is>
      </c>
      <c r="C33" t="inlineStr">
        <is>
          <t>ABACY S.A.</t>
        </is>
      </c>
      <c r="D33" t="inlineStr"/>
      <c r="E33" t="inlineStr"/>
    </row>
    <row r="34">
      <c r="A34">
        <f>HYPERLINK("#'Expedientes'!A9", "COM 048062/2009")</f>
        <v/>
      </c>
      <c r="B34" t="inlineStr">
        <is>
          <t>ACTOR</t>
        </is>
      </c>
      <c r="C34" t="inlineStr">
        <is>
          <t>ALBRIZIO PASCUAL JOSE</t>
        </is>
      </c>
      <c r="D34" t="inlineStr"/>
      <c r="E34" t="inlineStr"/>
    </row>
    <row r="35">
      <c r="A35">
        <f>HYPERLINK("#'Expedientes'!A9", "COM 048062/2009")</f>
        <v/>
      </c>
      <c r="B35" t="inlineStr">
        <is>
          <t>DEMANDADO</t>
        </is>
      </c>
      <c r="C35" t="inlineStr">
        <is>
          <t>GRUPO PALUSTA S.A.</t>
        </is>
      </c>
      <c r="D35" t="inlineStr"/>
      <c r="E35" t="inlineStr"/>
    </row>
    <row r="36">
      <c r="A36">
        <f>HYPERLINK("#'Expedientes'!A9", "COM 048062/2009")</f>
        <v/>
      </c>
      <c r="B36" t="inlineStr">
        <is>
          <t>LETRADO APODERADO</t>
        </is>
      </c>
      <c r="C36" t="inlineStr">
        <is>
          <t>JUAN CRUZ MEZZADRA</t>
        </is>
      </c>
      <c r="D36" t="inlineStr">
        <is>
          <t>Tomo: 65 Folio: 788 - CPACF</t>
        </is>
      </c>
      <c r="E36" t="inlineStr">
        <is>
          <t>20232506653</t>
        </is>
      </c>
    </row>
    <row r="37">
      <c r="A37">
        <f>HYPERLINK("#'Expedientes'!A9", "COM 048062/2009")</f>
        <v/>
      </c>
      <c r="B37" t="inlineStr">
        <is>
          <t>DEMANDADO</t>
        </is>
      </c>
      <c r="C37" t="inlineStr">
        <is>
          <t>PELCO RESIDUOS ESPECIALES S.A.</t>
        </is>
      </c>
      <c r="D37" t="inlineStr"/>
      <c r="E37" t="inlineStr"/>
    </row>
    <row r="38">
      <c r="A38">
        <f>HYPERLINK("#'Expedientes'!A9", "COM 048062/2009")</f>
        <v/>
      </c>
      <c r="B38" t="inlineStr">
        <is>
          <t>DEMANDADO</t>
        </is>
      </c>
      <c r="C38" t="inlineStr">
        <is>
          <t>PELCO S.A.</t>
        </is>
      </c>
      <c r="D38" t="inlineStr"/>
      <c r="E38" t="inlineStr"/>
    </row>
    <row r="39">
      <c r="A39">
        <f>HYPERLINK("#'Expedientes'!A9", "COM 048062/2009")</f>
        <v/>
      </c>
      <c r="B39" t="inlineStr">
        <is>
          <t>LETRADO APODERADO</t>
        </is>
      </c>
      <c r="C39" t="inlineStr">
        <is>
          <t>JUAN CRUZ MEZZADRA</t>
        </is>
      </c>
      <c r="D39" t="inlineStr">
        <is>
          <t>Tomo: 65 Folio: 788 - CPACF</t>
        </is>
      </c>
      <c r="E39" t="inlineStr">
        <is>
          <t>20232506653</t>
        </is>
      </c>
    </row>
    <row r="40">
      <c r="A40">
        <f>HYPERLINK("#'Expedientes'!A9", "COM 048062/2009")</f>
        <v/>
      </c>
      <c r="B40" t="inlineStr">
        <is>
          <t>ACTOR</t>
        </is>
      </c>
      <c r="C40" t="inlineStr">
        <is>
          <t>VALDI DORA ALICIA</t>
        </is>
      </c>
      <c r="D40" t="inlineStr"/>
      <c r="E40" t="inlineStr"/>
    </row>
    <row r="41">
      <c r="A41">
        <f>HYPERLINK("#'Expedientes'!A9", "COM 048062/2009")</f>
        <v/>
      </c>
      <c r="B41" t="inlineStr">
        <is>
          <t>LETRADO PATROCINANTE</t>
        </is>
      </c>
      <c r="C41" t="inlineStr">
        <is>
          <t>BALLESTER STELLA MARIS</t>
        </is>
      </c>
      <c r="D41" t="inlineStr">
        <is>
          <t>Tomo: 9 Folio: 899 - CPACF</t>
        </is>
      </c>
      <c r="E41" t="inlineStr">
        <is>
          <t>27101107480</t>
        </is>
      </c>
    </row>
    <row r="42">
      <c r="A42">
        <f>HYPERLINK("#'Expedientes'!A9", "COM 048062/2009")</f>
        <v/>
      </c>
      <c r="B42" t="inlineStr">
        <is>
          <t>LETRADO PATROCINANTE</t>
        </is>
      </c>
      <c r="C42" t="inlineStr">
        <is>
          <t>BALLESTER STELLA MARIS</t>
        </is>
      </c>
      <c r="D42" t="inlineStr">
        <is>
          <t>Tomo: 9 Folio: 899 - CPACF</t>
        </is>
      </c>
      <c r="E42" t="inlineStr">
        <is>
          <t>27101107480</t>
        </is>
      </c>
    </row>
    <row r="43">
      <c r="A43">
        <f>HYPERLINK("#'Expedientes'!A9", "COM 048062/2009")</f>
        <v/>
      </c>
      <c r="B43" t="inlineStr">
        <is>
          <t>DEMANDADO</t>
        </is>
      </c>
      <c r="C43" t="inlineStr">
        <is>
          <t>WHUL LUIS</t>
        </is>
      </c>
      <c r="D43" t="inlineStr"/>
      <c r="E43" t="inlineStr"/>
    </row>
    <row r="44">
      <c r="A44">
        <f>HYPERLINK("#'Expedientes'!A9", "COM 048062/2009")</f>
        <v/>
      </c>
      <c r="B44" t="inlineStr">
        <is>
          <t>LETRADO PATROCINANTE</t>
        </is>
      </c>
      <c r="C44" t="inlineStr">
        <is>
          <t>JUAN CRUZ MEZZADRA</t>
        </is>
      </c>
      <c r="D44" t="inlineStr">
        <is>
          <t>Tomo: 65 Folio: 788 - CPACF</t>
        </is>
      </c>
      <c r="E44" t="inlineStr">
        <is>
          <t>20232506653</t>
        </is>
      </c>
    </row>
    <row r="45">
      <c r="A45">
        <f>HYPERLINK("#'Expedientes'!A10", "COM 055430/2006")</f>
        <v/>
      </c>
      <c r="B45" t="inlineStr">
        <is>
          <t>DEMANDADO</t>
        </is>
      </c>
      <c r="C45" t="inlineStr">
        <is>
          <t>DESCONTAMINACION DE RESIDUOS PATOLOGICOS S.A.</t>
        </is>
      </c>
      <c r="D45" t="inlineStr"/>
      <c r="E45" t="inlineStr"/>
    </row>
    <row r="46">
      <c r="A46">
        <f>HYPERLINK("#'Expedientes'!A10", "COM 055430/2006")</f>
        <v/>
      </c>
      <c r="B46" t="inlineStr">
        <is>
          <t>ACTOR</t>
        </is>
      </c>
      <c r="C46" t="inlineStr">
        <is>
          <t>G.C.B.A.</t>
        </is>
      </c>
      <c r="D46" t="inlineStr"/>
      <c r="E46" t="inlineStr"/>
    </row>
    <row r="47">
      <c r="A47">
        <f>HYPERLINK("#'Expedientes'!A11", "COM 000517/2005")</f>
        <v/>
      </c>
      <c r="B47" t="inlineStr">
        <is>
          <t>DEMANDADO</t>
        </is>
      </c>
      <c r="C47" t="inlineStr">
        <is>
          <t>DESCONTAMINACION DE RESIDUOS PATOLOGICOS S.A.</t>
        </is>
      </c>
      <c r="D47" t="inlineStr"/>
      <c r="E47" t="inlineStr"/>
    </row>
    <row r="48">
      <c r="A48">
        <f>HYPERLINK("#'Expedientes'!A11", "COM 000517/2005")</f>
        <v/>
      </c>
      <c r="B48" t="inlineStr">
        <is>
          <t>ACTOR</t>
        </is>
      </c>
      <c r="C48" t="inlineStr">
        <is>
          <t>LA CONCURSADA</t>
        </is>
      </c>
      <c r="D48" t="inlineStr"/>
      <c r="E48" t="inlineStr"/>
    </row>
    <row r="49">
      <c r="A49">
        <f>HYPERLINK("#'Expedientes'!A12", "COM 015232/2005")</f>
        <v/>
      </c>
      <c r="B49" t="inlineStr">
        <is>
          <t>DEMANDADO</t>
        </is>
      </c>
      <c r="C49" t="inlineStr">
        <is>
          <t>DESCONTAMINACION DE RESIDUOS PATOLOGICOS S.A.</t>
        </is>
      </c>
      <c r="D49" t="inlineStr"/>
      <c r="E49" t="inlineStr"/>
    </row>
    <row r="50">
      <c r="A50">
        <f>HYPERLINK("#'Expedientes'!A12", "COM 015232/2005")</f>
        <v/>
      </c>
      <c r="B50" t="inlineStr">
        <is>
          <t>ACTOR</t>
        </is>
      </c>
      <c r="C50" t="inlineStr">
        <is>
          <t>GCBA</t>
        </is>
      </c>
      <c r="D50" t="inlineStr"/>
      <c r="E50" t="inlineStr"/>
    </row>
    <row r="51">
      <c r="A51">
        <f>HYPERLINK("#'Expedientes'!A13", "COM 048690/2005")</f>
        <v/>
      </c>
      <c r="B51" t="inlineStr">
        <is>
          <t>ACTOR</t>
        </is>
      </c>
      <c r="C51" t="inlineStr">
        <is>
          <t>BANCO PLATENSE</t>
        </is>
      </c>
      <c r="D51" t="inlineStr"/>
      <c r="E51" t="inlineStr"/>
    </row>
    <row r="52">
      <c r="A52">
        <f>HYPERLINK("#'Expedientes'!A13", "COM 048690/2005")</f>
        <v/>
      </c>
      <c r="B52" t="inlineStr">
        <is>
          <t>DEMANDADO</t>
        </is>
      </c>
      <c r="C52" t="inlineStr">
        <is>
          <t>DESCONTAMINACION DE RESIDUOS PATOLOGICOS S.A.</t>
        </is>
      </c>
      <c r="D52" t="inlineStr"/>
      <c r="E52" t="inlineStr"/>
    </row>
    <row r="53">
      <c r="A53">
        <f>HYPERLINK("#'Expedientes'!A14", "COM 058276/2003")</f>
        <v/>
      </c>
      <c r="B53" t="inlineStr">
        <is>
          <t>DEMANDADO</t>
        </is>
      </c>
      <c r="C53" t="inlineStr">
        <is>
          <t>DESCONTAMINACION RESIDUOS PATOLOGICOS S.A.</t>
        </is>
      </c>
      <c r="D53" t="inlineStr"/>
      <c r="E53" t="inlineStr"/>
    </row>
    <row r="54">
      <c r="A54">
        <f>HYPERLINK("#'Expedientes'!A14", "COM 058276/2003")</f>
        <v/>
      </c>
      <c r="B54" t="inlineStr">
        <is>
          <t>ACTOR</t>
        </is>
      </c>
      <c r="C54" t="inlineStr">
        <is>
          <t>LUNA MIGUEL BENITO</t>
        </is>
      </c>
      <c r="D54" t="inlineStr"/>
      <c r="E54" t="inlineStr"/>
    </row>
    <row r="55">
      <c r="A55">
        <f>HYPERLINK("#'Expedientes'!A15", "COM 017320/2002")</f>
        <v/>
      </c>
      <c r="B55" t="inlineStr">
        <is>
          <t>FALLIDO</t>
        </is>
      </c>
      <c r="C55" t="inlineStr">
        <is>
          <t>DESCONTAMINACION DE RESIDUOS PATOLOGICOS S.A.</t>
        </is>
      </c>
      <c r="D55" t="inlineStr"/>
      <c r="E55" t="inlineStr"/>
    </row>
    <row r="56">
      <c r="A56">
        <f>HYPERLINK("#'Expedientes'!A16", "COM 090263/2002")</f>
        <v/>
      </c>
      <c r="B56" t="inlineStr">
        <is>
          <t>ACTOR</t>
        </is>
      </c>
      <c r="C56" t="inlineStr">
        <is>
          <t>DESCONTAMINACION DE RESIDUOS PATOLOGICOS S.A.</t>
        </is>
      </c>
      <c r="D56" t="inlineStr"/>
      <c r="E56" t="inlineStr"/>
    </row>
    <row r="57">
      <c r="A57">
        <f>HYPERLINK("#'Expedientes'!A16", "COM 090263/2002")</f>
        <v/>
      </c>
      <c r="B57" t="inlineStr">
        <is>
          <t>LETRADO APODERADO</t>
        </is>
      </c>
      <c r="C57" t="inlineStr">
        <is>
          <t>YACONIS WOELFLIN EDUARDO ARTURO</t>
        </is>
      </c>
      <c r="D57" t="inlineStr">
        <is>
          <t>Tomo: 55 Folio: 340 - CPACF</t>
        </is>
      </c>
      <c r="E57" t="inlineStr">
        <is>
          <t>20110449748</t>
        </is>
      </c>
    </row>
    <row r="58">
      <c r="A58">
        <f>HYPERLINK("#'Expedientes'!A16", "COM 090263/2002")</f>
        <v/>
      </c>
      <c r="B58" t="inlineStr">
        <is>
          <t>DEMANDADO</t>
        </is>
      </c>
      <c r="C58" t="inlineStr">
        <is>
          <t>OBRA SOCIAL DE LA CIUDAD DE BS AS</t>
        </is>
      </c>
      <c r="D58" t="inlineStr"/>
      <c r="E58" t="inlineStr"/>
    </row>
    <row r="59">
      <c r="A59">
        <f>HYPERLINK("#'Expedientes'!A17", "COM 090266/2002")</f>
        <v/>
      </c>
      <c r="B59" t="inlineStr">
        <is>
          <t>ACTOR</t>
        </is>
      </c>
      <c r="C59" t="inlineStr">
        <is>
          <t>DESCONTAMINACION DE RESIDUOS PATOLOGICOS S.A.</t>
        </is>
      </c>
      <c r="D59" t="inlineStr"/>
      <c r="E59" t="inlineStr"/>
    </row>
    <row r="60">
      <c r="A60">
        <f>HYPERLINK("#'Expedientes'!A17", "COM 090266/2002")</f>
        <v/>
      </c>
      <c r="B60" t="inlineStr">
        <is>
          <t>LETRADO APODERADO</t>
        </is>
      </c>
      <c r="C60" t="inlineStr">
        <is>
          <t>YACONIS WOELFLIN EDUARDO ARTURO</t>
        </is>
      </c>
      <c r="D60" t="inlineStr">
        <is>
          <t>Tomo: 55 Folio: 340 - CPACF</t>
        </is>
      </c>
      <c r="E60" t="inlineStr">
        <is>
          <t>20110449748</t>
        </is>
      </c>
    </row>
    <row r="61">
      <c r="A61">
        <f>HYPERLINK("#'Expedientes'!A17", "COM 090266/2002")</f>
        <v/>
      </c>
      <c r="B61" t="inlineStr">
        <is>
          <t>DEMANDADO</t>
        </is>
      </c>
      <c r="C61" t="inlineStr">
        <is>
          <t>OBRA SOCIAL DE LA CIUDAD DE BUENOS AIRES</t>
        </is>
      </c>
      <c r="D61" t="inlineStr"/>
      <c r="E61" t="inlineStr"/>
    </row>
    <row r="62">
      <c r="A62">
        <f>HYPERLINK("#'Expedientes'!A18", "COM 119624/2002")</f>
        <v/>
      </c>
      <c r="B62" t="inlineStr">
        <is>
          <t>ACTOR</t>
        </is>
      </c>
      <c r="C62" t="inlineStr">
        <is>
          <t>GUERRA JORGE PABLO</t>
        </is>
      </c>
      <c r="D62" t="inlineStr"/>
      <c r="E62" t="inlineStr"/>
    </row>
    <row r="63">
      <c r="A63">
        <f>HYPERLINK("#'Expedientes'!A18", "COM 119624/2002")</f>
        <v/>
      </c>
      <c r="B63" t="inlineStr">
        <is>
          <t>LETRADO APODERADO</t>
        </is>
      </c>
      <c r="C63" t="inlineStr">
        <is>
          <t>DE ELIZALDE AGUSTIN</t>
        </is>
      </c>
      <c r="D63" t="inlineStr">
        <is>
          <t>Tomo: 53 Folio: 83 - CPACF</t>
        </is>
      </c>
      <c r="E63" t="inlineStr">
        <is>
          <t>20104247742</t>
        </is>
      </c>
    </row>
    <row r="64">
      <c r="A64">
        <f>HYPERLINK("#'Expedientes'!A18", "COM 119624/2002")</f>
        <v/>
      </c>
      <c r="B64" t="inlineStr">
        <is>
          <t>LETRADO APODERADO</t>
        </is>
      </c>
      <c r="C64" t="inlineStr">
        <is>
          <t>DE ELIZALDE AGUSTIN</t>
        </is>
      </c>
      <c r="D64" t="inlineStr">
        <is>
          <t>Tomo: 53 Folio: 83 - CPACF</t>
        </is>
      </c>
      <c r="E64" t="inlineStr">
        <is>
          <t>20104247742</t>
        </is>
      </c>
    </row>
    <row r="65">
      <c r="A65">
        <f>HYPERLINK("#'Expedientes'!A18", "COM 119624/2002")</f>
        <v/>
      </c>
      <c r="B65" t="inlineStr">
        <is>
          <t>LETRADO APODERADO</t>
        </is>
      </c>
      <c r="C65" t="inlineStr">
        <is>
          <t>DE ELIZALDE AGUSTIN</t>
        </is>
      </c>
      <c r="D65" t="inlineStr">
        <is>
          <t>Tomo: 53 Folio: 83 - CPACF</t>
        </is>
      </c>
      <c r="E65" t="inlineStr">
        <is>
          <t>20104247742</t>
        </is>
      </c>
    </row>
    <row r="66">
      <c r="A66">
        <f>HYPERLINK("#'Expedientes'!A18", "COM 119624/2002")</f>
        <v/>
      </c>
      <c r="B66" t="inlineStr">
        <is>
          <t>LETRADO PATROCINANTE</t>
        </is>
      </c>
      <c r="C66" t="inlineStr">
        <is>
          <t>ROBERTO GERARDO FERNANDEZ VILLANUEVA</t>
        </is>
      </c>
      <c r="D66" t="inlineStr">
        <is>
          <t>Tomo: 6 Folio: 918 - CPACF</t>
        </is>
      </c>
      <c r="E66" t="inlineStr">
        <is>
          <t>20044471621</t>
        </is>
      </c>
    </row>
    <row r="67">
      <c r="A67">
        <f>HYPERLINK("#'Expedientes'!A18", "COM 119624/2002")</f>
        <v/>
      </c>
      <c r="B67" t="inlineStr">
        <is>
          <t>ACTOR</t>
        </is>
      </c>
      <c r="C67" t="inlineStr">
        <is>
          <t>MABALTEX S.A.</t>
        </is>
      </c>
      <c r="D67" t="inlineStr"/>
      <c r="E67" t="inlineStr"/>
    </row>
    <row r="68">
      <c r="A68">
        <f>HYPERLINK("#'Expedientes'!A18", "COM 119624/2002")</f>
        <v/>
      </c>
      <c r="B68" t="inlineStr">
        <is>
          <t>ACTOR</t>
        </is>
      </c>
      <c r="C68" t="inlineStr">
        <is>
          <t>MOVIMINETO PARA EL TRATAMIENTO DE RESIDUOS S.A.</t>
        </is>
      </c>
      <c r="D68" t="inlineStr"/>
      <c r="E68" t="inlineStr"/>
    </row>
    <row r="69">
      <c r="A69">
        <f>HYPERLINK("#'Expedientes'!A18", "COM 119624/2002")</f>
        <v/>
      </c>
      <c r="B69" t="inlineStr">
        <is>
          <t>DEMANDADO</t>
        </is>
      </c>
      <c r="C69" t="inlineStr">
        <is>
          <t>PRYSMIAN ENERGIA CABLES Y SISTEMAS DE ARGENTINA S.A.</t>
        </is>
      </c>
      <c r="D69" t="inlineStr"/>
      <c r="E69" t="inlineStr"/>
    </row>
    <row r="70">
      <c r="A70">
        <f>HYPERLINK("#'Expedientes'!A18", "COM 119624/2002")</f>
        <v/>
      </c>
      <c r="B70" t="inlineStr">
        <is>
          <t>LETRADO APODERADO</t>
        </is>
      </c>
      <c r="C70" t="inlineStr">
        <is>
          <t>LUIS MARIA GOMEZ IZA</t>
        </is>
      </c>
      <c r="D70" t="inlineStr">
        <is>
          <t>Tomo: 4 Folio: 489 - CPACF</t>
        </is>
      </c>
      <c r="E70" t="inlineStr">
        <is>
          <t>20042757781</t>
        </is>
      </c>
    </row>
    <row r="71">
      <c r="A71">
        <f>HYPERLINK("#'Expedientes'!A19", "COM 119625/2002")</f>
        <v/>
      </c>
      <c r="B71" t="inlineStr">
        <is>
          <t>ACTOR</t>
        </is>
      </c>
      <c r="C71" t="inlineStr">
        <is>
          <t>MOVIMINETO PARA EL TRATAMIENTO DE RESIDUOS S.A.</t>
        </is>
      </c>
      <c r="D71" t="inlineStr"/>
      <c r="E71" t="inlineStr"/>
    </row>
    <row r="72">
      <c r="A72">
        <f>HYPERLINK("#'Expedientes'!A19", "COM 119625/2002")</f>
        <v/>
      </c>
      <c r="B72" t="inlineStr">
        <is>
          <t>LETRADO APODERADO</t>
        </is>
      </c>
      <c r="C72" t="inlineStr">
        <is>
          <t>DE ELIZALDE AGUSTIN</t>
        </is>
      </c>
      <c r="D72" t="inlineStr">
        <is>
          <t>Tomo: 53 Folio: 83 - CPACF</t>
        </is>
      </c>
      <c r="E72" t="inlineStr">
        <is>
          <t>20104247742</t>
        </is>
      </c>
    </row>
    <row r="73">
      <c r="A73">
        <f>HYPERLINK("#'Expedientes'!A19", "COM 119625/2002")</f>
        <v/>
      </c>
      <c r="B73" t="inlineStr">
        <is>
          <t>DEMANDADO</t>
        </is>
      </c>
      <c r="C73" t="inlineStr">
        <is>
          <t>PIRELLI ENERGIA CABLES Y SISTEMAS DE ARGENTINA S.A.</t>
        </is>
      </c>
      <c r="D73" t="inlineStr"/>
      <c r="E73" t="inlineStr"/>
    </row>
    <row r="74">
      <c r="A74">
        <f>HYPERLINK("#'Expedientes'!A20", "COM 016414/2001")</f>
        <v/>
      </c>
      <c r="B74" t="inlineStr">
        <is>
          <t>DEMANDADO</t>
        </is>
      </c>
      <c r="C74" t="inlineStr">
        <is>
          <t>DEL GRANDE LUIS ALBERTO</t>
        </is>
      </c>
      <c r="D74" t="inlineStr"/>
      <c r="E74" t="inlineStr"/>
    </row>
    <row r="75">
      <c r="A75">
        <f>HYPERLINK("#'Expedientes'!A20", "COM 016414/2001")</f>
        <v/>
      </c>
      <c r="B75" t="inlineStr">
        <is>
          <t>ACTOR</t>
        </is>
      </c>
      <c r="C75" t="inlineStr">
        <is>
          <t>DESCONTAMINACION DE RESIDUOS PATOLOGICOS S.A.</t>
        </is>
      </c>
      <c r="D75" t="inlineStr"/>
      <c r="E75" t="inlineStr"/>
    </row>
    <row r="76">
      <c r="A76">
        <f>HYPERLINK("#'Expedientes'!A20", "COM 016414/2001")</f>
        <v/>
      </c>
      <c r="B76" t="inlineStr">
        <is>
          <t>LETRADO APODERADO</t>
        </is>
      </c>
      <c r="C76" t="inlineStr">
        <is>
          <t>YACONIS WOELFLIN EDUARDO ARTURO</t>
        </is>
      </c>
      <c r="D76" t="inlineStr">
        <is>
          <t>Tomo: 55 Folio: 340 - CPACF</t>
        </is>
      </c>
      <c r="E76" t="inlineStr">
        <is>
          <t>20110449748</t>
        </is>
      </c>
    </row>
    <row r="77">
      <c r="A77">
        <f>HYPERLINK("#'Expedientes'!A21", "COM 016415/2001")</f>
        <v/>
      </c>
      <c r="B77" t="inlineStr">
        <is>
          <t>DEMANDADO</t>
        </is>
      </c>
      <c r="C77" t="inlineStr">
        <is>
          <t>ALONSO NESTOR WALTER</t>
        </is>
      </c>
      <c r="D77" t="inlineStr"/>
      <c r="E77" t="inlineStr"/>
    </row>
    <row r="78">
      <c r="A78">
        <f>HYPERLINK("#'Expedientes'!A21", "COM 016415/2001")</f>
        <v/>
      </c>
      <c r="B78" t="inlineStr">
        <is>
          <t>ACTOR</t>
        </is>
      </c>
      <c r="C78" t="inlineStr">
        <is>
          <t>DESCONTAMINACION DE RESIDUOS PATOLOGICOS S.A.</t>
        </is>
      </c>
      <c r="D78" t="inlineStr"/>
      <c r="E78" t="inlineStr"/>
    </row>
    <row r="79">
      <c r="A79">
        <f>HYPERLINK("#'Expedientes'!A21", "COM 016415/2001")</f>
        <v/>
      </c>
      <c r="B79" t="inlineStr">
        <is>
          <t>LETRADO APODERADO</t>
        </is>
      </c>
      <c r="C79" t="inlineStr">
        <is>
          <t>YACONIS WOELFLIN EDUARDO ARTURO</t>
        </is>
      </c>
      <c r="D79" t="inlineStr">
        <is>
          <t>Tomo: 55 Folio: 340 - CPACF</t>
        </is>
      </c>
      <c r="E79" t="inlineStr">
        <is>
          <t>20110449748</t>
        </is>
      </c>
    </row>
    <row r="80">
      <c r="A80">
        <f>HYPERLINK("#'Expedientes'!A22", "COM 016417/2001")</f>
        <v/>
      </c>
      <c r="B80" t="inlineStr">
        <is>
          <t>DEMANDADO</t>
        </is>
      </c>
      <c r="C80" t="inlineStr">
        <is>
          <t>ALONSO NESTOR</t>
        </is>
      </c>
      <c r="D80" t="inlineStr"/>
      <c r="E80" t="inlineStr"/>
    </row>
    <row r="81">
      <c r="A81">
        <f>HYPERLINK("#'Expedientes'!A22", "COM 016417/2001")</f>
        <v/>
      </c>
      <c r="B81" t="inlineStr">
        <is>
          <t>DEMANDADO</t>
        </is>
      </c>
      <c r="C81" t="inlineStr">
        <is>
          <t>ALONSO NESTOR WALTER</t>
        </is>
      </c>
      <c r="D81" t="inlineStr"/>
      <c r="E81" t="inlineStr"/>
    </row>
    <row r="82">
      <c r="A82">
        <f>HYPERLINK("#'Expedientes'!A22", "COM 016417/2001")</f>
        <v/>
      </c>
      <c r="B82" t="inlineStr">
        <is>
          <t>ACTOR</t>
        </is>
      </c>
      <c r="C82" t="inlineStr">
        <is>
          <t>DESCONTAMINACION DE RESIDUOS PATOLOGICOS S.A.</t>
        </is>
      </c>
      <c r="D82" t="inlineStr"/>
      <c r="E82" t="inlineStr"/>
    </row>
    <row r="83">
      <c r="A83">
        <f>HYPERLINK("#'Expedientes'!A22", "COM 016417/2001")</f>
        <v/>
      </c>
      <c r="B83" t="inlineStr">
        <is>
          <t>LETRADO APODERADO</t>
        </is>
      </c>
      <c r="C83" t="inlineStr">
        <is>
          <t>YACONIS WOELFLIN EDUARDO ARTURO</t>
        </is>
      </c>
      <c r="D83" t="inlineStr">
        <is>
          <t>Tomo: 55 Folio: 340 - CPACF</t>
        </is>
      </c>
      <c r="E83" t="inlineStr">
        <is>
          <t>NO CONSTITUIDO</t>
        </is>
      </c>
    </row>
    <row r="84">
      <c r="A84">
        <f>HYPERLINK("#'Expedientes'!A23", "COM 097812/2001")</f>
        <v/>
      </c>
      <c r="B84" t="inlineStr">
        <is>
          <t>ACTOR</t>
        </is>
      </c>
      <c r="C84" t="inlineStr">
        <is>
          <t>COOPERATIVA DE VIVIENDA CREDITO Y CONS. SAN PEDRO LTDA.</t>
        </is>
      </c>
      <c r="D84" t="inlineStr"/>
      <c r="E84" t="inlineStr"/>
    </row>
    <row r="85">
      <c r="A85">
        <f>HYPERLINK("#'Expedientes'!A23", "COM 097812/2001")</f>
        <v/>
      </c>
      <c r="B85" t="inlineStr">
        <is>
          <t>LETRADO APODERADO</t>
        </is>
      </c>
      <c r="C85" t="inlineStr">
        <is>
          <t>FORMICA GUILLERMO HECTOR</t>
        </is>
      </c>
      <c r="D85" t="inlineStr">
        <is>
          <t>Tomo: 9 Folio: 471 - CPACF</t>
        </is>
      </c>
      <c r="E85" t="inlineStr">
        <is>
          <t>20076515248</t>
        </is>
      </c>
    </row>
    <row r="86">
      <c r="A86">
        <f>HYPERLINK("#'Expedientes'!A23", "COM 097812/2001")</f>
        <v/>
      </c>
      <c r="B86" t="inlineStr">
        <is>
          <t>DEMANDADO</t>
        </is>
      </c>
      <c r="C86" t="inlineStr">
        <is>
          <t>DESCONTAMINACION DE RESIDUOS PATOLOGICOS S.A.</t>
        </is>
      </c>
      <c r="D86" t="inlineStr"/>
      <c r="E86" t="inlineStr"/>
    </row>
    <row r="87">
      <c r="A87">
        <f>HYPERLINK("#'Expedientes'!A23", "COM 097812/2001")</f>
        <v/>
      </c>
      <c r="B87" t="inlineStr">
        <is>
          <t>DEMANDADO</t>
        </is>
      </c>
      <c r="C87" t="inlineStr">
        <is>
          <t>FERREIRO FERNANDEZ CRLOS E.</t>
        </is>
      </c>
      <c r="D87" t="inlineStr"/>
      <c r="E87" t="inlineStr"/>
    </row>
    <row r="88">
      <c r="A88">
        <f>HYPERLINK("#'Expedientes'!A24", "COM 097814/2001")</f>
        <v/>
      </c>
      <c r="B88" t="inlineStr">
        <is>
          <t>DEMANDADO</t>
        </is>
      </c>
      <c r="C88" t="inlineStr">
        <is>
          <t>ALVAREZ CABRERA EMILIO</t>
        </is>
      </c>
      <c r="D88" t="inlineStr"/>
      <c r="E88" t="inlineStr"/>
    </row>
    <row r="89">
      <c r="A89">
        <f>HYPERLINK("#'Expedientes'!A24", "COM 097814/2001")</f>
        <v/>
      </c>
      <c r="B89" t="inlineStr">
        <is>
          <t>ACTOR</t>
        </is>
      </c>
      <c r="C89" t="inlineStr">
        <is>
          <t>COOPERATIVA DE VIVIENDA CREDITO Y CONS. SAN PEDRO LTDA.</t>
        </is>
      </c>
      <c r="D89" t="inlineStr"/>
      <c r="E89" t="inlineStr"/>
    </row>
    <row r="90">
      <c r="A90">
        <f>HYPERLINK("#'Expedientes'!A24", "COM 097814/2001")</f>
        <v/>
      </c>
      <c r="B90" t="inlineStr">
        <is>
          <t>LETRADO APODERADO</t>
        </is>
      </c>
      <c r="C90" t="inlineStr">
        <is>
          <t>FORMICA GUILLERMO HECTOR</t>
        </is>
      </c>
      <c r="D90" t="inlineStr">
        <is>
          <t>Tomo: 9 Folio: 471 - CPACF</t>
        </is>
      </c>
      <c r="E90" t="inlineStr">
        <is>
          <t>20076515248</t>
        </is>
      </c>
    </row>
    <row r="91">
      <c r="A91">
        <f>HYPERLINK("#'Expedientes'!A24", "COM 097814/2001")</f>
        <v/>
      </c>
      <c r="B91" t="inlineStr">
        <is>
          <t>DEMANDADO</t>
        </is>
      </c>
      <c r="C91" t="inlineStr">
        <is>
          <t>DESCONTAMINACION DE RESIDUOS PATOLOGICOS S.A.</t>
        </is>
      </c>
      <c r="D91" t="inlineStr"/>
      <c r="E91" t="inlineStr"/>
    </row>
    <row r="92">
      <c r="A92">
        <f>HYPERLINK("#'Expedientes'!A25", "COM 097815/2001")</f>
        <v/>
      </c>
      <c r="B92" t="inlineStr">
        <is>
          <t>ACTOR</t>
        </is>
      </c>
      <c r="C92" t="inlineStr">
        <is>
          <t>COOPERATIVA DE VIVIENDA CREDITO Y CONS. SAN PEDRO LTDA.</t>
        </is>
      </c>
      <c r="D92" t="inlineStr"/>
      <c r="E92" t="inlineStr"/>
    </row>
    <row r="93">
      <c r="A93">
        <f>HYPERLINK("#'Expedientes'!A25", "COM 097815/2001")</f>
        <v/>
      </c>
      <c r="B93" t="inlineStr">
        <is>
          <t>LETRADO APODERADO</t>
        </is>
      </c>
      <c r="C93" t="inlineStr">
        <is>
          <t>FORMICA GUILLERMO HECTOR</t>
        </is>
      </c>
      <c r="D93" t="inlineStr">
        <is>
          <t>Tomo: 9 Folio: 471 - CPACF</t>
        </is>
      </c>
      <c r="E93" t="inlineStr">
        <is>
          <t>20076515248</t>
        </is>
      </c>
    </row>
    <row r="94">
      <c r="A94">
        <f>HYPERLINK("#'Expedientes'!A25", "COM 097815/2001")</f>
        <v/>
      </c>
      <c r="B94" t="inlineStr">
        <is>
          <t>DEMANDADO</t>
        </is>
      </c>
      <c r="C94" t="inlineStr">
        <is>
          <t>DESCONTAMINACION DE RESIDUOS PATOLOGICOS S.A.</t>
        </is>
      </c>
      <c r="D94" t="inlineStr"/>
      <c r="E94" t="inlineStr"/>
    </row>
    <row r="95">
      <c r="A95">
        <f>HYPERLINK("#'Expedientes'!A25", "COM 097815/2001")</f>
        <v/>
      </c>
      <c r="B95" t="inlineStr">
        <is>
          <t>DEMANDADO</t>
        </is>
      </c>
      <c r="C95" t="inlineStr">
        <is>
          <t>PAULOS ANA MARIA</t>
        </is>
      </c>
      <c r="D95" t="inlineStr"/>
      <c r="E95" t="inlineStr"/>
    </row>
    <row r="96">
      <c r="A96">
        <f>HYPERLINK("#'Expedientes'!A26", "COM 010536/2000")</f>
        <v/>
      </c>
      <c r="B96" t="inlineStr">
        <is>
          <t>ACTOR</t>
        </is>
      </c>
      <c r="C96" t="inlineStr">
        <is>
          <t>ASEGURADORA DE CREDITOS Y GARANTIAS S.A.</t>
        </is>
      </c>
      <c r="D96" t="inlineStr"/>
      <c r="E96" t="inlineStr"/>
    </row>
    <row r="97">
      <c r="A97">
        <f>HYPERLINK("#'Expedientes'!A26", "COM 010536/2000")</f>
        <v/>
      </c>
      <c r="B97" t="inlineStr">
        <is>
          <t>LETRADO APODERADO</t>
        </is>
      </c>
      <c r="C97" t="inlineStr">
        <is>
          <t>ROMERO ZAPIOLA MATIAS RAMON</t>
        </is>
      </c>
      <c r="D97" t="inlineStr">
        <is>
          <t>Tomo: 27 Folio: 14 - CPACF</t>
        </is>
      </c>
      <c r="E97" t="inlineStr">
        <is>
          <t>NO CONSTITUIDO</t>
        </is>
      </c>
    </row>
    <row r="98">
      <c r="A98">
        <f>HYPERLINK("#'Expedientes'!A26", "COM 010536/2000")</f>
        <v/>
      </c>
      <c r="B98" t="inlineStr">
        <is>
          <t>DEMANDADO</t>
        </is>
      </c>
      <c r="C98" t="inlineStr">
        <is>
          <t>MOVIMIENTO PARA EL TRATAMIENTO DE RESIDUOS S.A.</t>
        </is>
      </c>
      <c r="D98" t="inlineStr"/>
      <c r="E98" t="inlineStr"/>
    </row>
    <row r="99">
      <c r="A99">
        <f>HYPERLINK("#'Expedientes'!A26", "COM 010536/2000")</f>
        <v/>
      </c>
      <c r="B99" t="inlineStr">
        <is>
          <t>DEMANDADO</t>
        </is>
      </c>
      <c r="C99" t="inlineStr">
        <is>
          <t>OLGUIN SERGIO DANIEL</t>
        </is>
      </c>
      <c r="D99" t="inlineStr"/>
      <c r="E99" t="inlineStr"/>
    </row>
    <row r="100">
      <c r="A100">
        <f>HYPERLINK("#'Expedientes'!A27", "COM 118348/2000")</f>
        <v/>
      </c>
      <c r="B100" t="inlineStr">
        <is>
          <t>PETICIONANTE</t>
        </is>
      </c>
      <c r="C100" t="inlineStr">
        <is>
          <t>LLOYDS TSB BANK PLC</t>
        </is>
      </c>
      <c r="D100" t="inlineStr"/>
      <c r="E100" t="inlineStr"/>
    </row>
    <row r="101">
      <c r="A101">
        <f>HYPERLINK("#'Expedientes'!A27", "COM 118348/2000")</f>
        <v/>
      </c>
      <c r="B101" t="inlineStr">
        <is>
          <t>LETRADO APODERADO</t>
        </is>
      </c>
      <c r="C101" t="inlineStr">
        <is>
          <t>PALMERO SILVANA LAURA</t>
        </is>
      </c>
      <c r="D101" t="inlineStr">
        <is>
          <t>Tomo: 48 Folio: 650 - CPACF</t>
        </is>
      </c>
      <c r="E101" t="inlineStr">
        <is>
          <t>27183030340</t>
        </is>
      </c>
    </row>
    <row r="102">
      <c r="A102">
        <f>HYPERLINK("#'Expedientes'!A27", "COM 118348/2000")</f>
        <v/>
      </c>
      <c r="B102" t="inlineStr">
        <is>
          <t>FALLIDO</t>
        </is>
      </c>
      <c r="C102" t="inlineStr">
        <is>
          <t>MOVIMIENTO PARA EL TRATAMIENTO DE RESIDUOS S.A.</t>
        </is>
      </c>
      <c r="D102" t="inlineStr"/>
      <c r="E102" t="inlineStr"/>
    </row>
    <row r="103">
      <c r="A103">
        <f>HYPERLINK("#'Expedientes'!A28", "COM 135604/2000")</f>
        <v/>
      </c>
      <c r="B103" t="inlineStr">
        <is>
          <t>DEMANDADO</t>
        </is>
      </c>
      <c r="C103" t="inlineStr">
        <is>
          <t>ASOCIACION MUTUAL ISRAELITA DE B. Y S.M. EZRAH</t>
        </is>
      </c>
      <c r="D103" t="inlineStr"/>
      <c r="E103" t="inlineStr"/>
    </row>
    <row r="104">
      <c r="A104">
        <f>HYPERLINK("#'Expedientes'!A28", "COM 135604/2000")</f>
        <v/>
      </c>
      <c r="B104" t="inlineStr">
        <is>
          <t>ACTOR</t>
        </is>
      </c>
      <c r="C104" t="inlineStr">
        <is>
          <t>DESCONTAMINACION DE RESIDUOS PATOLOGICOS S.A.</t>
        </is>
      </c>
      <c r="D104" t="inlineStr"/>
      <c r="E104" t="inlineStr"/>
    </row>
    <row r="105">
      <c r="A105">
        <f>HYPERLINK("#'Expedientes'!A28", "COM 135604/2000")</f>
        <v/>
      </c>
      <c r="B105" t="inlineStr">
        <is>
          <t>LETRADO APODERADO</t>
        </is>
      </c>
      <c r="C105" t="inlineStr">
        <is>
          <t>YACONIS WOELFLIN EDUARDO ARTURO</t>
        </is>
      </c>
      <c r="D105" t="inlineStr">
        <is>
          <t>Tomo: 55 Folio: 340 - CPACF</t>
        </is>
      </c>
      <c r="E105" t="inlineStr">
        <is>
          <t>20110449748</t>
        </is>
      </c>
    </row>
    <row r="106">
      <c r="A106">
        <f>HYPERLINK("#'Expedientes'!A29", "COM 017326/1998")</f>
        <v/>
      </c>
      <c r="B106" t="inlineStr">
        <is>
          <t>ACTOR</t>
        </is>
      </c>
      <c r="C106" t="inlineStr">
        <is>
          <t>BANCO PLATENSE S.A. S/QUIEBRA</t>
        </is>
      </c>
      <c r="D106" t="inlineStr"/>
      <c r="E106" t="inlineStr"/>
    </row>
    <row r="107">
      <c r="A107">
        <f>HYPERLINK("#'Expedientes'!A29", "COM 017326/1998")</f>
        <v/>
      </c>
      <c r="B107" t="inlineStr">
        <is>
          <t>LETRADO APODERADO</t>
        </is>
      </c>
      <c r="C107" t="inlineStr">
        <is>
          <t>DROT DE GOURVILLE ENRIQUE GUIDO IVO</t>
        </is>
      </c>
      <c r="D107" t="inlineStr">
        <is>
          <t>Tomo: 44 Folio: 548 - CPACF</t>
        </is>
      </c>
      <c r="E107" t="inlineStr">
        <is>
          <t>20102009054</t>
        </is>
      </c>
    </row>
    <row r="108">
      <c r="A108">
        <f>HYPERLINK("#'Expedientes'!A29", "COM 017326/1998")</f>
        <v/>
      </c>
      <c r="B108" t="inlineStr">
        <is>
          <t>DEMANDADO</t>
        </is>
      </c>
      <c r="C108" t="inlineStr">
        <is>
          <t>DESCONTAMINACION RESIDUOS PATOLOGICOS S.A.</t>
        </is>
      </c>
      <c r="D108" t="inlineStr"/>
      <c r="E108" t="inlineStr"/>
    </row>
    <row r="109">
      <c r="A109">
        <f>HYPERLINK("#'Expedientes'!A30", "COM 024585/1997")</f>
        <v/>
      </c>
      <c r="B109" t="inlineStr">
        <is>
          <t>DEMANDADO</t>
        </is>
      </c>
      <c r="C109" t="inlineStr">
        <is>
          <t>DESCONTAMINACION RESIDUOS PATOLOGICOS S.A.</t>
        </is>
      </c>
      <c r="D109" t="inlineStr"/>
      <c r="E109" t="inlineStr"/>
    </row>
    <row r="110">
      <c r="A110">
        <f>HYPERLINK("#'Expedientes'!A30", "COM 024585/1997")</f>
        <v/>
      </c>
      <c r="B110" t="inlineStr">
        <is>
          <t>DEMANDADO</t>
        </is>
      </c>
      <c r="C110" t="inlineStr">
        <is>
          <t>FERREIRO FERNANDEZ CARLOS ENRIQUE</t>
        </is>
      </c>
      <c r="D110" t="inlineStr"/>
      <c r="E110" t="inlineStr"/>
    </row>
    <row r="111">
      <c r="A111">
        <f>HYPERLINK("#'Expedientes'!A30", "COM 024585/1997")</f>
        <v/>
      </c>
      <c r="B111" t="inlineStr">
        <is>
          <t>ACTOR</t>
        </is>
      </c>
      <c r="C111" t="inlineStr">
        <is>
          <t>PEGASO ARGENTINA S.A.C.I.F.</t>
        </is>
      </c>
      <c r="D111" t="inlineStr"/>
      <c r="E111" t="inlineStr"/>
    </row>
    <row r="112">
      <c r="A112">
        <f>HYPERLINK("#'Expedientes'!A30", "COM 024585/1997")</f>
        <v/>
      </c>
      <c r="B112" t="inlineStr">
        <is>
          <t>LETRADO APODERADO</t>
        </is>
      </c>
      <c r="C112" t="inlineStr">
        <is>
          <t>MORO ALBERTO JUAN</t>
        </is>
      </c>
      <c r="D112" t="inlineStr">
        <is>
          <t>Tomo: 8 Folio: 599 - CPACF</t>
        </is>
      </c>
      <c r="E112" t="inlineStr">
        <is>
          <t>20044321301</t>
        </is>
      </c>
    </row>
    <row r="113">
      <c r="A113">
        <f>HYPERLINK("#'Expedientes'!A31", "COM 085555/1997")</f>
        <v/>
      </c>
      <c r="B113" t="inlineStr">
        <is>
          <t>ACTOR</t>
        </is>
      </c>
      <c r="C113" t="inlineStr">
        <is>
          <t>DEL PLATA COOP. DE CREDITO CONSUMO Y VIVIENDA</t>
        </is>
      </c>
      <c r="D113" t="inlineStr"/>
      <c r="E113" t="inlineStr"/>
    </row>
    <row r="114">
      <c r="A114">
        <f>HYPERLINK("#'Expedientes'!A31", "COM 085555/1997")</f>
        <v/>
      </c>
      <c r="B114" t="inlineStr">
        <is>
          <t>LETRADO APODERADO</t>
        </is>
      </c>
      <c r="C114" t="inlineStr">
        <is>
          <t>RUTTER HECTOR</t>
        </is>
      </c>
      <c r="D114" t="inlineStr">
        <is>
          <t>Tomo: 20 Folio: 661 - CPACF</t>
        </is>
      </c>
      <c r="E114" t="inlineStr">
        <is>
          <t>20077828827</t>
        </is>
      </c>
    </row>
    <row r="115">
      <c r="A115">
        <f>HYPERLINK("#'Expedientes'!A31", "COM 085555/1997")</f>
        <v/>
      </c>
      <c r="B115" t="inlineStr">
        <is>
          <t>DEMANDADO</t>
        </is>
      </c>
      <c r="C115" t="inlineStr">
        <is>
          <t>DESCONTAMINACION DE RESIDUOS PATOLOGICOS S.A.</t>
        </is>
      </c>
      <c r="D115" t="inlineStr"/>
      <c r="E115" t="inlineStr"/>
    </row>
    <row r="116">
      <c r="A116">
        <f>HYPERLINK("#'Expedientes'!A31", "COM 085555/1997")</f>
        <v/>
      </c>
      <c r="B116" t="inlineStr">
        <is>
          <t>DEMANDADO</t>
        </is>
      </c>
      <c r="C116" t="inlineStr">
        <is>
          <t>LOPRE SOL S.A.</t>
        </is>
      </c>
      <c r="D116" t="inlineStr"/>
      <c r="E11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FISCALIA</t>
        </is>
      </c>
      <c r="C1" s="1" t="inlineStr">
        <is>
          <t>FISCAL</t>
        </is>
      </c>
      <c r="D1" s="1" t="inlineStr">
        <is>
          <t>I.E.J.</t>
        </is>
      </c>
    </row>
    <row r="2">
      <c r="A2">
        <f>HYPERLINK("#'Expedientes'!A6", "COM 011100/2011")</f>
        <v/>
      </c>
      <c r="B2" t="inlineStr">
        <is>
          <t>FISCALIA DE CAMARA COMERCIAL</t>
        </is>
      </c>
      <c r="C2" t="inlineStr">
        <is>
          <t>DR. GABRIELA FERNANDA BOQUIN</t>
        </is>
      </c>
      <c r="D2" t="inlineStr">
        <is>
          <t>27214858814</t>
        </is>
      </c>
    </row>
    <row r="3">
      <c r="A3">
        <f>HYPERLINK("#'Expedientes'!A9", "COM 048062/2009")</f>
        <v/>
      </c>
      <c r="B3" t="inlineStr">
        <is>
          <t>FISCALIA DE CAMARA COMERCIAL</t>
        </is>
      </c>
      <c r="C3" t="inlineStr">
        <is>
          <t>DR. GABRIELA FERNANDA BOQUIN</t>
        </is>
      </c>
      <c r="D3" t="inlineStr">
        <is>
          <t>27214858814</t>
        </is>
      </c>
    </row>
    <row r="4">
      <c r="A4">
        <f>HYPERLINK("#'Expedientes'!A10", "COM 055430/2006")</f>
        <v/>
      </c>
      <c r="B4" t="inlineStr">
        <is>
          <t>FISCALIA DE CAMARA COMERCIAL</t>
        </is>
      </c>
      <c r="C4" t="inlineStr">
        <is>
          <t>DR. GABRIELA FERNANDA BOQUIN</t>
        </is>
      </c>
      <c r="D4" t="inlineStr">
        <is>
          <t>27214858814</t>
        </is>
      </c>
    </row>
    <row r="5">
      <c r="A5">
        <f>HYPERLINK("#'Expedientes'!A11", "COM 000517/2005")</f>
        <v/>
      </c>
      <c r="B5" t="inlineStr">
        <is>
          <t>FISCALIA DE CAMARA COMERCIAL</t>
        </is>
      </c>
      <c r="C5" t="inlineStr">
        <is>
          <t>DR. GABRIELA FERNANDA BOQUIN</t>
        </is>
      </c>
      <c r="D5" t="inlineStr">
        <is>
          <t>27214858814</t>
        </is>
      </c>
    </row>
    <row r="6">
      <c r="A6">
        <f>HYPERLINK("#'Expedientes'!A12", "COM 015232/2005")</f>
        <v/>
      </c>
      <c r="B6" t="inlineStr">
        <is>
          <t>FISCALIA DE CAMARA COMERCIAL</t>
        </is>
      </c>
      <c r="C6" t="inlineStr">
        <is>
          <t>DR. GABRIELA FERNANDA BOQUIN</t>
        </is>
      </c>
      <c r="D6" t="inlineStr">
        <is>
          <t>27214858814</t>
        </is>
      </c>
    </row>
    <row r="7">
      <c r="A7">
        <f>HYPERLINK("#'Expedientes'!A13", "COM 048690/2005")</f>
        <v/>
      </c>
      <c r="B7" t="inlineStr">
        <is>
          <t>FISCALIA DE CAMARA COMERCIAL</t>
        </is>
      </c>
      <c r="C7" t="inlineStr">
        <is>
          <t>DR. GABRIELA FERNANDA BOQUIN</t>
        </is>
      </c>
      <c r="D7" t="inlineStr">
        <is>
          <t>27214858814</t>
        </is>
      </c>
    </row>
    <row r="8">
      <c r="A8">
        <f>HYPERLINK("#'Expedientes'!A14", "COM 058276/2003")</f>
        <v/>
      </c>
      <c r="B8" t="inlineStr">
        <is>
          <t>FISCALIA DE CAMARA COMERCIAL</t>
        </is>
      </c>
      <c r="C8" t="inlineStr">
        <is>
          <t>DR. GABRIELA FERNANDA BOQUIN</t>
        </is>
      </c>
      <c r="D8" t="inlineStr">
        <is>
          <t>27214858814</t>
        </is>
      </c>
    </row>
    <row r="9">
      <c r="A9">
        <f>HYPERLINK("#'Expedientes'!A15", "COM 017320/2002")</f>
        <v/>
      </c>
      <c r="B9" t="inlineStr">
        <is>
          <t>FISCALIA DE CAMARA COMERCIAL</t>
        </is>
      </c>
      <c r="C9" t="inlineStr">
        <is>
          <t>DR. GABRIELA FERNANDA BOQUIN</t>
        </is>
      </c>
      <c r="D9" t="inlineStr">
        <is>
          <t>27214858814</t>
        </is>
      </c>
    </row>
    <row r="10">
      <c r="A10">
        <f>HYPERLINK("#'Expedientes'!A16", "COM 090263/2002")</f>
        <v/>
      </c>
      <c r="B10" t="inlineStr">
        <is>
          <t>FISCALIA NAC. DE 1RA. INST. EN LO CIVIL Y COMERCIAL N° 4</t>
        </is>
      </c>
      <c r="C10" t="inlineStr">
        <is>
          <t>DRA. MONICA SUSANA MAURI (Subrogante)</t>
        </is>
      </c>
      <c r="D10" t="inlineStr">
        <is>
          <t>27120933146</t>
        </is>
      </c>
    </row>
    <row r="11">
      <c r="A11">
        <f>HYPERLINK("#'Expedientes'!A18", "COM 119624/2002")</f>
        <v/>
      </c>
      <c r="B11" t="inlineStr">
        <is>
          <t>FISCALIA DE CAMARA COMERCIAL</t>
        </is>
      </c>
      <c r="C11" t="inlineStr">
        <is>
          <t>DR. GABRIELA FERNANDA BOQUIN</t>
        </is>
      </c>
      <c r="D11" t="inlineStr">
        <is>
          <t>27214858814</t>
        </is>
      </c>
    </row>
    <row r="12">
      <c r="A12">
        <f>HYPERLINK("#'Expedientes'!A28", "COM 135604/2000")</f>
        <v/>
      </c>
      <c r="B12" t="inlineStr">
        <is>
          <t>FISCALIA NAC. DE 1RA. INST. EN LO CIVIL Y COMERCIAL N° 3</t>
        </is>
      </c>
      <c r="C12" t="inlineStr">
        <is>
          <t>DRA. RAQUEL ELENA MERCANTE</t>
        </is>
      </c>
      <c r="D12" t="inlineStr">
        <is>
          <t>27119885324</t>
        </is>
      </c>
    </row>
    <row r="13">
      <c r="A13">
        <f>HYPERLINK("#'Expedientes'!A29", "COM 017326/1998")</f>
        <v/>
      </c>
      <c r="B13" t="inlineStr">
        <is>
          <t>FISCALIA DE CAMARA COMERCIAL</t>
        </is>
      </c>
      <c r="C13" t="inlineStr">
        <is>
          <t>DR. GABRIELA FERNANDA BOQUIN</t>
        </is>
      </c>
      <c r="D13" t="inlineStr">
        <is>
          <t>27214858814</t>
        </is>
      </c>
    </row>
    <row r="14">
      <c r="A14">
        <f>HYPERLINK("#'Expedientes'!A31", "COM 085555/1997")</f>
        <v/>
      </c>
      <c r="B14" t="inlineStr">
        <is>
          <t>FISCALIA DE CAMARA COMERCIAL</t>
        </is>
      </c>
      <c r="C14" t="inlineStr">
        <is>
          <t>DR. GABRIELA FERNANDA BOQUIN</t>
        </is>
      </c>
      <c r="D14" t="inlineStr">
        <is>
          <t>27214858814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2024-12-13T23:09:00Z</dcterms:created>
  <dcterms:modified xsi:type="dcterms:W3CDTF">2024-12-13T23:09:00Z</dcterms:modified>
</cp:coreProperties>
</file>