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Sheet1!$A$1:$N$52</definedName>
    <definedName function="false" hidden="false" name="x_achse" vbProcedure="false">OFFSET(#REF!,0,0,COUNTA(#REF!),1)</definedName>
    <definedName function="false" hidden="false" name="y_achse" vbProcedure="false">OFFSET(#REF!,0,0,COUNTA(#REF!),1)</definedName>
    <definedName function="false" hidden="false" localSheetId="0" name="x_achse" vbProcedure="false">OFFSET(#REF!,0,0,COUNTA(#REF!),1)</definedName>
    <definedName function="false" hidden="false" localSheetId="0" name="y_achse" vbProcedure="false">OFFSET(#REF!,0,0,COUNTA(#REF!),1)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<sst xmlns="http://schemas.openxmlformats.org/spreadsheetml/2006/main" count="32" uniqueCount="28">
  <si>
    <t xml:space="preserve">Zeitberechnung</t>
  </si>
  <si>
    <t xml:space="preserve">Route:</t>
  </si>
  <si>
    <t xml:space="preserve">Geschwindigkeits-
faktor (Lkm / h):</t>
  </si>
  <si>
    <t xml:space="preserve">Datum:</t>
  </si>
  <si>
    <t xml:space="preserve">Zwischenwerte</t>
  </si>
  <si>
    <t xml:space="preserve">Gesamtsummen</t>
  </si>
  <si>
    <t xml:space="preserve">erstellt von:</t>
  </si>
  <si>
    <t xml:space="preserve">Höhendifferenz in 100m *</t>
  </si>
  <si>
    <t xml:space="preserve">Horizontaldistanz</t>
  </si>
  <si>
    <t xml:space="preserve">Leistungskilometer **</t>
  </si>
  <si>
    <t xml:space="preserve">Zeit</t>
  </si>
  <si>
    <t xml:space="preserve">Summe Distanz</t>
  </si>
  <si>
    <t xml:space="preserve"> Summe Leistungskilometer</t>
  </si>
  <si>
    <t xml:space="preserve">Steigung/Gefälle</t>
  </si>
  <si>
    <t xml:space="preserve">Geplante Zeit (Ankunft)</t>
  </si>
  <si>
    <t xml:space="preserve">Tatsächliche Zeit</t>
  </si>
  <si>
    <t xml:space="preserve">Pausen/Fahrten</t>
  </si>
  <si>
    <t xml:space="preserve">Bemerkungen
* Höhenmeter direkt
in Hektometer notie-
ren (1 hm = 100 m)
** Leistungskilometer:
Distanz (in km) +
Steigung (in hm)</t>
  </si>
  <si>
    <t xml:space="preserve">Landeskarten:</t>
  </si>
  <si>
    <t xml:space="preserve">Ort, Flurname, Koordinaten</t>
  </si>
  <si>
    <t xml:space="preserve">Höhe</t>
  </si>
  <si>
    <t xml:space="preserve">hm</t>
  </si>
  <si>
    <t xml:space="preserve">km</t>
  </si>
  <si>
    <t xml:space="preserve">Lkm</t>
  </si>
  <si>
    <t xml:space="preserve">h:mm</t>
  </si>
  <si>
    <t xml:space="preserve">%</t>
  </si>
  <si>
    <t xml:space="preserve">hh:mm</t>
  </si>
  <si>
    <t xml:space="preserve">Summen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</si>
</sst>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0"/>
    <numFmt numFmtId="167" formatCode="h:mm"/>
    <numFmt numFmtId="168" formatCode="hh\:mm"/>
    <numFmt numFmtId="169" formatCode="h\:mm"/>
    <numFmt numFmtId="170" formatCode="0.00"/>
    <numFmt numFmtId="171" formatCode="0.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2"/>
      <charset val="1"/>
    </font>
    <font>
      <b val="true"/>
      <sz val="24"/>
      <name val="Frutiger LT 45 Light"/>
      <family val="1"/>
      <charset val="1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2"/>
      <color rgb="FF000000"/>
      <name val="Calibri"/>
      <family val="2"/>
    </font>
    <font>
      <b val="true"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7DEE8"/>
        <bgColor rgb="FFD9D9D9"/>
      </patternFill>
    </fill>
    <fill>
      <patternFill patternType="solid">
        <fgColor rgb="FFC0C0C0"/>
        <bgColor rgb="FFD9D9D9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8" fillId="2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2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8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7DE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Sheet1!$H$8:$H$28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Sheet1!$C$8:$C$28</c:f>
              <c:numCache>
                <c:formatCode>General</c:formatCode>
                <c:ptCount val="21"/>
              </c:numCache>
            </c:numRef>
          </c:yVal>
          <c:smooth val="0"/>
        </c:ser>
        <c:axId val="26637743"/>
        <c:axId val="12059359"/>
      </c:scatterChart>
      <c:valAx>
        <c:axId val="26637743"/>
        <c:scaling>
          <c:orientation val="minMax"/>
          <c:min val="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de-DE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de-DE" sz="1200" spc="-1" strike="noStrike">
                    <a:solidFill>
                      <a:srgbClr val="000000"/>
                    </a:solidFill>
                    <a:latin typeface="Calibri"/>
                  </a:rPr>
                  <a:t>[Horizontal Distanz km]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059359"/>
        <c:crosses val="autoZero"/>
        <c:crossBetween val="midCat"/>
        <c:majorUnit val="5"/>
      </c:valAx>
      <c:valAx>
        <c:axId val="1205935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de-DE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de-DE" sz="1200" spc="-1" strike="noStrike">
                    <a:solidFill>
                      <a:srgbClr val="000000"/>
                    </a:solidFill>
                    <a:latin typeface="Calibri"/>
                  </a:rPr>
                  <a:t>[Höhe müM]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63774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92880</xdr:colOff>
      <xdr:row>29</xdr:row>
      <xdr:rowOff>73800</xdr:rowOff>
    </xdr:from>
    <xdr:to>
      <xdr:col>13</xdr:col>
      <xdr:colOff>1512360</xdr:colOff>
      <xdr:row>51</xdr:row>
      <xdr:rowOff>134280</xdr:rowOff>
    </xdr:to>
    <xdr:graphicFrame>
      <xdr:nvGraphicFramePr>
        <xdr:cNvPr id="0" name="Diagramm 2"/>
        <xdr:cNvGraphicFramePr/>
      </xdr:nvGraphicFramePr>
      <xdr:xfrm>
        <a:off x="92880" y="12360960"/>
        <a:ext cx="10392480" cy="425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1000080</xdr:colOff>
      <xdr:row>0</xdr:row>
      <xdr:rowOff>76320</xdr:rowOff>
    </xdr:from>
    <xdr:to>
      <xdr:col>13</xdr:col>
      <xdr:colOff>1600200</xdr:colOff>
      <xdr:row>0</xdr:row>
      <xdr:rowOff>690840</xdr:rowOff>
    </xdr:to>
    <xdr:pic>
      <xdr:nvPicPr>
        <xdr:cNvPr id="1" name="Image 82" descr="J+S_d_f_1c_50.jpg"/>
        <xdr:cNvPicPr/>
      </xdr:nvPicPr>
      <xdr:blipFill>
        <a:blip r:embed="rId2"/>
        <a:stretch/>
      </xdr:blipFill>
      <xdr:spPr>
        <a:xfrm>
          <a:off x="9973080" y="76320"/>
          <a:ext cx="600120" cy="614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52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85" workbookViewId="0">
      <selection pane="topLeft" activeCell="M25" activeCellId="0" sqref="M25"/>
    </sheetView>
  </sheetViews>
  <sheetFormatPr defaultColWidth="9.15625" defaultRowHeight="15" zeroHeight="false" outlineLevelRow="0" outlineLevelCol="0"/>
  <cols>
    <col collapsed="false" customWidth="true" hidden="false" outlineLevel="0" max="1" min="1" style="0" width="26.85"/>
    <col collapsed="false" customWidth="true" hidden="false" outlineLevel="0" max="13" min="3" style="0" width="8.29"/>
    <col collapsed="false" customWidth="true" hidden="false" outlineLevel="0" max="14" min="14" style="0" width="30.86"/>
  </cols>
  <sheetData>
    <row r="1" s="3" customFormat="true" ht="78.75" hidden="false" customHeight="tru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3" customFormat="true" ht="30.75" hidden="false" customHeight="true" outlineLevel="0" collapsed="false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 t="s">
        <v>2</v>
      </c>
    </row>
    <row r="3" s="3" customFormat="true" ht="15.75" hidden="false" customHeight="true" outlineLevel="0" collapsed="false">
      <c r="A3" s="7" t="s">
        <v>3</v>
      </c>
      <c r="B3" s="8"/>
      <c r="C3" s="8"/>
      <c r="D3" s="9" t="s">
        <v>4</v>
      </c>
      <c r="E3" s="9"/>
      <c r="F3" s="9"/>
      <c r="G3" s="9"/>
      <c r="H3" s="9" t="s">
        <v>5</v>
      </c>
      <c r="I3" s="9"/>
      <c r="J3" s="9"/>
      <c r="K3" s="9"/>
      <c r="L3" s="9"/>
      <c r="M3" s="10"/>
      <c r="N3" s="11"/>
    </row>
    <row r="4" s="3" customFormat="true" ht="36" hidden="false" customHeight="true" outlineLevel="0" collapsed="false">
      <c r="A4" s="12" t="s">
        <v>6</v>
      </c>
      <c r="B4" s="13"/>
      <c r="C4" s="13"/>
      <c r="D4" s="14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5" t="s">
        <v>12</v>
      </c>
      <c r="J4" s="15" t="s">
        <v>13</v>
      </c>
      <c r="K4" s="15" t="s">
        <v>14</v>
      </c>
      <c r="L4" s="15" t="s">
        <v>15</v>
      </c>
      <c r="M4" s="15" t="s">
        <v>16</v>
      </c>
      <c r="N4" s="16" t="s">
        <v>17</v>
      </c>
    </row>
    <row r="5" s="3" customFormat="true" ht="15.75" hidden="false" customHeight="false" outlineLevel="0" collapsed="false">
      <c r="A5" s="12" t="s">
        <v>18</v>
      </c>
      <c r="B5" s="12"/>
      <c r="C5" s="12"/>
      <c r="D5" s="14"/>
      <c r="E5" s="14"/>
      <c r="F5" s="14"/>
      <c r="G5" s="14"/>
      <c r="H5" s="14"/>
      <c r="I5" s="14"/>
      <c r="J5" s="14"/>
      <c r="K5" s="14"/>
      <c r="L5" s="14"/>
      <c r="M5" s="14"/>
      <c r="N5" s="16"/>
    </row>
    <row r="6" s="3" customFormat="true" ht="112.5" hidden="false" customHeight="true" outlineLevel="0" collapsed="false">
      <c r="A6" s="17"/>
      <c r="B6" s="17"/>
      <c r="C6" s="17"/>
      <c r="D6" s="14"/>
      <c r="E6" s="14"/>
      <c r="F6" s="14"/>
      <c r="G6" s="14"/>
      <c r="H6" s="14"/>
      <c r="I6" s="14"/>
      <c r="J6" s="14"/>
      <c r="K6" s="14"/>
      <c r="L6" s="14"/>
      <c r="M6" s="14"/>
      <c r="N6" s="16"/>
    </row>
    <row r="7" s="3" customFormat="true" ht="18" hidden="false" customHeight="true" outlineLevel="0" collapsed="false">
      <c r="A7" s="18" t="s">
        <v>19</v>
      </c>
      <c r="B7" s="18"/>
      <c r="C7" s="19" t="s">
        <v>20</v>
      </c>
      <c r="D7" s="20" t="s">
        <v>21</v>
      </c>
      <c r="E7" s="19" t="s">
        <v>22</v>
      </c>
      <c r="F7" s="19" t="s">
        <v>23</v>
      </c>
      <c r="G7" s="19" t="s">
        <v>24</v>
      </c>
      <c r="H7" s="19" t="s">
        <v>22</v>
      </c>
      <c r="I7" s="19" t="s">
        <v>23</v>
      </c>
      <c r="J7" s="19" t="s">
        <v>25</v>
      </c>
      <c r="K7" s="19" t="s">
        <v>26</v>
      </c>
      <c r="L7" s="19" t="s">
        <v>26</v>
      </c>
      <c r="M7" s="19" t="s">
        <v>24</v>
      </c>
      <c r="N7" s="16"/>
      <c r="Q7" s="21"/>
    </row>
    <row r="8" customFormat="false" ht="30" hidden="false" customHeight="true" outlineLevel="0" collapsed="false">
      <c r="A8" s="22"/>
      <c r="B8" s="23"/>
      <c r="C8" s="24"/>
      <c r="D8" s="25" t="n">
        <v>0</v>
      </c>
      <c r="E8" s="25" t="n">
        <v>0</v>
      </c>
      <c r="F8" s="25" t="n">
        <v>0</v>
      </c>
      <c r="G8" s="26" t="n">
        <v>0</v>
      </c>
      <c r="H8" s="25" t="n">
        <v>0</v>
      </c>
      <c r="I8" s="25" t="n">
        <v>0</v>
      </c>
      <c r="J8" s="25" t="n">
        <v>0</v>
      </c>
      <c r="K8" s="27"/>
      <c r="L8" s="28"/>
      <c r="M8" s="29"/>
      <c r="N8" s="30"/>
    </row>
    <row r="9" customFormat="false" ht="30" hidden="false" customHeight="true" outlineLevel="0" collapsed="false">
      <c r="A9" s="22"/>
      <c r="B9" s="23"/>
      <c r="C9" s="24"/>
      <c r="D9" s="31" t="n">
        <f aca="false">IF(E9=0,0,IF(C9&gt;0,(C9-C8)/100,0))</f>
        <v>0</v>
      </c>
      <c r="E9" s="32"/>
      <c r="F9" s="33" t="n">
        <f aca="false">IF(E9=0,0,IF(J9&lt;-20,-D9/1.5+E9,IF(J9&lt;0,E9,D9+E9)))</f>
        <v>0</v>
      </c>
      <c r="G9" s="34" t="n">
        <f aca="false">IF(E9=0,0,TIME(0,60/$N$3*F9,0))</f>
        <v>0</v>
      </c>
      <c r="H9" s="33" t="n">
        <f aca="false">H8+E9</f>
        <v>0</v>
      </c>
      <c r="I9" s="33" t="n">
        <f aca="false">I8+F9</f>
        <v>0</v>
      </c>
      <c r="J9" s="33" t="n">
        <f aca="false">IF(E9=0,0,D9/(10*E9)*100)</f>
        <v>0</v>
      </c>
      <c r="K9" s="35" t="n">
        <f aca="false">IF((K8+G9+M9)&lt;&gt;K8,K8+G9+M9,0)</f>
        <v>0</v>
      </c>
      <c r="L9" s="28"/>
      <c r="M9" s="29"/>
      <c r="N9" s="30"/>
    </row>
    <row r="10" customFormat="false" ht="30" hidden="false" customHeight="true" outlineLevel="0" collapsed="false">
      <c r="A10" s="22"/>
      <c r="B10" s="23"/>
      <c r="C10" s="24"/>
      <c r="D10" s="31" t="n">
        <f aca="false">IF(E10=0,0,IF(C10&gt;0,(C10-C9)/100,0))</f>
        <v>0</v>
      </c>
      <c r="E10" s="32"/>
      <c r="F10" s="33" t="n">
        <f aca="false">IF(E10=0,0,IF(J10&lt;-20,-D10/1.5+E10,IF(J10&lt;0,E10,D10+E10)))</f>
        <v>0</v>
      </c>
      <c r="G10" s="34" t="n">
        <f aca="false">IF(E10=0,0,TIME(0,60/$N$3*F10,0))</f>
        <v>0</v>
      </c>
      <c r="H10" s="33" t="n">
        <f aca="false">H9+E10</f>
        <v>0</v>
      </c>
      <c r="I10" s="33" t="n">
        <f aca="false">I9+F10</f>
        <v>0</v>
      </c>
      <c r="J10" s="33" t="n">
        <f aca="false">IF(E10=0,0,D10/(10*E10)*100)</f>
        <v>0</v>
      </c>
      <c r="K10" s="35" t="n">
        <f aca="false">IF((K9+G10+M10)&lt;&gt;K9,K9+G10+M10,0)</f>
        <v>0</v>
      </c>
      <c r="L10" s="28"/>
      <c r="M10" s="29"/>
      <c r="N10" s="30"/>
    </row>
    <row r="11" customFormat="false" ht="30" hidden="false" customHeight="true" outlineLevel="0" collapsed="false">
      <c r="A11" s="22"/>
      <c r="B11" s="23"/>
      <c r="C11" s="24"/>
      <c r="D11" s="31" t="n">
        <f aca="false">IF(E11=0,0,IF(C11&gt;0,(C11-C10)/100,0))</f>
        <v>0</v>
      </c>
      <c r="E11" s="32"/>
      <c r="F11" s="33" t="n">
        <f aca="false">IF(E11=0,0,IF(J11&lt;-20,-D11/1.5+E11,IF(J11&lt;0,E11,D11+E11)))</f>
        <v>0</v>
      </c>
      <c r="G11" s="34" t="n">
        <f aca="false">IF(E11=0,0,TIME(0,60/$N$3*F11,0))</f>
        <v>0</v>
      </c>
      <c r="H11" s="33" t="n">
        <f aca="false">H10+E11</f>
        <v>0</v>
      </c>
      <c r="I11" s="33" t="n">
        <f aca="false">I10+F11</f>
        <v>0</v>
      </c>
      <c r="J11" s="33" t="n">
        <f aca="false">IF(E11=0,0,D11/(10*E11)*100)</f>
        <v>0</v>
      </c>
      <c r="K11" s="35" t="n">
        <f aca="false">IF((K10+G11+M11)&lt;&gt;K10,K10+G11+M11,0)</f>
        <v>0</v>
      </c>
      <c r="L11" s="28"/>
      <c r="M11" s="29"/>
      <c r="N11" s="30"/>
    </row>
    <row r="12" customFormat="false" ht="30" hidden="false" customHeight="true" outlineLevel="0" collapsed="false">
      <c r="A12" s="22"/>
      <c r="B12" s="23"/>
      <c r="C12" s="24"/>
      <c r="D12" s="31" t="n">
        <f aca="false">IF(E12=0,0,IF(C12&gt;0,(C12-C11)/100,0))</f>
        <v>0</v>
      </c>
      <c r="E12" s="36"/>
      <c r="F12" s="33" t="n">
        <f aca="false">IF(E12=0,0,IF(J12&lt;-20,-D12/1.5+E12,IF(J12&lt;0,E12,D12+E12)))</f>
        <v>0</v>
      </c>
      <c r="G12" s="34" t="n">
        <f aca="false">IF(E12=0,0,TIME(0,60/$N$3*F12,0))</f>
        <v>0</v>
      </c>
      <c r="H12" s="33" t="n">
        <f aca="false">H11+E12</f>
        <v>0</v>
      </c>
      <c r="I12" s="33" t="n">
        <f aca="false">I11+F12</f>
        <v>0</v>
      </c>
      <c r="J12" s="33" t="n">
        <f aca="false">IF(E12=0,0,D12/(10*E12)*100)</f>
        <v>0</v>
      </c>
      <c r="K12" s="35" t="n">
        <f aca="false">IF((K11+G12+M12)&lt;&gt;K11,K11+G12+M12,0)</f>
        <v>0</v>
      </c>
      <c r="L12" s="28"/>
      <c r="M12" s="29"/>
      <c r="N12" s="30"/>
    </row>
    <row r="13" customFormat="false" ht="30" hidden="false" customHeight="true" outlineLevel="0" collapsed="false">
      <c r="A13" s="22"/>
      <c r="B13" s="23"/>
      <c r="C13" s="24"/>
      <c r="D13" s="31" t="n">
        <f aca="false">IF(E13=0,0,IF(C13&gt;0,(C13-C12)/100,0))</f>
        <v>0</v>
      </c>
      <c r="E13" s="36"/>
      <c r="F13" s="33" t="n">
        <f aca="false">IF(E13=0,0,IF(J13&lt;-20,-D13/1.5+E13,IF(J13&lt;0,E13,D13+E13)))</f>
        <v>0</v>
      </c>
      <c r="G13" s="34" t="n">
        <f aca="false">IF(E13=0,0,TIME(0,60/$N$3*F13,0))</f>
        <v>0</v>
      </c>
      <c r="H13" s="33" t="n">
        <f aca="false">H12+E13</f>
        <v>0</v>
      </c>
      <c r="I13" s="33" t="n">
        <f aca="false">I12+F13</f>
        <v>0</v>
      </c>
      <c r="J13" s="33" t="n">
        <f aca="false">IF(E13=0,0,D13/(10*E13)*100)</f>
        <v>0</v>
      </c>
      <c r="K13" s="35" t="n">
        <f aca="false">IF((K12+G13+M13)&lt;&gt;K12,K12+G13+M13,0)</f>
        <v>0</v>
      </c>
      <c r="L13" s="28"/>
      <c r="M13" s="29"/>
      <c r="N13" s="30"/>
    </row>
    <row r="14" customFormat="false" ht="30" hidden="false" customHeight="true" outlineLevel="0" collapsed="false">
      <c r="A14" s="22"/>
      <c r="B14" s="23"/>
      <c r="C14" s="24"/>
      <c r="D14" s="31" t="n">
        <f aca="false">IF(E14=0,0,IF(C14&gt;0,(C14-C13)/100,0))</f>
        <v>0</v>
      </c>
      <c r="E14" s="36"/>
      <c r="F14" s="33" t="n">
        <f aca="false">IF(E14=0,0,IF(J14&lt;-20,-D14/1.5+E14,IF(J14&lt;0,E14,D14+E14)))</f>
        <v>0</v>
      </c>
      <c r="G14" s="34" t="n">
        <f aca="false">IF(E14=0,0,TIME(0,60/$N$3*F14,0))</f>
        <v>0</v>
      </c>
      <c r="H14" s="33" t="n">
        <f aca="false">H13+E14</f>
        <v>0</v>
      </c>
      <c r="I14" s="33" t="n">
        <f aca="false">I13+F14</f>
        <v>0</v>
      </c>
      <c r="J14" s="33" t="n">
        <f aca="false">IF(E14=0,0,D14/(10*E14)*100)</f>
        <v>0</v>
      </c>
      <c r="K14" s="35" t="n">
        <f aca="false">IF((K13+G14+M14)&lt;&gt;K13,K13+G14+M14,0)</f>
        <v>0</v>
      </c>
      <c r="L14" s="28"/>
      <c r="M14" s="29"/>
      <c r="N14" s="30"/>
    </row>
    <row r="15" customFormat="false" ht="30" hidden="false" customHeight="true" outlineLevel="0" collapsed="false">
      <c r="A15" s="22"/>
      <c r="B15" s="23"/>
      <c r="C15" s="24"/>
      <c r="D15" s="31" t="n">
        <f aca="false">IF(E15=0,0,IF(C15&gt;0,(C15-C14)/100,0))</f>
        <v>0</v>
      </c>
      <c r="E15" s="36"/>
      <c r="F15" s="33" t="n">
        <f aca="false">IF(E15=0,0,IF(J15&lt;-20,-D15/1.5+E15,IF(J15&lt;0,E15,D15+E15)))</f>
        <v>0</v>
      </c>
      <c r="G15" s="34" t="n">
        <f aca="false">IF(E15=0,0,TIME(0,60/$N$3*F15,0))</f>
        <v>0</v>
      </c>
      <c r="H15" s="33" t="n">
        <f aca="false">H14+E15</f>
        <v>0</v>
      </c>
      <c r="I15" s="33" t="n">
        <f aca="false">I14+F15</f>
        <v>0</v>
      </c>
      <c r="J15" s="33" t="n">
        <f aca="false">IF(E15=0,0,D15/(10*E15)*100)</f>
        <v>0</v>
      </c>
      <c r="K15" s="35" t="n">
        <f aca="false">IF((K14+G15+M15)&lt;&gt;K14,K14+G15+M15,0)</f>
        <v>0</v>
      </c>
      <c r="L15" s="28"/>
      <c r="M15" s="29"/>
      <c r="N15" s="30"/>
    </row>
    <row r="16" customFormat="false" ht="30" hidden="false" customHeight="true" outlineLevel="0" collapsed="false">
      <c r="A16" s="22"/>
      <c r="B16" s="23"/>
      <c r="C16" s="24"/>
      <c r="D16" s="31" t="n">
        <f aca="false">IF(E16=0,0,IF(C16&gt;0,(C16-C15)/100,0))</f>
        <v>0</v>
      </c>
      <c r="E16" s="36"/>
      <c r="F16" s="33" t="n">
        <f aca="false">IF(E16=0,0,IF(J16&lt;-20,-D16/1.5+E16,IF(J16&lt;0,E16,D16+E16)))</f>
        <v>0</v>
      </c>
      <c r="G16" s="34" t="n">
        <f aca="false">IF(E16=0,0,TIME(0,60/$N$3*F16,0))</f>
        <v>0</v>
      </c>
      <c r="H16" s="33" t="n">
        <f aca="false">H15+E16</f>
        <v>0</v>
      </c>
      <c r="I16" s="33" t="n">
        <f aca="false">I15+F16</f>
        <v>0</v>
      </c>
      <c r="J16" s="33" t="n">
        <f aca="false">IF(E16=0,0,D16/(10*E16)*100)</f>
        <v>0</v>
      </c>
      <c r="K16" s="35" t="n">
        <f aca="false">IF((K15+G16+M16)&lt;&gt;K15,K15+G16+M16,0)</f>
        <v>0</v>
      </c>
      <c r="L16" s="28"/>
      <c r="M16" s="29"/>
      <c r="N16" s="30"/>
    </row>
    <row r="17" customFormat="false" ht="30" hidden="false" customHeight="true" outlineLevel="0" collapsed="false">
      <c r="A17" s="22"/>
      <c r="B17" s="23"/>
      <c r="C17" s="24"/>
      <c r="D17" s="31" t="n">
        <f aca="false">IF(E17=0,0,IF(C17&gt;0,(C17-C16)/100,0))</f>
        <v>0</v>
      </c>
      <c r="E17" s="36"/>
      <c r="F17" s="33" t="n">
        <f aca="false">IF(E17=0,0,IF(J17&lt;-20,-D17/1.5+E17,IF(J17&lt;0,E17,D17+E17)))</f>
        <v>0</v>
      </c>
      <c r="G17" s="34" t="n">
        <f aca="false">IF(E17=0,0,TIME(0,60/$N$3*F17,0))</f>
        <v>0</v>
      </c>
      <c r="H17" s="33" t="n">
        <f aca="false">H16+E17</f>
        <v>0</v>
      </c>
      <c r="I17" s="33" t="n">
        <f aca="false">I16+F17</f>
        <v>0</v>
      </c>
      <c r="J17" s="33" t="n">
        <f aca="false">IF(E17=0,0,D17/(10*E17)*100)</f>
        <v>0</v>
      </c>
      <c r="K17" s="35" t="n">
        <f aca="false">IF((K16+G17+M17)&lt;&gt;K16,K16+G17+M17,0)</f>
        <v>0</v>
      </c>
      <c r="L17" s="28"/>
      <c r="M17" s="29"/>
      <c r="N17" s="30"/>
    </row>
    <row r="18" customFormat="false" ht="30" hidden="false" customHeight="true" outlineLevel="0" collapsed="false">
      <c r="A18" s="22"/>
      <c r="B18" s="23"/>
      <c r="C18" s="24"/>
      <c r="D18" s="31" t="n">
        <f aca="false">IF(E18=0,0,IF(C18&gt;0,(C18-C17)/100,0))</f>
        <v>0</v>
      </c>
      <c r="E18" s="36"/>
      <c r="F18" s="33" t="n">
        <f aca="false">IF(E18=0,0,IF(J18&lt;-20,-D18/1.5+E18,IF(J18&lt;0,E18,D18+E18)))</f>
        <v>0</v>
      </c>
      <c r="G18" s="34" t="n">
        <f aca="false">IF(E18=0,0,TIME(0,60/$N$3*F18,0))</f>
        <v>0</v>
      </c>
      <c r="H18" s="33" t="n">
        <f aca="false">H17+E18</f>
        <v>0</v>
      </c>
      <c r="I18" s="33" t="n">
        <f aca="false">I17+F18</f>
        <v>0</v>
      </c>
      <c r="J18" s="33" t="n">
        <f aca="false">IF(E18=0,0,D18/(10*E18)*100)</f>
        <v>0</v>
      </c>
      <c r="K18" s="35" t="n">
        <f aca="false">IF((K17+G18+M18)&lt;&gt;K17,K17+G18+M18,0)</f>
        <v>0</v>
      </c>
      <c r="L18" s="28"/>
      <c r="M18" s="29"/>
      <c r="N18" s="30"/>
    </row>
    <row r="19" customFormat="false" ht="30" hidden="false" customHeight="true" outlineLevel="0" collapsed="false">
      <c r="A19" s="22"/>
      <c r="B19" s="23"/>
      <c r="C19" s="24"/>
      <c r="D19" s="31" t="n">
        <f aca="false">IF(E19=0,0,IF(C19&gt;0,(C19-C18)/100,0))</f>
        <v>0</v>
      </c>
      <c r="E19" s="36"/>
      <c r="F19" s="33" t="n">
        <f aca="false">IF(E19=0,0,IF(J19&lt;-20,-D19/1.5+E19,IF(J19&lt;0,E19,D19+E19)))</f>
        <v>0</v>
      </c>
      <c r="G19" s="34" t="n">
        <f aca="false">IF(E19=0,0,TIME(0,60/$N$3*F19,0))</f>
        <v>0</v>
      </c>
      <c r="H19" s="33" t="n">
        <f aca="false">H18+E19</f>
        <v>0</v>
      </c>
      <c r="I19" s="33" t="n">
        <f aca="false">I18+F19</f>
        <v>0</v>
      </c>
      <c r="J19" s="33" t="n">
        <f aca="false">IF(E19=0,0,D19/(10*E19)*100)</f>
        <v>0</v>
      </c>
      <c r="K19" s="35" t="n">
        <f aca="false">IF((K18+G19+M19)&lt;&gt;K18,K18+G19+M19,0)</f>
        <v>0</v>
      </c>
      <c r="L19" s="37"/>
      <c r="M19" s="29"/>
      <c r="N19" s="30"/>
    </row>
    <row r="20" customFormat="false" ht="30" hidden="false" customHeight="true" outlineLevel="0" collapsed="false">
      <c r="A20" s="22"/>
      <c r="B20" s="23"/>
      <c r="C20" s="24"/>
      <c r="D20" s="31" t="n">
        <f aca="false">IF(E20=0,0,IF(C20&gt;0,(C20-C19)/100,0))</f>
        <v>0</v>
      </c>
      <c r="E20" s="36"/>
      <c r="F20" s="33" t="n">
        <f aca="false">IF(E20=0,0,IF(J20&lt;-20,-D20/1.5+E20,IF(J20&lt;0,E20,D20+E20)))</f>
        <v>0</v>
      </c>
      <c r="G20" s="34" t="n">
        <f aca="false">IF(E20=0,0,TIME(0,60/$N$3*F20,0))</f>
        <v>0</v>
      </c>
      <c r="H20" s="33" t="n">
        <f aca="false">H19+E20</f>
        <v>0</v>
      </c>
      <c r="I20" s="33" t="n">
        <f aca="false">I19+F20</f>
        <v>0</v>
      </c>
      <c r="J20" s="33" t="n">
        <f aca="false">IF(E20=0,0,D20/(10*E20)*100)</f>
        <v>0</v>
      </c>
      <c r="K20" s="35" t="n">
        <f aca="false">IF((K19+G20+M20)&lt;&gt;K19,K19+G20+M20,0)</f>
        <v>0</v>
      </c>
      <c r="L20" s="37"/>
      <c r="M20" s="29"/>
      <c r="N20" s="30"/>
    </row>
    <row r="21" customFormat="false" ht="30" hidden="false" customHeight="true" outlineLevel="0" collapsed="false">
      <c r="A21" s="22"/>
      <c r="B21" s="23"/>
      <c r="C21" s="24"/>
      <c r="D21" s="31" t="n">
        <f aca="false">IF(E21=0,0,IF(C21&gt;0,(C21-C20)/100,0))</f>
        <v>0</v>
      </c>
      <c r="E21" s="36"/>
      <c r="F21" s="33" t="n">
        <f aca="false">IF(E21=0,0,IF(J21&lt;-20,-D21/1.5+E21,IF(J21&lt;0,E21,D21+E21)))</f>
        <v>0</v>
      </c>
      <c r="G21" s="34" t="n">
        <f aca="false">IF(E21=0,0,TIME(0,60/$N$3*F21,0))</f>
        <v>0</v>
      </c>
      <c r="H21" s="33" t="n">
        <f aca="false">H20+E21</f>
        <v>0</v>
      </c>
      <c r="I21" s="33" t="n">
        <f aca="false">I20+F21</f>
        <v>0</v>
      </c>
      <c r="J21" s="33" t="n">
        <f aca="false">IF(E21=0,0,D21/(10*E21)*100)</f>
        <v>0</v>
      </c>
      <c r="K21" s="35" t="n">
        <f aca="false">IF((K20+G21+M21)&lt;&gt;K20,K20+G21+M21,0)</f>
        <v>0</v>
      </c>
      <c r="L21" s="37"/>
      <c r="M21" s="29"/>
      <c r="N21" s="30"/>
    </row>
    <row r="22" customFormat="false" ht="30" hidden="false" customHeight="true" outlineLevel="0" collapsed="false">
      <c r="A22" s="22"/>
      <c r="B22" s="23"/>
      <c r="C22" s="24"/>
      <c r="D22" s="31" t="n">
        <f aca="false">IF(E22=0,0,IF(C22&gt;0,(C22-C21)/100,0))</f>
        <v>0</v>
      </c>
      <c r="E22" s="36"/>
      <c r="F22" s="33" t="n">
        <f aca="false">IF(E22=0,0,IF(J22&lt;-20,-D22/1.5+E22,IF(J22&lt;0,E22,D22+E22)))</f>
        <v>0</v>
      </c>
      <c r="G22" s="34" t="n">
        <f aca="false">IF(E22=0,0,TIME(0,60/$N$3*F22,0))</f>
        <v>0</v>
      </c>
      <c r="H22" s="33" t="n">
        <f aca="false">H21+E22</f>
        <v>0</v>
      </c>
      <c r="I22" s="33" t="n">
        <f aca="false">I21+F22</f>
        <v>0</v>
      </c>
      <c r="J22" s="33" t="n">
        <f aca="false">IF(E22=0,0,D22/(10*E22)*100)</f>
        <v>0</v>
      </c>
      <c r="K22" s="35" t="n">
        <f aca="false">IF((K21+G22+M22)&lt;&gt;K21,K21+G22+M22,0)</f>
        <v>0</v>
      </c>
      <c r="L22" s="37"/>
      <c r="M22" s="29"/>
      <c r="N22" s="30"/>
    </row>
    <row r="23" customFormat="false" ht="30" hidden="false" customHeight="true" outlineLevel="0" collapsed="false">
      <c r="A23" s="22"/>
      <c r="B23" s="23"/>
      <c r="C23" s="24"/>
      <c r="D23" s="31" t="n">
        <f aca="false">IF(E23=0,0,IF(C23&gt;0,(C23-C22)/100,0))</f>
        <v>0</v>
      </c>
      <c r="E23" s="36"/>
      <c r="F23" s="33" t="n">
        <f aca="false">IF(E23=0,0,IF(J23&lt;-20,-D23/1.5+E23,IF(J23&lt;0,E23,D23+E23)))</f>
        <v>0</v>
      </c>
      <c r="G23" s="34" t="n">
        <f aca="false">IF(E23=0,0,TIME(0,60/$N$3*F23,0))</f>
        <v>0</v>
      </c>
      <c r="H23" s="33" t="n">
        <f aca="false">H22+E23</f>
        <v>0</v>
      </c>
      <c r="I23" s="33" t="n">
        <f aca="false">I22+F23</f>
        <v>0</v>
      </c>
      <c r="J23" s="33" t="n">
        <f aca="false">IF(E23=0,0,D23/(10*E23)*100)</f>
        <v>0</v>
      </c>
      <c r="K23" s="35" t="n">
        <f aca="false">IF((K22+G23+M23)&lt;&gt;K22,K22+G23+M23,0)</f>
        <v>0</v>
      </c>
      <c r="L23" s="37"/>
      <c r="M23" s="29"/>
      <c r="N23" s="30"/>
    </row>
    <row r="24" customFormat="false" ht="30" hidden="false" customHeight="true" outlineLevel="0" collapsed="false">
      <c r="A24" s="22"/>
      <c r="B24" s="23"/>
      <c r="C24" s="24"/>
      <c r="D24" s="31" t="n">
        <f aca="false">IF(E24=0,0,IF(C24&gt;0,(C24-C23)/100,0))</f>
        <v>0</v>
      </c>
      <c r="E24" s="36"/>
      <c r="F24" s="33" t="n">
        <f aca="false">IF(E24=0,0,IF(J24&lt;-20,-D24/1.5+E24,IF(J24&lt;0,E24,D24+E24)))</f>
        <v>0</v>
      </c>
      <c r="G24" s="34" t="n">
        <f aca="false">IF(E24=0,0,TIME(0,60/$N$3*F24,0))</f>
        <v>0</v>
      </c>
      <c r="H24" s="33" t="n">
        <f aca="false">H23+E24</f>
        <v>0</v>
      </c>
      <c r="I24" s="33" t="n">
        <f aca="false">I23+F24</f>
        <v>0</v>
      </c>
      <c r="J24" s="33" t="n">
        <f aca="false">IF(E24=0,0,D24/(10*E24)*100)</f>
        <v>0</v>
      </c>
      <c r="K24" s="35" t="n">
        <f aca="false">IF((K23+G24+M24)&lt;&gt;K23,K23+G24+M24,0)</f>
        <v>0</v>
      </c>
      <c r="L24" s="37"/>
      <c r="M24" s="29"/>
      <c r="N24" s="30"/>
    </row>
    <row r="25" customFormat="false" ht="30" hidden="false" customHeight="true" outlineLevel="0" collapsed="false">
      <c r="A25" s="22"/>
      <c r="B25" s="23"/>
      <c r="C25" s="24"/>
      <c r="D25" s="31" t="n">
        <f aca="false">IF(E25=0,0,IF(C25&gt;0,(C25-C24)/100,0))</f>
        <v>0</v>
      </c>
      <c r="E25" s="36"/>
      <c r="F25" s="33" t="n">
        <f aca="false">IF(E25=0,0,IF(J25&lt;-20,-D25/1.5+E25,IF(J25&lt;0,E25,D25+E25)))</f>
        <v>0</v>
      </c>
      <c r="G25" s="34" t="n">
        <f aca="false">IF(E25=0,0,TIME(0,60/$N$3*F25,0))</f>
        <v>0</v>
      </c>
      <c r="H25" s="33" t="n">
        <f aca="false">H24+E25</f>
        <v>0</v>
      </c>
      <c r="I25" s="33" t="n">
        <f aca="false">I24+F25</f>
        <v>0</v>
      </c>
      <c r="J25" s="33" t="n">
        <f aca="false">IF(E25=0,0,D25/(10*E25)*100)</f>
        <v>0</v>
      </c>
      <c r="K25" s="35" t="n">
        <f aca="false">IF((K24+G25+M25)&lt;&gt;K24,K24+G25+M25,0)</f>
        <v>0</v>
      </c>
      <c r="L25" s="37"/>
      <c r="M25" s="29"/>
      <c r="N25" s="30"/>
    </row>
    <row r="26" customFormat="false" ht="30" hidden="false" customHeight="true" outlineLevel="0" collapsed="false">
      <c r="A26" s="22"/>
      <c r="B26" s="23"/>
      <c r="C26" s="24"/>
      <c r="D26" s="31" t="n">
        <f aca="false">IF(E26=0,0,IF(C26&gt;0,(C26-C25)/100,0))</f>
        <v>0</v>
      </c>
      <c r="E26" s="36"/>
      <c r="F26" s="33" t="n">
        <f aca="false">IF(E26=0,0,IF(J26&lt;-20,-D26/1.5+E26,IF(J26&lt;0,E26,D26+E26)))</f>
        <v>0</v>
      </c>
      <c r="G26" s="34" t="n">
        <f aca="false">IF(E26=0,0,TIME(0,60/$N$3*F26,0))</f>
        <v>0</v>
      </c>
      <c r="H26" s="33" t="n">
        <f aca="false">H25+E26</f>
        <v>0</v>
      </c>
      <c r="I26" s="33" t="n">
        <f aca="false">I25+F26</f>
        <v>0</v>
      </c>
      <c r="J26" s="33" t="n">
        <f aca="false">IF(E26=0,0,D26/(10*E26)*100)</f>
        <v>0</v>
      </c>
      <c r="K26" s="35" t="n">
        <f aca="false">IF((K25+G26+M26)&lt;&gt;K25,K25+G26+M26,0)</f>
        <v>0</v>
      </c>
      <c r="L26" s="37"/>
      <c r="M26" s="29"/>
      <c r="N26" s="30"/>
    </row>
    <row r="27" customFormat="false" ht="30" hidden="false" customHeight="true" outlineLevel="0" collapsed="false">
      <c r="A27" s="22"/>
      <c r="B27" s="23"/>
      <c r="C27" s="24"/>
      <c r="D27" s="31" t="n">
        <f aca="false">IF(E27=0,0,IF(C27&gt;0,(C27-C26)/100,0))</f>
        <v>0</v>
      </c>
      <c r="E27" s="36"/>
      <c r="F27" s="33" t="n">
        <f aca="false">IF(E27=0,0,IF(J27&lt;-20,-D27/1.5+E27,IF(J27&lt;0,E27,D27+E27)))</f>
        <v>0</v>
      </c>
      <c r="G27" s="34" t="n">
        <f aca="false">IF(E27=0,0,TIME(0,60/$N$3*F27,0))</f>
        <v>0</v>
      </c>
      <c r="H27" s="33" t="n">
        <f aca="false">H26+E27</f>
        <v>0</v>
      </c>
      <c r="I27" s="33" t="n">
        <f aca="false">I26+F27</f>
        <v>0</v>
      </c>
      <c r="J27" s="33" t="n">
        <f aca="false">IF(E27=0,0,D27/(10*E27)*100)</f>
        <v>0</v>
      </c>
      <c r="K27" s="35" t="n">
        <f aca="false">IF((K26+G27+M27)&lt;&gt;K26,K26+G27+M27,0)</f>
        <v>0</v>
      </c>
      <c r="L27" s="37"/>
      <c r="M27" s="29"/>
      <c r="N27" s="30"/>
    </row>
    <row r="28" customFormat="false" ht="30" hidden="false" customHeight="true" outlineLevel="0" collapsed="false">
      <c r="A28" s="22"/>
      <c r="B28" s="23"/>
      <c r="C28" s="24"/>
      <c r="D28" s="31" t="n">
        <f aca="false">IF(E28=0,0,IF(C28&gt;0,(C28-C27)/100,0))</f>
        <v>0</v>
      </c>
      <c r="E28" s="36"/>
      <c r="F28" s="33" t="n">
        <f aca="false">IF(E28=0,0,IF(J28&lt;-20,-D28/1.5+E28,IF(J28&lt;0,E28,D28+E28)))</f>
        <v>0</v>
      </c>
      <c r="G28" s="34" t="n">
        <f aca="false">IF(E28=0,0,TIME(0,60/$N$3*F28,0))</f>
        <v>0</v>
      </c>
      <c r="H28" s="33" t="n">
        <f aca="false">H27+E28</f>
        <v>0</v>
      </c>
      <c r="I28" s="33" t="n">
        <f aca="false">I27+F28</f>
        <v>0</v>
      </c>
      <c r="J28" s="33" t="n">
        <f aca="false">IF(E28=0,0,D28/(10*E28)*100)</f>
        <v>0</v>
      </c>
      <c r="K28" s="35" t="n">
        <f aca="false">IF((K27+G28+M28)&lt;&gt;K27,K27+G28+M28,0)</f>
        <v>0</v>
      </c>
      <c r="L28" s="37"/>
      <c r="M28" s="29"/>
      <c r="N28" s="30"/>
    </row>
    <row r="29" customFormat="false" ht="30" hidden="false" customHeight="true" outlineLevel="0" collapsed="false">
      <c r="A29" s="38" t="s">
        <v>27</v>
      </c>
      <c r="B29" s="39"/>
      <c r="C29" s="40"/>
      <c r="D29" s="40"/>
      <c r="E29" s="40"/>
      <c r="F29" s="40"/>
      <c r="G29" s="41" t="n">
        <f aca="false">SUM(G8:G28) +M29</f>
        <v>0</v>
      </c>
      <c r="H29" s="42" t="n">
        <f aca="false">MAX(H9:H28)</f>
        <v>0</v>
      </c>
      <c r="I29" s="42" t="n">
        <f aca="false">MAX(I9:I28)</f>
        <v>0</v>
      </c>
      <c r="J29" s="40"/>
      <c r="K29" s="40"/>
      <c r="L29" s="40"/>
      <c r="M29" s="43" t="n">
        <f aca="false">SUM(M8:M28)</f>
        <v>0</v>
      </c>
      <c r="N29" s="44"/>
    </row>
    <row r="30" customFormat="false" ht="15" hidden="false" customHeight="false" outlineLevel="0" collapsed="false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</row>
    <row r="31" customFormat="false" ht="15" hidden="false" customHeight="false" outlineLevel="0" collapsed="false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</row>
    <row r="32" customFormat="false" ht="15" hidden="false" customHeight="false" outlineLevel="0" collapsed="false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</row>
    <row r="33" customFormat="false" ht="15" hidden="false" customHeight="false" outlineLevel="0" collapsed="false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</row>
    <row r="34" customFormat="false" ht="15" hidden="false" customHeight="false" outlineLevel="0" collapsed="false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</row>
    <row r="35" customFormat="false" ht="15" hidden="false" customHeight="false" outlineLevel="0" collapsed="false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</row>
    <row r="36" customFormat="false" ht="15" hidden="false" customHeight="false" outlineLevel="0" collapsed="false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</row>
    <row r="37" customFormat="false" ht="15" hidden="false" customHeight="false" outlineLevel="0" collapsed="false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</row>
    <row r="38" customFormat="false" ht="15" hidden="false" customHeight="false" outlineLevel="0" collapsed="false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</row>
    <row r="39" customFormat="false" ht="15" hidden="false" customHeight="false" outlineLevel="0" collapsed="false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</row>
    <row r="40" customFormat="false" ht="15" hidden="false" customHeight="false" outlineLevel="0" collapsed="false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</row>
    <row r="41" customFormat="false" ht="15" hidden="false" customHeight="false" outlineLevel="0" collapsed="false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</row>
    <row r="42" customFormat="false" ht="15" hidden="false" customHeight="false" outlineLevel="0" collapsed="false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</row>
    <row r="43" customFormat="false" ht="15" hidden="false" customHeight="false" outlineLevel="0" collapsed="false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</row>
    <row r="44" customFormat="false" ht="15" hidden="false" customHeight="false" outlineLevel="0" collapsed="false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</row>
    <row r="45" customFormat="false" ht="15" hidden="false" customHeight="false" outlineLevel="0" collapsed="false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</row>
    <row r="46" customFormat="false" ht="15" hidden="false" customHeight="false" outlineLevel="0" collapsed="false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  <row r="47" customFormat="false" ht="15" hidden="false" customHeight="false" outlineLevel="0" collapsed="false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</row>
    <row r="48" customFormat="false" ht="15" hidden="false" customHeight="false" outlineLevel="0" collapsed="false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</row>
    <row r="49" customFormat="false" ht="15" hidden="false" customHeight="false" outlineLevel="0" collapsed="false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</row>
    <row r="50" customFormat="false" ht="15" hidden="false" customHeight="false" outlineLevel="0" collapsed="false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</row>
    <row r="51" customFormat="false" ht="15" hidden="false" customHeight="false" outlineLevel="0" collapsed="false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</row>
    <row r="52" customFormat="false" ht="15.75" hidden="false" customHeight="false" outlineLevel="0" collapsed="false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</row>
  </sheetData>
  <mergeCells count="19">
    <mergeCell ref="B2:M2"/>
    <mergeCell ref="B3:C3"/>
    <mergeCell ref="D3:G3"/>
    <mergeCell ref="H3:L3"/>
    <mergeCell ref="B4:C4"/>
    <mergeCell ref="D4:D6"/>
    <mergeCell ref="E4:E6"/>
    <mergeCell ref="F4:F6"/>
    <mergeCell ref="G4:G6"/>
    <mergeCell ref="H4:H6"/>
    <mergeCell ref="I4:I6"/>
    <mergeCell ref="J4:J6"/>
    <mergeCell ref="K4:K6"/>
    <mergeCell ref="L4:L6"/>
    <mergeCell ref="M4:M6"/>
    <mergeCell ref="N4:N7"/>
    <mergeCell ref="A5:C5"/>
    <mergeCell ref="A6:C6"/>
    <mergeCell ref="A7:B7"/>
  </mergeCells>
  <printOptions headings="false" gridLines="false" gridLinesSet="true" horizontalCentered="false" verticalCentered="false"/>
  <pageMargins left="0.709722222222222" right="0.709722222222222" top="0.75" bottom="0.75" header="0.511805555555555" footer="0.309722222222222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&amp;L&amp;"Arial,Bold"&amp;8Bundesamt für Sport BASPO
&amp;"Arial,Regular"Jugend+Sport&amp;R&amp;"Arial,Regular"&amp;8BASPO/J+S     Lagersport/Trekking     30.401.532 d, Ausgabe 2014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2022-09-03T16:04:59Z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