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1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ootcamp\Excel\New folder\"/>
    </mc:Choice>
  </mc:AlternateContent>
  <xr:revisionPtr revIDLastSave="108" documentId="13_ncr:1_{410A0FDD-735E-4A60-88A8-923A02730290}" xr6:coauthVersionLast="47" xr6:coauthVersionMax="47" xr10:uidLastSave="{A8303F3F-B89B-4285-931D-4D24F813B7C9}"/>
  <bookViews>
    <workbookView xWindow="28680" yWindow="-120" windowWidth="29040" windowHeight="15840" firstSheet="2" activeTab="2" xr2:uid="{00000000-000D-0000-FFFF-FFFF00000000}"/>
  </bookViews>
  <sheets>
    <sheet name="FUNCTIONS" sheetId="1" r:id="rId1"/>
    <sheet name="Sheet1" sheetId="4" r:id="rId2"/>
    <sheet name="SumIf" sheetId="3" r:id="rId3"/>
  </sheets>
  <externalReferences>
    <externalReference r:id="rId4"/>
  </externalReferences>
  <definedNames>
    <definedName name="_xlnm._FilterDatabase" localSheetId="2" hidden="1">SumIf!$A$1:$C$1</definedName>
    <definedName name="cod">FUNCTIONS!#REF!</definedName>
    <definedName name="Study">[1]Study!$A$5:$BB$16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3" l="1"/>
  <c r="J4" i="3"/>
  <c r="J5" i="3"/>
  <c r="J6" i="3"/>
  <c r="J7" i="3"/>
  <c r="J8" i="3"/>
  <c r="I3" i="3"/>
  <c r="I4" i="3"/>
  <c r="I5" i="3"/>
  <c r="I6" i="3"/>
  <c r="I7" i="3"/>
  <c r="I8" i="3"/>
  <c r="I2" i="3"/>
  <c r="H2" i="3" a="1"/>
  <c r="H2" i="3"/>
  <c r="J2" i="3"/>
  <c r="I10" i="3"/>
  <c r="I11" i="3"/>
  <c r="I9" i="3"/>
  <c r="I20" i="1"/>
  <c r="H9" i="3" a="1"/>
  <c r="H9" i="3"/>
  <c r="D20" i="1"/>
  <c r="B20" i="1" a="1"/>
  <c r="B20" i="1"/>
  <c r="I21" i="1"/>
  <c r="H11" i="1"/>
  <c r="I22" i="1"/>
  <c r="I23" i="1"/>
  <c r="I24" i="1"/>
  <c r="I25" i="1"/>
  <c r="I26" i="1"/>
  <c r="H20" i="1" a="1"/>
  <c r="H20" i="1"/>
  <c r="F20" i="1" a="1"/>
  <c r="F20" i="1"/>
  <c r="E20" i="1" a="1"/>
  <c r="E20" i="1"/>
  <c r="D21" i="1"/>
  <c r="D22" i="1"/>
  <c r="D23" i="1"/>
  <c r="D24" i="1"/>
  <c r="D25" i="1"/>
  <c r="D26" i="1"/>
  <c r="F11" i="1" a="1"/>
  <c r="F11" i="1"/>
  <c r="D12" i="1"/>
  <c r="D13" i="1"/>
  <c r="D14" i="1"/>
  <c r="D15" i="1"/>
  <c r="D11" i="1"/>
  <c r="B11" i="1" a="1"/>
  <c r="B11" i="1"/>
  <c r="J6" i="1"/>
  <c r="J3" i="1"/>
  <c r="H7" i="1"/>
  <c r="G7" i="1"/>
  <c r="F2" i="1" a="1"/>
  <c r="F2" i="1"/>
  <c r="E2" i="1" a="1"/>
  <c r="E2" i="1"/>
  <c r="C7" i="1"/>
  <c r="B7" i="1"/>
  <c r="A7" i="1"/>
  <c r="F6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<sst xmlns="http://schemas.openxmlformats.org/spreadsheetml/2006/main" count="129" uniqueCount="68">
  <si>
    <t>AVERAGE</t>
  </si>
  <si>
    <t>MAX</t>
  </si>
  <si>
    <t>MIN</t>
  </si>
  <si>
    <t>ROUND</t>
  </si>
  <si>
    <t>TRUNC</t>
  </si>
  <si>
    <t>COUNT</t>
  </si>
  <si>
    <t>COUNTA</t>
  </si>
  <si>
    <t>COUNTIF</t>
  </si>
  <si>
    <t>Male</t>
  </si>
  <si>
    <t>Male Count</t>
  </si>
  <si>
    <t>A</t>
  </si>
  <si>
    <t>B</t>
  </si>
  <si>
    <t>Female</t>
  </si>
  <si>
    <t>Female Count</t>
  </si>
  <si>
    <t>LOWER</t>
  </si>
  <si>
    <t>UPPER</t>
  </si>
  <si>
    <t>INITCAP</t>
  </si>
  <si>
    <t>CONCATENATE</t>
  </si>
  <si>
    <t>SUBASH</t>
  </si>
  <si>
    <t>subash</t>
  </si>
  <si>
    <t>subash manandhar</t>
  </si>
  <si>
    <t>Subash</t>
  </si>
  <si>
    <t>Rupesh</t>
  </si>
  <si>
    <t>rupesh</t>
  </si>
  <si>
    <t>rupesh maharjan</t>
  </si>
  <si>
    <t>MANISH</t>
  </si>
  <si>
    <t>manish</t>
  </si>
  <si>
    <t>manish chand</t>
  </si>
  <si>
    <t>NAYan</t>
  </si>
  <si>
    <t>nayan</t>
  </si>
  <si>
    <t>nayan maharjan</t>
  </si>
  <si>
    <t>KauShal</t>
  </si>
  <si>
    <t>kaushal</t>
  </si>
  <si>
    <t>kaushal man shrestha</t>
  </si>
  <si>
    <t>LENGTH</t>
  </si>
  <si>
    <t>MID VALUE</t>
  </si>
  <si>
    <t>LEFT</t>
  </si>
  <si>
    <t>RIGHT</t>
  </si>
  <si>
    <t>TRIM</t>
  </si>
  <si>
    <t>Concatenate Now</t>
  </si>
  <si>
    <t xml:space="preserve">Hi    </t>
  </si>
  <si>
    <t xml:space="preserve">         This is      </t>
  </si>
  <si>
    <t xml:space="preserve">     So     </t>
  </si>
  <si>
    <t xml:space="preserve">Cool     </t>
  </si>
  <si>
    <t xml:space="preserve">Is   </t>
  </si>
  <si>
    <t>Manoj</t>
  </si>
  <si>
    <t xml:space="preserve">        n't     </t>
  </si>
  <si>
    <t>Ujen</t>
  </si>
  <si>
    <t xml:space="preserve">it?   </t>
  </si>
  <si>
    <t>Subash1</t>
  </si>
  <si>
    <t>11111S</t>
  </si>
  <si>
    <t>F11</t>
  </si>
  <si>
    <t>F1</t>
  </si>
  <si>
    <t>Sales of Motorcycle</t>
  </si>
  <si>
    <t>Region</t>
  </si>
  <si>
    <t>No of Sales</t>
  </si>
  <si>
    <t>Sales by Brand</t>
  </si>
  <si>
    <t>Pulsar</t>
  </si>
  <si>
    <t>Nepal</t>
  </si>
  <si>
    <t>Yamaha</t>
  </si>
  <si>
    <t>TVS</t>
  </si>
  <si>
    <t>Mahindra</t>
  </si>
  <si>
    <t>India</t>
  </si>
  <si>
    <t>Hero</t>
  </si>
  <si>
    <t>Honda</t>
  </si>
  <si>
    <t>Sujuki</t>
  </si>
  <si>
    <t>Sales by Region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</si>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</sst>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9">
    <font>
      <sz val="12"/>
      <name val="Times New Roman"/>
    </font>
    <font>
      <sz val="12"/>
      <color indexed="9"/>
      <name val="Times New Roman"/>
    </font>
    <font>
      <sz val="8"/>
      <name val="Times New Roman"/>
    </font>
    <font>
      <b/>
      <i/>
      <sz val="10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8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0" fillId="0" borderId="1" xfId="0" applyBorder="1"/>
    <xf numFmtId="0" fontId="5" fillId="0" borderId="1" xfId="0" applyFont="1" applyBorder="1"/>
    <xf numFmtId="0" fontId="6" fillId="0" borderId="1" xfId="0" applyFont="1" applyBorder="1"/>
    <xf numFmtId="0" fontId="6" fillId="5" borderId="1" xfId="0" applyFont="1" applyFill="1" applyBorder="1"/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4" fillId="0" borderId="1" xfId="0" applyFont="1" applyBorder="1"/>
    <xf numFmtId="1" fontId="3" fillId="0" borderId="0" xfId="0" applyNumberFormat="1" applyFont="1" applyAlignment="1">
      <alignment horizontal="center" vertical="center"/>
    </xf>
    <xf numFmtId="0" fontId="0" fillId="5" borderId="1" xfId="0" applyFill="1" applyBorder="1"/>
    <xf numFmtId="0" fontId="4" fillId="5" borderId="1" xfId="0" applyFont="1" applyFill="1" applyBorder="1"/>
    <xf numFmtId="0" fontId="7" fillId="0" borderId="1" xfId="0" applyFont="1" applyBorder="1"/>
    <xf numFmtId="0" fontId="4" fillId="3" borderId="1" xfId="0" applyFont="1" applyFill="1" applyBorder="1"/>
    <xf numFmtId="0" fontId="4" fillId="4" borderId="1" xfId="0" applyFont="1" applyFill="1" applyBorder="1" applyAlignment="1">
      <alignment horizontal="center"/>
    </xf>
    <xf numFmtId="0" fontId="6" fillId="0" borderId="0" xfId="0" applyFont="1"/>
    <xf numFmtId="164" fontId="0" fillId="0" borderId="1" xfId="1" applyNumberFormat="1" applyFont="1" applyBorder="1"/>
    <xf numFmtId="164" fontId="0" fillId="5" borderId="1" xfId="1" applyNumberFormat="1" applyFont="1" applyFill="1" applyBorder="1"/>
    <xf numFmtId="164" fontId="0" fillId="6" borderId="1" xfId="1" applyNumberFormat="1" applyFont="1" applyFill="1" applyBorder="1"/>
    <xf numFmtId="164" fontId="0" fillId="0" borderId="0" xfId="1" applyNumberFormat="1" applyFont="1"/>
    <xf numFmtId="0" fontId="5" fillId="0" borderId="0" xfId="0" applyFont="1"/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Profession\MOSAIC\Client\BPKoiralaHospital\Salary%20Bhadra%20206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KTM"/>
      <sheetName val="Chart1"/>
      <sheetName val="Study"/>
      <sheetName val="Tutor,HO,DS,JR&amp;Interns"/>
      <sheetName val="SLS"/>
      <sheetName val="Chhut"/>
      <sheetName val="Payslip"/>
      <sheetName val="PayslipStudy"/>
      <sheetName val="PayslipPG"/>
      <sheetName val="Daily Wages"/>
      <sheetName val="Advance S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opLeftCell="A19" workbookViewId="0">
      <selection activeCell="I20" sqref="I20"/>
    </sheetView>
  </sheetViews>
  <sheetFormatPr defaultRowHeight="15.6"/>
  <cols>
    <col min="1" max="1" width="13.375" customWidth="1"/>
    <col min="3" max="3" width="11.5" bestFit="1" customWidth="1"/>
    <col min="5" max="5" width="19.125" customWidth="1"/>
    <col min="6" max="6" width="29.125" bestFit="1" customWidth="1"/>
    <col min="7" max="7" width="13.125" bestFit="1" customWidth="1"/>
    <col min="8" max="8" width="18.25" customWidth="1"/>
    <col min="9" max="9" width="16" customWidth="1"/>
    <col min="10" max="10" width="12.375" bestFit="1" customWidth="1"/>
    <col min="11" max="11" width="12.875" customWidth="1"/>
    <col min="12" max="12" width="12.375" bestFit="1" customWidth="1"/>
  </cols>
  <sheetData>
    <row r="1" spans="1:10">
      <c r="A1" s="6" t="s">
        <v>0</v>
      </c>
      <c r="B1" s="7" t="s">
        <v>1</v>
      </c>
      <c r="C1" s="6" t="s">
        <v>2</v>
      </c>
      <c r="E1" s="14" t="s">
        <v>3</v>
      </c>
      <c r="F1" s="6" t="s">
        <v>4</v>
      </c>
      <c r="G1" s="14" t="s">
        <v>5</v>
      </c>
      <c r="H1" s="6" t="s">
        <v>6</v>
      </c>
      <c r="I1" s="21" t="s">
        <v>7</v>
      </c>
      <c r="J1" s="21"/>
    </row>
    <row r="2" spans="1:10">
      <c r="A2" s="2">
        <v>10</v>
      </c>
      <c r="B2" s="2">
        <v>10</v>
      </c>
      <c r="C2" s="2">
        <v>10</v>
      </c>
      <c r="D2" s="2">
        <v>10.12345</v>
      </c>
      <c r="E2" s="10" cm="1">
        <f t="array" ref="E2:E7">ROUND(D2:D7,2)</f>
        <v>10.119999999999999</v>
      </c>
      <c r="F2" s="10" cm="1">
        <f t="array" ref="F2:F7">TRUNC(D2:D7,3)</f>
        <v>10.122999999999999</v>
      </c>
      <c r="G2" s="2">
        <v>10</v>
      </c>
      <c r="H2" s="2">
        <v>10</v>
      </c>
      <c r="I2" s="8" t="s">
        <v>8</v>
      </c>
      <c r="J2" s="12" t="s">
        <v>9</v>
      </c>
    </row>
    <row r="3" spans="1:10">
      <c r="A3" s="2">
        <v>7</v>
      </c>
      <c r="B3" s="2">
        <v>7</v>
      </c>
      <c r="C3" s="2">
        <v>7</v>
      </c>
      <c r="D3" s="2">
        <v>44.498739847300001</v>
      </c>
      <c r="E3" s="10">
        <v>44.5</v>
      </c>
      <c r="F3" s="10">
        <v>44.497999999999998</v>
      </c>
      <c r="G3" s="8" t="s">
        <v>10</v>
      </c>
      <c r="H3" s="8" t="s">
        <v>10</v>
      </c>
      <c r="I3" s="8" t="s">
        <v>8</v>
      </c>
      <c r="J3" s="11">
        <f>COUNTIF(I2:I7,"Male")</f>
        <v>4</v>
      </c>
    </row>
    <row r="4" spans="1:10">
      <c r="A4" s="2">
        <v>10</v>
      </c>
      <c r="B4" s="2">
        <v>10</v>
      </c>
      <c r="C4" s="2">
        <v>20</v>
      </c>
      <c r="D4" s="2">
        <v>23.65</v>
      </c>
      <c r="E4" s="10">
        <v>23.65</v>
      </c>
      <c r="F4" s="10">
        <v>23.65</v>
      </c>
      <c r="G4" s="8" t="s">
        <v>11</v>
      </c>
      <c r="H4" s="8" t="s">
        <v>11</v>
      </c>
      <c r="I4" s="8" t="s">
        <v>12</v>
      </c>
      <c r="J4" s="8"/>
    </row>
    <row r="5" spans="1:10">
      <c r="A5" s="2">
        <v>27</v>
      </c>
      <c r="B5" s="2">
        <v>27</v>
      </c>
      <c r="C5" s="2">
        <v>27</v>
      </c>
      <c r="D5" s="2">
        <v>21.45</v>
      </c>
      <c r="E5" s="10">
        <v>21.45</v>
      </c>
      <c r="F5" s="10">
        <v>21.45</v>
      </c>
      <c r="G5" s="2">
        <v>27</v>
      </c>
      <c r="H5" s="2">
        <v>27</v>
      </c>
      <c r="I5" s="8" t="s">
        <v>8</v>
      </c>
      <c r="J5" s="12" t="s">
        <v>13</v>
      </c>
    </row>
    <row r="6" spans="1:10">
      <c r="A6" s="2">
        <v>20</v>
      </c>
      <c r="B6" s="2">
        <v>20</v>
      </c>
      <c r="C6" s="2">
        <v>5</v>
      </c>
      <c r="D6" s="2">
        <v>20.555499999999999</v>
      </c>
      <c r="E6" s="10">
        <v>20.56</v>
      </c>
      <c r="F6" s="10">
        <v>20.555</v>
      </c>
      <c r="G6" s="2">
        <v>2</v>
      </c>
      <c r="H6" s="2">
        <v>2</v>
      </c>
      <c r="I6" s="8" t="s">
        <v>12</v>
      </c>
      <c r="J6" s="10">
        <f>COUNTIF(I2:I7,"Female")</f>
        <v>2</v>
      </c>
    </row>
    <row r="7" spans="1:10" s="1" customFormat="1">
      <c r="A7" s="5">
        <f>AVERAGE(A2:A6)</f>
        <v>14.8</v>
      </c>
      <c r="B7" s="5">
        <f>MAX(B2:B6)</f>
        <v>27</v>
      </c>
      <c r="C7" s="5">
        <f>MIN(C2:C6)</f>
        <v>5</v>
      </c>
      <c r="D7" s="3">
        <v>10.34</v>
      </c>
      <c r="E7" s="10">
        <v>10.34</v>
      </c>
      <c r="F7" s="10">
        <v>10.34</v>
      </c>
      <c r="G7" s="5">
        <f>COUNT(G2:G6)</f>
        <v>3</v>
      </c>
      <c r="H7" s="5">
        <f>COUNTA(H2:H6)</f>
        <v>5</v>
      </c>
      <c r="I7" s="3" t="s">
        <v>8</v>
      </c>
      <c r="J7" s="4"/>
    </row>
    <row r="8" spans="1:10" s="1" customFormat="1">
      <c r="A8" s="4"/>
      <c r="B8" s="4"/>
      <c r="C8" s="4"/>
      <c r="D8" s="3"/>
      <c r="E8" s="2"/>
      <c r="F8" s="2"/>
      <c r="G8" s="4"/>
      <c r="H8" s="4"/>
      <c r="I8" s="20"/>
      <c r="J8" s="15"/>
    </row>
    <row r="9" spans="1:10" s="1" customFormat="1">
      <c r="A9" s="4"/>
      <c r="B9" s="4"/>
      <c r="C9" s="4"/>
      <c r="D9" s="3"/>
      <c r="E9" s="2"/>
      <c r="F9" s="2"/>
      <c r="G9" s="4"/>
      <c r="H9" s="4"/>
      <c r="I9" s="20"/>
      <c r="J9" s="15"/>
    </row>
    <row r="10" spans="1:10">
      <c r="A10" s="21" t="s">
        <v>14</v>
      </c>
      <c r="B10" s="21"/>
      <c r="C10" s="22" t="s">
        <v>15</v>
      </c>
      <c r="D10" s="22"/>
      <c r="E10" s="23" t="s">
        <v>16</v>
      </c>
      <c r="F10" s="21"/>
      <c r="G10" s="22" t="s">
        <v>17</v>
      </c>
      <c r="H10" s="22"/>
    </row>
    <row r="11" spans="1:10">
      <c r="A11" s="2" t="s">
        <v>18</v>
      </c>
      <c r="B11" s="10" t="str" cm="1">
        <f t="array" ref="B11:B15">LOWER(A11:A15)</f>
        <v>subash</v>
      </c>
      <c r="C11" s="2" t="s">
        <v>19</v>
      </c>
      <c r="D11" s="10" t="str">
        <f>UPPER(C11)</f>
        <v>SUBASH</v>
      </c>
      <c r="E11" s="8" t="s">
        <v>20</v>
      </c>
      <c r="F11" s="10" t="str" cm="1">
        <f t="array" ref="F11:F15">PROPER(E11:E15)</f>
        <v>Subash Manandhar</v>
      </c>
      <c r="G11" s="2" t="s">
        <v>21</v>
      </c>
      <c r="H11" s="10" t="str">
        <f>_xlfn.CONCAT(G11, " ",G12)</f>
        <v>Subash Rupesh</v>
      </c>
    </row>
    <row r="12" spans="1:10">
      <c r="A12" s="2" t="s">
        <v>22</v>
      </c>
      <c r="B12" s="10" t="str">
        <v>rupesh</v>
      </c>
      <c r="C12" s="2" t="s">
        <v>23</v>
      </c>
      <c r="D12" s="10" t="str">
        <f t="shared" ref="D12:D15" si="0">UPPER(C12)</f>
        <v>RUPESH</v>
      </c>
      <c r="E12" s="8" t="s">
        <v>24</v>
      </c>
      <c r="F12" s="10" t="str">
        <v>Rupesh Maharjan</v>
      </c>
      <c r="G12" s="2" t="s">
        <v>22</v>
      </c>
      <c r="H12" s="2"/>
    </row>
    <row r="13" spans="1:10">
      <c r="A13" s="2" t="s">
        <v>25</v>
      </c>
      <c r="B13" s="10" t="str">
        <v>manish</v>
      </c>
      <c r="C13" s="2" t="s">
        <v>26</v>
      </c>
      <c r="D13" s="10" t="str">
        <f t="shared" si="0"/>
        <v>MANISH</v>
      </c>
      <c r="E13" s="8" t="s">
        <v>27</v>
      </c>
      <c r="F13" s="10" t="str">
        <v>Manish Chand</v>
      </c>
      <c r="G13" s="2"/>
      <c r="H13" s="2"/>
    </row>
    <row r="14" spans="1:10">
      <c r="A14" s="2" t="s">
        <v>28</v>
      </c>
      <c r="B14" s="10" t="str">
        <v>nayan</v>
      </c>
      <c r="C14" s="2" t="s">
        <v>29</v>
      </c>
      <c r="D14" s="10" t="str">
        <f t="shared" si="0"/>
        <v>NAYAN</v>
      </c>
      <c r="E14" s="2" t="s">
        <v>30</v>
      </c>
      <c r="F14" s="10" t="str">
        <v>Nayan Maharjan</v>
      </c>
      <c r="G14" s="2"/>
      <c r="H14" s="2"/>
    </row>
    <row r="15" spans="1:10">
      <c r="A15" s="2" t="s">
        <v>31</v>
      </c>
      <c r="B15" s="10" t="str">
        <v>kaushal</v>
      </c>
      <c r="C15" s="2" t="s">
        <v>32</v>
      </c>
      <c r="D15" s="10" t="str">
        <f t="shared" si="0"/>
        <v>KAUSHAL</v>
      </c>
      <c r="E15" s="2" t="s">
        <v>33</v>
      </c>
      <c r="F15" s="10" t="str">
        <v>Kaushal Man Shrestha</v>
      </c>
      <c r="G15" s="2"/>
      <c r="H15" s="2"/>
    </row>
    <row r="16" spans="1:10">
      <c r="A16" s="2"/>
      <c r="B16" s="2"/>
      <c r="C16" s="2"/>
      <c r="D16" s="2"/>
      <c r="E16" s="2"/>
      <c r="F16" s="2"/>
      <c r="G16" s="2"/>
      <c r="H16" s="2"/>
    </row>
    <row r="17" spans="1:11">
      <c r="A17" s="2"/>
      <c r="B17" s="2"/>
      <c r="C17" s="2"/>
      <c r="D17" s="2"/>
      <c r="E17" s="2"/>
      <c r="F17" s="2"/>
      <c r="G17" s="2"/>
      <c r="H17" s="2"/>
    </row>
    <row r="18" spans="1:11">
      <c r="A18" s="2"/>
      <c r="B18" s="2"/>
      <c r="C18" s="2"/>
      <c r="D18" s="2"/>
      <c r="E18" s="2"/>
      <c r="F18" s="2"/>
      <c r="G18" s="2"/>
      <c r="H18" s="2"/>
    </row>
    <row r="19" spans="1:11">
      <c r="A19" s="22" t="s">
        <v>34</v>
      </c>
      <c r="B19" s="22"/>
      <c r="C19" s="21" t="s">
        <v>35</v>
      </c>
      <c r="D19" s="21"/>
      <c r="E19" s="6" t="s">
        <v>36</v>
      </c>
      <c r="F19" s="7" t="s">
        <v>37</v>
      </c>
      <c r="G19" s="22" t="s">
        <v>38</v>
      </c>
      <c r="H19" s="22"/>
      <c r="I19" s="12" t="s">
        <v>39</v>
      </c>
    </row>
    <row r="20" spans="1:11">
      <c r="A20" s="2" t="s">
        <v>19</v>
      </c>
      <c r="B20" s="10" cm="1">
        <f t="array" ref="B20:B26">LEN(A20:A26)</f>
        <v>6</v>
      </c>
      <c r="C20" s="2" t="s">
        <v>19</v>
      </c>
      <c r="D20" s="10" t="str">
        <f>MID(C20,LEN(C20)/2,1)</f>
        <v>b</v>
      </c>
      <c r="E20" s="10" t="str" cm="1">
        <f t="array" ref="E20:E26">LEFT(C20:C26,2)</f>
        <v>su</v>
      </c>
      <c r="F20" s="10" t="str" cm="1">
        <f t="array" ref="F20:F26">RIGHT(C20:C26,2)</f>
        <v>sh</v>
      </c>
      <c r="G20" s="8" t="s">
        <v>40</v>
      </c>
      <c r="H20" s="10" t="str" cm="1">
        <f t="array" ref="H20:H26">TRIM(G20:G26)</f>
        <v>Hi</v>
      </c>
      <c r="I20" s="10" t="str">
        <f>_xlfn.TEXTJOIN(" ", TRUE,_xlfn.ANCHORARRAY( H20))</f>
        <v>Hi This is So Cool Is n't it?</v>
      </c>
      <c r="K20" s="9"/>
    </row>
    <row r="21" spans="1:11">
      <c r="A21" s="2" t="s">
        <v>23</v>
      </c>
      <c r="B21" s="10">
        <v>6</v>
      </c>
      <c r="C21" s="2" t="s">
        <v>23</v>
      </c>
      <c r="D21" s="10" t="str">
        <f t="shared" ref="D21:D26" si="1">MID(C21,LEN(C21)/2,1)</f>
        <v>p</v>
      </c>
      <c r="E21" s="10" t="str">
        <v>ru</v>
      </c>
      <c r="F21" s="10" t="str">
        <v>sh</v>
      </c>
      <c r="G21" s="8" t="s">
        <v>41</v>
      </c>
      <c r="H21" s="10" t="str">
        <v>This is</v>
      </c>
      <c r="I21" s="10" t="str">
        <f>CONCATENATE(H21,"")</f>
        <v>This is</v>
      </c>
    </row>
    <row r="22" spans="1:11">
      <c r="A22" s="2" t="s">
        <v>26</v>
      </c>
      <c r="B22" s="10">
        <v>6</v>
      </c>
      <c r="C22" s="2" t="s">
        <v>26</v>
      </c>
      <c r="D22" s="10" t="str">
        <f t="shared" si="1"/>
        <v>n</v>
      </c>
      <c r="E22" s="10" t="str">
        <v>ma</v>
      </c>
      <c r="F22" s="10" t="str">
        <v>sh</v>
      </c>
      <c r="G22" s="8" t="s">
        <v>42</v>
      </c>
      <c r="H22" s="10" t="str">
        <v>So</v>
      </c>
      <c r="I22" s="10" t="str">
        <f t="shared" ref="I21:I26" si="2">CONCATENATE(H22,"")</f>
        <v>So</v>
      </c>
    </row>
    <row r="23" spans="1:11">
      <c r="A23" s="2" t="s">
        <v>29</v>
      </c>
      <c r="B23" s="10">
        <v>5</v>
      </c>
      <c r="C23" s="2" t="s">
        <v>29</v>
      </c>
      <c r="D23" s="10" t="str">
        <f t="shared" si="1"/>
        <v>a</v>
      </c>
      <c r="E23" s="10" t="str">
        <v>na</v>
      </c>
      <c r="F23" s="10" t="str">
        <v>an</v>
      </c>
      <c r="G23" s="8" t="s">
        <v>43</v>
      </c>
      <c r="H23" s="10" t="str">
        <v>Cool</v>
      </c>
      <c r="I23" s="10" t="str">
        <f t="shared" si="2"/>
        <v>Cool</v>
      </c>
    </row>
    <row r="24" spans="1:11">
      <c r="A24" s="2" t="s">
        <v>32</v>
      </c>
      <c r="B24" s="10">
        <v>7</v>
      </c>
      <c r="C24" s="2" t="s">
        <v>32</v>
      </c>
      <c r="D24" s="10" t="str">
        <f t="shared" si="1"/>
        <v>u</v>
      </c>
      <c r="E24" s="10" t="str">
        <v>ka</v>
      </c>
      <c r="F24" s="10" t="str">
        <v>al</v>
      </c>
      <c r="G24" s="8" t="s">
        <v>44</v>
      </c>
      <c r="H24" s="10" t="str">
        <v>Is</v>
      </c>
      <c r="I24" s="10" t="str">
        <f t="shared" si="2"/>
        <v>Is</v>
      </c>
    </row>
    <row r="25" spans="1:11">
      <c r="A25" s="2" t="s">
        <v>45</v>
      </c>
      <c r="B25" s="10">
        <v>5</v>
      </c>
      <c r="C25" s="2" t="s">
        <v>45</v>
      </c>
      <c r="D25" s="10" t="str">
        <f t="shared" si="1"/>
        <v>a</v>
      </c>
      <c r="E25" s="10" t="str">
        <v>Ma</v>
      </c>
      <c r="F25" s="10" t="str">
        <v>oj</v>
      </c>
      <c r="G25" s="8" t="s">
        <v>46</v>
      </c>
      <c r="H25" s="10" t="str">
        <v>n't</v>
      </c>
      <c r="I25" s="10" t="str">
        <f t="shared" si="2"/>
        <v>n't</v>
      </c>
    </row>
    <row r="26" spans="1:11">
      <c r="A26" s="2" t="s">
        <v>47</v>
      </c>
      <c r="B26" s="10">
        <v>4</v>
      </c>
      <c r="C26" s="2" t="s">
        <v>47</v>
      </c>
      <c r="D26" s="10" t="str">
        <f t="shared" si="1"/>
        <v>j</v>
      </c>
      <c r="E26" s="10" t="str">
        <v>Uj</v>
      </c>
      <c r="F26" s="10" t="str">
        <v>en</v>
      </c>
      <c r="G26" s="8" t="s">
        <v>48</v>
      </c>
      <c r="H26" s="10" t="str">
        <v>it?</v>
      </c>
      <c r="I26" s="10" t="str">
        <f t="shared" si="2"/>
        <v>it?</v>
      </c>
    </row>
  </sheetData>
  <mergeCells count="8">
    <mergeCell ref="A10:B10"/>
    <mergeCell ref="A19:B19"/>
    <mergeCell ref="C19:D19"/>
    <mergeCell ref="I1:J1"/>
    <mergeCell ref="G19:H19"/>
    <mergeCell ref="C10:D10"/>
    <mergeCell ref="E10:F10"/>
    <mergeCell ref="G10:H10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B15B9-4F46-4744-B94D-1958B7758E43}">
  <dimension ref="A1:F6"/>
  <sheetViews>
    <sheetView workbookViewId="0">
      <selection activeCell="E6" sqref="E6"/>
    </sheetView>
  </sheetViews>
  <sheetFormatPr defaultRowHeight="15.75"/>
  <sheetData>
    <row r="1" spans="1:6">
      <c r="A1" t="s">
        <v>49</v>
      </c>
      <c r="B1" t="s">
        <v>50</v>
      </c>
      <c r="C1">
        <v>1111</v>
      </c>
      <c r="D1" t="s">
        <v>51</v>
      </c>
      <c r="F1">
        <v>1</v>
      </c>
    </row>
    <row r="2" spans="1:6">
      <c r="E2" t="s">
        <v>52</v>
      </c>
      <c r="F2">
        <v>2</v>
      </c>
    </row>
    <row r="3" spans="1:6">
      <c r="F3">
        <v>3</v>
      </c>
    </row>
    <row r="4" spans="1:6">
      <c r="F4">
        <v>4</v>
      </c>
    </row>
    <row r="5" spans="1:6">
      <c r="F5">
        <v>5</v>
      </c>
    </row>
    <row r="6" spans="1:6">
      <c r="F6">
        <f>SUM(F1:F5)</f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2"/>
  <sheetViews>
    <sheetView tabSelected="1" workbookViewId="0">
      <selection activeCell="J2" sqref="J2:J8"/>
    </sheetView>
  </sheetViews>
  <sheetFormatPr defaultRowHeight="15.6"/>
  <cols>
    <col min="1" max="1" width="16.25" bestFit="1" customWidth="1"/>
    <col min="2" max="2" width="9.625" bestFit="1" customWidth="1"/>
    <col min="3" max="3" width="15.5" customWidth="1"/>
    <col min="6" max="6" width="17.25" bestFit="1" customWidth="1"/>
    <col min="7" max="7" width="17.25" customWidth="1"/>
    <col min="8" max="8" width="9" style="19"/>
  </cols>
  <sheetData>
    <row r="1" spans="1:10">
      <c r="A1" s="13" t="s">
        <v>53</v>
      </c>
      <c r="B1" s="13" t="s">
        <v>54</v>
      </c>
      <c r="C1" s="13" t="s">
        <v>55</v>
      </c>
      <c r="F1" s="12" t="s">
        <v>56</v>
      </c>
      <c r="G1" s="12"/>
      <c r="H1" s="16"/>
    </row>
    <row r="2" spans="1:10">
      <c r="A2" s="8" t="s">
        <v>57</v>
      </c>
      <c r="B2" s="8" t="s">
        <v>58</v>
      </c>
      <c r="C2" s="2">
        <v>500</v>
      </c>
      <c r="F2" s="12"/>
      <c r="G2" s="12" t="s">
        <v>57</v>
      </c>
      <c r="H2" s="17" cm="1">
        <f t="array" aca="1" ref="H2" ca="1">SUMIFS(C2:C22,A2:A22,G)</f>
        <v>0</v>
      </c>
      <c r="I2">
        <f>SUMIF(A2:A22,G2,C2:C22)</f>
        <v>1192</v>
      </c>
      <c r="J2">
        <f>SUMIFS(C:C,A:A,"Pulsar",B:B,"Nepal")</f>
        <v>500</v>
      </c>
    </row>
    <row r="3" spans="1:10">
      <c r="A3" s="8" t="s">
        <v>59</v>
      </c>
      <c r="B3" s="8" t="s">
        <v>58</v>
      </c>
      <c r="C3" s="2">
        <v>350</v>
      </c>
      <c r="F3" s="12"/>
      <c r="G3" s="12" t="s">
        <v>59</v>
      </c>
      <c r="H3" s="17"/>
      <c r="I3">
        <f t="shared" ref="I3:I8" si="0">SUMIF(A3:A23,G3,C3:C23)</f>
        <v>1080</v>
      </c>
      <c r="J3">
        <f t="shared" ref="J3:J8" si="1">SUMIFS(C:C,A:A,"Pulsar",B:B,"Nepal")</f>
        <v>500</v>
      </c>
    </row>
    <row r="4" spans="1:10">
      <c r="A4" s="8" t="s">
        <v>60</v>
      </c>
      <c r="B4" s="8" t="s">
        <v>58</v>
      </c>
      <c r="C4" s="2">
        <v>400</v>
      </c>
      <c r="F4" s="12"/>
      <c r="G4" s="12" t="s">
        <v>60</v>
      </c>
      <c r="H4" s="17"/>
      <c r="I4">
        <f t="shared" si="0"/>
        <v>985</v>
      </c>
      <c r="J4">
        <f t="shared" si="1"/>
        <v>500</v>
      </c>
    </row>
    <row r="5" spans="1:10">
      <c r="A5" s="8" t="s">
        <v>61</v>
      </c>
      <c r="B5" s="8" t="s">
        <v>58</v>
      </c>
      <c r="C5" s="2">
        <v>200</v>
      </c>
      <c r="F5" s="12"/>
      <c r="G5" s="12" t="s">
        <v>61</v>
      </c>
      <c r="H5" s="17"/>
      <c r="I5">
        <f t="shared" si="0"/>
        <v>661</v>
      </c>
      <c r="J5">
        <f t="shared" si="1"/>
        <v>500</v>
      </c>
    </row>
    <row r="6" spans="1:10">
      <c r="A6" s="8" t="s">
        <v>57</v>
      </c>
      <c r="B6" s="8" t="s">
        <v>62</v>
      </c>
      <c r="C6" s="2">
        <v>350</v>
      </c>
      <c r="F6" s="12"/>
      <c r="G6" s="12" t="s">
        <v>63</v>
      </c>
      <c r="H6" s="17"/>
      <c r="I6">
        <f t="shared" si="0"/>
        <v>880</v>
      </c>
      <c r="J6">
        <f t="shared" si="1"/>
        <v>500</v>
      </c>
    </row>
    <row r="7" spans="1:10">
      <c r="A7" s="8" t="s">
        <v>59</v>
      </c>
      <c r="B7" s="8" t="s">
        <v>62</v>
      </c>
      <c r="C7" s="2">
        <v>500</v>
      </c>
      <c r="F7" s="12"/>
      <c r="G7" s="12" t="s">
        <v>64</v>
      </c>
      <c r="H7" s="17"/>
      <c r="I7">
        <f t="shared" si="0"/>
        <v>1203</v>
      </c>
      <c r="J7">
        <f t="shared" si="1"/>
        <v>500</v>
      </c>
    </row>
    <row r="8" spans="1:10">
      <c r="A8" s="8" t="s">
        <v>60</v>
      </c>
      <c r="B8" s="8" t="s">
        <v>62</v>
      </c>
      <c r="C8" s="2">
        <v>300</v>
      </c>
      <c r="F8" s="12"/>
      <c r="G8" s="12" t="s">
        <v>65</v>
      </c>
      <c r="H8" s="17"/>
      <c r="I8">
        <f t="shared" si="0"/>
        <v>1407</v>
      </c>
      <c r="J8">
        <f t="shared" si="1"/>
        <v>500</v>
      </c>
    </row>
    <row r="9" spans="1:10">
      <c r="A9" s="8" t="s">
        <v>61</v>
      </c>
      <c r="B9" s="8" t="s">
        <v>62</v>
      </c>
      <c r="C9" s="2">
        <v>140</v>
      </c>
      <c r="F9" s="12" t="s">
        <v>66</v>
      </c>
      <c r="G9" s="12" t="s">
        <v>58</v>
      </c>
      <c r="H9" s="18" cm="1">
        <f t="array" ref="H9:H11">SUMIFS(C2:C22,B2:B22,G9:G11)</f>
        <v>2200</v>
      </c>
      <c r="I9">
        <f>SUMIF(B:B,G9,C:C)</f>
        <v>2200</v>
      </c>
    </row>
    <row r="10" spans="1:10">
      <c r="A10" s="8" t="s">
        <v>57</v>
      </c>
      <c r="B10" s="8" t="s">
        <v>67</v>
      </c>
      <c r="C10" s="2">
        <v>342</v>
      </c>
      <c r="F10" s="12"/>
      <c r="G10" s="12" t="s">
        <v>62</v>
      </c>
      <c r="H10" s="18">
        <v>2293</v>
      </c>
      <c r="I10">
        <f t="shared" ref="I10:I11" si="2">SUMIF(B:B,G10,C:C)</f>
        <v>2293</v>
      </c>
    </row>
    <row r="11" spans="1:10">
      <c r="A11" s="8" t="s">
        <v>59</v>
      </c>
      <c r="B11" s="8" t="s">
        <v>67</v>
      </c>
      <c r="C11" s="2">
        <v>230</v>
      </c>
      <c r="F11" s="12"/>
      <c r="G11" s="12" t="s">
        <v>67</v>
      </c>
      <c r="H11" s="18">
        <v>2915</v>
      </c>
      <c r="I11">
        <f t="shared" si="2"/>
        <v>2915</v>
      </c>
    </row>
    <row r="12" spans="1:10">
      <c r="A12" s="8" t="s">
        <v>60</v>
      </c>
      <c r="B12" s="8" t="s">
        <v>67</v>
      </c>
      <c r="C12" s="2">
        <v>285</v>
      </c>
    </row>
    <row r="13" spans="1:10">
      <c r="A13" s="8" t="s">
        <v>61</v>
      </c>
      <c r="B13" s="8" t="s">
        <v>67</v>
      </c>
      <c r="C13" s="2">
        <v>321</v>
      </c>
    </row>
    <row r="14" spans="1:10">
      <c r="A14" s="8" t="s">
        <v>64</v>
      </c>
      <c r="B14" s="8" t="s">
        <v>58</v>
      </c>
      <c r="C14" s="2">
        <v>400</v>
      </c>
    </row>
    <row r="15" spans="1:10">
      <c r="A15" s="8" t="s">
        <v>63</v>
      </c>
      <c r="B15" s="8" t="s">
        <v>58</v>
      </c>
      <c r="C15" s="2">
        <v>150</v>
      </c>
    </row>
    <row r="16" spans="1:10">
      <c r="A16" s="8" t="s">
        <v>65</v>
      </c>
      <c r="B16" s="8" t="s">
        <v>58</v>
      </c>
      <c r="C16" s="2">
        <v>200</v>
      </c>
    </row>
    <row r="17" spans="1:3">
      <c r="A17" s="8" t="s">
        <v>64</v>
      </c>
      <c r="B17" s="8" t="s">
        <v>62</v>
      </c>
      <c r="C17" s="2">
        <v>350</v>
      </c>
    </row>
    <row r="18" spans="1:3">
      <c r="A18" s="8" t="s">
        <v>63</v>
      </c>
      <c r="B18" s="8" t="s">
        <v>62</v>
      </c>
      <c r="C18" s="2">
        <v>278</v>
      </c>
    </row>
    <row r="19" spans="1:3">
      <c r="A19" s="8" t="s">
        <v>65</v>
      </c>
      <c r="B19" s="8" t="s">
        <v>62</v>
      </c>
      <c r="C19" s="2">
        <v>375</v>
      </c>
    </row>
    <row r="20" spans="1:3">
      <c r="A20" s="8" t="s">
        <v>64</v>
      </c>
      <c r="B20" s="8" t="s">
        <v>67</v>
      </c>
      <c r="C20" s="2">
        <v>453</v>
      </c>
    </row>
    <row r="21" spans="1:3">
      <c r="A21" s="8" t="s">
        <v>63</v>
      </c>
      <c r="B21" s="8" t="s">
        <v>67</v>
      </c>
      <c r="C21" s="2">
        <v>452</v>
      </c>
    </row>
    <row r="22" spans="1:3">
      <c r="A22" s="8" t="s">
        <v>65</v>
      </c>
      <c r="B22" s="8" t="s">
        <v>67</v>
      </c>
      <c r="C22" s="2">
        <v>832</v>
      </c>
    </row>
  </sheetData>
  <autoFilter ref="A1:C1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napashal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Dipu</dc:creator>
  <cp:keywords/>
  <dc:description/>
  <cp:lastModifiedBy>Sushant Pandey</cp:lastModifiedBy>
  <cp:revision/>
  <dcterms:created xsi:type="dcterms:W3CDTF">2011-03-24T15:28:29Z</dcterms:created>
  <dcterms:modified xsi:type="dcterms:W3CDTF">2024-02-16T15:46:18Z</dcterms:modified>
  <cp:category/>
  <cp:contentStatus/>
</cp:coreProperties>
</file>