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rkusz1" sheetId="2" r:id="rId5"/>
    <sheet state="visible" name="Arkusz2" sheetId="3" r:id="rId6"/>
  </sheets>
  <definedNames>
    <definedName hidden="1" localSheetId="0" name="_xlnm._FilterDatabase">Sheet1!$A$1:$D$1157</definedName>
  </definedNames>
  <calcPr/>
  <extLst>
    <ext uri="GoogleSheetsCustomDataVersion2">
      <go:sheetsCustomData xmlns:go="http://customooxmlschemas.google.com/" r:id="rId7" roundtripDataChecksum="YaODgcRMxbbfAr6aoZI982oHj74LR3iNHBTjCcGMFqc="/>
    </ext>
  </extLst>
</workbook>
</file>

<file path=xl/sharedStrings.xml><?xml version="1.0" encoding="utf-8"?>
<sst xmlns="http://schemas.openxmlformats.org/spreadsheetml/2006/main" count="3372" uniqueCount="1876">
  <si>
    <t>dane oryginalne</t>
  </si>
  <si>
    <t>narodowosc</t>
  </si>
  <si>
    <t>literatura</t>
  </si>
  <si>
    <t>PBL</t>
  </si>
  <si>
    <t>MD5 haseł osobowych</t>
  </si>
  <si>
    <t>Ballada białoruska</t>
  </si>
  <si>
    <t>belarusian literature</t>
  </si>
  <si>
    <t>Literatura białoruska</t>
  </si>
  <si>
    <t>Ballada czeska</t>
  </si>
  <si>
    <t>czech literature</t>
  </si>
  <si>
    <t>Ballada angielska</t>
  </si>
  <si>
    <t>english literature</t>
  </si>
  <si>
    <t>Literatura brytyjska i irlandzka</t>
  </si>
  <si>
    <t>Ballada niemiecka</t>
  </si>
  <si>
    <t>german literature</t>
  </si>
  <si>
    <t>Ballada polska</t>
  </si>
  <si>
    <t>polish literature</t>
  </si>
  <si>
    <t>Literatura polska</t>
  </si>
  <si>
    <t>Poeci iraccy</t>
  </si>
  <si>
    <t>arab literature</t>
  </si>
  <si>
    <t>Literatura dziecięca amerykańska</t>
  </si>
  <si>
    <t>american literature</t>
  </si>
  <si>
    <t>Literatura dziecięca kanadyjska</t>
  </si>
  <si>
    <t>canadian literature</t>
  </si>
  <si>
    <t>Literatura dziecięca duńska</t>
  </si>
  <si>
    <t>danish literature</t>
  </si>
  <si>
    <t>Literatura dziecięca holenderska</t>
  </si>
  <si>
    <t>dutch literature</t>
  </si>
  <si>
    <t>Literatura dziecięca fińska</t>
  </si>
  <si>
    <t>finnish literature</t>
  </si>
  <si>
    <t>Literatura dziecięca niemiecka</t>
  </si>
  <si>
    <t>Literatura dziecięca cygańska</t>
  </si>
  <si>
    <t>gypsy literature</t>
  </si>
  <si>
    <t>Literatura cygańska (romska)</t>
  </si>
  <si>
    <t>Literatura dziecięca irlandzka</t>
  </si>
  <si>
    <t>irish literature</t>
  </si>
  <si>
    <t>Literatura dziecięca włoska</t>
  </si>
  <si>
    <t>italian literature</t>
  </si>
  <si>
    <t>Literatura dziecięca żydowska</t>
  </si>
  <si>
    <t>jewish literature</t>
  </si>
  <si>
    <t>Literatura dziecięca rosyjska</t>
  </si>
  <si>
    <t>russian literature</t>
  </si>
  <si>
    <t>Literatura dziecięca słowacka</t>
  </si>
  <si>
    <t>slovak literature</t>
  </si>
  <si>
    <t>Literatura dziecięca radziecka</t>
  </si>
  <si>
    <t>soviet literature</t>
  </si>
  <si>
    <t>Literatura dziecięca szwedzka</t>
  </si>
  <si>
    <t>swedish literature</t>
  </si>
  <si>
    <t>Powieść dziecięca duńska</t>
  </si>
  <si>
    <t>Powieść dziecięca włoska</t>
  </si>
  <si>
    <t>Powieść dziecięca norweska</t>
  </si>
  <si>
    <t>norwegian literature</t>
  </si>
  <si>
    <t>Powieść dziecięca szwedzka</t>
  </si>
  <si>
    <t>Opowiadanie dziecięce amerykańskie</t>
  </si>
  <si>
    <t>Opowiadanie dziecięce brazylijskie</t>
  </si>
  <si>
    <t>brazilian literature</t>
  </si>
  <si>
    <t>Opowiadanie dziecięce kanadyjskie</t>
  </si>
  <si>
    <t>Opowiadanie dziecięce holenderskie</t>
  </si>
  <si>
    <t>Opowiadanie dziecięce angielskie</t>
  </si>
  <si>
    <t>Opowiadanie dziecięce francuskie</t>
  </si>
  <si>
    <t>french literature</t>
  </si>
  <si>
    <t>Opowiadanie dziecięce niemieckie</t>
  </si>
  <si>
    <t>Opowiadanie dziecięce polskie</t>
  </si>
  <si>
    <t>Opowiadanie dziecięce hiszpańskie</t>
  </si>
  <si>
    <t>spanish literature</t>
  </si>
  <si>
    <t>Komedia amerykańska</t>
  </si>
  <si>
    <t>Komedia angielska</t>
  </si>
  <si>
    <t>Komedia filmowa angielska</t>
  </si>
  <si>
    <t>Komedia francuska</t>
  </si>
  <si>
    <t>Komedia niemiecka</t>
  </si>
  <si>
    <t>Komedia grecka</t>
  </si>
  <si>
    <t>greek literature</t>
  </si>
  <si>
    <t>Literatura grecka nowożytna</t>
  </si>
  <si>
    <t>Komedia łacińska</t>
  </si>
  <si>
    <t>latin literature</t>
  </si>
  <si>
    <t>Literatura łacińska starożytna</t>
  </si>
  <si>
    <t>Komedia polska</t>
  </si>
  <si>
    <t>Komedia filmowa polska</t>
  </si>
  <si>
    <t>Powieść kryminalna amerykańska</t>
  </si>
  <si>
    <t>Powieść kryminalna czeska</t>
  </si>
  <si>
    <t>Powieść kryminalna angielska</t>
  </si>
  <si>
    <t>Powieść kryminalna francuska</t>
  </si>
  <si>
    <t>Powieść kryminalna włoska</t>
  </si>
  <si>
    <t>Powieść kryminalna norweska</t>
  </si>
  <si>
    <t>Powieść kryminalna rosyjska</t>
  </si>
  <si>
    <t>Powieść kryminalna szwedzka</t>
  </si>
  <si>
    <t>Pamiętniki amerykańskie</t>
  </si>
  <si>
    <t>Pamiętniki austriackie</t>
  </si>
  <si>
    <t>austrian literature</t>
  </si>
  <si>
    <t>Pamiętniki białoruskie</t>
  </si>
  <si>
    <t>Pamiętniki belgijskie</t>
  </si>
  <si>
    <t>belgian literature</t>
  </si>
  <si>
    <t>Pamiętniki bułgarskie</t>
  </si>
  <si>
    <t>bulgarian literature</t>
  </si>
  <si>
    <t>Pamiętniki czeskie</t>
  </si>
  <si>
    <t>Pamiętniki holenderskie</t>
  </si>
  <si>
    <t>Pamiętniki angielskie</t>
  </si>
  <si>
    <t>Pamiętniki francuskie</t>
  </si>
  <si>
    <t>Pamiętniki niemieckie</t>
  </si>
  <si>
    <t>Pamiętniki greckie</t>
  </si>
  <si>
    <t>Pamiętniki hebrajskie</t>
  </si>
  <si>
    <t>hebrew literature</t>
  </si>
  <si>
    <t>Pamiętniki włoskie</t>
  </si>
  <si>
    <t>Pamiętniki żydowskie</t>
  </si>
  <si>
    <t>Pamiętniki łotewskie</t>
  </si>
  <si>
    <t>latvian literature</t>
  </si>
  <si>
    <t>Pamiętniki litewskie</t>
  </si>
  <si>
    <t>lithuanian literature</t>
  </si>
  <si>
    <t>Pamiętniki polskie</t>
  </si>
  <si>
    <t>Pamiętniki rumuńskie</t>
  </si>
  <si>
    <t>romanian literature</t>
  </si>
  <si>
    <t>Pamiętniki rosyjskie</t>
  </si>
  <si>
    <t>Pamiętniki serbskie</t>
  </si>
  <si>
    <t>serbian literature</t>
  </si>
  <si>
    <t>Pamiętniki szwedzkie</t>
  </si>
  <si>
    <t>Pamiętniki szwajcarskie</t>
  </si>
  <si>
    <t>swiss literature</t>
  </si>
  <si>
    <t>Literatura szwajcarska</t>
  </si>
  <si>
    <t>Pamiętniki tureckie</t>
  </si>
  <si>
    <t>turkish literature</t>
  </si>
  <si>
    <t>Pamiętniki ukraińskie</t>
  </si>
  <si>
    <t>ukrainian literature</t>
  </si>
  <si>
    <t>Dramat afrykański</t>
  </si>
  <si>
    <t>african literature</t>
  </si>
  <si>
    <t>Literatury Afryki Subsaharyjskiej</t>
  </si>
  <si>
    <t>Dramat amerykański</t>
  </si>
  <si>
    <t>Dramat argentyński</t>
  </si>
  <si>
    <t>argentine literature</t>
  </si>
  <si>
    <t>Dramat austriacki</t>
  </si>
  <si>
    <t>Dramat białoruski</t>
  </si>
  <si>
    <t>Dramat belgijski</t>
  </si>
  <si>
    <t>Dramat kanadyjski</t>
  </si>
  <si>
    <t>Dramat chiński</t>
  </si>
  <si>
    <t>chinese literature</t>
  </si>
  <si>
    <t>Dramat chorwacki</t>
  </si>
  <si>
    <t>croatian literature</t>
  </si>
  <si>
    <t>Dramat czeski</t>
  </si>
  <si>
    <t>Dramat duński</t>
  </si>
  <si>
    <t>Dramat angielski</t>
  </si>
  <si>
    <t>Dramat estoński</t>
  </si>
  <si>
    <t>estonian literature</t>
  </si>
  <si>
    <t>Dramat fiński</t>
  </si>
  <si>
    <t>Dramat francuski</t>
  </si>
  <si>
    <t>Dramat niemiecki</t>
  </si>
  <si>
    <t>Dramat grecki</t>
  </si>
  <si>
    <t>Dramat hebrajski</t>
  </si>
  <si>
    <t>Dramat węgierski</t>
  </si>
  <si>
    <t>hungarian literature</t>
  </si>
  <si>
    <t>Dramat irlandzki</t>
  </si>
  <si>
    <t>Dramat włoski</t>
  </si>
  <si>
    <t>Dramat japoński</t>
  </si>
  <si>
    <t>japanese literature</t>
  </si>
  <si>
    <t>Dramat żydowski</t>
  </si>
  <si>
    <t>Dramat koreański</t>
  </si>
  <si>
    <t>korean literature</t>
  </si>
  <si>
    <t>Dramat angielsko-łaciński</t>
  </si>
  <si>
    <t>Literatura łacińska średniowieczna</t>
  </si>
  <si>
    <t>Dramat łaciński</t>
  </si>
  <si>
    <t>Dramat szkocko-łaciński</t>
  </si>
  <si>
    <t>Dramat łotewski</t>
  </si>
  <si>
    <t>Dramat macedoński</t>
  </si>
  <si>
    <t>macedonian literature</t>
  </si>
  <si>
    <t>Dramat norweski</t>
  </si>
  <si>
    <t>Dramat polski</t>
  </si>
  <si>
    <t>Dramat polski.</t>
  </si>
  <si>
    <t>Dramat portugalski</t>
  </si>
  <si>
    <t>portuguese literature</t>
  </si>
  <si>
    <t>Dramat rumuński</t>
  </si>
  <si>
    <t>Dramat rosyjski</t>
  </si>
  <si>
    <t>Dramat serbski</t>
  </si>
  <si>
    <t>Dramat słowacki</t>
  </si>
  <si>
    <t>Dramat słoweński</t>
  </si>
  <si>
    <t>slovenian literature</t>
  </si>
  <si>
    <t>Dramat hiszpański</t>
  </si>
  <si>
    <t>Dramat szwedzki</t>
  </si>
  <si>
    <t>Dramat szwajcarski</t>
  </si>
  <si>
    <t>Dramat syryjski</t>
  </si>
  <si>
    <t>syrian literature</t>
  </si>
  <si>
    <t>Dramat turecki</t>
  </si>
  <si>
    <t>Dramat ukraiński</t>
  </si>
  <si>
    <t>Epos angielski</t>
  </si>
  <si>
    <t>Epos fiński</t>
  </si>
  <si>
    <t>Epika francuska</t>
  </si>
  <si>
    <t>Epos francuski</t>
  </si>
  <si>
    <t>Epos niemiecki</t>
  </si>
  <si>
    <t>Epos grecki</t>
  </si>
  <si>
    <t>Epika grecka</t>
  </si>
  <si>
    <t>Epos indyjski</t>
  </si>
  <si>
    <t>indian literature</t>
  </si>
  <si>
    <t>Literatury Indii</t>
  </si>
  <si>
    <t>Epos łaciński</t>
  </si>
  <si>
    <t>Epika polska</t>
  </si>
  <si>
    <t>Bajka i baśń niemiecka</t>
  </si>
  <si>
    <t>Bajka i baśń perska</t>
  </si>
  <si>
    <t>persian literature</t>
  </si>
  <si>
    <t>Bajka i baśń rosyjska</t>
  </si>
  <si>
    <t>Bajka i baśń ludowa słoweńska</t>
  </si>
  <si>
    <t>Literatura fantastyczna amerykańska</t>
  </si>
  <si>
    <t>Literatura fantastyczna angielska</t>
  </si>
  <si>
    <t>Powieść fantastyczna amerykańska</t>
  </si>
  <si>
    <t>Powieść fantastyczna angielska</t>
  </si>
  <si>
    <t>Powieść fantastyczna niemiecka</t>
  </si>
  <si>
    <t>Powieść fantastycznonaukowa rosyjska</t>
  </si>
  <si>
    <t>Opowiadanie fantastyczne amerykańskie</t>
  </si>
  <si>
    <t>Opowiadanie fantastyczne polskie</t>
  </si>
  <si>
    <t>Literatura ludowa litewska</t>
  </si>
  <si>
    <t>Literatura ludowa polska</t>
  </si>
  <si>
    <t>Literatura ludowa rosyjska</t>
  </si>
  <si>
    <t>Literatura ludów tureckich</t>
  </si>
  <si>
    <t>Literatura ludowa ukraińska</t>
  </si>
  <si>
    <t>Poezja ludowa polska</t>
  </si>
  <si>
    <t>Poezja ludowa serbska</t>
  </si>
  <si>
    <t>Pieśń ludowa białoruska</t>
  </si>
  <si>
    <t>Pieśń ludowa niemiecka</t>
  </si>
  <si>
    <t>Pieśń ludowa łotewska</t>
  </si>
  <si>
    <t>Pieśń ludowa rosyjska</t>
  </si>
  <si>
    <t>Pieśń ludowa słowiańska</t>
  </si>
  <si>
    <t>slavic literature</t>
  </si>
  <si>
    <t>Literatura starosłowiańska</t>
  </si>
  <si>
    <t>Pieśń ludowa ukraińska</t>
  </si>
  <si>
    <t>Powieść historyczna francuska</t>
  </si>
  <si>
    <t>Powieść historyczna niemiecka</t>
  </si>
  <si>
    <t>Powieść historyczna polska</t>
  </si>
  <si>
    <t>Powieść historyczna rosyjska</t>
  </si>
  <si>
    <t>Powieść grozy amerykańska</t>
  </si>
  <si>
    <t>Powieść grozy angielska</t>
  </si>
  <si>
    <t>Powieść grozy irlandzka</t>
  </si>
  <si>
    <t>Powieść grozy polska</t>
  </si>
  <si>
    <t>Wywiad radziecki</t>
  </si>
  <si>
    <t>Legendy i podania czeskie</t>
  </si>
  <si>
    <t>Legendy i podania niemieckie</t>
  </si>
  <si>
    <t>Legendy i podania cygańskie</t>
  </si>
  <si>
    <t>Legendy i podania żydowskie</t>
  </si>
  <si>
    <t>Legendy i podania polskie</t>
  </si>
  <si>
    <t>Legendy miejskie polskie</t>
  </si>
  <si>
    <t>Legendy i podania rosyjskie</t>
  </si>
  <si>
    <t>Legendy i podania słowiańskie</t>
  </si>
  <si>
    <t>Legendy i podania tatarskie</t>
  </si>
  <si>
    <t>tatar literature</t>
  </si>
  <si>
    <t>Pismo arabskie</t>
  </si>
  <si>
    <t>Listy austriackie</t>
  </si>
  <si>
    <t>Listy czeskie</t>
  </si>
  <si>
    <t>Listy niemieckie</t>
  </si>
  <si>
    <t>Listy włoskie</t>
  </si>
  <si>
    <t>Listy łacińskie</t>
  </si>
  <si>
    <t>Listy litewskie</t>
  </si>
  <si>
    <t>Listy polskie</t>
  </si>
  <si>
    <t>Listy rosyjskie</t>
  </si>
  <si>
    <t>Listy serbskie</t>
  </si>
  <si>
    <t>Listy szwedzkie</t>
  </si>
  <si>
    <t>Listy ukraińskie</t>
  </si>
  <si>
    <t>Miniatura literacka francuska</t>
  </si>
  <si>
    <t>Miniatura literacka niemiecka</t>
  </si>
  <si>
    <t>Miniatura literacka węgierska</t>
  </si>
  <si>
    <t>Miniatura literacka polska</t>
  </si>
  <si>
    <t>Liryka niemiecka</t>
  </si>
  <si>
    <t>Liryka polska</t>
  </si>
  <si>
    <t>Miniatura literacka białoruska</t>
  </si>
  <si>
    <t>Musical amerykański</t>
  </si>
  <si>
    <t>Musical angielski</t>
  </si>
  <si>
    <t>Musical polski</t>
  </si>
  <si>
    <t>Powieść południowoafrykańska</t>
  </si>
  <si>
    <t>Powieść albańska</t>
  </si>
  <si>
    <t>albanian literature</t>
  </si>
  <si>
    <t>Powieść fantastyczno-naukowa amerykańska</t>
  </si>
  <si>
    <t>Powieść argentyńska</t>
  </si>
  <si>
    <t>Powieść australijska</t>
  </si>
  <si>
    <t>australian literature</t>
  </si>
  <si>
    <t>Powieść austriacka</t>
  </si>
  <si>
    <t>Powieść białoruska</t>
  </si>
  <si>
    <t>Powieść belgijska</t>
  </si>
  <si>
    <t>Powieść brazylijska</t>
  </si>
  <si>
    <t>Powieść bułgarska</t>
  </si>
  <si>
    <t>Powieść kanadyjska</t>
  </si>
  <si>
    <t>Powieść katalońska</t>
  </si>
  <si>
    <t>catalan literature</t>
  </si>
  <si>
    <t>Literatura hiszpańska</t>
  </si>
  <si>
    <t>Powieść chilijska</t>
  </si>
  <si>
    <t>chilean literature</t>
  </si>
  <si>
    <t>Powieść chińska</t>
  </si>
  <si>
    <t>Powieść kolumbijska</t>
  </si>
  <si>
    <t>colombian literature</t>
  </si>
  <si>
    <t>Powieść chorwacka</t>
  </si>
  <si>
    <t>Powieść czeska</t>
  </si>
  <si>
    <t>Powieść egipska nowożytna</t>
  </si>
  <si>
    <t>egyptian literature</t>
  </si>
  <si>
    <t>Literatura egipsko-arabska</t>
  </si>
  <si>
    <t>Powieść angielska</t>
  </si>
  <si>
    <t>Powieść dziecięca angielska</t>
  </si>
  <si>
    <t>Powieść estońska</t>
  </si>
  <si>
    <t>Powieść francuska</t>
  </si>
  <si>
    <t>Powieść niemiecka</t>
  </si>
  <si>
    <t>Powieść dziecięca niemiecka</t>
  </si>
  <si>
    <t>Powieść grecka</t>
  </si>
  <si>
    <t>Powieść cygańska</t>
  </si>
  <si>
    <t>Powieść hebrajska</t>
  </si>
  <si>
    <t>Powieść węgierska</t>
  </si>
  <si>
    <t>Powieść indyjska</t>
  </si>
  <si>
    <t>Powieść indonezyjska</t>
  </si>
  <si>
    <t>indonesian literature</t>
  </si>
  <si>
    <t>Literatura Indonezji</t>
  </si>
  <si>
    <t>Powieść irlandzka</t>
  </si>
  <si>
    <t>Powieść włoska</t>
  </si>
  <si>
    <t>Powieść japońska</t>
  </si>
  <si>
    <t>Powieść żydowska</t>
  </si>
  <si>
    <t>Powieść koreańska</t>
  </si>
  <si>
    <t>Powieść łacińska</t>
  </si>
  <si>
    <t>Powieść litewska</t>
  </si>
  <si>
    <t>Powieść łużycka</t>
  </si>
  <si>
    <t>lusatian literature</t>
  </si>
  <si>
    <t>Literatura łużycka</t>
  </si>
  <si>
    <t>Powieść meksykańska</t>
  </si>
  <si>
    <t>mexican literature</t>
  </si>
  <si>
    <t>Powieść marokańska</t>
  </si>
  <si>
    <t>moroccan literature</t>
  </si>
  <si>
    <t>Literatura marokańsko-arabska</t>
  </si>
  <si>
    <t>Powieść norweska</t>
  </si>
  <si>
    <t>Powieść pakistańska</t>
  </si>
  <si>
    <t>pakistani literature</t>
  </si>
  <si>
    <t>Powieść peruwiańska</t>
  </si>
  <si>
    <t>peruvian literature</t>
  </si>
  <si>
    <t>Powieść polska</t>
  </si>
  <si>
    <t>Powieść portugalska</t>
  </si>
  <si>
    <t>Powieść rumuńska</t>
  </si>
  <si>
    <t>Powieść rosyjska</t>
  </si>
  <si>
    <t>Powieść serbska</t>
  </si>
  <si>
    <t>Powieść słowacka</t>
  </si>
  <si>
    <t>Powieść słoweńska</t>
  </si>
  <si>
    <t>Powieść hiszpańska</t>
  </si>
  <si>
    <t>Powieść szwedzka</t>
  </si>
  <si>
    <t>Powieść szwajcarska</t>
  </si>
  <si>
    <t>Powieść turecka</t>
  </si>
  <si>
    <t>Powieść ukraińska</t>
  </si>
  <si>
    <t>Powieść amerykańska</t>
  </si>
  <si>
    <t>Poezja okolicznościowa francuska</t>
  </si>
  <si>
    <t>Poezja okolicznościowa niemiecka</t>
  </si>
  <si>
    <t>Poemat amerykański</t>
  </si>
  <si>
    <t>Poemat austriacki</t>
  </si>
  <si>
    <t>Poemat białoruski</t>
  </si>
  <si>
    <t>Wiersz czeski</t>
  </si>
  <si>
    <t>Poemat angielski</t>
  </si>
  <si>
    <t>Poemat francuski</t>
  </si>
  <si>
    <t>Wiersz niemiecki</t>
  </si>
  <si>
    <t>Poemat grecki</t>
  </si>
  <si>
    <t>Wiersz grecki</t>
  </si>
  <si>
    <t>Poemat indyjski</t>
  </si>
  <si>
    <t>Poemat włoski</t>
  </si>
  <si>
    <t>Wiersz łaciński</t>
  </si>
  <si>
    <t>Poemat łaciński</t>
  </si>
  <si>
    <t>Poemat litewski</t>
  </si>
  <si>
    <t>Wiersz polski</t>
  </si>
  <si>
    <t>Poemat polski</t>
  </si>
  <si>
    <t>Poemat rosyjski</t>
  </si>
  <si>
    <t>Poezja południowoafrykańska</t>
  </si>
  <si>
    <t>Poezja albańska</t>
  </si>
  <si>
    <t>Poezja amerykańska</t>
  </si>
  <si>
    <t>Poezja angolańska</t>
  </si>
  <si>
    <t>angolan literature</t>
  </si>
  <si>
    <t>Poezja angolska</t>
  </si>
  <si>
    <t>Poezja arabska</t>
  </si>
  <si>
    <t>arabic literature</t>
  </si>
  <si>
    <t>Literatura arabska</t>
  </si>
  <si>
    <t>Poezja argentyńska</t>
  </si>
  <si>
    <t>Poezja armeńska</t>
  </si>
  <si>
    <t>armenian literature</t>
  </si>
  <si>
    <t>Poezja australijska</t>
  </si>
  <si>
    <t>Poezja austriacka</t>
  </si>
  <si>
    <t>Poezja azerbejdżańska</t>
  </si>
  <si>
    <t>azerbaijan literature</t>
  </si>
  <si>
    <t>Literatura azerbejdżańska</t>
  </si>
  <si>
    <t>Poezja białoruska</t>
  </si>
  <si>
    <t>Poezja belgijska</t>
  </si>
  <si>
    <t>Poezja brazylijska</t>
  </si>
  <si>
    <t>Poezja bułgarska</t>
  </si>
  <si>
    <t>Poezja kanadyjska</t>
  </si>
  <si>
    <t>Poezja katalońska</t>
  </si>
  <si>
    <t>Poezja czeczeńska</t>
  </si>
  <si>
    <t>chechen literature</t>
  </si>
  <si>
    <t>Poezja chilijska</t>
  </si>
  <si>
    <t>Poezja chińska</t>
  </si>
  <si>
    <t>Poezja chorwacka</t>
  </si>
  <si>
    <t>Poezja czeska</t>
  </si>
  <si>
    <t>Poezja duńska</t>
  </si>
  <si>
    <t>Poezja holenderska</t>
  </si>
  <si>
    <t>Poezja kanadyjska w języku angielskim</t>
  </si>
  <si>
    <t>Poezja angielska</t>
  </si>
  <si>
    <t>Poezja dziecięca angielska</t>
  </si>
  <si>
    <t>Poezja estońska</t>
  </si>
  <si>
    <t>Poezja etiopska</t>
  </si>
  <si>
    <t>ethiopian literature</t>
  </si>
  <si>
    <t>Poezja fińska</t>
  </si>
  <si>
    <t>Poezja francuska</t>
  </si>
  <si>
    <t>Poezja gruzińska</t>
  </si>
  <si>
    <t>georgian literature</t>
  </si>
  <si>
    <t>Poezja niemiecka</t>
  </si>
  <si>
    <t>Poezja grecka</t>
  </si>
  <si>
    <t>Poezja gwatemalska</t>
  </si>
  <si>
    <t>guatemalan literature</t>
  </si>
  <si>
    <t>Poezja cygańska</t>
  </si>
  <si>
    <t>Poezja hebrajska</t>
  </si>
  <si>
    <t>Poezja hindi</t>
  </si>
  <si>
    <t>hindi literature</t>
  </si>
  <si>
    <t>Poezja węgierska</t>
  </si>
  <si>
    <t>Poezja islandzka</t>
  </si>
  <si>
    <t>icelandic literature</t>
  </si>
  <si>
    <t>Poezja indyjska</t>
  </si>
  <si>
    <t>Poezja indyjska w języku angielskim</t>
  </si>
  <si>
    <t>Poezja irańska</t>
  </si>
  <si>
    <t>iranian literature</t>
  </si>
  <si>
    <t>Poezja iracka</t>
  </si>
  <si>
    <t>iraqi literature</t>
  </si>
  <si>
    <t>Literatura iracko-arabska</t>
  </si>
  <si>
    <t>Poezja irlandzka</t>
  </si>
  <si>
    <t>Poezja włoska</t>
  </si>
  <si>
    <t>Poezja japońska</t>
  </si>
  <si>
    <t>Poezja żydowska</t>
  </si>
  <si>
    <t>Poezja koreańska</t>
  </si>
  <si>
    <t>Poezja kurdyjska</t>
  </si>
  <si>
    <t>kurdish literature</t>
  </si>
  <si>
    <t>Poezja czesko-łacińska</t>
  </si>
  <si>
    <t>Poezja angielsko-łacińska</t>
  </si>
  <si>
    <t>Poezja francusko-łacińska</t>
  </si>
  <si>
    <t>Poezja niemiecko-łacińska</t>
  </si>
  <si>
    <t>Poezja węgiersko-łacińska</t>
  </si>
  <si>
    <t>Poezja łacińska</t>
  </si>
  <si>
    <t>Poezja okolicznościowa polsko-łacińska</t>
  </si>
  <si>
    <t>Poezja polsko-łacińska</t>
  </si>
  <si>
    <t>Poezja łotewska</t>
  </si>
  <si>
    <t>Poezja litewska</t>
  </si>
  <si>
    <t>Poezja łużycka</t>
  </si>
  <si>
    <t>Poezja meksykańska</t>
  </si>
  <si>
    <t>Poezja mongolska</t>
  </si>
  <si>
    <t>mongolian literature</t>
  </si>
  <si>
    <t>Poezja norweska</t>
  </si>
  <si>
    <t>Poezja perska</t>
  </si>
  <si>
    <t>Poezja peruwiańska</t>
  </si>
  <si>
    <t>Poezja polska</t>
  </si>
  <si>
    <t>Poezja portugalska</t>
  </si>
  <si>
    <t>Poezja rumuńska</t>
  </si>
  <si>
    <t>Poezja rosyjska</t>
  </si>
  <si>
    <t>Poezja szkocka</t>
  </si>
  <si>
    <t>scottish literature</t>
  </si>
  <si>
    <t>Poezja serbska</t>
  </si>
  <si>
    <t>Poezja słowacka</t>
  </si>
  <si>
    <t>Poezja słoweńska</t>
  </si>
  <si>
    <t>Poezja hiszpańska</t>
  </si>
  <si>
    <t>Poezja szwedzka</t>
  </si>
  <si>
    <t>Poezja szwajcarska</t>
  </si>
  <si>
    <t>Poezja syryjska</t>
  </si>
  <si>
    <t>Poezja tybetańska</t>
  </si>
  <si>
    <t>tibetan literature</t>
  </si>
  <si>
    <t>Poezja tunezyjska</t>
  </si>
  <si>
    <t>tunisian literature</t>
  </si>
  <si>
    <t>Literatura tunezyjsko-arabska</t>
  </si>
  <si>
    <t>Poezja turecka</t>
  </si>
  <si>
    <t>Poezja ukraińska</t>
  </si>
  <si>
    <t>Poezja wietnamska</t>
  </si>
  <si>
    <t>vietnamese literature</t>
  </si>
  <si>
    <t>Poezja walijska</t>
  </si>
  <si>
    <t>welsh literature</t>
  </si>
  <si>
    <t>Proza południowoafrykańska</t>
  </si>
  <si>
    <t>Proza amerykańska</t>
  </si>
  <si>
    <t>Proza australijska</t>
  </si>
  <si>
    <t>Proza austriacka</t>
  </si>
  <si>
    <t>Proza białoruska</t>
  </si>
  <si>
    <t>Proza bułgarska</t>
  </si>
  <si>
    <t>Proza kanadyjska</t>
  </si>
  <si>
    <t>Proza chorwacka</t>
  </si>
  <si>
    <t>Proza czeska</t>
  </si>
  <si>
    <t>Proza duńska</t>
  </si>
  <si>
    <t>Proza egipska nowożytna</t>
  </si>
  <si>
    <t>Prozodia angielska</t>
  </si>
  <si>
    <t>Proza angielska</t>
  </si>
  <si>
    <t>Proza francuska</t>
  </si>
  <si>
    <t>Proza gruzińska</t>
  </si>
  <si>
    <t>Proza niemiecka</t>
  </si>
  <si>
    <t>Proza grecka</t>
  </si>
  <si>
    <t>Proza hebrajska</t>
  </si>
  <si>
    <t>Proza węgierska</t>
  </si>
  <si>
    <t>Proza indyjska</t>
  </si>
  <si>
    <t>Proza irlandzka</t>
  </si>
  <si>
    <t>Proza włoska</t>
  </si>
  <si>
    <t>Proza żydowska</t>
  </si>
  <si>
    <t>Prozodia łacińska</t>
  </si>
  <si>
    <t>Proza litewska</t>
  </si>
  <si>
    <t>Proza meksykańska</t>
  </si>
  <si>
    <t>Proza paragwajska</t>
  </si>
  <si>
    <t>paraguayan literature</t>
  </si>
  <si>
    <t>Proza peruwiańska</t>
  </si>
  <si>
    <t>Proza polska</t>
  </si>
  <si>
    <t>Prozodia polska</t>
  </si>
  <si>
    <t>Proza portugalska</t>
  </si>
  <si>
    <t>Proza rumuńska</t>
  </si>
  <si>
    <t>Proza rosyjska</t>
  </si>
  <si>
    <t>Proza serbska</t>
  </si>
  <si>
    <t>Proza słowacka</t>
  </si>
  <si>
    <t>Proza słoweńska</t>
  </si>
  <si>
    <t>Proza hiszpańska</t>
  </si>
  <si>
    <t>Proza szwedzka</t>
  </si>
  <si>
    <t>Proza szwajcarska</t>
  </si>
  <si>
    <t>Proza turecka</t>
  </si>
  <si>
    <t>Proza ukraińska</t>
  </si>
  <si>
    <t>Cytaty polskie</t>
  </si>
  <si>
    <t>Reportaż austriacki</t>
  </si>
  <si>
    <t>Reportaż angielski</t>
  </si>
  <si>
    <t>Reportaż francuski</t>
  </si>
  <si>
    <t>Reportaż włoski</t>
  </si>
  <si>
    <t>Reportaż polski</t>
  </si>
  <si>
    <t>Satyra amerykańska</t>
  </si>
  <si>
    <t>Satyra białoruska</t>
  </si>
  <si>
    <t>Satyra angielska</t>
  </si>
  <si>
    <t>Satyra niemiecka</t>
  </si>
  <si>
    <t>Satyra grecka</t>
  </si>
  <si>
    <t>Satyra włoska</t>
  </si>
  <si>
    <t>Satyra łacińska</t>
  </si>
  <si>
    <t>Satyra rosyjska</t>
  </si>
  <si>
    <t>Satyra ukraińska</t>
  </si>
  <si>
    <t>Szkice literackie amerykańskie</t>
  </si>
  <si>
    <t>Szkice literackie argentyńskie</t>
  </si>
  <si>
    <t>Szkice literackie austriackie</t>
  </si>
  <si>
    <t>Szkice literackie chorwackie</t>
  </si>
  <si>
    <t>Szkice literackie angielskie</t>
  </si>
  <si>
    <t>Szkice literackie francuskie</t>
  </si>
  <si>
    <t>Szkice literackie niemieckie</t>
  </si>
  <si>
    <t>Szkice literackie węgierskie</t>
  </si>
  <si>
    <t>Szkice literackie włoskie</t>
  </si>
  <si>
    <t>Szkice literackie łacińskie</t>
  </si>
  <si>
    <t>Szkice literackie litewskie</t>
  </si>
  <si>
    <t>Szkice literackie polskie</t>
  </si>
  <si>
    <t>Szkice literackie rumuńskie</t>
  </si>
  <si>
    <t>Szkice literackie rosyjskie</t>
  </si>
  <si>
    <t>Szkice literackie słowackie</t>
  </si>
  <si>
    <t>Szkice literackie słoweńskie</t>
  </si>
  <si>
    <t>Szkice literackie szwajcarskie</t>
  </si>
  <si>
    <t>Szkice literackie ukraińskie</t>
  </si>
  <si>
    <t>Pieśń irlandzka (muz.)</t>
  </si>
  <si>
    <t>Pieśń łacińska (lit.)</t>
  </si>
  <si>
    <t>Piosenka polska</t>
  </si>
  <si>
    <t>Pieśń polska (lit.)</t>
  </si>
  <si>
    <t>Piosenka rosyjska</t>
  </si>
  <si>
    <t>Piosenka szwedzka</t>
  </si>
  <si>
    <t>Mowy francuskie</t>
  </si>
  <si>
    <t>Mowy sądowe greckie</t>
  </si>
  <si>
    <t>Mowy greckie</t>
  </si>
  <si>
    <t>Mowy sądowe łacińskie</t>
  </si>
  <si>
    <t>Mowy łacińskie</t>
  </si>
  <si>
    <t>Mowy litewskie</t>
  </si>
  <si>
    <t>Mowy pogrzebowe polskie</t>
  </si>
  <si>
    <t>Mowy parlamentarne polskie</t>
  </si>
  <si>
    <t>Mowy polskie</t>
  </si>
  <si>
    <t>Powieść szpiegowska angielska</t>
  </si>
  <si>
    <t>Opowiadanie afrykańskie</t>
  </si>
  <si>
    <t>Opowiadanie południowoafrykańskie</t>
  </si>
  <si>
    <t>Opowiadanie albańskie</t>
  </si>
  <si>
    <t>Opowiadanie amerykańskie</t>
  </si>
  <si>
    <t>Opowiadanie angolańskie</t>
  </si>
  <si>
    <t>Opowiadanie arabskie</t>
  </si>
  <si>
    <t>Opowiadanie argentyńskie</t>
  </si>
  <si>
    <t>Opowiadanie australijskie</t>
  </si>
  <si>
    <t>Opowiadanie austriackie</t>
  </si>
  <si>
    <t>Opowiadanie białoruskie</t>
  </si>
  <si>
    <t>Opowiadanie belgijskie</t>
  </si>
  <si>
    <t>Opowiadanie boliwijskie</t>
  </si>
  <si>
    <t>bolivian literature</t>
  </si>
  <si>
    <t>Opowiadanie brazylijskie</t>
  </si>
  <si>
    <t>Opowiadanie bułgarskie</t>
  </si>
  <si>
    <t>Opowiadanie kanadyjskie</t>
  </si>
  <si>
    <t>Opowiadanie katalońskie</t>
  </si>
  <si>
    <t>Opowiadanie chińskie</t>
  </si>
  <si>
    <t>Opowiadanie kolumbijskie</t>
  </si>
  <si>
    <t>Opowiadanie chorwackie</t>
  </si>
  <si>
    <t>Opowiadanie kubańskie</t>
  </si>
  <si>
    <t>cuban literature</t>
  </si>
  <si>
    <t>Opowiadanie czeskie</t>
  </si>
  <si>
    <t>Opowiadanie duńskie</t>
  </si>
  <si>
    <t>Opowiadanie angielskie</t>
  </si>
  <si>
    <t>Opowiadanie fińskie</t>
  </si>
  <si>
    <t>Opowiadanie francuskie</t>
  </si>
  <si>
    <t>Opowiadanie niemieckie</t>
  </si>
  <si>
    <t>Opowiadanie hebrajskie</t>
  </si>
  <si>
    <t>Opowiadanie węgierskie</t>
  </si>
  <si>
    <t>Opowiadanie indyjskie</t>
  </si>
  <si>
    <t>Opowiadanie irlandzkie</t>
  </si>
  <si>
    <t>Opowiadanie włoskie</t>
  </si>
  <si>
    <t>Opowiadanie japońskie</t>
  </si>
  <si>
    <t>Opowiadanie żydowskie</t>
  </si>
  <si>
    <t>Opowiadanie łotewskie</t>
  </si>
  <si>
    <t>Opowiadanie litewskie</t>
  </si>
  <si>
    <t>Opowiadanie łużyckie</t>
  </si>
  <si>
    <t>Opowiadanie meksykańskie</t>
  </si>
  <si>
    <t>Opowiadanie marokańskie</t>
  </si>
  <si>
    <t>Opowiadanie perskie</t>
  </si>
  <si>
    <t>Opowiadanie polskie</t>
  </si>
  <si>
    <t>Opowiadanie portugalskie</t>
  </si>
  <si>
    <t>Opowiadanie rosyjskie</t>
  </si>
  <si>
    <t>Opowiadanie serbskie</t>
  </si>
  <si>
    <t>Opowiadanie słowackie</t>
  </si>
  <si>
    <t>Opowiadanie słoweńskie</t>
  </si>
  <si>
    <t>Opowiadanie hiszpańskie</t>
  </si>
  <si>
    <t>Opowiadanie szwedzkie</t>
  </si>
  <si>
    <t>Opowiadanie szwajcarskie</t>
  </si>
  <si>
    <t>Opowiadanie tureckie</t>
  </si>
  <si>
    <t>Opowiadanie ukraińskie</t>
  </si>
  <si>
    <t>Bajka i baśń ludowa rosyjska</t>
  </si>
  <si>
    <t>Tragedia angielska</t>
  </si>
  <si>
    <t>Tragedia grecka</t>
  </si>
  <si>
    <t>Tragedia łacińska</t>
  </si>
  <si>
    <t>Literatura podróżnicza amerykańska</t>
  </si>
  <si>
    <t>Literatura podróżnicza arabska</t>
  </si>
  <si>
    <t>Literatura podróżnicza austriacka</t>
  </si>
  <si>
    <t>Literatura podróżnicza angielska</t>
  </si>
  <si>
    <t>Literatura podróżnicza francuska</t>
  </si>
  <si>
    <t>Literatura podróżnicza niemiecka</t>
  </si>
  <si>
    <t>Literatura podróżnicza włoska</t>
  </si>
  <si>
    <t>Literatura podróżnicza łacińska</t>
  </si>
  <si>
    <t>Literatura podróżnicza rumuńska</t>
  </si>
  <si>
    <t>Literatura podróżnicza rosyjska</t>
  </si>
  <si>
    <t>Literatura podróżnicza serbska</t>
  </si>
  <si>
    <t>Literatura podróżnicza hiszpańska</t>
  </si>
  <si>
    <t>Literatura podróżnicza szwajcarska</t>
  </si>
  <si>
    <t>Poezja wizualna amerykańska</t>
  </si>
  <si>
    <t>Poezja wizualna austriacka</t>
  </si>
  <si>
    <t>Poezja wizualna kanadyjska</t>
  </si>
  <si>
    <t>Poezja wizualna czeska</t>
  </si>
  <si>
    <t>Poezja wizualna angielska</t>
  </si>
  <si>
    <t>Poezja wizualna francuska</t>
  </si>
  <si>
    <t>Poezja wizualna niemiecka</t>
  </si>
  <si>
    <t>Poezja wizualna węgierska</t>
  </si>
  <si>
    <t>Poezja wizualna irlandzka</t>
  </si>
  <si>
    <t>Poezja wizualna włoska</t>
  </si>
  <si>
    <t>Poezja wizualna japońska</t>
  </si>
  <si>
    <t>Poezja wizualna szkocka</t>
  </si>
  <si>
    <t>Poezja wizualna słoweńska</t>
  </si>
  <si>
    <t>Poezja wizualna szwedzka</t>
  </si>
  <si>
    <t>Literatura młodzieżowa amerykańska</t>
  </si>
  <si>
    <t>Literatura młodzieżowa białoruska</t>
  </si>
  <si>
    <t>Literatura młodzieżowa kanadyjska</t>
  </si>
  <si>
    <t>Literatura młodzieżowa czeska</t>
  </si>
  <si>
    <t>Literatura młodzieżowa angielska</t>
  </si>
  <si>
    <t>Literatura młodzieżowa fińska</t>
  </si>
  <si>
    <t>Literatura młodzieżowa francuska</t>
  </si>
  <si>
    <t>Literatura młodzieżowa niemiecka</t>
  </si>
  <si>
    <t>Literatura młodzieżowa irlandzka</t>
  </si>
  <si>
    <t>Literatura młodzieżowa norweska</t>
  </si>
  <si>
    <t>Literatura młodzieżowa polska</t>
  </si>
  <si>
    <t>Literatura młodzieżowa słowacka</t>
  </si>
  <si>
    <t>Literatura młodzieżowa szwedzka</t>
  </si>
  <si>
    <t>Literatura młodzieżowa ukraińska</t>
  </si>
  <si>
    <t>Powieść młodzieżowa amerykańska</t>
  </si>
  <si>
    <t>Powieść młodzieżowa kanadyjska</t>
  </si>
  <si>
    <t>Powieść młodzieżowa angielska</t>
  </si>
  <si>
    <t>Powieść młodzieżowa francuska</t>
  </si>
  <si>
    <t>Powieść młodzieżowa niemiecka</t>
  </si>
  <si>
    <t>Powieść młodzieżowa polska</t>
  </si>
  <si>
    <t>Powieść młodzieżowa szwedzka</t>
  </si>
  <si>
    <t>Literatury afrykańskie</t>
  </si>
  <si>
    <t>Literatura afrykańska</t>
  </si>
  <si>
    <t>Literatura południowoafrykańska</t>
  </si>
  <si>
    <t>Literatura  południowoafrykańska</t>
  </si>
  <si>
    <t>Literatura albańska</t>
  </si>
  <si>
    <t>Literatura algierska.</t>
  </si>
  <si>
    <t>algerian literature</t>
  </si>
  <si>
    <t>Literatura algiersko-arabska</t>
  </si>
  <si>
    <t>Literatura amerykańska</t>
  </si>
  <si>
    <t>Literatura  amerykańska</t>
  </si>
  <si>
    <t xml:space="preserve">Literatura amerykańska </t>
  </si>
  <si>
    <t>Literatura amerykańsla</t>
  </si>
  <si>
    <t>Literatura amerykańska.</t>
  </si>
  <si>
    <t>Literatura afroamerykańska</t>
  </si>
  <si>
    <t>Kościół katolicki a literatura amerykańska</t>
  </si>
  <si>
    <t>Literatura angolska</t>
  </si>
  <si>
    <t>Literatura arabska.</t>
  </si>
  <si>
    <t>Literatura afgańska</t>
  </si>
  <si>
    <t>Literatura algierska</t>
  </si>
  <si>
    <t>Literatura libijska</t>
  </si>
  <si>
    <t>Literatura omańska</t>
  </si>
  <si>
    <t>Literatura palestyńska</t>
  </si>
  <si>
    <t>Literatura katarska</t>
  </si>
  <si>
    <t>Literatura saudyjska</t>
  </si>
  <si>
    <t>Literatura syryjska</t>
  </si>
  <si>
    <t>Literatura aramejska</t>
  </si>
  <si>
    <t>aramaic literature</t>
  </si>
  <si>
    <t>Literatura argentyńska</t>
  </si>
  <si>
    <t>Literatura ormiańska</t>
  </si>
  <si>
    <t>Literatura Aborygenów Australii</t>
  </si>
  <si>
    <t>Literatura australijska</t>
  </si>
  <si>
    <t>Literatura australijska.</t>
  </si>
  <si>
    <t>Literatura austriacka</t>
  </si>
  <si>
    <t>Litreratura austriacka</t>
  </si>
  <si>
    <t>Literartura austriacka</t>
  </si>
  <si>
    <t>Literatura asutriacka</t>
  </si>
  <si>
    <t>Literatura austraiacka</t>
  </si>
  <si>
    <t>Literatura bangladeska</t>
  </si>
  <si>
    <t>bangladesh literature</t>
  </si>
  <si>
    <t>Literatura Bangladeszu</t>
  </si>
  <si>
    <t>Litertura białoruska</t>
  </si>
  <si>
    <t>Literatura belgijska</t>
  </si>
  <si>
    <t>Literatura brazylijska</t>
  </si>
  <si>
    <t>Literatura brytyjska</t>
  </si>
  <si>
    <t>british literature</t>
  </si>
  <si>
    <t>Literatura bułgarska</t>
  </si>
  <si>
    <t>Literatura kameruńska</t>
  </si>
  <si>
    <t>cameroonian literature</t>
  </si>
  <si>
    <t>Literatura kanadyjska</t>
  </si>
  <si>
    <t>Literatura kanadyjsja</t>
  </si>
  <si>
    <t>Literatura kandayjska</t>
  </si>
  <si>
    <t>Literatura kanadyjska.</t>
  </si>
  <si>
    <t>Literatury regionu karaibskiego</t>
  </si>
  <si>
    <t>caribbean literature</t>
  </si>
  <si>
    <t>Literatura karaibska</t>
  </si>
  <si>
    <t>Literatura katalońska</t>
  </si>
  <si>
    <t>Literatura czeczeńska</t>
  </si>
  <si>
    <t>Literatura chilijska</t>
  </si>
  <si>
    <t>Literatura kolumbijska</t>
  </si>
  <si>
    <t>Literatura chorwacka</t>
  </si>
  <si>
    <t>Literatura chorwackaa</t>
  </si>
  <si>
    <t>Literatura kubańska</t>
  </si>
  <si>
    <t>Literatura czeska</t>
  </si>
  <si>
    <t xml:space="preserve">Literatura czeska </t>
  </si>
  <si>
    <t>Literatura duńska</t>
  </si>
  <si>
    <t>Literatura dominikańska</t>
  </si>
  <si>
    <t>dominican literature</t>
  </si>
  <si>
    <t>Literatura holenderska</t>
  </si>
  <si>
    <t>Literatura niderlandzka</t>
  </si>
  <si>
    <t>Literatura egipska</t>
  </si>
  <si>
    <t>Literatura egipska nowożytna</t>
  </si>
  <si>
    <t>Literatura Zjednoczonych Emiratów Arabskich</t>
  </si>
  <si>
    <t>emirati literature</t>
  </si>
  <si>
    <t>Literatura emiracko-arabska</t>
  </si>
  <si>
    <t>Literatura dziecięca angielska</t>
  </si>
  <si>
    <t>Literatura angielska</t>
  </si>
  <si>
    <t>Literatury anglojęzyczne</t>
  </si>
  <si>
    <t>Literatuta angielska</t>
  </si>
  <si>
    <t>Literatura angielskia</t>
  </si>
  <si>
    <t xml:space="preserve">Literatura angielska </t>
  </si>
  <si>
    <t>Literatura anglojęzyczna</t>
  </si>
  <si>
    <t>Literatura angielska.</t>
  </si>
  <si>
    <t>Literatura esperancka</t>
  </si>
  <si>
    <t>esperanto literature</t>
  </si>
  <si>
    <t>Literatura estońska</t>
  </si>
  <si>
    <t>Literatura fińska</t>
  </si>
  <si>
    <t>Literatury francuskojęzyczne</t>
  </si>
  <si>
    <t>Literatury francuskojęzyczne.</t>
  </si>
  <si>
    <t>Literatura francuska</t>
  </si>
  <si>
    <t>Literatuira francuska</t>
  </si>
  <si>
    <t>Literatura frrancuska</t>
  </si>
  <si>
    <t>Literatura  francuska</t>
  </si>
  <si>
    <t xml:space="preserve">Literatura francuska  </t>
  </si>
  <si>
    <t>Literatura francuska.</t>
  </si>
  <si>
    <t>Literatura gruzińska</t>
  </si>
  <si>
    <t>Epika niemiecka</t>
  </si>
  <si>
    <t>Literatury niemieckojęzyczne</t>
  </si>
  <si>
    <t>Literatura niemiecka</t>
  </si>
  <si>
    <t xml:space="preserve">Literatura niemiecka </t>
  </si>
  <si>
    <t>Literatura  niemiecka</t>
  </si>
  <si>
    <t>Literatuta niemiecka</t>
  </si>
  <si>
    <t>Literatura niemiecka.</t>
  </si>
  <si>
    <t>Literatura grecka</t>
  </si>
  <si>
    <t xml:space="preserve">Literatura grecka </t>
  </si>
  <si>
    <t>Literatura grecki</t>
  </si>
  <si>
    <t>Literatura grecka.</t>
  </si>
  <si>
    <t>Literatura gwatemalska</t>
  </si>
  <si>
    <t>Literatura cygańska</t>
  </si>
  <si>
    <t>Literatura hebrajska</t>
  </si>
  <si>
    <t>Lietatura hebrajska</t>
  </si>
  <si>
    <t>Literatura hebrajska.</t>
  </si>
  <si>
    <t>Literatura węgierska</t>
  </si>
  <si>
    <t xml:space="preserve">Literatura węgierska </t>
  </si>
  <si>
    <t>Literatura węegierska</t>
  </si>
  <si>
    <t>Literatura węgierska.</t>
  </si>
  <si>
    <t>Literatura islandzka</t>
  </si>
  <si>
    <t>Literatury indiańskie</t>
  </si>
  <si>
    <t>Literatura indyjska</t>
  </si>
  <si>
    <t>indic literature</t>
  </si>
  <si>
    <t>Literatura indonezyjska</t>
  </si>
  <si>
    <t>Literatura północnoirlandzka</t>
  </si>
  <si>
    <t>Literatura irlandzka</t>
  </si>
  <si>
    <t>Literatura irlandzka.</t>
  </si>
  <si>
    <t>Literatura izraelska</t>
  </si>
  <si>
    <t>israeli literature</t>
  </si>
  <si>
    <t>Literatura żydowska</t>
  </si>
  <si>
    <t>Literatura izraelska.</t>
  </si>
  <si>
    <t>Literatura włoska</t>
  </si>
  <si>
    <t xml:space="preserve">Literatura włoska </t>
  </si>
  <si>
    <t>Literatura  włoska</t>
  </si>
  <si>
    <t>Literatura jamajska</t>
  </si>
  <si>
    <t>jamaican literature</t>
  </si>
  <si>
    <t>Literatura japońska</t>
  </si>
  <si>
    <t xml:space="preserve">Literatura japońska </t>
  </si>
  <si>
    <t xml:space="preserve">Literatura żydowska </t>
  </si>
  <si>
    <t>Literatura żydowska.</t>
  </si>
  <si>
    <t>Literatura kazachska</t>
  </si>
  <si>
    <t>kazakh literature</t>
  </si>
  <si>
    <t>Literatura kenijska</t>
  </si>
  <si>
    <t>kenyan literature</t>
  </si>
  <si>
    <t>Literatura koreańska</t>
  </si>
  <si>
    <t>Literatura kurdyjska</t>
  </si>
  <si>
    <t>Literatura kurdyjska.</t>
  </si>
  <si>
    <t>Literatura kirgiska</t>
  </si>
  <si>
    <t>kyrgyz literature</t>
  </si>
  <si>
    <t>Literatura belgijsko-łacińska</t>
  </si>
  <si>
    <t>Literatura chorwacko-łacińska</t>
  </si>
  <si>
    <t>Literatura czesko-łacińska</t>
  </si>
  <si>
    <t>Literatura holendersko-łacińska</t>
  </si>
  <si>
    <t>Literatura angielsko-łacińska</t>
  </si>
  <si>
    <t>Literatura flamandzko-łacińska</t>
  </si>
  <si>
    <t>Literatura francusko-łacińska</t>
  </si>
  <si>
    <t>Literatura niemiecko-łacińska</t>
  </si>
  <si>
    <t>Literatura węgiersko-łacińska</t>
  </si>
  <si>
    <t>Literatura irlandzko-łacińska</t>
  </si>
  <si>
    <t>Literatura włosko-łacińska</t>
  </si>
  <si>
    <t>Literatury Ameryki Łacińskiej</t>
  </si>
  <si>
    <t>Literatura łacińska</t>
  </si>
  <si>
    <t>Literatura łacińska.</t>
  </si>
  <si>
    <t>Literatura litewsko-łacińska</t>
  </si>
  <si>
    <t>Literatura polsko-łacińska</t>
  </si>
  <si>
    <t>Literatura szkocko-łacińska</t>
  </si>
  <si>
    <t>Literatura hiszpańsko-łacińska</t>
  </si>
  <si>
    <t>Literatura szwedzko-łacińska</t>
  </si>
  <si>
    <t>Literatura łotewska</t>
  </si>
  <si>
    <t>Literatura litewska</t>
  </si>
  <si>
    <t>Literatura macedońska</t>
  </si>
  <si>
    <t>Literatura malgaska</t>
  </si>
  <si>
    <t>malagasy literature</t>
  </si>
  <si>
    <t>Literatura meksykańska</t>
  </si>
  <si>
    <t>Literatura mołdawska</t>
  </si>
  <si>
    <t>moldovan literature</t>
  </si>
  <si>
    <t>Literatura mongolska</t>
  </si>
  <si>
    <t>Literatura nikaraguańska</t>
  </si>
  <si>
    <t>nicaraguan literature</t>
  </si>
  <si>
    <t>Literatura nigeryjska</t>
  </si>
  <si>
    <t>nigerian literature</t>
  </si>
  <si>
    <t>Literatura norweska</t>
  </si>
  <si>
    <t xml:space="preserve">Literatura norweska </t>
  </si>
  <si>
    <t>Literatura pakistańska</t>
  </si>
  <si>
    <t>Literatura paragwajska</t>
  </si>
  <si>
    <t>Literatura perska</t>
  </si>
  <si>
    <t>Literatura peruwiańska</t>
  </si>
  <si>
    <t>Literatura filipińska</t>
  </si>
  <si>
    <t>philippine literature</t>
  </si>
  <si>
    <t>Etyka a literatura polska</t>
  </si>
  <si>
    <t>Internet a literatura polska</t>
  </si>
  <si>
    <t>Przyroda w literaturze polskiej</t>
  </si>
  <si>
    <t>Nowa Panorama Literatury Polskiej (portal internetowy)</t>
  </si>
  <si>
    <t xml:space="preserve">Literatura polska </t>
  </si>
  <si>
    <t>Literatua polska</t>
  </si>
  <si>
    <t>Literatuta polska</t>
  </si>
  <si>
    <t>Literartura polska</t>
  </si>
  <si>
    <t>Lieratura polska</t>
  </si>
  <si>
    <t>Literatura poslka</t>
  </si>
  <si>
    <t>Litreratura polska</t>
  </si>
  <si>
    <t>Literatrura polska</t>
  </si>
  <si>
    <t>Literatura poilska</t>
  </si>
  <si>
    <t>Literatura poska</t>
  </si>
  <si>
    <t>Literatura poolska</t>
  </si>
  <si>
    <t>Literratura polska</t>
  </si>
  <si>
    <t>Litratura polska</t>
  </si>
  <si>
    <t>Litetatura polska</t>
  </si>
  <si>
    <t>Lliteratura polska</t>
  </si>
  <si>
    <t>Literatura  polska</t>
  </si>
  <si>
    <t>Literatura polska 2 DBN</t>
  </si>
  <si>
    <t>Literatura polska.</t>
  </si>
  <si>
    <t>Literatura staropolska</t>
  </si>
  <si>
    <t>Literatury portugalskojęzyczne</t>
  </si>
  <si>
    <t>Literatura portugalska</t>
  </si>
  <si>
    <t>Literatura rumuńska</t>
  </si>
  <si>
    <t>Filozofia chrześcijańska a literatura rosyjska</t>
  </si>
  <si>
    <t>Konstruktywizm</t>
  </si>
  <si>
    <t>Literatura rosyjska</t>
  </si>
  <si>
    <t xml:space="preserve">Literatura rosyjska  </t>
  </si>
  <si>
    <t>Litertatura rosyjska</t>
  </si>
  <si>
    <t xml:space="preserve">Literatura rosyjska </t>
  </si>
  <si>
    <t>Literatuta rosyjska</t>
  </si>
  <si>
    <t>Lliteratura rosyjska</t>
  </si>
  <si>
    <t>Literartura rosyjska</t>
  </si>
  <si>
    <t>Literatura rosyjska.</t>
  </si>
  <si>
    <t>Literatura staroruska</t>
  </si>
  <si>
    <t>Literatura szkocka</t>
  </si>
  <si>
    <t>Literatura senegalska</t>
  </si>
  <si>
    <t>senegalese literature</t>
  </si>
  <si>
    <t>Literatura serbska</t>
  </si>
  <si>
    <t>Literatura serbka</t>
  </si>
  <si>
    <t>Literatura singapurska</t>
  </si>
  <si>
    <t>singaporean literature</t>
  </si>
  <si>
    <t>Literatura staro-cerkiewno-słowiańska</t>
  </si>
  <si>
    <t>Literatury słowiańskie</t>
  </si>
  <si>
    <t>Literatury słowiański</t>
  </si>
  <si>
    <t>Literatury wschodniosłowiańskie</t>
  </si>
  <si>
    <t>Literatury południowosłowiańskie</t>
  </si>
  <si>
    <t>Literatury zachodniosłowiańskie</t>
  </si>
  <si>
    <t>Literatury słowiańskie.</t>
  </si>
  <si>
    <t>Literatura słowacka</t>
  </si>
  <si>
    <t>Literatura słoweńska</t>
  </si>
  <si>
    <t>Literatura radziecka</t>
  </si>
  <si>
    <t>Literatury hiszpańskojęzyczne</t>
  </si>
  <si>
    <t xml:space="preserve">Literatura hiszpańska </t>
  </si>
  <si>
    <t>Literatura szwedzka</t>
  </si>
  <si>
    <t>Literatua szwedzka</t>
  </si>
  <si>
    <t>Literatrura szwajcarska</t>
  </si>
  <si>
    <t>Literatura krymskotatarska</t>
  </si>
  <si>
    <t>Literatura tatarska</t>
  </si>
  <si>
    <t>Literatura tybetańska</t>
  </si>
  <si>
    <t>Literatura tunezyjska</t>
  </si>
  <si>
    <t>Literatura turecka</t>
  </si>
  <si>
    <t>Literatura podróżnicza turecka</t>
  </si>
  <si>
    <t>Literatura turkmeńska</t>
  </si>
  <si>
    <t>turkmen literature</t>
  </si>
  <si>
    <t>Porównanie (lit.) w literaturze ukraińskiej</t>
  </si>
  <si>
    <t>Huculi w literaturze ukraińskiej</t>
  </si>
  <si>
    <t>Literatura ukraińska</t>
  </si>
  <si>
    <t xml:space="preserve">Literatura ukraińska </t>
  </si>
  <si>
    <t>Litratura ukraińska</t>
  </si>
  <si>
    <t>Literatura ukraaińska</t>
  </si>
  <si>
    <t>Literatura urugwajska</t>
  </si>
  <si>
    <t>uruguayan literature</t>
  </si>
  <si>
    <t>Literatura wenezuelska</t>
  </si>
  <si>
    <t>venezuelan literature</t>
  </si>
  <si>
    <t>Literatura wietnamska</t>
  </si>
  <si>
    <t>Literatura walijska</t>
  </si>
  <si>
    <t>Literatura jakucka</t>
  </si>
  <si>
    <t>yakut literature</t>
  </si>
  <si>
    <t>azerbaijani literature</t>
  </si>
  <si>
    <t>Literatura bahrajńska</t>
  </si>
  <si>
    <t>bahraini literature</t>
  </si>
  <si>
    <t>Literatura bahrajńsko-arabska</t>
  </si>
  <si>
    <t>Literatura baskijska</t>
  </si>
  <si>
    <t>basque literature</t>
  </si>
  <si>
    <t>Literatura bizantyńska</t>
  </si>
  <si>
    <t>byzantine literature</t>
  </si>
  <si>
    <t>Literatura grecka bizantyjska</t>
  </si>
  <si>
    <t>Literatura bługarska</t>
  </si>
  <si>
    <t>Literatura boliwijska</t>
  </si>
  <si>
    <t>Literatura bośniacka</t>
  </si>
  <si>
    <t>bosnian literature</t>
  </si>
  <si>
    <t>Literatura Bośni i Hercegowiny</t>
  </si>
  <si>
    <t>Literatura chińska</t>
  </si>
  <si>
    <t>Literatura dziecięca argentyńska</t>
  </si>
  <si>
    <t>Literatura dziecięca białoruska</t>
  </si>
  <si>
    <t>Literatura dziecięca czeska</t>
  </si>
  <si>
    <t>Literatura dziecięca francuska</t>
  </si>
  <si>
    <t>Literatura dziecięca koreańska</t>
  </si>
  <si>
    <t>Literatura dziecięca norweska</t>
  </si>
  <si>
    <t>Literatura dziecięca polska</t>
  </si>
  <si>
    <t>Literatura dziecięca portugalska</t>
  </si>
  <si>
    <t>Literatura dziecięca serbska</t>
  </si>
  <si>
    <t>Literatura dziecięca ukraińska</t>
  </si>
  <si>
    <t>Literatura fantastyczna autralijska</t>
  </si>
  <si>
    <t>Literatura fantastyczna belgijska</t>
  </si>
  <si>
    <t>Literatura fantastyczna czeska</t>
  </si>
  <si>
    <t>Literatura fantastyczna japońska</t>
  </si>
  <si>
    <t>Literatura fantastyczna kanadyjska</t>
  </si>
  <si>
    <t>Literatura fantastyczna macedońska</t>
  </si>
  <si>
    <t>Literatura fantastyczna niemiecka</t>
  </si>
  <si>
    <t>Literatura fantastyczna polska</t>
  </si>
  <si>
    <t>Literatura fantastyczna rosyjska</t>
  </si>
  <si>
    <t>Literatura fantastyczna słowacka</t>
  </si>
  <si>
    <t>Literatura fantastyczna słowiańska</t>
  </si>
  <si>
    <t>Literatura fantastyczna włoska</t>
  </si>
  <si>
    <t>Literatura flamandzka</t>
  </si>
  <si>
    <t>flemish literature</t>
  </si>
  <si>
    <t>Literatura gagauska</t>
  </si>
  <si>
    <t>gagauz literature</t>
  </si>
  <si>
    <t>Literatura ghańska</t>
  </si>
  <si>
    <t>ghanaian literature</t>
  </si>
  <si>
    <t>Literatura grozy amerykańska</t>
  </si>
  <si>
    <t>Literatura grozy belgijska</t>
  </si>
  <si>
    <t>Literatura grozy czeska</t>
  </si>
  <si>
    <t>Literatura grozy francuska</t>
  </si>
  <si>
    <t>Literatura grozy polska</t>
  </si>
  <si>
    <t>Literatura grozy rosyjska</t>
  </si>
  <si>
    <t>Literatura gwinejska</t>
  </si>
  <si>
    <t>guinean literature</t>
  </si>
  <si>
    <t>Literatura podróżnicza argentyńska</t>
  </si>
  <si>
    <t>Literatura podróżnicza australijska</t>
  </si>
  <si>
    <t>Literatura podróżnicza belgijska</t>
  </si>
  <si>
    <t>Literatura podróżnicza bośniacka</t>
  </si>
  <si>
    <t>Literatura podróżnicza chińska</t>
  </si>
  <si>
    <t>Literatura podróżnicza chorwacka</t>
  </si>
  <si>
    <t>Literatura podróżnicza czeska</t>
  </si>
  <si>
    <t>Literatura podróżnicza duńska</t>
  </si>
  <si>
    <t>Literatura podróżnicza filipińska</t>
  </si>
  <si>
    <t>filipino literature</t>
  </si>
  <si>
    <t>Literatura podróżnicza flamandzka</t>
  </si>
  <si>
    <t>Literatura podróżnicza gwatemalska</t>
  </si>
  <si>
    <t>Literatura podróżnicza holenderska</t>
  </si>
  <si>
    <t>Literatura podróżnicza indyjska</t>
  </si>
  <si>
    <t>Literatura podróżnicza japońska</t>
  </si>
  <si>
    <t>Literatura podróżnicza kanadyjska</t>
  </si>
  <si>
    <t>Literatura podróżnicza litewska</t>
  </si>
  <si>
    <t>Literatura podróżnicza norweska</t>
  </si>
  <si>
    <t>Literatura podróżnicza palestyńska</t>
  </si>
  <si>
    <t>palestinian literature</t>
  </si>
  <si>
    <t>Literatura palestyńsko-arabska</t>
  </si>
  <si>
    <t>Literatura podróżnicza polska</t>
  </si>
  <si>
    <t>Literatura podróżnicza szkocka</t>
  </si>
  <si>
    <t>Literatura podróżnicza szwedzka</t>
  </si>
  <si>
    <t>Literatura podróżnicza ukraińska</t>
  </si>
  <si>
    <t>Literatura podróżnicza węgierska</t>
  </si>
  <si>
    <t>Literatura podróżnicza żydowska</t>
  </si>
  <si>
    <t>Literatura suahili</t>
  </si>
  <si>
    <t>swahili literature</t>
  </si>
  <si>
    <t>Dramat australijski</t>
  </si>
  <si>
    <t>Dramat brazylijski</t>
  </si>
  <si>
    <t>Dramat bułgarski</t>
  </si>
  <si>
    <t>Dramat egipski nowożytny</t>
  </si>
  <si>
    <t>modern egyptian literature</t>
  </si>
  <si>
    <t>Dramat holenderski</t>
  </si>
  <si>
    <t>Dramat indyjski</t>
  </si>
  <si>
    <t>Dramat kaszubski</t>
  </si>
  <si>
    <t>kashubian literature</t>
  </si>
  <si>
    <t>Dramat kirgiski</t>
  </si>
  <si>
    <t>Dramat kubański</t>
  </si>
  <si>
    <t>Dramat nowozelandzki</t>
  </si>
  <si>
    <t>new zealand literature</t>
  </si>
  <si>
    <t>Dramat perski</t>
  </si>
  <si>
    <t>Dramat portorykański</t>
  </si>
  <si>
    <t>puerto rican literature</t>
  </si>
  <si>
    <t>Literatura portorykańska</t>
  </si>
  <si>
    <t>Dramat radziecki</t>
  </si>
  <si>
    <t>Dramat romantyczny</t>
  </si>
  <si>
    <t>romantic literature</t>
  </si>
  <si>
    <t>Dramat szkocki</t>
  </si>
  <si>
    <t>Dramat wenezuelski</t>
  </si>
  <si>
    <t>Epos arabski</t>
  </si>
  <si>
    <t>Epos estoński</t>
  </si>
  <si>
    <t>Epos gruziński</t>
  </si>
  <si>
    <t>Epos hiszpański</t>
  </si>
  <si>
    <t>Epos jakucki</t>
  </si>
  <si>
    <t>Epos perski</t>
  </si>
  <si>
    <t>Epos polski</t>
  </si>
  <si>
    <t>Epos serbski</t>
  </si>
  <si>
    <t>Epos turecki</t>
  </si>
  <si>
    <t>Epos włoski</t>
  </si>
  <si>
    <t>Felieton angielski</t>
  </si>
  <si>
    <t>Felieton bośniacki</t>
  </si>
  <si>
    <t>Felieton francuski</t>
  </si>
  <si>
    <t>Felieton niemiecki</t>
  </si>
  <si>
    <t>Felieton polski</t>
  </si>
  <si>
    <t>Felieton rosyjski</t>
  </si>
  <si>
    <t>Felieton węgierski</t>
  </si>
  <si>
    <t>Elegia angielska</t>
  </si>
  <si>
    <t>Elegia austriacka</t>
  </si>
  <si>
    <t>Elegia francuska</t>
  </si>
  <si>
    <t>Elegia łacińska</t>
  </si>
  <si>
    <t>Elegia polska</t>
  </si>
  <si>
    <t>Epigramy greckie</t>
  </si>
  <si>
    <t>Epigramy łacińskie</t>
  </si>
  <si>
    <t>Epigramy polskie</t>
  </si>
  <si>
    <t>Epigramy rosyjskie</t>
  </si>
  <si>
    <t>Legendy i podania angielskie</t>
  </si>
  <si>
    <t>Legendy i podania chińskie</t>
  </si>
  <si>
    <t>Legendy i podania irlandzkie</t>
  </si>
  <si>
    <t>Legendy i podania mongolskie</t>
  </si>
  <si>
    <t>Legendy i podania Prusów</t>
  </si>
  <si>
    <t>prussian literature</t>
  </si>
  <si>
    <t>Legendy i podania słowackie</t>
  </si>
  <si>
    <t>Legendy i podania węgierskie</t>
  </si>
  <si>
    <t>Listy amerykańskie</t>
  </si>
  <si>
    <t>Listy angielskie</t>
  </si>
  <si>
    <t>Listy białoruskie</t>
  </si>
  <si>
    <t>Listy bizantyńskie</t>
  </si>
  <si>
    <t>Listy francuskie</t>
  </si>
  <si>
    <t>Listy greckie</t>
  </si>
  <si>
    <t>Listy hebrajskie</t>
  </si>
  <si>
    <t>Listy hiszpańskie</t>
  </si>
  <si>
    <t>Listy holenderskie</t>
  </si>
  <si>
    <t>Listy irlandzkie</t>
  </si>
  <si>
    <t>Listy japońskie</t>
  </si>
  <si>
    <t>Listy polski</t>
  </si>
  <si>
    <t>Listy południowoafrykańskie</t>
  </si>
  <si>
    <t>south african literature</t>
  </si>
  <si>
    <t>Listy portugalskie</t>
  </si>
  <si>
    <t>Listy słowackie</t>
  </si>
  <si>
    <t>Listy szwajcarskie</t>
  </si>
  <si>
    <t>Listy węgierskie</t>
  </si>
  <si>
    <t>Listy żydowskie</t>
  </si>
  <si>
    <t>Literatura maltańska</t>
  </si>
  <si>
    <t>maltese literature</t>
  </si>
  <si>
    <t>Literatura marokańska</t>
  </si>
  <si>
    <t>Opowiadanie  polskie</t>
  </si>
  <si>
    <t>Opowiadanie amerykanskie</t>
  </si>
  <si>
    <t>Opowiadanie angolskie</t>
  </si>
  <si>
    <t>Opowiadanie armeńskie</t>
  </si>
  <si>
    <t>Opowiadanie baskijskie</t>
  </si>
  <si>
    <t>Opowiadanie bośniackie</t>
  </si>
  <si>
    <t>Opowiadanie dziecięce australijskie</t>
  </si>
  <si>
    <t>Opowiadanie dziecięce belgijskie</t>
  </si>
  <si>
    <t>Opowiadanie dziecięce białoruskie</t>
  </si>
  <si>
    <t>Opowiadanie dziecięce bułgarskie</t>
  </si>
  <si>
    <t>Opowiadanie dziecięce chilijskie</t>
  </si>
  <si>
    <t>Opowiadanie dziecięce chińskie</t>
  </si>
  <si>
    <t>Opowiadanie dziecięce chorwackie</t>
  </si>
  <si>
    <t>Opowiadanie dziecięce czeskie</t>
  </si>
  <si>
    <t>Opowiadanie dziecięce duńskie</t>
  </si>
  <si>
    <t>Opowiadanie dziecięce estońskie</t>
  </si>
  <si>
    <t>Opowiadanie dziecięce fińskie</t>
  </si>
  <si>
    <t>Opowiadanie dziecięce flamandzkie</t>
  </si>
  <si>
    <t>Opowiadanie dziecięce hebrajskie</t>
  </si>
  <si>
    <t>Opowiadanie dziecięce islandzkie</t>
  </si>
  <si>
    <t>Opowiadanie dziecięce japońskie</t>
  </si>
  <si>
    <t>Opowiadanie dziecięce litewskie</t>
  </si>
  <si>
    <t>Opowiadanie dziecięce norweskie</t>
  </si>
  <si>
    <t>Opowiadanie dziecięce polskie 21 w.</t>
  </si>
  <si>
    <t>Opowiadanie dziecięce portugalskie</t>
  </si>
  <si>
    <t>Opowiadanie dziecięce rosyjskie</t>
  </si>
  <si>
    <t>Opowiadanie dziecięce słowackie</t>
  </si>
  <si>
    <t>Opowiadanie dziecięce słoweńskie</t>
  </si>
  <si>
    <t>Opowiadanie dziecięce szwajcarskie</t>
  </si>
  <si>
    <t>Opowiadanie dziecięce szwedzkie</t>
  </si>
  <si>
    <t>Opowiadanie dziecięce ukraińskie</t>
  </si>
  <si>
    <t>Opowiadanie dziecięce węgierskie</t>
  </si>
  <si>
    <t>Opowiadanie dziecięce wietnamskie</t>
  </si>
  <si>
    <t>Opowiadanie dziecięce włoskie</t>
  </si>
  <si>
    <t>Opowiadanie dziecięce żydowskie</t>
  </si>
  <si>
    <t>Opowiadanie egipskie</t>
  </si>
  <si>
    <t>Opowiadanie esperanckie</t>
  </si>
  <si>
    <t>Opowiadanie etiopskie</t>
  </si>
  <si>
    <t>Opowiadanie fantastyczne hiszpańskie</t>
  </si>
  <si>
    <t>Opowiadanie flamandzkie</t>
  </si>
  <si>
    <t>Opowiadanie grozy amerykańskie</t>
  </si>
  <si>
    <t>Opowiadanie grozy polskie</t>
  </si>
  <si>
    <t>Opowiadanie Gwinei Bissau</t>
  </si>
  <si>
    <t>guinea-bissau literature</t>
  </si>
  <si>
    <t>Opowiadanie kryminalne amerykańskie</t>
  </si>
  <si>
    <t>Opowiadanie kryminalne angielskie</t>
  </si>
  <si>
    <t>Opowiadanie kryminalne niemieckie</t>
  </si>
  <si>
    <t>Opowiadanie macedońskie</t>
  </si>
  <si>
    <t>Opowiadanie młodzieżowe amerykańskie</t>
  </si>
  <si>
    <t>Opowiadanie młodzieżowe angielskie</t>
  </si>
  <si>
    <t>Opowiadanie młodzieżowe argentyńskie</t>
  </si>
  <si>
    <t>argentinian literature</t>
  </si>
  <si>
    <t>Opowiadanie młodzieżowe belgijskie</t>
  </si>
  <si>
    <t>Opowiadanie młodzieżowe francuskie</t>
  </si>
  <si>
    <t>Opowiadanie młodzieżowe irlandzkie</t>
  </si>
  <si>
    <t>Opowiadanie młodzieżowe niemieckie</t>
  </si>
  <si>
    <t>Opowiadanie młodzieżowe polskie</t>
  </si>
  <si>
    <t>Opowiadanie mongolskie</t>
  </si>
  <si>
    <t>Opowiadanie mozambickie</t>
  </si>
  <si>
    <t>mozambican literature</t>
  </si>
  <si>
    <t>Opowiadanie nigeryjskie</t>
  </si>
  <si>
    <t>Opowiadanie peruwiańskie</t>
  </si>
  <si>
    <t>Opowiadanie polska</t>
  </si>
  <si>
    <t>Opowiadanie polskie 20-21 w.</t>
  </si>
  <si>
    <t>Opowiadanie rumuńskie</t>
  </si>
  <si>
    <t>Opowiadanie szkockie</t>
  </si>
  <si>
    <t>Opowiadanie ukrańskie</t>
  </si>
  <si>
    <t>Opowiadnie polskie</t>
  </si>
  <si>
    <t>Pamiętniki albańskie</t>
  </si>
  <si>
    <t>Pamiętniki argentyńskie</t>
  </si>
  <si>
    <t>Pamiętniki chorwackie</t>
  </si>
  <si>
    <t>Pamiętniki cygańskie</t>
  </si>
  <si>
    <t>romani literature</t>
  </si>
  <si>
    <t>Pamiętniki duńskie</t>
  </si>
  <si>
    <t>Pamiętniki egipskie nowożytne</t>
  </si>
  <si>
    <t>Pamiętniki filipińskie</t>
  </si>
  <si>
    <t>Pamiętniki gruzińskie</t>
  </si>
  <si>
    <t>Pamiętniki hiszpańskie</t>
  </si>
  <si>
    <t>Pamiętniki irlandzkie</t>
  </si>
  <si>
    <t>Pamiętniki japońskie</t>
  </si>
  <si>
    <t>Pamiętniki kanadyjskie</t>
  </si>
  <si>
    <t>Pamiętniki kenijskie</t>
  </si>
  <si>
    <t>Pamiętniki kolumbijskie</t>
  </si>
  <si>
    <t>Pamiętniki norweskie</t>
  </si>
  <si>
    <t>Pamiętniki pakistańskie</t>
  </si>
  <si>
    <t>Pamiętniki palestyńskie</t>
  </si>
  <si>
    <t>Pamiętniki słowackie</t>
  </si>
  <si>
    <t>Pamiętniki słoweńskie</t>
  </si>
  <si>
    <t>Pamiętniki somalijskie</t>
  </si>
  <si>
    <t>somali literature</t>
  </si>
  <si>
    <t>Pamiętniki walijskie</t>
  </si>
  <si>
    <t>Pamiętniki węgierskie</t>
  </si>
  <si>
    <t>Parodia amerykańska</t>
  </si>
  <si>
    <t>Parodia angielska</t>
  </si>
  <si>
    <t>Parodia austriacka</t>
  </si>
  <si>
    <t>Parodia bułgarska</t>
  </si>
  <si>
    <t>Parodia niemiecka</t>
  </si>
  <si>
    <t>Parodia polska</t>
  </si>
  <si>
    <t>Parodia rosyjska</t>
  </si>
  <si>
    <t>Pieśń fińska (lit.)</t>
  </si>
  <si>
    <t>Pieśń francuska (lit.)</t>
  </si>
  <si>
    <t>Pieśń ludowa hiszpańska</t>
  </si>
  <si>
    <t>Pieśń ludowa litewska</t>
  </si>
  <si>
    <t>Poemat rumuński</t>
  </si>
  <si>
    <t>Poemat ukraiński</t>
  </si>
  <si>
    <t>Poezja dziecięca amerykańska</t>
  </si>
  <si>
    <t>Poezja dziecięca hiszpańska</t>
  </si>
  <si>
    <t>Poezja dziecięca kaszubska</t>
  </si>
  <si>
    <t>Poezja dziecięca litewska</t>
  </si>
  <si>
    <t>Poezja dziecięca niemiecka</t>
  </si>
  <si>
    <t>Poezja dziecięca polska</t>
  </si>
  <si>
    <t>Poezja dziecięca polskie</t>
  </si>
  <si>
    <t>Poezja dziecięca rosyjska</t>
  </si>
  <si>
    <t>Poezja dziecięca szwedzka</t>
  </si>
  <si>
    <t>Poezja dziecięca ukraińska</t>
  </si>
  <si>
    <t>Poezja dziecięca włoska</t>
  </si>
  <si>
    <t>Poezja dziecięca żydowska</t>
  </si>
  <si>
    <t>Poezja ekwadorska</t>
  </si>
  <si>
    <t>ecuadorian literature</t>
  </si>
  <si>
    <t>Poezja erotyczna polska</t>
  </si>
  <si>
    <t>Poezja idndyjska</t>
  </si>
  <si>
    <t>Poezja jakucka</t>
  </si>
  <si>
    <t>Poezja kaszubska</t>
  </si>
  <si>
    <t>Poezja kazachska</t>
  </si>
  <si>
    <t>Poezja kolumbijska</t>
  </si>
  <si>
    <t>Poezja ludowa ukraińska</t>
  </si>
  <si>
    <t>Poezja macedońska</t>
  </si>
  <si>
    <t>Poezja malajska</t>
  </si>
  <si>
    <t>malay literature</t>
  </si>
  <si>
    <t>Poezja maltańska</t>
  </si>
  <si>
    <t>Poezja marokańska</t>
  </si>
  <si>
    <t>Poezja mołdawska</t>
  </si>
  <si>
    <t>Poezja nigeryjska</t>
  </si>
  <si>
    <t>Poezja nikaraguańska</t>
  </si>
  <si>
    <t>Poezja nowozelandzka</t>
  </si>
  <si>
    <t>Poezja okolicznościowa polska</t>
  </si>
  <si>
    <t>Poezja omańska</t>
  </si>
  <si>
    <t>omani literature</t>
  </si>
  <si>
    <t>Literatura omańsko-arabska</t>
  </si>
  <si>
    <t>Poezja pakistańska</t>
  </si>
  <si>
    <t>Poezja palestyńska</t>
  </si>
  <si>
    <t>Poezja portorykańska</t>
  </si>
  <si>
    <t>Powieść afgańska</t>
  </si>
  <si>
    <t>afghan literature</t>
  </si>
  <si>
    <t>Literatura Afganistanu</t>
  </si>
  <si>
    <t>Powieść afrykańska</t>
  </si>
  <si>
    <t>Powieść algierska</t>
  </si>
  <si>
    <t>Powieść Ameryki Łacińskiej</t>
  </si>
  <si>
    <t>latin american literature</t>
  </si>
  <si>
    <t>Powieść anglojęzyczna</t>
  </si>
  <si>
    <t>Powieść angolska</t>
  </si>
  <si>
    <t>Powieść arabska</t>
  </si>
  <si>
    <t>Powieść armeńska</t>
  </si>
  <si>
    <t>Powieść dziecięca amerykańska</t>
  </si>
  <si>
    <t>Powieść dziecięca australijska</t>
  </si>
  <si>
    <t>Powieść dziecięca austriacka</t>
  </si>
  <si>
    <t>Powieść dziecięca czeska</t>
  </si>
  <si>
    <t>Powieść dziecięca fińska</t>
  </si>
  <si>
    <t>Powieść dziecięca francuska</t>
  </si>
  <si>
    <t>Powieść dziecięca hebrajska</t>
  </si>
  <si>
    <t>Powieść dziecięca hiszpańska</t>
  </si>
  <si>
    <t>Powieść dziecięca holenderska</t>
  </si>
  <si>
    <t>Powieść dziecięca japońska</t>
  </si>
  <si>
    <t>Powieść dziecięca koreańska</t>
  </si>
  <si>
    <t>Powieść dziecięca polska</t>
  </si>
  <si>
    <t>Powieść dziecięca rosyjska</t>
  </si>
  <si>
    <t>Powieść dziecięca szkocka</t>
  </si>
  <si>
    <t>Powieść epistolarna francuska</t>
  </si>
  <si>
    <t>Powieść epistolarna polska</t>
  </si>
  <si>
    <t>Powieść fantastyczna australijska</t>
  </si>
  <si>
    <t>Powieść fantastyczna indyjska</t>
  </si>
  <si>
    <t>Powieść fantastyczna japońska</t>
  </si>
  <si>
    <t>Powieść fantastyczna polska</t>
  </si>
  <si>
    <t>Powieść fantastyczna rosyjska</t>
  </si>
  <si>
    <t>Powieść fantastycznonaukowa amerykańska</t>
  </si>
  <si>
    <t>Powieść fantastycznonaukowa czeska</t>
  </si>
  <si>
    <t>Powieść fantastycznonaukowa polska</t>
  </si>
  <si>
    <t>Powieść fantastyczno-naukowa polska</t>
  </si>
  <si>
    <t>Powieść fińska</t>
  </si>
  <si>
    <t>Powieść historyczna angielska</t>
  </si>
  <si>
    <t>Powieść historyczna austriacka</t>
  </si>
  <si>
    <t>Powieść historyczna irlandzka</t>
  </si>
  <si>
    <t>Powieść historyczna litewska</t>
  </si>
  <si>
    <t>Powieść historyczna szwajcarska</t>
  </si>
  <si>
    <t>Powieść historyczna ukraińska</t>
  </si>
  <si>
    <t>Powieść kryminalna angolska</t>
  </si>
  <si>
    <t>Powieść kryminalna austriacka</t>
  </si>
  <si>
    <t>Powieść kryminalna białoruska</t>
  </si>
  <si>
    <t>Powieść kryminalna brazylijska</t>
  </si>
  <si>
    <t>Powieść kryminalna duńska</t>
  </si>
  <si>
    <t>Powieść kryminalna fińska</t>
  </si>
  <si>
    <t>Powieść kryminalna hebrajska</t>
  </si>
  <si>
    <t>Powieść kryminalna hiszpańska</t>
  </si>
  <si>
    <t>Powieść kryminalna islandzka</t>
  </si>
  <si>
    <t>Powieść kryminalna niemiecka</t>
  </si>
  <si>
    <t>Powieść kryminalna polska</t>
  </si>
  <si>
    <t>Powieść kryminalna portugalska</t>
  </si>
  <si>
    <t>Powieść kryminalna skandynawska</t>
  </si>
  <si>
    <t>scandinavian literature</t>
  </si>
  <si>
    <t>Powieść kryminalna szkocka</t>
  </si>
  <si>
    <t>Powieść kryminalna szwajcarska</t>
  </si>
  <si>
    <t>Powieść kubańska</t>
  </si>
  <si>
    <t>Powieść liberyjska</t>
  </si>
  <si>
    <t>liberian literature</t>
  </si>
  <si>
    <t>Powieść łotewska</t>
  </si>
  <si>
    <t>Powieść młodzieżowa australijska</t>
  </si>
  <si>
    <t>Powieść młodzieżowa austriacka</t>
  </si>
  <si>
    <t>Powieść młodzieżowa czeska</t>
  </si>
  <si>
    <t>Powieść młodzieżowa fińska</t>
  </si>
  <si>
    <t>Powieść młodzieżowa hiszpańska</t>
  </si>
  <si>
    <t>Powieść młodzieżowa holenderska</t>
  </si>
  <si>
    <t>Powieść młodzieżowa irlandzka</t>
  </si>
  <si>
    <t>Powieść młodzieżowa japońska</t>
  </si>
  <si>
    <t>Powieść młodzieżowa norweska</t>
  </si>
  <si>
    <t>Powieść młodzieżowa polska 20 w.</t>
  </si>
  <si>
    <t>Powieść młodzieżowa rosyjska</t>
  </si>
  <si>
    <t>Powieść młodzieżowa szkocka</t>
  </si>
  <si>
    <t>Powieść młodzieżowa szwajcarska</t>
  </si>
  <si>
    <t>Powieść młodzieżowa węgierska</t>
  </si>
  <si>
    <t>Powieść młodzieżowa włoska</t>
  </si>
  <si>
    <t>Powieść mozambicka</t>
  </si>
  <si>
    <t>Powieść niderlandzka</t>
  </si>
  <si>
    <t>Powieść nigeryjska</t>
  </si>
  <si>
    <t>Powieść nowozelandzka</t>
  </si>
  <si>
    <t>Powieść palestyńska</t>
  </si>
  <si>
    <t>Powieść paragwajska</t>
  </si>
  <si>
    <t>Powieść perska</t>
  </si>
  <si>
    <t>Powieść polityczna angielska</t>
  </si>
  <si>
    <t>Powieść polityczna polska</t>
  </si>
  <si>
    <t>Powieść polityczna rosyjska</t>
  </si>
  <si>
    <t>Proza albańska</t>
  </si>
  <si>
    <t>Proza angolska</t>
  </si>
  <si>
    <t>Proza argentyńska</t>
  </si>
  <si>
    <t>Proza belgijska</t>
  </si>
  <si>
    <t>Proza egipska</t>
  </si>
  <si>
    <t>Proza etiopska</t>
  </si>
  <si>
    <t>Proza fińska</t>
  </si>
  <si>
    <t>Proza holenderska</t>
  </si>
  <si>
    <t>Proza islandzka</t>
  </si>
  <si>
    <t>Proza japońska</t>
  </si>
  <si>
    <t>Proza jugosłowiańska</t>
  </si>
  <si>
    <t>yugoslavian literature</t>
  </si>
  <si>
    <t>Literatury Jugosławii</t>
  </si>
  <si>
    <t xml:space="preserve">Proza jugosłowiańska </t>
  </si>
  <si>
    <t>Proza marokańska</t>
  </si>
  <si>
    <t>Przypowieść afrykańska</t>
  </si>
  <si>
    <t>Przypowieść amerykańska</t>
  </si>
  <si>
    <t>Przypowieść hiszpańska</t>
  </si>
  <si>
    <t>Przypowieść indyjska</t>
  </si>
  <si>
    <t>Przypowieść łacińska</t>
  </si>
  <si>
    <t>Przypowieść polska</t>
  </si>
  <si>
    <t>Przypowieść turecka</t>
  </si>
  <si>
    <t>Przypowieść włoska</t>
  </si>
  <si>
    <t>literatura obca</t>
  </si>
  <si>
    <t>id działu</t>
  </si>
  <si>
    <t>id haseł osobowych</t>
  </si>
  <si>
    <t>md5 haseł osobowych</t>
  </si>
  <si>
    <t>Literatura abchaska</t>
  </si>
  <si>
    <t>3.3.</t>
  </si>
  <si>
    <t>3.4.</t>
  </si>
  <si>
    <t>Literatura afrykanerska</t>
  </si>
  <si>
    <t>3.5.</t>
  </si>
  <si>
    <t>Literatura ainu</t>
  </si>
  <si>
    <t>3.6.</t>
  </si>
  <si>
    <t>3.7.</t>
  </si>
  <si>
    <t>3.8.</t>
  </si>
  <si>
    <t>3.9.</t>
  </si>
  <si>
    <t>3.10.</t>
  </si>
  <si>
    <t>3.11.</t>
  </si>
  <si>
    <t>3.12.</t>
  </si>
  <si>
    <t>Literatura armeńska</t>
  </si>
  <si>
    <t>3.13.</t>
  </si>
  <si>
    <t>3.14.</t>
  </si>
  <si>
    <t>3.15.</t>
  </si>
  <si>
    <t>Literatura awarska</t>
  </si>
  <si>
    <t>3.16.</t>
  </si>
  <si>
    <t>3.17.</t>
  </si>
  <si>
    <t>Literatura aztecka</t>
  </si>
  <si>
    <t>3.18.</t>
  </si>
  <si>
    <t>3.19.</t>
  </si>
  <si>
    <t>3.20.</t>
  </si>
  <si>
    <t>Literatura baszkirska</t>
  </si>
  <si>
    <t>3.21.</t>
  </si>
  <si>
    <t>3.22.</t>
  </si>
  <si>
    <t>3.23.</t>
  </si>
  <si>
    <t>Literatura birmańska</t>
  </si>
  <si>
    <t>3.24.</t>
  </si>
  <si>
    <t>3.25.</t>
  </si>
  <si>
    <t>3.26.</t>
  </si>
  <si>
    <t>3.27.</t>
  </si>
  <si>
    <t>Literatura bretońska</t>
  </si>
  <si>
    <t>3.28.</t>
  </si>
  <si>
    <t>3.29.</t>
  </si>
  <si>
    <t>3.30.</t>
  </si>
  <si>
    <t>Literatura buriacka</t>
  </si>
  <si>
    <t>3.31.</t>
  </si>
  <si>
    <t>Literatura cejlońska</t>
  </si>
  <si>
    <t>3.32.</t>
  </si>
  <si>
    <t>3.33.</t>
  </si>
  <si>
    <t>3.34.</t>
  </si>
  <si>
    <t>3.35.</t>
  </si>
  <si>
    <t>3.36.</t>
  </si>
  <si>
    <t>3.37.</t>
  </si>
  <si>
    <t>3.38.</t>
  </si>
  <si>
    <t>Literatura czukocka</t>
  </si>
  <si>
    <t>3.39.</t>
  </si>
  <si>
    <t>Literatura czuwaska</t>
  </si>
  <si>
    <t>3.40.</t>
  </si>
  <si>
    <t>Literatura dagestańska</t>
  </si>
  <si>
    <t>3.41.</t>
  </si>
  <si>
    <t>Literatura dołgańska</t>
  </si>
  <si>
    <t>3.42.</t>
  </si>
  <si>
    <t>3.43.</t>
  </si>
  <si>
    <t>3.44.</t>
  </si>
  <si>
    <t>Literatura egipska starożytna</t>
  </si>
  <si>
    <t>3.45.</t>
  </si>
  <si>
    <t>3.46.</t>
  </si>
  <si>
    <t>3.47.</t>
  </si>
  <si>
    <t>Literatura eskimoska</t>
  </si>
  <si>
    <t>3.48.</t>
  </si>
  <si>
    <t>Literatura esperanto</t>
  </si>
  <si>
    <t>3.49.</t>
  </si>
  <si>
    <t>3.50.</t>
  </si>
  <si>
    <t>Literatura etiopska</t>
  </si>
  <si>
    <t>3.51.</t>
  </si>
  <si>
    <t>Literatura ewenkijska</t>
  </si>
  <si>
    <t>3.52.</t>
  </si>
  <si>
    <t>3.53.</t>
  </si>
  <si>
    <t>3.54.</t>
  </si>
  <si>
    <t>3.55.</t>
  </si>
  <si>
    <t>Literatura fryzyjska</t>
  </si>
  <si>
    <t>3.56.</t>
  </si>
  <si>
    <t>3.57.</t>
  </si>
  <si>
    <t>3.58.</t>
  </si>
  <si>
    <t>Literatura grecka starożytna</t>
  </si>
  <si>
    <t>3.59.</t>
  </si>
  <si>
    <t>3.60.</t>
  </si>
  <si>
    <t>3.61.</t>
  </si>
  <si>
    <t>Literatura haitańska</t>
  </si>
  <si>
    <t>3.62.</t>
  </si>
  <si>
    <t>3.63.</t>
  </si>
  <si>
    <t>Literatura hetycka</t>
  </si>
  <si>
    <t>3.64.</t>
  </si>
  <si>
    <t>3.65.</t>
  </si>
  <si>
    <t>3.66.</t>
  </si>
  <si>
    <t>Literatura indiańska</t>
  </si>
  <si>
    <t>3.67.</t>
  </si>
  <si>
    <t>3.68.</t>
  </si>
  <si>
    <t>Literatura inguszycka</t>
  </si>
  <si>
    <t>3.69.</t>
  </si>
  <si>
    <t>3.70.</t>
  </si>
  <si>
    <t>3.71.</t>
  </si>
  <si>
    <t>3.72.</t>
  </si>
  <si>
    <t>3.73.</t>
  </si>
  <si>
    <t>Literatura jemeńsko-arabska</t>
  </si>
  <si>
    <t>3.74.</t>
  </si>
  <si>
    <t>Literatura Kambodży</t>
  </si>
  <si>
    <t>3.75.</t>
  </si>
  <si>
    <t>3.76.</t>
  </si>
  <si>
    <t>3.77.</t>
  </si>
  <si>
    <t>Literatura karaimska</t>
  </si>
  <si>
    <t>3.78.</t>
  </si>
  <si>
    <t>Literatura karakałpacka</t>
  </si>
  <si>
    <t>3.79.</t>
  </si>
  <si>
    <t>3.80.</t>
  </si>
  <si>
    <t>3.81.</t>
  </si>
  <si>
    <t>3.82.</t>
  </si>
  <si>
    <t>Literatura koptyjska</t>
  </si>
  <si>
    <t>3.83.</t>
  </si>
  <si>
    <t>3.84.</t>
  </si>
  <si>
    <t>Literatura kostarykańska</t>
  </si>
  <si>
    <t>3.85.</t>
  </si>
  <si>
    <t>3.86.</t>
  </si>
  <si>
    <t>Literatura kumycka</t>
  </si>
  <si>
    <t>3.87.</t>
  </si>
  <si>
    <t>3.88.</t>
  </si>
  <si>
    <t>Literatura kuwejcko-arabska</t>
  </si>
  <si>
    <t>3.89.</t>
  </si>
  <si>
    <t>Literatura lapońska</t>
  </si>
  <si>
    <t>3.90.</t>
  </si>
  <si>
    <t>Literatura libańsko-arabska</t>
  </si>
  <si>
    <t>3.91.</t>
  </si>
  <si>
    <t>Literatura libijsko-arabska</t>
  </si>
  <si>
    <t>3.92.</t>
  </si>
  <si>
    <t>3.93.</t>
  </si>
  <si>
    <t>3.94.</t>
  </si>
  <si>
    <t>3.95.</t>
  </si>
  <si>
    <t>3.96.</t>
  </si>
  <si>
    <t>3.97.</t>
  </si>
  <si>
    <t>3.98.</t>
  </si>
  <si>
    <t>3.99.</t>
  </si>
  <si>
    <t>Literatura mandżurska</t>
  </si>
  <si>
    <t>3.100.</t>
  </si>
  <si>
    <t>Literatura mansyjska</t>
  </si>
  <si>
    <t>3.101.</t>
  </si>
  <si>
    <t>3.102.</t>
  </si>
  <si>
    <t>Literatura mauretańsko-arabska</t>
  </si>
  <si>
    <t>3.103.</t>
  </si>
  <si>
    <t>3.104.</t>
  </si>
  <si>
    <t>3.105.</t>
  </si>
  <si>
    <t>3.106.</t>
  </si>
  <si>
    <t>Literatura nanajska</t>
  </si>
  <si>
    <t>3.107.</t>
  </si>
  <si>
    <t>Literatura nganasańska</t>
  </si>
  <si>
    <t>3.108.</t>
  </si>
  <si>
    <t>3.109.</t>
  </si>
  <si>
    <t>3.110.</t>
  </si>
  <si>
    <t>Literatura niwchijska</t>
  </si>
  <si>
    <t>3.111.</t>
  </si>
  <si>
    <t>3.112.</t>
  </si>
  <si>
    <t>Literatura nowohebrajska</t>
  </si>
  <si>
    <t>3.113.</t>
  </si>
  <si>
    <t>Literatura nowozelandzka</t>
  </si>
  <si>
    <t>3.114.</t>
  </si>
  <si>
    <t>Literatura ojracka</t>
  </si>
  <si>
    <t>3.115.</t>
  </si>
  <si>
    <t>3.116.</t>
  </si>
  <si>
    <t>Literatura oroczi</t>
  </si>
  <si>
    <t>3.117.</t>
  </si>
  <si>
    <t>Literatura osetyńska</t>
  </si>
  <si>
    <t>3.118.</t>
  </si>
  <si>
    <t>3.119.</t>
  </si>
  <si>
    <t>3.120.</t>
  </si>
  <si>
    <t>Literatura panamska</t>
  </si>
  <si>
    <t>3.121.</t>
  </si>
  <si>
    <t>3.122.</t>
  </si>
  <si>
    <t>3.123.</t>
  </si>
  <si>
    <t>3.124.</t>
  </si>
  <si>
    <t>3.125.</t>
  </si>
  <si>
    <t>3.126.</t>
  </si>
  <si>
    <t>3.127.</t>
  </si>
  <si>
    <t>3.128.</t>
  </si>
  <si>
    <t>3.129.</t>
  </si>
  <si>
    <t>Literatura salwadorska</t>
  </si>
  <si>
    <t>3.130.</t>
  </si>
  <si>
    <t>Literatura saudyjsko-arabska</t>
  </si>
  <si>
    <t>3.131.</t>
  </si>
  <si>
    <t>3.132.</t>
  </si>
  <si>
    <t>3.133.</t>
  </si>
  <si>
    <t>3.134.</t>
  </si>
  <si>
    <t>3.135.</t>
  </si>
  <si>
    <t>Literatura surinamska</t>
  </si>
  <si>
    <t>3.136.</t>
  </si>
  <si>
    <t>3.137.</t>
  </si>
  <si>
    <t>Literatura syryjsko-arabska</t>
  </si>
  <si>
    <t>3.138.</t>
  </si>
  <si>
    <t>3.139.</t>
  </si>
  <si>
    <t>3.140.</t>
  </si>
  <si>
    <t>Literatura tadżycka</t>
  </si>
  <si>
    <t>3.141.</t>
  </si>
  <si>
    <t>Literatura Tajlandii</t>
  </si>
  <si>
    <t>3.142.</t>
  </si>
  <si>
    <t>Literatura tajwańska</t>
  </si>
  <si>
    <t>3.143.</t>
  </si>
  <si>
    <t>3.144.</t>
  </si>
  <si>
    <t>3.145.</t>
  </si>
  <si>
    <t>3.146.</t>
  </si>
  <si>
    <t>3.147.</t>
  </si>
  <si>
    <t>3.148.</t>
  </si>
  <si>
    <t>3.149.</t>
  </si>
  <si>
    <t>3.150.</t>
  </si>
  <si>
    <t>Literatura uzbecka</t>
  </si>
  <si>
    <t>3.151.</t>
  </si>
  <si>
    <t>3.152.</t>
  </si>
  <si>
    <t>3.153.</t>
  </si>
  <si>
    <t>3.154.</t>
  </si>
  <si>
    <t>3.155.</t>
  </si>
  <si>
    <t>3.156.</t>
  </si>
  <si>
    <t>3.157.</t>
  </si>
  <si>
    <t>3.158.</t>
  </si>
  <si>
    <t>3.159.</t>
  </si>
  <si>
    <t>Literatury Mezopotamii</t>
  </si>
  <si>
    <t>3.160.</t>
  </si>
  <si>
    <t>Literatura ekwadorska</t>
  </si>
  <si>
    <t>3.161.</t>
  </si>
  <si>
    <t>2.14.</t>
  </si>
  <si>
    <t>f56c40ddce1076f01ab157bed1da7c85</t>
  </si>
  <si>
    <t>3.1.11.</t>
  </si>
  <si>
    <t>9626638cbe875a0c84d9a7381d9fbed8</t>
  </si>
  <si>
    <t>3.3.11.</t>
  </si>
  <si>
    <t>d8ddd22723fa47f1d0e3514c6f75855c</t>
  </si>
  <si>
    <t>3.4.11.</t>
  </si>
  <si>
    <t>8a443fea9fc2f836df8100bcb106b9c5</t>
  </si>
  <si>
    <t>3.5.11.</t>
  </si>
  <si>
    <t>766649ef19988e2e82b0e18b35e32d24</t>
  </si>
  <si>
    <t>3.6.11.</t>
  </si>
  <si>
    <t>fe8a3c9d9477f5aa4df503d581b54dee</t>
  </si>
  <si>
    <t>3.7.11.</t>
  </si>
  <si>
    <t>6b8004bbac22d90ab48ae03e70bd973d</t>
  </si>
  <si>
    <t>3.8.11.</t>
  </si>
  <si>
    <t>2097d14cf024b49f37360cec02d07ef3</t>
  </si>
  <si>
    <t>3.9.11.</t>
  </si>
  <si>
    <t>83d248ebec707f970a0c2ac9a48a8313</t>
  </si>
  <si>
    <t>3.10.11.</t>
  </si>
  <si>
    <t>5f74f218e3df3ac484aab0f805eabb0f</t>
  </si>
  <si>
    <t>3.11.11.</t>
  </si>
  <si>
    <t>7a1e25a630b45e6bac96c9814b68abaf</t>
  </si>
  <si>
    <t>3.12.11.</t>
  </si>
  <si>
    <t>906ca741fd0658ce74075d81d388d8ae</t>
  </si>
  <si>
    <t>3.13.11.</t>
  </si>
  <si>
    <t>f0c21e7e4409d0d6d254d0aab0ca4723</t>
  </si>
  <si>
    <t>3.14.11.</t>
  </si>
  <si>
    <t>dfb5048023d86139b76b71f03f1e4e30</t>
  </si>
  <si>
    <t>3.15.11.</t>
  </si>
  <si>
    <t>6d5f9d5c6335612cc5476058c71b8b25</t>
  </si>
  <si>
    <t>3.16.11.</t>
  </si>
  <si>
    <t>469868b55d0f8a681486326e2d82ae04</t>
  </si>
  <si>
    <t>3.17.11.</t>
  </si>
  <si>
    <t>13809fbe1cae1d386a52e6134ce7d18b</t>
  </si>
  <si>
    <t>3.18.11.</t>
  </si>
  <si>
    <t>0b516d8750ab107fa9e28a51c1d90d97</t>
  </si>
  <si>
    <t>3.19.11.</t>
  </si>
  <si>
    <t>8e9b082a069ec260473c84bc175cc27b</t>
  </si>
  <si>
    <t>3.20.11.</t>
  </si>
  <si>
    <t>fe99f2de8952395e05210a5ffd5dcf60</t>
  </si>
  <si>
    <t>3.21.11.</t>
  </si>
  <si>
    <t>0c1695d60f1525c29fb92df351c2c885</t>
  </si>
  <si>
    <t>3.22.11.</t>
  </si>
  <si>
    <t>2ef11f6c4479714269d8b7064fa71498</t>
  </si>
  <si>
    <t>3.23.11.</t>
  </si>
  <si>
    <t>5176ee4a418293ffdee4f64e4be96d56</t>
  </si>
  <si>
    <t>3.24.11.</t>
  </si>
  <si>
    <t>53be76029dccca8822ce3c09b9350a6c</t>
  </si>
  <si>
    <t>3.25.11.</t>
  </si>
  <si>
    <t>7c075aebf2af6e55bc87c576619c81ba</t>
  </si>
  <si>
    <t>3.26.11.</t>
  </si>
  <si>
    <t>7257f61644ae89c7f9f6a38101d01daa</t>
  </si>
  <si>
    <t>3.27.11.</t>
  </si>
  <si>
    <t>a5bb5966e425af4da831c22ba691b891</t>
  </si>
  <si>
    <t>3.28.11.</t>
  </si>
  <si>
    <t>1cbcfab57006f2e9b4e05dea16c3d449</t>
  </si>
  <si>
    <t>3.29.11.</t>
  </si>
  <si>
    <t>66c8f768d5c3628ace38b78be063e200</t>
  </si>
  <si>
    <t>3.30.11.</t>
  </si>
  <si>
    <t>7ba2427543bffb608ac962b461dc8d16</t>
  </si>
  <si>
    <t>3.31.11.</t>
  </si>
  <si>
    <t>e8e35885d1e0183d2226fd1543ac4bca</t>
  </si>
  <si>
    <t>3.32.11.</t>
  </si>
  <si>
    <t>809fabf5727bb253141d74b08a9120e6</t>
  </si>
  <si>
    <t>3.33.11.</t>
  </si>
  <si>
    <t>59a7b67cb7e5425c899ad58a49756267</t>
  </si>
  <si>
    <t>3.34.11.</t>
  </si>
  <si>
    <t>2334b6886cc4de6ef9c2b8c9813b4bc5</t>
  </si>
  <si>
    <t>3.35.11.</t>
  </si>
  <si>
    <t>2648fa56b2c6f7726f5c19fb2b14d2d8</t>
  </si>
  <si>
    <t>3.36.11.</t>
  </si>
  <si>
    <t>1465049693474e14b2f4541b8190ded5</t>
  </si>
  <si>
    <t>3.37.11.</t>
  </si>
  <si>
    <t>682fe7e5c4168ff565f2321769462b52</t>
  </si>
  <si>
    <t>3.38.11.</t>
  </si>
  <si>
    <t>d85890257d2229f6c254d26525731a8e</t>
  </si>
  <si>
    <t>3.39.11.</t>
  </si>
  <si>
    <t>80649e17888b9157e1a3deb6ea388374</t>
  </si>
  <si>
    <t>3.40.11.</t>
  </si>
  <si>
    <t>ba659eb0a8f26badedb3faf198b7bfa3</t>
  </si>
  <si>
    <t>3.41.11.</t>
  </si>
  <si>
    <t>45b99684e67b5773f40f463a3f5a083e</t>
  </si>
  <si>
    <t>3.42.11.</t>
  </si>
  <si>
    <t>807daea3c4a3cd8f82378eda104a71da</t>
  </si>
  <si>
    <t>3.43.11.</t>
  </si>
  <si>
    <t>f8bd2e49a7150dd8276c80ce33549087</t>
  </si>
  <si>
    <t>3.44.11.</t>
  </si>
  <si>
    <t>a638b169f43d559befabf344598cf507</t>
  </si>
  <si>
    <t>3.45.11.</t>
  </si>
  <si>
    <t>bb4cea483d32facebf0790e418c5b683</t>
  </si>
  <si>
    <t>3.46.11.</t>
  </si>
  <si>
    <t>adc7f6f2b7f01ba3d62c7882e1f075e4</t>
  </si>
  <si>
    <t>3.47.11.</t>
  </si>
  <si>
    <t>62ac568cfd1a5f4e205d288be22df002</t>
  </si>
  <si>
    <t>3.48.11.</t>
  </si>
  <si>
    <t>de019b07154fd155c5d2d3a926f3d528</t>
  </si>
  <si>
    <t>3.49.11.</t>
  </si>
  <si>
    <t>bda60ebcaa12319f562e07fa12bc8eaf</t>
  </si>
  <si>
    <t>3.50.11.</t>
  </si>
  <si>
    <t>fdcf53350e1973b2a41d2f84dbe7a3ed</t>
  </si>
  <si>
    <t>3.51.11.</t>
  </si>
  <si>
    <t>faa9d25e99f6014885318d0a5ff5e2ab</t>
  </si>
  <si>
    <t>3.52.11.</t>
  </si>
  <si>
    <t>c299658571da3c841b8ad639c3bdf3ad</t>
  </si>
  <si>
    <t>3.53.11.</t>
  </si>
  <si>
    <t>bf00710b956622dbd5cd4fbdb96c6287</t>
  </si>
  <si>
    <t>3.54.11.</t>
  </si>
  <si>
    <t>340732513974ba561fd453360b755927</t>
  </si>
  <si>
    <t>3.55.11.</t>
  </si>
  <si>
    <t>d2fe227bd5c38b13d57b38b7d2730c6e</t>
  </si>
  <si>
    <t>3.56.11.</t>
  </si>
  <si>
    <t>a346283abe5d026cb3854969701fcce7</t>
  </si>
  <si>
    <t>3.57.11.</t>
  </si>
  <si>
    <t>5f65255c9a2200bb20895533ec0a57b9</t>
  </si>
  <si>
    <t>3.58.11.</t>
  </si>
  <si>
    <t>6278c6637c350a4e38f11f3b7a6f2187</t>
  </si>
  <si>
    <t>3.59.11.</t>
  </si>
  <si>
    <t>09229d0b3188b77e7f28ffbacb364be1</t>
  </si>
  <si>
    <t>3.60.11.</t>
  </si>
  <si>
    <t>1b4eaf85ac450ebdeed854e8297c8131</t>
  </si>
  <si>
    <t>3.61.11.</t>
  </si>
  <si>
    <t>700ec0440a6da785d17225338211d4b3</t>
  </si>
  <si>
    <t>3.62.11.</t>
  </si>
  <si>
    <t>a2d11db21225537a2e6f51d2015a44e1</t>
  </si>
  <si>
    <t>3.63.11.</t>
  </si>
  <si>
    <t>cb1988f1e166b30b2579287e0a1615fb</t>
  </si>
  <si>
    <t>3.64.11.</t>
  </si>
  <si>
    <t>4d13059a56bed8a8a494e7c7793a6258</t>
  </si>
  <si>
    <t>3.65.11.</t>
  </si>
  <si>
    <t>aae53b40326e1779db1d5c242caec260</t>
  </si>
  <si>
    <t>3.66.11.</t>
  </si>
  <si>
    <t>76340df05fc0d7a964f1a3b294bb0943</t>
  </si>
  <si>
    <t>3.67.11.</t>
  </si>
  <si>
    <t>2f77719b069ae236fa78729f42ca89e1</t>
  </si>
  <si>
    <t>3.68.11.</t>
  </si>
  <si>
    <t>c9369cb5bcf0fcae0441314d27aecb63</t>
  </si>
  <si>
    <t>3.69.11.</t>
  </si>
  <si>
    <t>39585dffeeac90067c3abbd2050698b8</t>
  </si>
  <si>
    <t>3.70.11.</t>
  </si>
  <si>
    <t>4c4d8a36575f988f2e591a65bfee40c7</t>
  </si>
  <si>
    <t>3.71.11.</t>
  </si>
  <si>
    <t>a20c96f34a5d55b77e715a9000842a58</t>
  </si>
  <si>
    <t>3.72.11.</t>
  </si>
  <si>
    <t>f99207ff311830187f72060b029b6f8f</t>
  </si>
  <si>
    <t>3.73.11.</t>
  </si>
  <si>
    <t>721da27f5b1918aee144742f7e735e0e</t>
  </si>
  <si>
    <t>3.74.11.</t>
  </si>
  <si>
    <t>ee43b190ad08ab482f32f40de937efe3</t>
  </si>
  <si>
    <t>3.75.11.</t>
  </si>
  <si>
    <t>80bb273187c902662005f2da6dda8820</t>
  </si>
  <si>
    <t>3.76.11.</t>
  </si>
  <si>
    <t>87ddeaede93fdeb4d412e4a16915d71f</t>
  </si>
  <si>
    <t>3.77.11.</t>
  </si>
  <si>
    <t>24f4511430b6962bc3f0f31dde23b3af</t>
  </si>
  <si>
    <t>3.78.11.</t>
  </si>
  <si>
    <t>d48e704b04a445f4b024d5c33b8d6523</t>
  </si>
  <si>
    <t>3.79.11.</t>
  </si>
  <si>
    <t>c3f16b9466e55bdbe0dabafdde953ef8</t>
  </si>
  <si>
    <t>3.80.11.</t>
  </si>
  <si>
    <t>d1c243da9759468aa3b1abba5f8b1b63</t>
  </si>
  <si>
    <t>3.81.11.</t>
  </si>
  <si>
    <t>1d00ecb78da305fbb70bb113cc981ac8</t>
  </si>
  <si>
    <t>3.82.11.</t>
  </si>
  <si>
    <t>2a85443bb490c70ad73f5c775af11b2a</t>
  </si>
  <si>
    <t>3.83.11.</t>
  </si>
  <si>
    <t>042203d493b64c03dc6bbf35326abb06</t>
  </si>
  <si>
    <t>3.84.11.</t>
  </si>
  <si>
    <t>81ca4294e5e351c413d8a7a356f90207</t>
  </si>
  <si>
    <t>3.85.11.</t>
  </si>
  <si>
    <t>85b25c8ff0f44c68955128c7951c4e0c</t>
  </si>
  <si>
    <t>3.86.11.</t>
  </si>
  <si>
    <t>7755baf0730ae94bcf180874c05bb3b4</t>
  </si>
  <si>
    <t>3.87.11.</t>
  </si>
  <si>
    <t>190603607cc710a5d43a7cde8f48a89d</t>
  </si>
  <si>
    <t>3.88.11.</t>
  </si>
  <si>
    <t>236f49677e74613969e62adbff3503bd</t>
  </si>
  <si>
    <t>3.89.11.</t>
  </si>
  <si>
    <t>6403d02a2c6824560c27611f48116b95</t>
  </si>
  <si>
    <t>3.90.11.</t>
  </si>
  <si>
    <t>c13285893c1e82281135bc2e4201fab2</t>
  </si>
  <si>
    <t>3.91.11.</t>
  </si>
  <si>
    <t>debeb0dc107f3f935d678ee543d1ae4e</t>
  </si>
  <si>
    <t>3.92.11.</t>
  </si>
  <si>
    <t>973a3246cedd8a1e9735843173aaf607</t>
  </si>
  <si>
    <t>3.93.11.</t>
  </si>
  <si>
    <t>fea74d1633a91287b71357d824487186</t>
  </si>
  <si>
    <t>3.94.11.</t>
  </si>
  <si>
    <t>96b6610b7c0c379e4b9d7b06fd854498</t>
  </si>
  <si>
    <t>3.95.11.</t>
  </si>
  <si>
    <t>930021205e462007dd197d521ee8abd6</t>
  </si>
  <si>
    <t>3.96.11.</t>
  </si>
  <si>
    <t>ca18efbbe1eef8a2f0606218a430b16d</t>
  </si>
  <si>
    <t>3.97.11.</t>
  </si>
  <si>
    <t>9bc9a73d9b49616ae8042de4fbef7a91</t>
  </si>
  <si>
    <t>3.98.11.</t>
  </si>
  <si>
    <t>09661eecb825c4fca83b46f6e28c9e73</t>
  </si>
  <si>
    <t>3.99.11.</t>
  </si>
  <si>
    <t>fcf35b4f3636d5cdc7ac3dfa629c8c92</t>
  </si>
  <si>
    <t>3.100.11.</t>
  </si>
  <si>
    <t>f25a26b0211a8426c3926ce7fa892cae</t>
  </si>
  <si>
    <t>3.101.11.</t>
  </si>
  <si>
    <t>4951568cdaaaa66b7d5ffa229d77abb8</t>
  </si>
  <si>
    <t>3.102.11.</t>
  </si>
  <si>
    <t>1016d550ebd9397b33f6953d0270d31f</t>
  </si>
  <si>
    <t>3.103.11.</t>
  </si>
  <si>
    <t>0c2dddd6385974fc4f6a7339861b7153</t>
  </si>
  <si>
    <t>3.104.11.</t>
  </si>
  <si>
    <t>cc6bff7d059c6036fbd0aae5cb64435b</t>
  </si>
  <si>
    <t>3.105.11.</t>
  </si>
  <si>
    <t>a7f15afb5840a352727f78423ce907ef</t>
  </si>
  <si>
    <t>3.106.11.</t>
  </si>
  <si>
    <t>f3ee2a07722545aeae9c1b52ff2faefe</t>
  </si>
  <si>
    <t>3.107.11.</t>
  </si>
  <si>
    <t>229fd12a24c2e9efe427aae2a4547f2c</t>
  </si>
  <si>
    <t>3.108.11.</t>
  </si>
  <si>
    <t>c40ed838042d1e1cb54b91155c3362ba</t>
  </si>
  <si>
    <t>3.109.11.</t>
  </si>
  <si>
    <t>08c2fec6be5a88eba2b081d4483c362f</t>
  </si>
  <si>
    <t>3.110.11.</t>
  </si>
  <si>
    <t>d8eaf22367636cc4cb344dbe57ec18d0</t>
  </si>
  <si>
    <t>3.111.11.</t>
  </si>
  <si>
    <t>6890885eb9cc665ddf311461b9f942ff</t>
  </si>
  <si>
    <t>3.112.11.</t>
  </si>
  <si>
    <t>2383b51ad8771442bdecbae4e2229a5c</t>
  </si>
  <si>
    <t>3.113.11.</t>
  </si>
  <si>
    <t>a5908710fd8dfeebee136ae61562286c</t>
  </si>
  <si>
    <t>3.114.11.</t>
  </si>
  <si>
    <t>58fed0ffaa40ea9bf483fb8fd89ce30c</t>
  </si>
  <si>
    <t>3.115.11.</t>
  </si>
  <si>
    <t>dae97d5785b5d759a4c0b3ca9bb58ef2</t>
  </si>
  <si>
    <t>3.116.11.</t>
  </si>
  <si>
    <t>a80b1c8c3e5dedb0cfd087d9c6dfb9cf</t>
  </si>
  <si>
    <t>3.117.11.</t>
  </si>
  <si>
    <t>34c600e9acb68320156eef91e295910c</t>
  </si>
  <si>
    <t>3.118.11.</t>
  </si>
  <si>
    <t>66047fe2deba7b52008f4c4859d152a1</t>
  </si>
  <si>
    <t>3.119.11.</t>
  </si>
  <si>
    <t>929c5acc8ea95012e30de19fe898a3f6</t>
  </si>
  <si>
    <t>3.120.11.</t>
  </si>
  <si>
    <t>fc3aa028af97b20dd60701434dd89987</t>
  </si>
  <si>
    <t>3.121.11.</t>
  </si>
  <si>
    <t>b662f24bda34acbde9872ec94a406540</t>
  </si>
  <si>
    <t>3.122.11.</t>
  </si>
  <si>
    <t>42f09a4c4e9ae6cc2cc0a2c96afb4e8d</t>
  </si>
  <si>
    <t>3.123.11.</t>
  </si>
  <si>
    <t>e652ec9ad1f1421366d11129817f0663</t>
  </si>
  <si>
    <t>3.124.11.</t>
  </si>
  <si>
    <t>28b68fd6e934600f210f5d2bc59758d9</t>
  </si>
  <si>
    <t>3.125.11.</t>
  </si>
  <si>
    <t>55581370b4b0bab390eb20e40b0df923</t>
  </si>
  <si>
    <t>3.126.11.</t>
  </si>
  <si>
    <t>fbaaf1b524a9be29d2376133302a573a</t>
  </si>
  <si>
    <t>3.127.11.</t>
  </si>
  <si>
    <t>6d42947346e9beaafbad7cb4f2c704c9</t>
  </si>
  <si>
    <t>3.128.11.</t>
  </si>
  <si>
    <t>a511f8d47669aab706ad35aa613c3318</t>
  </si>
  <si>
    <t>3.129.11.</t>
  </si>
  <si>
    <t>3e2912249d5c71f0bef66ea070ab058d</t>
  </si>
  <si>
    <t>3.130.11.</t>
  </si>
  <si>
    <t>a3baf9495c83470d47e2663026d3e089</t>
  </si>
  <si>
    <t>3.131.11.</t>
  </si>
  <si>
    <t>fc2c180be788ae663bf1c7fce8bfc8e5</t>
  </si>
  <si>
    <t>3.132.11.</t>
  </si>
  <si>
    <t>7344a05528b952d1b397c898e7bb651a</t>
  </si>
  <si>
    <t>3.133.11.</t>
  </si>
  <si>
    <t>6c2133cd191601c2549eab9cf1d6fca9</t>
  </si>
  <si>
    <t>3.134.11.</t>
  </si>
  <si>
    <t>971191d2063ca7aa686811f12bae84b6</t>
  </si>
  <si>
    <t>3.135.11.</t>
  </si>
  <si>
    <t>cb4a01e0d5744e4f0afa615c7e6c5e7a</t>
  </si>
  <si>
    <t>3.136.11.</t>
  </si>
  <si>
    <t>efdb4a8f6b266386f9f16956d6083de7</t>
  </si>
  <si>
    <t>3.137.11.</t>
  </si>
  <si>
    <t>6c82d31682afb3869b1e68dd4cfae69b</t>
  </si>
  <si>
    <t>3.138.11.</t>
  </si>
  <si>
    <t>b4c8adf5cd9d5cc3e3c8388501b878b2</t>
  </si>
  <si>
    <t>3.139.11.</t>
  </si>
  <si>
    <t>71d10fa305db6f173c12380a9338a775</t>
  </si>
  <si>
    <t>3.140.11.</t>
  </si>
  <si>
    <t>a602b27ea27d44c8a10d1d0418bfed35</t>
  </si>
  <si>
    <t>3.141.11.</t>
  </si>
  <si>
    <t>c83a6e225e8f8ddfd0f57d960a1d7aa5</t>
  </si>
  <si>
    <t>3.142.11.</t>
  </si>
  <si>
    <t>0ed9be59c579a0c82c70cca7a6e0066d</t>
  </si>
  <si>
    <t>3.143.11.</t>
  </si>
  <si>
    <t>9427b7e6b728be46a6906a78a985ab1e</t>
  </si>
  <si>
    <t>3.144.11.</t>
  </si>
  <si>
    <t>afcfbc62a464efba8c7e3008dc1e8a1e</t>
  </si>
  <si>
    <t>3.145.11.</t>
  </si>
  <si>
    <t>cc13e3102b101b751cd754afd0cf7074</t>
  </si>
  <si>
    <t>3.146.11.</t>
  </si>
  <si>
    <t>3c9977ec58ab5884fd9c9e5cb251e4c6</t>
  </si>
  <si>
    <t>3.147.11.</t>
  </si>
  <si>
    <t>e8e8c5b0752f79901f198ec24b000dbd</t>
  </si>
  <si>
    <t>3.148.11.</t>
  </si>
  <si>
    <t>5c6cccf33e4f7210a7f10fef36fb3068</t>
  </si>
  <si>
    <t>3.149.11.</t>
  </si>
  <si>
    <t>77ccc1745ce11792df0c458868dc4dba</t>
  </si>
  <si>
    <t>3.150.11.</t>
  </si>
  <si>
    <t>0ce888a39ad29381941e1064dd0af5db</t>
  </si>
  <si>
    <t>3.151.11.</t>
  </si>
  <si>
    <t>aff3e8ad4c883b677c56f6b094dadbe2</t>
  </si>
  <si>
    <t>3.152.11.</t>
  </si>
  <si>
    <t>75b56e68bb28483656b9ceaaec1dd290</t>
  </si>
  <si>
    <t>3.153.11.</t>
  </si>
  <si>
    <t>092aec3737934d49553dc13d966ef59f</t>
  </si>
  <si>
    <t>3.154.11.</t>
  </si>
  <si>
    <t>269a1719c836094cc4637642cc18648f</t>
  </si>
  <si>
    <t>3.155.11.</t>
  </si>
  <si>
    <t>11e54a115acbd421e14abfed6cfa3f3a</t>
  </si>
  <si>
    <t>3.156.11.</t>
  </si>
  <si>
    <t>68e1d5fa010df1578d89d39275d76287</t>
  </si>
  <si>
    <t>3.157.11.</t>
  </si>
  <si>
    <t>cd0d8ea374f40323e337566e946ab879</t>
  </si>
  <si>
    <t>3.158.11.</t>
  </si>
  <si>
    <t>bb5927c0ef9bf58c6ef82270c51dd4be</t>
  </si>
  <si>
    <t>3.159.11.</t>
  </si>
  <si>
    <t>21e26fdbd3206f3373a849362aa54b61</t>
  </si>
  <si>
    <t>3.160.11.</t>
  </si>
  <si>
    <t>f29f9a3cc2441ce26138dcb782af8e3f</t>
  </si>
  <si>
    <t>3.161.11.</t>
  </si>
  <si>
    <t>e08ffcc8372bb0e7ba083d8c2f63561f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</si>
</sst>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0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1.57"/>
    <col customWidth="1" min="2" max="2" width="22.57"/>
    <col customWidth="1" min="3" max="3" width="26.29"/>
    <col customWidth="1" min="4" max="4" width="30.0"/>
    <col customWidth="1" min="5" max="5" width="33.14"/>
    <col customWidth="1" min="6" max="27" width="8.71"/>
  </cols>
  <sheetData>
    <row r="1" ht="14.25" customHeight="1">
      <c r="A1" s="1" t="s">
        <v>0</v>
      </c>
      <c r="B1" s="2" t="s">
        <v>1</v>
      </c>
      <c r="D1" s="3" t="s">
        <v>2</v>
      </c>
      <c r="E1" s="3" t="s">
        <v>3</v>
      </c>
      <c r="F1" s="3" t="s">
        <v>4</v>
      </c>
    </row>
    <row r="2" ht="14.25" customHeight="1">
      <c r="A2" s="2" t="s">
        <v>5</v>
      </c>
      <c r="B2" s="1" t="s">
        <v>6</v>
      </c>
      <c r="C2" s="3" t="s">
        <v>7</v>
      </c>
      <c r="D2" s="1" t="str">
        <f>VLOOKUP(C2,Arkusz1!$A$2:$A$160,1,0)</f>
        <v>Literatura białoruska</v>
      </c>
      <c r="E2" s="1" t="str">
        <f t="shared" ref="E2:E1157" si="1">IF(D2="Literatura polska","Hasła osobowe (literatura polska)","Literatury obce. " &amp; D2)</f>
        <v>Literatury obce. Literatura białoruska</v>
      </c>
      <c r="F2" s="1" t="str">
        <f>VLOOKUP(D2, Arkusz1!$A$2:$D$161, 4, FALSE)</f>
        <v>5176ee4a418293ffdee4f64e4be96d56</v>
      </c>
    </row>
    <row r="3" ht="14.25" customHeight="1">
      <c r="A3" s="2" t="s">
        <v>8</v>
      </c>
      <c r="B3" s="1" t="s">
        <v>9</v>
      </c>
      <c r="C3" s="1" t="str">
        <f>IFERROR(__xludf.DUMMYFUNCTION("GOOGLETRANSLATE(B3,""en"",""pl"")"),"Literatura czeska")</f>
        <v>Literatura czeska</v>
      </c>
      <c r="D3" s="1" t="str">
        <f>VLOOKUP(C3,Arkusz1!$A$2:$A$160,1,0)</f>
        <v>Literatura czeska</v>
      </c>
      <c r="E3" s="1" t="str">
        <f t="shared" si="1"/>
        <v>Literatury obce. Literatura czeska</v>
      </c>
      <c r="F3" s="1" t="str">
        <f>VLOOKUP(D3, Arkusz1!$A$2:$D$161, 4, FALSE)</f>
        <v>d85890257d2229f6c254d26525731a8e</v>
      </c>
    </row>
    <row r="4" ht="14.25" customHeight="1">
      <c r="A4" s="2" t="s">
        <v>10</v>
      </c>
      <c r="B4" s="1" t="s">
        <v>11</v>
      </c>
      <c r="C4" s="3" t="s">
        <v>12</v>
      </c>
      <c r="D4" s="1" t="str">
        <f>VLOOKUP(C4,Arkusz1!$A$2:$A$160,1,0)</f>
        <v>Literatura brytyjska i irlandzka</v>
      </c>
      <c r="E4" s="1" t="str">
        <f t="shared" si="1"/>
        <v>Literatury obce. Literatura brytyjska i irlandzka</v>
      </c>
      <c r="F4" s="1" t="str">
        <f>VLOOKUP(D4, Arkusz1!$A$2:$D$161, 4, FALSE)</f>
        <v>66c8f768d5c3628ace38b78be063e200</v>
      </c>
    </row>
    <row r="5" ht="14.25" customHeight="1">
      <c r="A5" s="2" t="s">
        <v>13</v>
      </c>
      <c r="B5" s="1" t="s">
        <v>14</v>
      </c>
      <c r="C5" s="1" t="str">
        <f>IFERROR(__xludf.DUMMYFUNCTION("GOOGLETRANSLATE(B5,""en"",""pl"")"),"Literatura niemiecka")</f>
        <v>Literatura niemiecka</v>
      </c>
      <c r="D5" s="1" t="str">
        <f>VLOOKUP(C5,Arkusz1!$A$2:$A$160,1,0)</f>
        <v>Literatura niemiecka</v>
      </c>
      <c r="E5" s="1" t="str">
        <f t="shared" si="1"/>
        <v>Literatury obce. Literatura niemiecka</v>
      </c>
      <c r="F5" s="1" t="str">
        <f>VLOOKUP(D5, Arkusz1!$A$2:$D$161, 4, FALSE)</f>
        <v>08c2fec6be5a88eba2b081d4483c362f</v>
      </c>
    </row>
    <row r="6" ht="14.25" customHeight="1">
      <c r="A6" s="2" t="s">
        <v>15</v>
      </c>
      <c r="B6" s="1" t="s">
        <v>16</v>
      </c>
      <c r="C6" s="3" t="s">
        <v>17</v>
      </c>
      <c r="D6" s="1" t="str">
        <f>VLOOKUP(C6,Arkusz1!$A$2:$A$161,1,0)</f>
        <v>Literatura polska</v>
      </c>
      <c r="E6" s="1" t="str">
        <f t="shared" si="1"/>
        <v>Hasła osobowe (literatura polska)</v>
      </c>
      <c r="F6" s="1" t="str">
        <f>VLOOKUP(D6, Arkusz1!$A$2:$D$161, 4, FALSE)</f>
        <v>f56c40ddce1076f01ab157bed1da7c85</v>
      </c>
    </row>
    <row r="7" ht="14.25" customHeight="1">
      <c r="A7" s="2" t="s">
        <v>18</v>
      </c>
      <c r="B7" s="1" t="s">
        <v>19</v>
      </c>
      <c r="C7" s="1" t="str">
        <f>IFERROR(__xludf.DUMMYFUNCTION("GOOGLETRANSLATE(B7,""en"",""pl"")"),"Literatura arabska")</f>
        <v>Literatura arabska</v>
      </c>
      <c r="D7" s="1" t="str">
        <f>VLOOKUP(C7,Arkusz1!$A$2:$A$160,1,0)</f>
        <v>Literatura arabska</v>
      </c>
      <c r="E7" s="1" t="str">
        <f t="shared" si="1"/>
        <v>Literatury obce. Literatura arabska</v>
      </c>
      <c r="F7" s="1" t="str">
        <f>VLOOKUP(D7, Arkusz1!$A$2:$D$161, 4, FALSE)</f>
        <v>5f74f218e3df3ac484aab0f805eabb0f</v>
      </c>
    </row>
    <row r="8" ht="14.25" customHeight="1">
      <c r="A8" s="2" t="s">
        <v>20</v>
      </c>
      <c r="B8" s="1" t="s">
        <v>21</v>
      </c>
      <c r="C8" s="1" t="str">
        <f>IFERROR(__xludf.DUMMYFUNCTION("GOOGLETRANSLATE(B8,""en"",""pl"")"),"literatura amerykańska")</f>
        <v>literatura amerykańska</v>
      </c>
      <c r="D8" s="1" t="str">
        <f>VLOOKUP(C8,Arkusz1!$A$2:$A$160,1,0)</f>
        <v>Literatura amerykańska</v>
      </c>
      <c r="E8" s="1" t="str">
        <f t="shared" si="1"/>
        <v>Literatury obce. Literatura amerykańska</v>
      </c>
      <c r="F8" s="1" t="str">
        <f>VLOOKUP(D8, Arkusz1!$A$2:$D$161, 4, FALSE)</f>
        <v>83d248ebec707f970a0c2ac9a48a8313</v>
      </c>
    </row>
    <row r="9" ht="14.25" customHeight="1">
      <c r="A9" s="2" t="s">
        <v>22</v>
      </c>
      <c r="B9" s="1" t="s">
        <v>23</v>
      </c>
      <c r="C9" s="1" t="str">
        <f>IFERROR(__xludf.DUMMYFUNCTION("GOOGLETRANSLATE(B9,""en"",""pl"")"),"Literatura kanadyjska")</f>
        <v>Literatura kanadyjska</v>
      </c>
      <c r="D9" s="1" t="str">
        <f>VLOOKUP(C9,Arkusz1!$A$2:$A$160,1,0)</f>
        <v>Literatura kanadyjska</v>
      </c>
      <c r="E9" s="1" t="str">
        <f t="shared" si="1"/>
        <v>Literatury obce. Literatura kanadyjska</v>
      </c>
      <c r="F9" s="1" t="str">
        <f>VLOOKUP(D9, Arkusz1!$A$2:$D$161, 4, FALSE)</f>
        <v>87ddeaede93fdeb4d412e4a16915d71f</v>
      </c>
    </row>
    <row r="10" ht="14.25" customHeight="1">
      <c r="A10" s="2" t="s">
        <v>24</v>
      </c>
      <c r="B10" s="1" t="s">
        <v>25</v>
      </c>
      <c r="C10" s="1" t="str">
        <f>IFERROR(__xludf.DUMMYFUNCTION("GOOGLETRANSLATE(B10,""en"",""pl"")"),"literatura duńska")</f>
        <v>literatura duńska</v>
      </c>
      <c r="D10" s="1" t="str">
        <f>VLOOKUP(C10,Arkusz1!$A$2:$A$160,1,0)</f>
        <v>Literatura duńska</v>
      </c>
      <c r="E10" s="1" t="str">
        <f t="shared" si="1"/>
        <v>Literatury obce. Literatura duńska</v>
      </c>
      <c r="F10" s="1" t="str">
        <f>VLOOKUP(D10, Arkusz1!$A$2:$D$161, 4, FALSE)</f>
        <v>a638b169f43d559befabf344598cf507</v>
      </c>
    </row>
    <row r="11" ht="14.25" customHeight="1">
      <c r="A11" s="2" t="s">
        <v>26</v>
      </c>
      <c r="B11" s="1" t="s">
        <v>27</v>
      </c>
      <c r="C11" s="1" t="str">
        <f>IFERROR(__xludf.DUMMYFUNCTION("GOOGLETRANSLATE(B11,""en"",""pl"")"),"literatura holenderska")</f>
        <v>literatura holenderska</v>
      </c>
      <c r="D11" s="1" t="str">
        <f>VLOOKUP(C11,Arkusz1!$A$2:$A$160,1,0)</f>
        <v>Literatura holenderska</v>
      </c>
      <c r="E11" s="1" t="str">
        <f t="shared" si="1"/>
        <v>Literatury obce. Literatura holenderska</v>
      </c>
      <c r="F11" s="1" t="str">
        <f>VLOOKUP(D11, Arkusz1!$A$2:$D$161, 4, FALSE)</f>
        <v>76340df05fc0d7a964f1a3b294bb0943</v>
      </c>
    </row>
    <row r="12" ht="14.25" customHeight="1">
      <c r="A12" s="2" t="s">
        <v>28</v>
      </c>
      <c r="B12" s="1" t="s">
        <v>29</v>
      </c>
      <c r="C12" s="1" t="str">
        <f>IFERROR(__xludf.DUMMYFUNCTION("GOOGLETRANSLATE(B12,""en"",""pl"")"),"Literatura fińska")</f>
        <v>Literatura fińska</v>
      </c>
      <c r="D12" s="1" t="str">
        <f>VLOOKUP(C12,Arkusz1!$A$2:$A$160,1,0)</f>
        <v>Literatura fińska</v>
      </c>
      <c r="E12" s="1" t="str">
        <f t="shared" si="1"/>
        <v>Literatury obce. Literatura fińska</v>
      </c>
      <c r="F12" s="1" t="str">
        <f>VLOOKUP(D12, Arkusz1!$A$2:$D$161, 4, FALSE)</f>
        <v>340732513974ba561fd453360b755927</v>
      </c>
    </row>
    <row r="13" ht="14.25" customHeight="1">
      <c r="A13" s="2" t="s">
        <v>30</v>
      </c>
      <c r="B13" s="1" t="s">
        <v>14</v>
      </c>
      <c r="C13" s="1" t="str">
        <f>IFERROR(__xludf.DUMMYFUNCTION("GOOGLETRANSLATE(B13,""en"",""pl"")"),"Literatura niemiecka")</f>
        <v>Literatura niemiecka</v>
      </c>
      <c r="D13" s="1" t="str">
        <f>VLOOKUP(C13,Arkusz1!$A$2:$A$160,1,0)</f>
        <v>Literatura niemiecka</v>
      </c>
      <c r="E13" s="1" t="str">
        <f t="shared" si="1"/>
        <v>Literatury obce. Literatura niemiecka</v>
      </c>
      <c r="F13" s="1" t="str">
        <f>VLOOKUP(D13, Arkusz1!$A$2:$D$161, 4, FALSE)</f>
        <v>08c2fec6be5a88eba2b081d4483c362f</v>
      </c>
    </row>
    <row r="14" ht="14.25" customHeight="1">
      <c r="A14" s="2" t="s">
        <v>31</v>
      </c>
      <c r="B14" s="1" t="s">
        <v>32</v>
      </c>
      <c r="C14" s="3" t="s">
        <v>33</v>
      </c>
      <c r="D14" s="1" t="str">
        <f>VLOOKUP(C14,Arkusz1!$A$2:$A$160,1,0)</f>
        <v>Literatura cygańska (romska)</v>
      </c>
      <c r="E14" s="1" t="str">
        <f t="shared" si="1"/>
        <v>Literatury obce. Literatura cygańska (romska)</v>
      </c>
      <c r="F14" s="1" t="str">
        <f>VLOOKUP(D14, Arkusz1!$A$2:$D$161, 4, FALSE)</f>
        <v>1465049693474e14b2f4541b8190ded5</v>
      </c>
    </row>
    <row r="15" ht="14.25" customHeight="1">
      <c r="A15" s="2" t="s">
        <v>34</v>
      </c>
      <c r="B15" s="1" t="s">
        <v>35</v>
      </c>
      <c r="C15" s="3" t="s">
        <v>12</v>
      </c>
      <c r="D15" s="1" t="str">
        <f>VLOOKUP(C15,Arkusz1!$A$2:$A$160,1,0)</f>
        <v>Literatura brytyjska i irlandzka</v>
      </c>
      <c r="E15" s="1" t="str">
        <f t="shared" si="1"/>
        <v>Literatury obce. Literatura brytyjska i irlandzka</v>
      </c>
      <c r="F15" s="1" t="str">
        <f>VLOOKUP(D15, Arkusz1!$A$2:$D$161, 4, FALSE)</f>
        <v>66c8f768d5c3628ace38b78be063e200</v>
      </c>
    </row>
    <row r="16" ht="14.25" customHeight="1">
      <c r="A16" s="2" t="s">
        <v>36</v>
      </c>
      <c r="B16" s="1" t="s">
        <v>37</v>
      </c>
      <c r="C16" s="1" t="str">
        <f>IFERROR(__xludf.DUMMYFUNCTION("GOOGLETRANSLATE(B16,""en"",""pl"")"),"Literatura włoska")</f>
        <v>Literatura włoska</v>
      </c>
      <c r="D16" s="1" t="str">
        <f>VLOOKUP(C16,Arkusz1!$A$2:$A$160,1,0)</f>
        <v>Literatura włoska</v>
      </c>
      <c r="E16" s="1" t="str">
        <f t="shared" si="1"/>
        <v>Literatury obce. Literatura włoska</v>
      </c>
      <c r="F16" s="1" t="str">
        <f>VLOOKUP(D16, Arkusz1!$A$2:$D$161, 4, FALSE)</f>
        <v>11e54a115acbd421e14abfed6cfa3f3a</v>
      </c>
    </row>
    <row r="17" ht="14.25" customHeight="1">
      <c r="A17" s="2" t="s">
        <v>38</v>
      </c>
      <c r="B17" s="1" t="s">
        <v>39</v>
      </c>
      <c r="C17" s="1" t="str">
        <f>IFERROR(__xludf.DUMMYFUNCTION("GOOGLETRANSLATE(B17,""en"",""pl"")"),"Literatura żydowska")</f>
        <v>Literatura żydowska</v>
      </c>
      <c r="D17" s="1" t="str">
        <f>VLOOKUP(C17,Arkusz1!$A$2:$A$160,1,0)</f>
        <v>Literatura żydowska</v>
      </c>
      <c r="E17" s="1" t="str">
        <f t="shared" si="1"/>
        <v>Literatury obce. Literatura żydowska</v>
      </c>
      <c r="F17" s="1" t="str">
        <f>VLOOKUP(D17, Arkusz1!$A$2:$D$161, 4, FALSE)</f>
        <v>68e1d5fa010df1578d89d39275d76287</v>
      </c>
    </row>
    <row r="18" ht="14.25" customHeight="1">
      <c r="A18" s="2" t="s">
        <v>40</v>
      </c>
      <c r="B18" s="1" t="s">
        <v>41</v>
      </c>
      <c r="C18" s="1" t="str">
        <f>IFERROR(__xludf.DUMMYFUNCTION("GOOGLETRANSLATE(B18,""en"",""pl"")"),"Literatura rosyjska")</f>
        <v>Literatura rosyjska</v>
      </c>
      <c r="D18" s="1" t="str">
        <f>VLOOKUP(C18,Arkusz1!$A$2:$A$160,1,0)</f>
        <v>Literatura rosyjska</v>
      </c>
      <c r="E18" s="1" t="str">
        <f t="shared" si="1"/>
        <v>Literatury obce. Literatura rosyjska</v>
      </c>
      <c r="F18" s="1" t="str">
        <f>VLOOKUP(D18, Arkusz1!$A$2:$D$161, 4, FALSE)</f>
        <v>a511f8d47669aab706ad35aa613c3318</v>
      </c>
    </row>
    <row r="19" ht="14.25" customHeight="1">
      <c r="A19" s="2" t="s">
        <v>42</v>
      </c>
      <c r="B19" s="1" t="s">
        <v>43</v>
      </c>
      <c r="C19" s="1" t="str">
        <f>IFERROR(__xludf.DUMMYFUNCTION("GOOGLETRANSLATE(B19,""en"",""pl"")"),"literatura słowacka")</f>
        <v>literatura słowacka</v>
      </c>
      <c r="D19" s="1" t="str">
        <f>VLOOKUP(C19,Arkusz1!$A$2:$A$160,1,0)</f>
        <v>Literatura słowacka</v>
      </c>
      <c r="E19" s="1" t="str">
        <f t="shared" si="1"/>
        <v>Literatury obce. Literatura słowacka</v>
      </c>
      <c r="F19" s="1" t="str">
        <f>VLOOKUP(D19, Arkusz1!$A$2:$D$161, 4, FALSE)</f>
        <v>6c2133cd191601c2549eab9cf1d6fca9</v>
      </c>
    </row>
    <row r="20" ht="14.25" customHeight="1">
      <c r="A20" s="2" t="s">
        <v>44</v>
      </c>
      <c r="B20" s="1" t="s">
        <v>45</v>
      </c>
      <c r="C20" s="1" t="str">
        <f>IFERROR(__xludf.DUMMYFUNCTION("GOOGLETRANSLATE(B20,""en"",""pl"")"),"Literatura radziecka")</f>
        <v>Literatura radziecka</v>
      </c>
      <c r="D20" s="1" t="str">
        <f>VLOOKUP(C20,Arkusz1!$A$2:$A$160,1,0)</f>
        <v>Literatura radziecka</v>
      </c>
      <c r="E20" s="1" t="str">
        <f t="shared" si="1"/>
        <v>Literatury obce. Literatura radziecka</v>
      </c>
      <c r="F20" s="1" t="str">
        <f>VLOOKUP(D20, Arkusz1!$A$2:$D$161, 4, FALSE)</f>
        <v>6d42947346e9beaafbad7cb4f2c704c9</v>
      </c>
    </row>
    <row r="21" ht="14.25" customHeight="1">
      <c r="A21" s="2" t="s">
        <v>46</v>
      </c>
      <c r="B21" s="1" t="s">
        <v>47</v>
      </c>
      <c r="C21" s="1" t="str">
        <f>IFERROR(__xludf.DUMMYFUNCTION("GOOGLETRANSLATE(B21,""en"",""pl"")"),"Literatura szwedzka")</f>
        <v>Literatura szwedzka</v>
      </c>
      <c r="D21" s="1" t="str">
        <f>VLOOKUP(C21,Arkusz1!$A$2:$A$160,1,0)</f>
        <v>Literatura szwedzka</v>
      </c>
      <c r="E21" s="1" t="str">
        <f t="shared" si="1"/>
        <v>Literatury obce. Literatura szwedzka</v>
      </c>
      <c r="F21" s="1" t="str">
        <f>VLOOKUP(D21, Arkusz1!$A$2:$D$161, 4, FALSE)</f>
        <v>a602b27ea27d44c8a10d1d0418bfed35</v>
      </c>
    </row>
    <row r="22" ht="14.25" customHeight="1">
      <c r="A22" s="2" t="s">
        <v>48</v>
      </c>
      <c r="B22" s="1" t="s">
        <v>25</v>
      </c>
      <c r="C22" s="1" t="str">
        <f>IFERROR(__xludf.DUMMYFUNCTION("GOOGLETRANSLATE(B22,""en"",""pl"")"),"literatura duńska")</f>
        <v>literatura duńska</v>
      </c>
      <c r="D22" s="1" t="str">
        <f>VLOOKUP(C22,Arkusz1!$A$2:$A$160,1,0)</f>
        <v>Literatura duńska</v>
      </c>
      <c r="E22" s="1" t="str">
        <f t="shared" si="1"/>
        <v>Literatury obce. Literatura duńska</v>
      </c>
      <c r="F22" s="1" t="str">
        <f>VLOOKUP(D22, Arkusz1!$A$2:$D$161, 4, FALSE)</f>
        <v>a638b169f43d559befabf344598cf507</v>
      </c>
    </row>
    <row r="23" ht="14.25" customHeight="1">
      <c r="A23" s="2" t="s">
        <v>49</v>
      </c>
      <c r="B23" s="1" t="s">
        <v>37</v>
      </c>
      <c r="C23" s="1" t="str">
        <f>IFERROR(__xludf.DUMMYFUNCTION("GOOGLETRANSLATE(B23,""en"",""pl"")"),"Literatura włoska")</f>
        <v>Literatura włoska</v>
      </c>
      <c r="D23" s="1" t="str">
        <f>VLOOKUP(C23,Arkusz1!$A$2:$A$160,1,0)</f>
        <v>Literatura włoska</v>
      </c>
      <c r="E23" s="1" t="str">
        <f t="shared" si="1"/>
        <v>Literatury obce. Literatura włoska</v>
      </c>
      <c r="F23" s="1" t="str">
        <f>VLOOKUP(D23, Arkusz1!$A$2:$D$161, 4, FALSE)</f>
        <v>11e54a115acbd421e14abfed6cfa3f3a</v>
      </c>
    </row>
    <row r="24" ht="14.25" customHeight="1">
      <c r="A24" s="2" t="s">
        <v>50</v>
      </c>
      <c r="B24" s="1" t="s">
        <v>51</v>
      </c>
      <c r="C24" s="1" t="str">
        <f>IFERROR(__xludf.DUMMYFUNCTION("GOOGLETRANSLATE(B24,""en"",""pl"")"),"Literatura norweska")</f>
        <v>Literatura norweska</v>
      </c>
      <c r="D24" s="1" t="str">
        <f>VLOOKUP(C24,Arkusz1!$A$2:$A$160,1,0)</f>
        <v>Literatura norweska</v>
      </c>
      <c r="E24" s="1" t="str">
        <f t="shared" si="1"/>
        <v>Literatury obce. Literatura norweska</v>
      </c>
      <c r="F24" s="1" t="str">
        <f>VLOOKUP(D24, Arkusz1!$A$2:$D$161, 4, FALSE)</f>
        <v>2383b51ad8771442bdecbae4e2229a5c</v>
      </c>
    </row>
    <row r="25" ht="14.25" customHeight="1">
      <c r="A25" s="2" t="s">
        <v>52</v>
      </c>
      <c r="B25" s="1" t="s">
        <v>47</v>
      </c>
      <c r="C25" s="1" t="str">
        <f>IFERROR(__xludf.DUMMYFUNCTION("GOOGLETRANSLATE(B25,""en"",""pl"")"),"Literatura szwedzka")</f>
        <v>Literatura szwedzka</v>
      </c>
      <c r="D25" s="1" t="str">
        <f>VLOOKUP(C25,Arkusz1!$A$2:$A$160,1,0)</f>
        <v>Literatura szwedzka</v>
      </c>
      <c r="E25" s="1" t="str">
        <f t="shared" si="1"/>
        <v>Literatury obce. Literatura szwedzka</v>
      </c>
      <c r="F25" s="1" t="str">
        <f>VLOOKUP(D25, Arkusz1!$A$2:$D$161, 4, FALSE)</f>
        <v>a602b27ea27d44c8a10d1d0418bfed35</v>
      </c>
    </row>
    <row r="26" ht="14.25" customHeight="1">
      <c r="A26" s="2" t="s">
        <v>53</v>
      </c>
      <c r="B26" s="1" t="s">
        <v>21</v>
      </c>
      <c r="C26" s="1" t="str">
        <f>IFERROR(__xludf.DUMMYFUNCTION("GOOGLETRANSLATE(B26,""en"",""pl"")"),"literatura amerykańska")</f>
        <v>literatura amerykańska</v>
      </c>
      <c r="D26" s="1" t="str">
        <f>VLOOKUP(C26,Arkusz1!$A$2:$A$160,1,0)</f>
        <v>Literatura amerykańska</v>
      </c>
      <c r="E26" s="1" t="str">
        <f t="shared" si="1"/>
        <v>Literatury obce. Literatura amerykańska</v>
      </c>
      <c r="F26" s="1" t="str">
        <f>VLOOKUP(D26, Arkusz1!$A$2:$D$161, 4, FALSE)</f>
        <v>83d248ebec707f970a0c2ac9a48a8313</v>
      </c>
    </row>
    <row r="27" ht="14.25" customHeight="1">
      <c r="A27" s="2" t="s">
        <v>54</v>
      </c>
      <c r="B27" s="1" t="s">
        <v>55</v>
      </c>
      <c r="C27" s="1" t="str">
        <f>IFERROR(__xludf.DUMMYFUNCTION("GOOGLETRANSLATE(B27,""en"",""pl"")"),"Literatura brazylijska")</f>
        <v>Literatura brazylijska</v>
      </c>
      <c r="D27" s="1" t="str">
        <f>VLOOKUP(C27,Arkusz1!$A$2:$A$160,1,0)</f>
        <v>Literatura brazylijska</v>
      </c>
      <c r="E27" s="1" t="str">
        <f t="shared" si="1"/>
        <v>Literatury obce. Literatura brazylijska</v>
      </c>
      <c r="F27" s="1" t="str">
        <f>VLOOKUP(D27, Arkusz1!$A$2:$D$161, 4, FALSE)</f>
        <v>a5bb5966e425af4da831c22ba691b891</v>
      </c>
    </row>
    <row r="28" ht="14.25" customHeight="1">
      <c r="A28" s="2" t="s">
        <v>56</v>
      </c>
      <c r="B28" s="1" t="s">
        <v>23</v>
      </c>
      <c r="C28" s="1" t="str">
        <f>IFERROR(__xludf.DUMMYFUNCTION("GOOGLETRANSLATE(B28,""en"",""pl"")"),"Literatura kanadyjska")</f>
        <v>Literatura kanadyjska</v>
      </c>
      <c r="D28" s="1" t="str">
        <f>VLOOKUP(C28,Arkusz1!$A$2:$A$160,1,0)</f>
        <v>Literatura kanadyjska</v>
      </c>
      <c r="E28" s="1" t="str">
        <f t="shared" si="1"/>
        <v>Literatury obce. Literatura kanadyjska</v>
      </c>
      <c r="F28" s="1" t="str">
        <f>VLOOKUP(D28, Arkusz1!$A$2:$D$161, 4, FALSE)</f>
        <v>87ddeaede93fdeb4d412e4a16915d71f</v>
      </c>
    </row>
    <row r="29" ht="14.25" customHeight="1">
      <c r="A29" s="2" t="s">
        <v>57</v>
      </c>
      <c r="B29" s="1" t="s">
        <v>27</v>
      </c>
      <c r="C29" s="1" t="str">
        <f>IFERROR(__xludf.DUMMYFUNCTION("GOOGLETRANSLATE(B29,""en"",""pl"")"),"literatura holenderska")</f>
        <v>literatura holenderska</v>
      </c>
      <c r="D29" s="1" t="str">
        <f>VLOOKUP(C29,Arkusz1!$A$2:$A$160,1,0)</f>
        <v>Literatura holenderska</v>
      </c>
      <c r="E29" s="1" t="str">
        <f t="shared" si="1"/>
        <v>Literatury obce. Literatura holenderska</v>
      </c>
      <c r="F29" s="1" t="str">
        <f>VLOOKUP(D29, Arkusz1!$A$2:$D$161, 4, FALSE)</f>
        <v>76340df05fc0d7a964f1a3b294bb0943</v>
      </c>
    </row>
    <row r="30" ht="14.25" customHeight="1">
      <c r="A30" s="2" t="s">
        <v>58</v>
      </c>
      <c r="B30" s="1" t="s">
        <v>11</v>
      </c>
      <c r="C30" s="3" t="s">
        <v>12</v>
      </c>
      <c r="D30" s="1" t="str">
        <f>VLOOKUP(C30,Arkusz1!$A$2:$A$160,1,0)</f>
        <v>Literatura brytyjska i irlandzka</v>
      </c>
      <c r="E30" s="1" t="str">
        <f t="shared" si="1"/>
        <v>Literatury obce. Literatura brytyjska i irlandzka</v>
      </c>
      <c r="F30" s="1" t="str">
        <f>VLOOKUP(D30, Arkusz1!$A$2:$D$161, 4, FALSE)</f>
        <v>66c8f768d5c3628ace38b78be063e200</v>
      </c>
    </row>
    <row r="31" ht="14.25" customHeight="1">
      <c r="A31" s="2" t="s">
        <v>59</v>
      </c>
      <c r="B31" s="1" t="s">
        <v>60</v>
      </c>
      <c r="C31" s="1" t="str">
        <f>IFERROR(__xludf.DUMMYFUNCTION("GOOGLETRANSLATE(B31,""en"",""pl"")"),"literatura francuska")</f>
        <v>literatura francuska</v>
      </c>
      <c r="D31" s="1" t="str">
        <f>VLOOKUP(C31,Arkusz1!$A$2:$A$160,1,0)</f>
        <v>Literatura francuska</v>
      </c>
      <c r="E31" s="1" t="str">
        <f t="shared" si="1"/>
        <v>Literatury obce. Literatura francuska</v>
      </c>
      <c r="F31" s="1" t="str">
        <f>VLOOKUP(D31, Arkusz1!$A$2:$D$161, 4, FALSE)</f>
        <v>d2fe227bd5c38b13d57b38b7d2730c6e</v>
      </c>
    </row>
    <row r="32" ht="14.25" customHeight="1">
      <c r="A32" s="2" t="s">
        <v>61</v>
      </c>
      <c r="B32" s="1" t="s">
        <v>14</v>
      </c>
      <c r="C32" s="1" t="str">
        <f>IFERROR(__xludf.DUMMYFUNCTION("GOOGLETRANSLATE(B32,""en"",""pl"")"),"Literatura niemiecka")</f>
        <v>Literatura niemiecka</v>
      </c>
      <c r="D32" s="1" t="str">
        <f>VLOOKUP(C32,Arkusz1!$A$2:$A$160,1,0)</f>
        <v>Literatura niemiecka</v>
      </c>
      <c r="E32" s="1" t="str">
        <f t="shared" si="1"/>
        <v>Literatury obce. Literatura niemiecka</v>
      </c>
      <c r="F32" s="1" t="str">
        <f>VLOOKUP(D32, Arkusz1!$A$2:$D$161, 4, FALSE)</f>
        <v>08c2fec6be5a88eba2b081d4483c362f</v>
      </c>
    </row>
    <row r="33" ht="14.25" customHeight="1">
      <c r="A33" s="2" t="s">
        <v>62</v>
      </c>
      <c r="B33" s="1" t="s">
        <v>16</v>
      </c>
      <c r="C33" s="3" t="s">
        <v>17</v>
      </c>
      <c r="D33" s="1" t="str">
        <f>VLOOKUP(C33,Arkusz1!$A$2:$A$161,1,0)</f>
        <v>Literatura polska</v>
      </c>
      <c r="E33" s="1" t="str">
        <f t="shared" si="1"/>
        <v>Hasła osobowe (literatura polska)</v>
      </c>
      <c r="F33" s="1" t="str">
        <f>VLOOKUP(D33, Arkusz1!$A$2:$D$161, 4, FALSE)</f>
        <v>f56c40ddce1076f01ab157bed1da7c85</v>
      </c>
    </row>
    <row r="34" ht="14.25" customHeight="1">
      <c r="A34" s="2" t="s">
        <v>63</v>
      </c>
      <c r="B34" s="1" t="s">
        <v>64</v>
      </c>
      <c r="C34" s="1" t="str">
        <f>IFERROR(__xludf.DUMMYFUNCTION("GOOGLETRANSLATE(B34,""en"",""pl"")"),"Literatura hiszpańska")</f>
        <v>Literatura hiszpańska</v>
      </c>
      <c r="D34" s="1" t="str">
        <f>VLOOKUP(C34,Arkusz1!$A$2:$A$160,1,0)</f>
        <v>Literatura hiszpańska</v>
      </c>
      <c r="E34" s="1" t="str">
        <f t="shared" si="1"/>
        <v>Literatury obce. Literatura hiszpańska</v>
      </c>
      <c r="F34" s="1" t="str">
        <f>VLOOKUP(D34, Arkusz1!$A$2:$D$161, 4, FALSE)</f>
        <v>aae53b40326e1779db1d5c242caec260</v>
      </c>
    </row>
    <row r="35" ht="14.25" customHeight="1">
      <c r="A35" s="2" t="s">
        <v>65</v>
      </c>
      <c r="B35" s="1" t="s">
        <v>21</v>
      </c>
      <c r="C35" s="1" t="str">
        <f>IFERROR(__xludf.DUMMYFUNCTION("GOOGLETRANSLATE(B35,""en"",""pl"")"),"literatura amerykańska")</f>
        <v>literatura amerykańska</v>
      </c>
      <c r="D35" s="1" t="str">
        <f>VLOOKUP(C35,Arkusz1!$A$2:$A$160,1,0)</f>
        <v>Literatura amerykańska</v>
      </c>
      <c r="E35" s="1" t="str">
        <f t="shared" si="1"/>
        <v>Literatury obce. Literatura amerykańska</v>
      </c>
      <c r="F35" s="1" t="str">
        <f>VLOOKUP(D35, Arkusz1!$A$2:$D$161, 4, FALSE)</f>
        <v>83d248ebec707f970a0c2ac9a48a8313</v>
      </c>
    </row>
    <row r="36" ht="14.25" customHeight="1">
      <c r="A36" s="2" t="s">
        <v>66</v>
      </c>
      <c r="B36" s="1" t="s">
        <v>11</v>
      </c>
      <c r="C36" s="3" t="s">
        <v>12</v>
      </c>
      <c r="D36" s="1" t="str">
        <f>VLOOKUP(C36,Arkusz1!$A$2:$A$160,1,0)</f>
        <v>Literatura brytyjska i irlandzka</v>
      </c>
      <c r="E36" s="1" t="str">
        <f t="shared" si="1"/>
        <v>Literatury obce. Literatura brytyjska i irlandzka</v>
      </c>
      <c r="F36" s="1" t="str">
        <f>VLOOKUP(D36, Arkusz1!$A$2:$D$161, 4, FALSE)</f>
        <v>66c8f768d5c3628ace38b78be063e200</v>
      </c>
    </row>
    <row r="37" ht="14.25" customHeight="1">
      <c r="A37" s="2" t="s">
        <v>67</v>
      </c>
      <c r="B37" s="1" t="s">
        <v>11</v>
      </c>
      <c r="C37" s="3" t="s">
        <v>12</v>
      </c>
      <c r="D37" s="1" t="str">
        <f>VLOOKUP(C37,Arkusz1!$A$2:$A$160,1,0)</f>
        <v>Literatura brytyjska i irlandzka</v>
      </c>
      <c r="E37" s="1" t="str">
        <f t="shared" si="1"/>
        <v>Literatury obce. Literatura brytyjska i irlandzka</v>
      </c>
      <c r="F37" s="1" t="str">
        <f>VLOOKUP(D37, Arkusz1!$A$2:$D$161, 4, FALSE)</f>
        <v>66c8f768d5c3628ace38b78be063e200</v>
      </c>
    </row>
    <row r="38" ht="14.25" customHeight="1">
      <c r="A38" s="2" t="s">
        <v>68</v>
      </c>
      <c r="B38" s="1" t="s">
        <v>60</v>
      </c>
      <c r="C38" s="1" t="str">
        <f>IFERROR(__xludf.DUMMYFUNCTION("GOOGLETRANSLATE(B38,""en"",""pl"")"),"literatura francuska")</f>
        <v>literatura francuska</v>
      </c>
      <c r="D38" s="1" t="str">
        <f>VLOOKUP(C38,Arkusz1!$A$2:$A$160,1,0)</f>
        <v>Literatura francuska</v>
      </c>
      <c r="E38" s="1" t="str">
        <f t="shared" si="1"/>
        <v>Literatury obce. Literatura francuska</v>
      </c>
      <c r="F38" s="1" t="str">
        <f>VLOOKUP(D38, Arkusz1!$A$2:$D$161, 4, FALSE)</f>
        <v>d2fe227bd5c38b13d57b38b7d2730c6e</v>
      </c>
    </row>
    <row r="39" ht="14.25" customHeight="1">
      <c r="A39" s="2" t="s">
        <v>69</v>
      </c>
      <c r="B39" s="1" t="s">
        <v>14</v>
      </c>
      <c r="C39" s="1" t="str">
        <f>IFERROR(__xludf.DUMMYFUNCTION("GOOGLETRANSLATE(B39,""en"",""pl"")"),"Literatura niemiecka")</f>
        <v>Literatura niemiecka</v>
      </c>
      <c r="D39" s="1" t="str">
        <f>VLOOKUP(C39,Arkusz1!$A$2:$A$160,1,0)</f>
        <v>Literatura niemiecka</v>
      </c>
      <c r="E39" s="1" t="str">
        <f t="shared" si="1"/>
        <v>Literatury obce. Literatura niemiecka</v>
      </c>
      <c r="F39" s="1" t="str">
        <f>VLOOKUP(D39, Arkusz1!$A$2:$D$161, 4, FALSE)</f>
        <v>08c2fec6be5a88eba2b081d4483c362f</v>
      </c>
    </row>
    <row r="40" ht="14.25" customHeight="1">
      <c r="A40" s="2" t="s">
        <v>70</v>
      </c>
      <c r="B40" s="1" t="s">
        <v>71</v>
      </c>
      <c r="C40" s="3" t="s">
        <v>72</v>
      </c>
      <c r="D40" s="1" t="str">
        <f>VLOOKUP(C40,Arkusz1!$A$2:$A$160,1,0)</f>
        <v>Literatura grecka nowożytna</v>
      </c>
      <c r="E40" s="1" t="str">
        <f t="shared" si="1"/>
        <v>Literatury obce. Literatura grecka nowożytna</v>
      </c>
      <c r="F40" s="1" t="str">
        <f>VLOOKUP(D40, Arkusz1!$A$2:$D$161, 4, FALSE)</f>
        <v>6278c6637c350a4e38f11f3b7a6f2187</v>
      </c>
    </row>
    <row r="41" ht="14.25" customHeight="1">
      <c r="A41" s="2" t="s">
        <v>73</v>
      </c>
      <c r="B41" s="1" t="s">
        <v>74</v>
      </c>
      <c r="C41" s="3" t="s">
        <v>75</v>
      </c>
      <c r="D41" s="1" t="str">
        <f>VLOOKUP(C41,Arkusz1!$A$2:$A$160,1,0)</f>
        <v>Literatura łacińska starożytna</v>
      </c>
      <c r="E41" s="1" t="str">
        <f t="shared" si="1"/>
        <v>Literatury obce. Literatura łacińska starożytna</v>
      </c>
      <c r="F41" s="1" t="str">
        <f>VLOOKUP(D41, Arkusz1!$A$2:$D$161, 4, FALSE)</f>
        <v>96b6610b7c0c379e4b9d7b06fd854498</v>
      </c>
    </row>
    <row r="42" ht="14.25" customHeight="1">
      <c r="A42" s="2" t="s">
        <v>76</v>
      </c>
      <c r="B42" s="1" t="s">
        <v>16</v>
      </c>
      <c r="C42" s="3" t="s">
        <v>17</v>
      </c>
      <c r="D42" s="1" t="str">
        <f>VLOOKUP(C42,Arkusz1!$A$2:$A$161,1,0)</f>
        <v>Literatura polska</v>
      </c>
      <c r="E42" s="1" t="str">
        <f t="shared" si="1"/>
        <v>Hasła osobowe (literatura polska)</v>
      </c>
      <c r="F42" s="1" t="str">
        <f>VLOOKUP(D42, Arkusz1!$A$2:$D$161, 4, FALSE)</f>
        <v>f56c40ddce1076f01ab157bed1da7c85</v>
      </c>
    </row>
    <row r="43" ht="14.25" customHeight="1">
      <c r="A43" s="2" t="s">
        <v>77</v>
      </c>
      <c r="B43" s="1" t="s">
        <v>16</v>
      </c>
      <c r="C43" s="3" t="s">
        <v>17</v>
      </c>
      <c r="D43" s="1" t="str">
        <f>VLOOKUP(C43,Arkusz1!$A$2:$A$161,1,0)</f>
        <v>Literatura polska</v>
      </c>
      <c r="E43" s="1" t="str">
        <f t="shared" si="1"/>
        <v>Hasła osobowe (literatura polska)</v>
      </c>
      <c r="F43" s="1" t="str">
        <f>VLOOKUP(D43, Arkusz1!$A$2:$D$161, 4, FALSE)</f>
        <v>f56c40ddce1076f01ab157bed1da7c85</v>
      </c>
    </row>
    <row r="44" ht="14.25" customHeight="1">
      <c r="A44" s="2" t="s">
        <v>78</v>
      </c>
      <c r="B44" s="1" t="s">
        <v>21</v>
      </c>
      <c r="C44" s="1" t="str">
        <f>IFERROR(__xludf.DUMMYFUNCTION("GOOGLETRANSLATE(B44,""en"",""pl"")"),"literatura amerykańska")</f>
        <v>literatura amerykańska</v>
      </c>
      <c r="D44" s="1" t="str">
        <f>VLOOKUP(C44,Arkusz1!$A$2:$A$160,1,0)</f>
        <v>Literatura amerykańska</v>
      </c>
      <c r="E44" s="1" t="str">
        <f t="shared" si="1"/>
        <v>Literatury obce. Literatura amerykańska</v>
      </c>
      <c r="F44" s="1" t="str">
        <f>VLOOKUP(D44, Arkusz1!$A$2:$D$161, 4, FALSE)</f>
        <v>83d248ebec707f970a0c2ac9a48a8313</v>
      </c>
    </row>
    <row r="45" ht="14.25" customHeight="1">
      <c r="A45" s="2" t="s">
        <v>79</v>
      </c>
      <c r="B45" s="1" t="s">
        <v>9</v>
      </c>
      <c r="C45" s="1" t="str">
        <f>IFERROR(__xludf.DUMMYFUNCTION("GOOGLETRANSLATE(B45,""en"",""pl"")"),"Literatura czeska")</f>
        <v>Literatura czeska</v>
      </c>
      <c r="D45" s="1" t="str">
        <f>VLOOKUP(C45,Arkusz1!$A$2:$A$160,1,0)</f>
        <v>Literatura czeska</v>
      </c>
      <c r="E45" s="1" t="str">
        <f t="shared" si="1"/>
        <v>Literatury obce. Literatura czeska</v>
      </c>
      <c r="F45" s="1" t="str">
        <f>VLOOKUP(D45, Arkusz1!$A$2:$D$161, 4, FALSE)</f>
        <v>d85890257d2229f6c254d26525731a8e</v>
      </c>
    </row>
    <row r="46" ht="14.25" customHeight="1">
      <c r="A46" s="2" t="s">
        <v>80</v>
      </c>
      <c r="B46" s="1" t="s">
        <v>11</v>
      </c>
      <c r="C46" s="3" t="s">
        <v>12</v>
      </c>
      <c r="D46" s="1" t="str">
        <f>VLOOKUP(C46,Arkusz1!$A$2:$A$160,1,0)</f>
        <v>Literatura brytyjska i irlandzka</v>
      </c>
      <c r="E46" s="1" t="str">
        <f t="shared" si="1"/>
        <v>Literatury obce. Literatura brytyjska i irlandzka</v>
      </c>
      <c r="F46" s="1" t="str">
        <f>VLOOKUP(D46, Arkusz1!$A$2:$D$161, 4, FALSE)</f>
        <v>66c8f768d5c3628ace38b78be063e200</v>
      </c>
    </row>
    <row r="47" ht="14.25" customHeight="1">
      <c r="A47" s="2" t="s">
        <v>81</v>
      </c>
      <c r="B47" s="1" t="s">
        <v>60</v>
      </c>
      <c r="C47" s="1" t="str">
        <f>IFERROR(__xludf.DUMMYFUNCTION("GOOGLETRANSLATE(B47,""en"",""pl"")"),"literatura francuska")</f>
        <v>literatura francuska</v>
      </c>
      <c r="D47" s="1" t="str">
        <f>VLOOKUP(C47,Arkusz1!$A$2:$A$160,1,0)</f>
        <v>Literatura francuska</v>
      </c>
      <c r="E47" s="1" t="str">
        <f t="shared" si="1"/>
        <v>Literatury obce. Literatura francuska</v>
      </c>
      <c r="F47" s="1" t="str">
        <f>VLOOKUP(D47, Arkusz1!$A$2:$D$161, 4, FALSE)</f>
        <v>d2fe227bd5c38b13d57b38b7d2730c6e</v>
      </c>
    </row>
    <row r="48" ht="14.25" customHeight="1">
      <c r="A48" s="2" t="s">
        <v>82</v>
      </c>
      <c r="B48" s="1" t="s">
        <v>37</v>
      </c>
      <c r="C48" s="1" t="str">
        <f>IFERROR(__xludf.DUMMYFUNCTION("GOOGLETRANSLATE(B48,""en"",""pl"")"),"Literatura włoska")</f>
        <v>Literatura włoska</v>
      </c>
      <c r="D48" s="1" t="str">
        <f>VLOOKUP(C48,Arkusz1!$A$2:$A$160,1,0)</f>
        <v>Literatura włoska</v>
      </c>
      <c r="E48" s="1" t="str">
        <f t="shared" si="1"/>
        <v>Literatury obce. Literatura włoska</v>
      </c>
      <c r="F48" s="1" t="str">
        <f>VLOOKUP(D48, Arkusz1!$A$2:$D$161, 4, FALSE)</f>
        <v>11e54a115acbd421e14abfed6cfa3f3a</v>
      </c>
    </row>
    <row r="49" ht="14.25" customHeight="1">
      <c r="A49" s="2" t="s">
        <v>83</v>
      </c>
      <c r="B49" s="1" t="s">
        <v>51</v>
      </c>
      <c r="C49" s="1" t="str">
        <f>IFERROR(__xludf.DUMMYFUNCTION("GOOGLETRANSLATE(B49,""en"",""pl"")"),"Literatura norweska")</f>
        <v>Literatura norweska</v>
      </c>
      <c r="D49" s="1" t="str">
        <f>VLOOKUP(C49,Arkusz1!$A$2:$A$160,1,0)</f>
        <v>Literatura norweska</v>
      </c>
      <c r="E49" s="1" t="str">
        <f t="shared" si="1"/>
        <v>Literatury obce. Literatura norweska</v>
      </c>
      <c r="F49" s="1" t="str">
        <f>VLOOKUP(D49, Arkusz1!$A$2:$D$161, 4, FALSE)</f>
        <v>2383b51ad8771442bdecbae4e2229a5c</v>
      </c>
    </row>
    <row r="50" ht="14.25" customHeight="1">
      <c r="A50" s="2" t="s">
        <v>84</v>
      </c>
      <c r="B50" s="1" t="s">
        <v>41</v>
      </c>
      <c r="C50" s="1" t="str">
        <f>IFERROR(__xludf.DUMMYFUNCTION("GOOGLETRANSLATE(B50,""en"",""pl"")"),"Literatura rosyjska")</f>
        <v>Literatura rosyjska</v>
      </c>
      <c r="D50" s="1" t="str">
        <f>VLOOKUP(C50,Arkusz1!$A$2:$A$160,1,0)</f>
        <v>Literatura rosyjska</v>
      </c>
      <c r="E50" s="1" t="str">
        <f t="shared" si="1"/>
        <v>Literatury obce. Literatura rosyjska</v>
      </c>
      <c r="F50" s="1" t="str">
        <f>VLOOKUP(D50, Arkusz1!$A$2:$D$161, 4, FALSE)</f>
        <v>a511f8d47669aab706ad35aa613c3318</v>
      </c>
    </row>
    <row r="51" ht="14.25" customHeight="1">
      <c r="A51" s="2" t="s">
        <v>85</v>
      </c>
      <c r="B51" s="1" t="s">
        <v>47</v>
      </c>
      <c r="C51" s="1" t="str">
        <f>IFERROR(__xludf.DUMMYFUNCTION("GOOGLETRANSLATE(B51,""en"",""pl"")"),"Literatura szwedzka")</f>
        <v>Literatura szwedzka</v>
      </c>
      <c r="D51" s="1" t="str">
        <f>VLOOKUP(C51,Arkusz1!$A$2:$A$160,1,0)</f>
        <v>Literatura szwedzka</v>
      </c>
      <c r="E51" s="1" t="str">
        <f t="shared" si="1"/>
        <v>Literatury obce. Literatura szwedzka</v>
      </c>
      <c r="F51" s="1" t="str">
        <f>VLOOKUP(D51, Arkusz1!$A$2:$D$161, 4, FALSE)</f>
        <v>a602b27ea27d44c8a10d1d0418bfed35</v>
      </c>
    </row>
    <row r="52" ht="14.25" customHeight="1">
      <c r="A52" s="2" t="s">
        <v>86</v>
      </c>
      <c r="B52" s="1" t="s">
        <v>21</v>
      </c>
      <c r="C52" s="1" t="str">
        <f>IFERROR(__xludf.DUMMYFUNCTION("GOOGLETRANSLATE(B52,""en"",""pl"")"),"literatura amerykańska")</f>
        <v>literatura amerykańska</v>
      </c>
      <c r="D52" s="1" t="str">
        <f>VLOOKUP(C52,Arkusz1!$A$2:$A$160,1,0)</f>
        <v>Literatura amerykańska</v>
      </c>
      <c r="E52" s="1" t="str">
        <f t="shared" si="1"/>
        <v>Literatury obce. Literatura amerykańska</v>
      </c>
      <c r="F52" s="1" t="str">
        <f>VLOOKUP(D52, Arkusz1!$A$2:$D$161, 4, FALSE)</f>
        <v>83d248ebec707f970a0c2ac9a48a8313</v>
      </c>
    </row>
    <row r="53" ht="14.25" customHeight="1">
      <c r="A53" s="2" t="s">
        <v>87</v>
      </c>
      <c r="B53" s="1" t="s">
        <v>88</v>
      </c>
      <c r="C53" s="1" t="str">
        <f>IFERROR(__xludf.DUMMYFUNCTION("GOOGLETRANSLATE(B53,""en"",""pl"")"),"Literatura austriacka")</f>
        <v>Literatura austriacka</v>
      </c>
      <c r="D53" s="1" t="str">
        <f>VLOOKUP(C53,Arkusz1!$A$2:$A$160,1,0)</f>
        <v>Literatura austriacka</v>
      </c>
      <c r="E53" s="1" t="str">
        <f t="shared" si="1"/>
        <v>Literatury obce. Literatura austriacka</v>
      </c>
      <c r="F53" s="1" t="str">
        <f>VLOOKUP(D53, Arkusz1!$A$2:$D$161, 4, FALSE)</f>
        <v>6d5f9d5c6335612cc5476058c71b8b25</v>
      </c>
    </row>
    <row r="54" ht="14.25" customHeight="1">
      <c r="A54" s="2" t="s">
        <v>89</v>
      </c>
      <c r="B54" s="1" t="s">
        <v>6</v>
      </c>
      <c r="C54" s="3" t="s">
        <v>7</v>
      </c>
      <c r="D54" s="1" t="str">
        <f>VLOOKUP(C54,Arkusz1!$A$2:$A$160,1,0)</f>
        <v>Literatura białoruska</v>
      </c>
      <c r="E54" s="1" t="str">
        <f t="shared" si="1"/>
        <v>Literatury obce. Literatura białoruska</v>
      </c>
      <c r="F54" s="1" t="str">
        <f>VLOOKUP(D54, Arkusz1!$A$2:$D$161, 4, FALSE)</f>
        <v>5176ee4a418293ffdee4f64e4be96d56</v>
      </c>
    </row>
    <row r="55" ht="14.25" customHeight="1">
      <c r="A55" s="2" t="s">
        <v>90</v>
      </c>
      <c r="B55" s="1" t="s">
        <v>91</v>
      </c>
      <c r="C55" s="1" t="str">
        <f>IFERROR(__xludf.DUMMYFUNCTION("GOOGLETRANSLATE(B55,""en"",""pl"")"),"Literatura belgijska")</f>
        <v>Literatura belgijska</v>
      </c>
      <c r="D55" s="1" t="str">
        <f>VLOOKUP(C55,Arkusz1!$A$2:$A$160,1,0)</f>
        <v>Literatura belgijska</v>
      </c>
      <c r="E55" s="1" t="str">
        <f t="shared" si="1"/>
        <v>Literatury obce. Literatura belgijska</v>
      </c>
      <c r="F55" s="1" t="str">
        <f>VLOOKUP(D55, Arkusz1!$A$2:$D$161, 4, FALSE)</f>
        <v>2ef11f6c4479714269d8b7064fa71498</v>
      </c>
    </row>
    <row r="56" ht="14.25" customHeight="1">
      <c r="A56" s="2" t="s">
        <v>92</v>
      </c>
      <c r="B56" s="1" t="s">
        <v>93</v>
      </c>
      <c r="C56" s="1" t="str">
        <f>IFERROR(__xludf.DUMMYFUNCTION("GOOGLETRANSLATE(B56,""en"",""pl"")"),"literatura bułgarska")</f>
        <v>literatura bułgarska</v>
      </c>
      <c r="D56" s="1" t="str">
        <f>VLOOKUP(C56,Arkusz1!$A$2:$A$160,1,0)</f>
        <v>Literatura bułgarska</v>
      </c>
      <c r="E56" s="1" t="str">
        <f t="shared" si="1"/>
        <v>Literatury obce. Literatura bułgarska</v>
      </c>
      <c r="F56" s="1" t="str">
        <f>VLOOKUP(D56, Arkusz1!$A$2:$D$161, 4, FALSE)</f>
        <v>7ba2427543bffb608ac962b461dc8d16</v>
      </c>
    </row>
    <row r="57" ht="14.25" customHeight="1">
      <c r="A57" s="2" t="s">
        <v>94</v>
      </c>
      <c r="B57" s="1" t="s">
        <v>9</v>
      </c>
      <c r="C57" s="1" t="str">
        <f>IFERROR(__xludf.DUMMYFUNCTION("GOOGLETRANSLATE(B57,""en"",""pl"")"),"Literatura czeska")</f>
        <v>Literatura czeska</v>
      </c>
      <c r="D57" s="1" t="str">
        <f>VLOOKUP(C57,Arkusz1!$A$2:$A$160,1,0)</f>
        <v>Literatura czeska</v>
      </c>
      <c r="E57" s="1" t="str">
        <f t="shared" si="1"/>
        <v>Literatury obce. Literatura czeska</v>
      </c>
      <c r="F57" s="1" t="str">
        <f>VLOOKUP(D57, Arkusz1!$A$2:$D$161, 4, FALSE)</f>
        <v>d85890257d2229f6c254d26525731a8e</v>
      </c>
    </row>
    <row r="58" ht="14.25" customHeight="1">
      <c r="A58" s="2" t="s">
        <v>95</v>
      </c>
      <c r="B58" s="1" t="s">
        <v>27</v>
      </c>
      <c r="C58" s="1" t="str">
        <f>IFERROR(__xludf.DUMMYFUNCTION("GOOGLETRANSLATE(B58,""en"",""pl"")"),"literatura holenderska")</f>
        <v>literatura holenderska</v>
      </c>
      <c r="D58" s="1" t="str">
        <f>VLOOKUP(C58,Arkusz1!$A$2:$A$160,1,0)</f>
        <v>Literatura holenderska</v>
      </c>
      <c r="E58" s="1" t="str">
        <f t="shared" si="1"/>
        <v>Literatury obce. Literatura holenderska</v>
      </c>
      <c r="F58" s="1" t="str">
        <f>VLOOKUP(D58, Arkusz1!$A$2:$D$161, 4, FALSE)</f>
        <v>76340df05fc0d7a964f1a3b294bb0943</v>
      </c>
    </row>
    <row r="59" ht="14.25" customHeight="1">
      <c r="A59" s="2" t="s">
        <v>96</v>
      </c>
      <c r="B59" s="1" t="s">
        <v>11</v>
      </c>
      <c r="C59" s="3" t="s">
        <v>12</v>
      </c>
      <c r="D59" s="1" t="str">
        <f>VLOOKUP(C59,Arkusz1!$A$2:$A$160,1,0)</f>
        <v>Literatura brytyjska i irlandzka</v>
      </c>
      <c r="E59" s="1" t="str">
        <f t="shared" si="1"/>
        <v>Literatury obce. Literatura brytyjska i irlandzka</v>
      </c>
      <c r="F59" s="1" t="str">
        <f>VLOOKUP(D59, Arkusz1!$A$2:$D$161, 4, FALSE)</f>
        <v>66c8f768d5c3628ace38b78be063e200</v>
      </c>
    </row>
    <row r="60" ht="14.25" customHeight="1">
      <c r="A60" s="2" t="s">
        <v>97</v>
      </c>
      <c r="B60" s="1" t="s">
        <v>60</v>
      </c>
      <c r="C60" s="1" t="str">
        <f>IFERROR(__xludf.DUMMYFUNCTION("GOOGLETRANSLATE(B60,""en"",""pl"")"),"literatura francuska")</f>
        <v>literatura francuska</v>
      </c>
      <c r="D60" s="1" t="str">
        <f>VLOOKUP(C60,Arkusz1!$A$2:$A$160,1,0)</f>
        <v>Literatura francuska</v>
      </c>
      <c r="E60" s="1" t="str">
        <f t="shared" si="1"/>
        <v>Literatury obce. Literatura francuska</v>
      </c>
      <c r="F60" s="1" t="str">
        <f>VLOOKUP(D60, Arkusz1!$A$2:$D$161, 4, FALSE)</f>
        <v>d2fe227bd5c38b13d57b38b7d2730c6e</v>
      </c>
    </row>
    <row r="61" ht="14.25" customHeight="1">
      <c r="A61" s="2" t="s">
        <v>98</v>
      </c>
      <c r="B61" s="1" t="s">
        <v>14</v>
      </c>
      <c r="C61" s="1" t="str">
        <f>IFERROR(__xludf.DUMMYFUNCTION("GOOGLETRANSLATE(B61,""en"",""pl"")"),"Literatura niemiecka")</f>
        <v>Literatura niemiecka</v>
      </c>
      <c r="D61" s="1" t="str">
        <f>VLOOKUP(C61,Arkusz1!$A$2:$A$160,1,0)</f>
        <v>Literatura niemiecka</v>
      </c>
      <c r="E61" s="1" t="str">
        <f t="shared" si="1"/>
        <v>Literatury obce. Literatura niemiecka</v>
      </c>
      <c r="F61" s="1" t="str">
        <f>VLOOKUP(D61, Arkusz1!$A$2:$D$161, 4, FALSE)</f>
        <v>08c2fec6be5a88eba2b081d4483c362f</v>
      </c>
    </row>
    <row r="62" ht="14.25" customHeight="1">
      <c r="A62" s="2" t="s">
        <v>99</v>
      </c>
      <c r="B62" s="1" t="s">
        <v>71</v>
      </c>
      <c r="C62" s="3" t="s">
        <v>72</v>
      </c>
      <c r="D62" s="1" t="str">
        <f>VLOOKUP(C62,Arkusz1!$A$2:$A$160,1,0)</f>
        <v>Literatura grecka nowożytna</v>
      </c>
      <c r="E62" s="1" t="str">
        <f t="shared" si="1"/>
        <v>Literatury obce. Literatura grecka nowożytna</v>
      </c>
      <c r="F62" s="1" t="str">
        <f>VLOOKUP(D62, Arkusz1!$A$2:$D$161, 4, FALSE)</f>
        <v>6278c6637c350a4e38f11f3b7a6f2187</v>
      </c>
    </row>
    <row r="63" ht="14.25" customHeight="1">
      <c r="A63" s="2" t="s">
        <v>100</v>
      </c>
      <c r="B63" s="1" t="s">
        <v>101</v>
      </c>
      <c r="C63" s="1" t="str">
        <f>IFERROR(__xludf.DUMMYFUNCTION("GOOGLETRANSLATE(B63,""en"",""pl"")"),"Literatura hebrajska")</f>
        <v>Literatura hebrajska</v>
      </c>
      <c r="D63" s="1" t="str">
        <f>VLOOKUP(C63,Arkusz1!$A$2:$A$160,1,0)</f>
        <v>Literatura hebrajska</v>
      </c>
      <c r="E63" s="1" t="str">
        <f t="shared" si="1"/>
        <v>Literatury obce. Literatura hebrajska</v>
      </c>
      <c r="F63" s="1" t="str">
        <f>VLOOKUP(D63, Arkusz1!$A$2:$D$161, 4, FALSE)</f>
        <v>cb1988f1e166b30b2579287e0a1615fb</v>
      </c>
    </row>
    <row r="64" ht="14.25" customHeight="1">
      <c r="A64" s="2" t="s">
        <v>102</v>
      </c>
      <c r="B64" s="1" t="s">
        <v>37</v>
      </c>
      <c r="C64" s="1" t="str">
        <f>IFERROR(__xludf.DUMMYFUNCTION("GOOGLETRANSLATE(B64,""en"",""pl"")"),"Literatura włoska")</f>
        <v>Literatura włoska</v>
      </c>
      <c r="D64" s="1" t="str">
        <f>VLOOKUP(C64,Arkusz1!$A$2:$A$160,1,0)</f>
        <v>Literatura włoska</v>
      </c>
      <c r="E64" s="1" t="str">
        <f t="shared" si="1"/>
        <v>Literatury obce. Literatura włoska</v>
      </c>
      <c r="F64" s="1" t="str">
        <f>VLOOKUP(D64, Arkusz1!$A$2:$D$161, 4, FALSE)</f>
        <v>11e54a115acbd421e14abfed6cfa3f3a</v>
      </c>
    </row>
    <row r="65" ht="14.25" customHeight="1">
      <c r="A65" s="2" t="s">
        <v>103</v>
      </c>
      <c r="B65" s="1" t="s">
        <v>39</v>
      </c>
      <c r="C65" s="1" t="str">
        <f>IFERROR(__xludf.DUMMYFUNCTION("GOOGLETRANSLATE(B65,""en"",""pl"")"),"Literatura żydowska")</f>
        <v>Literatura żydowska</v>
      </c>
      <c r="D65" s="1" t="str">
        <f>VLOOKUP(C65,Arkusz1!$A$2:$A$160,1,0)</f>
        <v>Literatura żydowska</v>
      </c>
      <c r="E65" s="1" t="str">
        <f t="shared" si="1"/>
        <v>Literatury obce. Literatura żydowska</v>
      </c>
      <c r="F65" s="1" t="str">
        <f>VLOOKUP(D65, Arkusz1!$A$2:$D$161, 4, FALSE)</f>
        <v>68e1d5fa010df1578d89d39275d76287</v>
      </c>
    </row>
    <row r="66" ht="14.25" customHeight="1">
      <c r="A66" s="2" t="s">
        <v>104</v>
      </c>
      <c r="B66" s="1" t="s">
        <v>105</v>
      </c>
      <c r="C66" s="1" t="str">
        <f>IFERROR(__xludf.DUMMYFUNCTION("GOOGLETRANSLATE(B66,""en"",""pl"")"),"Literatura łotewska")</f>
        <v>Literatura łotewska</v>
      </c>
      <c r="D66" s="1" t="str">
        <f>VLOOKUP(C66,Arkusz1!$A$2:$A$160,1,0)</f>
        <v>Literatura łotewska</v>
      </c>
      <c r="E66" s="1" t="str">
        <f t="shared" si="1"/>
        <v>Literatury obce. Literatura łotewska</v>
      </c>
      <c r="F66" s="1" t="str">
        <f>VLOOKUP(D66, Arkusz1!$A$2:$D$161, 4, FALSE)</f>
        <v>ca18efbbe1eef8a2f0606218a430b16d</v>
      </c>
    </row>
    <row r="67" ht="14.25" customHeight="1">
      <c r="A67" s="2" t="s">
        <v>106</v>
      </c>
      <c r="B67" s="1" t="s">
        <v>107</v>
      </c>
      <c r="C67" s="1" t="str">
        <f>IFERROR(__xludf.DUMMYFUNCTION("GOOGLETRANSLATE(B67,""en"",""pl"")"),"literatura litewska")</f>
        <v>literatura litewska</v>
      </c>
      <c r="D67" s="1" t="str">
        <f>VLOOKUP(C67,Arkusz1!$A$2:$A$160,1,0)</f>
        <v>Literatura litewska</v>
      </c>
      <c r="E67" s="1" t="str">
        <f t="shared" si="1"/>
        <v>Literatury obce. Literatura litewska</v>
      </c>
      <c r="F67" s="1" t="str">
        <f>VLOOKUP(D67, Arkusz1!$A$2:$D$161, 4, FALSE)</f>
        <v>fea74d1633a91287b71357d824487186</v>
      </c>
    </row>
    <row r="68" ht="14.25" customHeight="1">
      <c r="A68" s="2" t="s">
        <v>108</v>
      </c>
      <c r="B68" s="1" t="s">
        <v>16</v>
      </c>
      <c r="C68" s="3" t="s">
        <v>17</v>
      </c>
      <c r="D68" s="1" t="str">
        <f>VLOOKUP(C68,Arkusz1!$A$2:$A$161,1,0)</f>
        <v>Literatura polska</v>
      </c>
      <c r="E68" s="1" t="str">
        <f t="shared" si="1"/>
        <v>Hasła osobowe (literatura polska)</v>
      </c>
      <c r="F68" s="1" t="str">
        <f>VLOOKUP(D68, Arkusz1!$A$2:$D$161, 4, FALSE)</f>
        <v>f56c40ddce1076f01ab157bed1da7c85</v>
      </c>
    </row>
    <row r="69" ht="14.25" customHeight="1">
      <c r="A69" s="2" t="s">
        <v>109</v>
      </c>
      <c r="B69" s="1" t="s">
        <v>110</v>
      </c>
      <c r="C69" s="1" t="str">
        <f>IFERROR(__xludf.DUMMYFUNCTION("GOOGLETRANSLATE(B69,""en"",""pl"")"),"Literatura rumuńska")</f>
        <v>Literatura rumuńska</v>
      </c>
      <c r="D69" s="1" t="str">
        <f>VLOOKUP(C69,Arkusz1!$A$2:$A$160,1,0)</f>
        <v>Literatura rumuńska</v>
      </c>
      <c r="E69" s="1" t="str">
        <f t="shared" si="1"/>
        <v>Literatury obce. Literatura rumuńska</v>
      </c>
      <c r="F69" s="1" t="str">
        <f>VLOOKUP(D69, Arkusz1!$A$2:$D$161, 4, FALSE)</f>
        <v>3e2912249d5c71f0bef66ea070ab058d</v>
      </c>
    </row>
    <row r="70" ht="14.25" customHeight="1">
      <c r="A70" s="2" t="s">
        <v>111</v>
      </c>
      <c r="B70" s="1" t="s">
        <v>41</v>
      </c>
      <c r="C70" s="1" t="str">
        <f>IFERROR(__xludf.DUMMYFUNCTION("GOOGLETRANSLATE(B70,""en"",""pl"")"),"Literatura rosyjska")</f>
        <v>Literatura rosyjska</v>
      </c>
      <c r="D70" s="1" t="str">
        <f>VLOOKUP(C70,Arkusz1!$A$2:$A$160,1,0)</f>
        <v>Literatura rosyjska</v>
      </c>
      <c r="E70" s="1" t="str">
        <f t="shared" si="1"/>
        <v>Literatury obce. Literatura rosyjska</v>
      </c>
      <c r="F70" s="1" t="str">
        <f>VLOOKUP(D70, Arkusz1!$A$2:$D$161, 4, FALSE)</f>
        <v>a511f8d47669aab706ad35aa613c3318</v>
      </c>
    </row>
    <row r="71" ht="14.25" customHeight="1">
      <c r="A71" s="2" t="s">
        <v>112</v>
      </c>
      <c r="B71" s="1" t="s">
        <v>113</v>
      </c>
      <c r="C71" s="1" t="str">
        <f>IFERROR(__xludf.DUMMYFUNCTION("GOOGLETRANSLATE(B71,""en"",""pl"")"),"Literatura serbska")</f>
        <v>Literatura serbska</v>
      </c>
      <c r="D71" s="1" t="str">
        <f>VLOOKUP(C71,Arkusz1!$A$2:$A$160,1,0)</f>
        <v>Literatura serbska</v>
      </c>
      <c r="E71" s="1" t="str">
        <f t="shared" si="1"/>
        <v>Literatury obce. Literatura serbska</v>
      </c>
      <c r="F71" s="1" t="str">
        <f>VLOOKUP(D71, Arkusz1!$A$2:$D$161, 4, FALSE)</f>
        <v>7344a05528b952d1b397c898e7bb651a</v>
      </c>
    </row>
    <row r="72" ht="14.25" customHeight="1">
      <c r="A72" s="2" t="s">
        <v>114</v>
      </c>
      <c r="B72" s="1" t="s">
        <v>47</v>
      </c>
      <c r="C72" s="1" t="str">
        <f>IFERROR(__xludf.DUMMYFUNCTION("GOOGLETRANSLATE(B72,""en"",""pl"")"),"Literatura szwedzka")</f>
        <v>Literatura szwedzka</v>
      </c>
      <c r="D72" s="1" t="str">
        <f>VLOOKUP(C72,Arkusz1!$A$2:$A$160,1,0)</f>
        <v>Literatura szwedzka</v>
      </c>
      <c r="E72" s="1" t="str">
        <f t="shared" si="1"/>
        <v>Literatury obce. Literatura szwedzka</v>
      </c>
      <c r="F72" s="1" t="str">
        <f>VLOOKUP(D72, Arkusz1!$A$2:$D$161, 4, FALSE)</f>
        <v>a602b27ea27d44c8a10d1d0418bfed35</v>
      </c>
    </row>
    <row r="73" ht="14.25" customHeight="1">
      <c r="A73" s="2" t="s">
        <v>115</v>
      </c>
      <c r="B73" s="1" t="s">
        <v>116</v>
      </c>
      <c r="C73" s="3" t="s">
        <v>117</v>
      </c>
      <c r="D73" s="1" t="str">
        <f>VLOOKUP(C73,Arkusz1!$A$2:$A$160,1,0)</f>
        <v>Literatura szwajcarska</v>
      </c>
      <c r="E73" s="1" t="str">
        <f t="shared" si="1"/>
        <v>Literatury obce. Literatura szwajcarska</v>
      </c>
      <c r="F73" s="1" t="str">
        <f>VLOOKUP(D73, Arkusz1!$A$2:$D$161, 4, FALSE)</f>
        <v>71d10fa305db6f173c12380a9338a775</v>
      </c>
    </row>
    <row r="74" ht="14.25" customHeight="1">
      <c r="A74" s="2" t="s">
        <v>118</v>
      </c>
      <c r="B74" s="1" t="s">
        <v>119</v>
      </c>
      <c r="C74" s="1" t="str">
        <f>IFERROR(__xludf.DUMMYFUNCTION("GOOGLETRANSLATE(B74,""en"",""pl"")"),"Literatura turecka")</f>
        <v>Literatura turecka</v>
      </c>
      <c r="D74" s="1" t="str">
        <f>VLOOKUP(C74,Arkusz1!$A$2:$A$160,1,0)</f>
        <v>Literatura turecka</v>
      </c>
      <c r="E74" s="1" t="str">
        <f t="shared" si="1"/>
        <v>Literatury obce. Literatura turecka</v>
      </c>
      <c r="F74" s="1" t="str">
        <f>VLOOKUP(D74, Arkusz1!$A$2:$D$161, 4, FALSE)</f>
        <v>3c9977ec58ab5884fd9c9e5cb251e4c6</v>
      </c>
    </row>
    <row r="75" ht="14.25" customHeight="1">
      <c r="A75" s="2" t="s">
        <v>120</v>
      </c>
      <c r="B75" s="1" t="s">
        <v>121</v>
      </c>
      <c r="C75" s="1" t="str">
        <f>IFERROR(__xludf.DUMMYFUNCTION("GOOGLETRANSLATE(B75,""en"",""pl"")"),"Literatura ukraińska")</f>
        <v>Literatura ukraińska</v>
      </c>
      <c r="D75" s="1" t="str">
        <f>VLOOKUP(C75,Arkusz1!$A$2:$A$160,1,0)</f>
        <v>Literatura ukraińska</v>
      </c>
      <c r="E75" s="1" t="str">
        <f t="shared" si="1"/>
        <v>Literatury obce. Literatura ukraińska</v>
      </c>
      <c r="F75" s="1" t="str">
        <f>VLOOKUP(D75, Arkusz1!$A$2:$D$161, 4, FALSE)</f>
        <v>77ccc1745ce11792df0c458868dc4dba</v>
      </c>
    </row>
    <row r="76" ht="14.25" customHeight="1">
      <c r="A76" s="2" t="s">
        <v>122</v>
      </c>
      <c r="B76" s="1" t="s">
        <v>123</v>
      </c>
      <c r="C76" s="3" t="s">
        <v>124</v>
      </c>
      <c r="D76" s="1" t="str">
        <f>VLOOKUP(C76,Arkusz1!$A$2:$A$160,1,0)</f>
        <v>Literatury Afryki Subsaharyjskiej</v>
      </c>
      <c r="E76" s="1" t="str">
        <f t="shared" si="1"/>
        <v>Literatury obce. Literatury Afryki Subsaharyjskiej</v>
      </c>
      <c r="F76" s="1" t="str">
        <f>VLOOKUP(D76, Arkusz1!$A$2:$D$161, 4, FALSE)</f>
        <v>cd0d8ea374f40323e337566e946ab879</v>
      </c>
    </row>
    <row r="77" ht="14.25" customHeight="1">
      <c r="A77" s="2" t="s">
        <v>125</v>
      </c>
      <c r="B77" s="1" t="s">
        <v>21</v>
      </c>
      <c r="C77" s="1" t="str">
        <f>IFERROR(__xludf.DUMMYFUNCTION("GOOGLETRANSLATE(B77,""en"",""pl"")"),"literatura amerykańska")</f>
        <v>literatura amerykańska</v>
      </c>
      <c r="D77" s="1" t="str">
        <f>VLOOKUP(C77,Arkusz1!$A$2:$A$160,1,0)</f>
        <v>Literatura amerykańska</v>
      </c>
      <c r="E77" s="1" t="str">
        <f t="shared" si="1"/>
        <v>Literatury obce. Literatura amerykańska</v>
      </c>
      <c r="F77" s="1" t="str">
        <f>VLOOKUP(D77, Arkusz1!$A$2:$D$161, 4, FALSE)</f>
        <v>83d248ebec707f970a0c2ac9a48a8313</v>
      </c>
    </row>
    <row r="78" ht="14.25" customHeight="1">
      <c r="A78" s="2" t="s">
        <v>126</v>
      </c>
      <c r="B78" s="1" t="s">
        <v>127</v>
      </c>
      <c r="C78" s="1" t="str">
        <f>IFERROR(__xludf.DUMMYFUNCTION("GOOGLETRANSLATE(B78,""en"",""pl"")"),"Literatura argentyńska")</f>
        <v>Literatura argentyńska</v>
      </c>
      <c r="D78" s="1" t="str">
        <f>VLOOKUP(C78,Arkusz1!$A$2:$A$160,1,0)</f>
        <v>Literatura argentyńska</v>
      </c>
      <c r="E78" s="1" t="str">
        <f t="shared" si="1"/>
        <v>Literatury obce. Literatura argentyńska</v>
      </c>
      <c r="F78" s="1" t="str">
        <f>VLOOKUP(D78, Arkusz1!$A$2:$D$161, 4, FALSE)</f>
        <v>906ca741fd0658ce74075d81d388d8ae</v>
      </c>
    </row>
    <row r="79" ht="14.25" customHeight="1">
      <c r="A79" s="2" t="s">
        <v>128</v>
      </c>
      <c r="B79" s="1" t="s">
        <v>88</v>
      </c>
      <c r="C79" s="1" t="str">
        <f>IFERROR(__xludf.DUMMYFUNCTION("GOOGLETRANSLATE(B79,""en"",""pl"")"),"Literatura austriacka")</f>
        <v>Literatura austriacka</v>
      </c>
      <c r="D79" s="1" t="str">
        <f>VLOOKUP(C79,Arkusz1!$A$2:$A$160,1,0)</f>
        <v>Literatura austriacka</v>
      </c>
      <c r="E79" s="1" t="str">
        <f t="shared" si="1"/>
        <v>Literatury obce. Literatura austriacka</v>
      </c>
      <c r="F79" s="1" t="str">
        <f>VLOOKUP(D79, Arkusz1!$A$2:$D$161, 4, FALSE)</f>
        <v>6d5f9d5c6335612cc5476058c71b8b25</v>
      </c>
    </row>
    <row r="80" ht="14.25" customHeight="1">
      <c r="A80" s="2" t="s">
        <v>129</v>
      </c>
      <c r="B80" s="1" t="s">
        <v>6</v>
      </c>
      <c r="C80" s="3" t="s">
        <v>7</v>
      </c>
      <c r="D80" s="1" t="str">
        <f>VLOOKUP(C80,Arkusz1!$A$2:$A$160,1,0)</f>
        <v>Literatura białoruska</v>
      </c>
      <c r="E80" s="1" t="str">
        <f t="shared" si="1"/>
        <v>Literatury obce. Literatura białoruska</v>
      </c>
      <c r="F80" s="1" t="str">
        <f>VLOOKUP(D80, Arkusz1!$A$2:$D$161, 4, FALSE)</f>
        <v>5176ee4a418293ffdee4f64e4be96d56</v>
      </c>
    </row>
    <row r="81" ht="14.25" customHeight="1">
      <c r="A81" s="2" t="s">
        <v>130</v>
      </c>
      <c r="B81" s="1" t="s">
        <v>91</v>
      </c>
      <c r="C81" s="1" t="str">
        <f>IFERROR(__xludf.DUMMYFUNCTION("GOOGLETRANSLATE(B81,""en"",""pl"")"),"Literatura belgijska")</f>
        <v>Literatura belgijska</v>
      </c>
      <c r="D81" s="1" t="str">
        <f>VLOOKUP(C81,Arkusz1!$A$2:$A$160,1,0)</f>
        <v>Literatura belgijska</v>
      </c>
      <c r="E81" s="1" t="str">
        <f t="shared" si="1"/>
        <v>Literatury obce. Literatura belgijska</v>
      </c>
      <c r="F81" s="1" t="str">
        <f>VLOOKUP(D81, Arkusz1!$A$2:$D$161, 4, FALSE)</f>
        <v>2ef11f6c4479714269d8b7064fa71498</v>
      </c>
    </row>
    <row r="82" ht="14.25" customHeight="1">
      <c r="A82" s="2" t="s">
        <v>131</v>
      </c>
      <c r="B82" s="1" t="s">
        <v>23</v>
      </c>
      <c r="C82" s="1" t="str">
        <f>IFERROR(__xludf.DUMMYFUNCTION("GOOGLETRANSLATE(B82,""en"",""pl"")"),"Literatura kanadyjska")</f>
        <v>Literatura kanadyjska</v>
      </c>
      <c r="D82" s="1" t="str">
        <f>VLOOKUP(C82,Arkusz1!$A$2:$A$160,1,0)</f>
        <v>Literatura kanadyjska</v>
      </c>
      <c r="E82" s="1" t="str">
        <f t="shared" si="1"/>
        <v>Literatury obce. Literatura kanadyjska</v>
      </c>
      <c r="F82" s="1" t="str">
        <f>VLOOKUP(D82, Arkusz1!$A$2:$D$161, 4, FALSE)</f>
        <v>87ddeaede93fdeb4d412e4a16915d71f</v>
      </c>
    </row>
    <row r="83" ht="14.25" customHeight="1">
      <c r="A83" s="2" t="s">
        <v>132</v>
      </c>
      <c r="B83" s="1" t="s">
        <v>133</v>
      </c>
      <c r="C83" s="1" t="str">
        <f>IFERROR(__xludf.DUMMYFUNCTION("GOOGLETRANSLATE(B83,""en"",""pl"")"),"literatura chińska")</f>
        <v>literatura chińska</v>
      </c>
      <c r="D83" s="1" t="str">
        <f>VLOOKUP(C83,Arkusz1!$A$2:$A$160,1,0)</f>
        <v>Literatura chińska</v>
      </c>
      <c r="E83" s="1" t="str">
        <f t="shared" si="1"/>
        <v>Literatury obce. Literatura chińska</v>
      </c>
      <c r="F83" s="1" t="str">
        <f>VLOOKUP(D83, Arkusz1!$A$2:$D$161, 4, FALSE)</f>
        <v>2334b6886cc4de6ef9c2b8c9813b4bc5</v>
      </c>
    </row>
    <row r="84" ht="14.25" customHeight="1">
      <c r="A84" s="2" t="s">
        <v>134</v>
      </c>
      <c r="B84" s="1" t="s">
        <v>135</v>
      </c>
      <c r="C84" s="1" t="str">
        <f>IFERROR(__xludf.DUMMYFUNCTION("GOOGLETRANSLATE(B84,""en"",""pl"")"),"Literatura chorwacka")</f>
        <v>Literatura chorwacka</v>
      </c>
      <c r="D84" s="1" t="str">
        <f>VLOOKUP(C84,Arkusz1!$A$2:$A$160,1,0)</f>
        <v>Literatura chorwacka</v>
      </c>
      <c r="E84" s="1" t="str">
        <f t="shared" si="1"/>
        <v>Literatury obce. Literatura chorwacka</v>
      </c>
      <c r="F84" s="1" t="str">
        <f>VLOOKUP(D84, Arkusz1!$A$2:$D$161, 4, FALSE)</f>
        <v>2648fa56b2c6f7726f5c19fb2b14d2d8</v>
      </c>
    </row>
    <row r="85" ht="14.25" customHeight="1">
      <c r="A85" s="2" t="s">
        <v>136</v>
      </c>
      <c r="B85" s="1" t="s">
        <v>9</v>
      </c>
      <c r="C85" s="1" t="str">
        <f>IFERROR(__xludf.DUMMYFUNCTION("GOOGLETRANSLATE(B85,""en"",""pl"")"),"Literatura czeska")</f>
        <v>Literatura czeska</v>
      </c>
      <c r="D85" s="1" t="str">
        <f>VLOOKUP(C85,Arkusz1!$A$2:$A$160,1,0)</f>
        <v>Literatura czeska</v>
      </c>
      <c r="E85" s="1" t="str">
        <f t="shared" si="1"/>
        <v>Literatury obce. Literatura czeska</v>
      </c>
      <c r="F85" s="1" t="str">
        <f>VLOOKUP(D85, Arkusz1!$A$2:$D$161, 4, FALSE)</f>
        <v>d85890257d2229f6c254d26525731a8e</v>
      </c>
    </row>
    <row r="86" ht="14.25" customHeight="1">
      <c r="A86" s="2" t="s">
        <v>137</v>
      </c>
      <c r="B86" s="1" t="s">
        <v>25</v>
      </c>
      <c r="C86" s="1" t="str">
        <f>IFERROR(__xludf.DUMMYFUNCTION("GOOGLETRANSLATE(B86,""en"",""pl"")"),"literatura duńska")</f>
        <v>literatura duńska</v>
      </c>
      <c r="D86" s="1" t="str">
        <f>VLOOKUP(C86,Arkusz1!$A$2:$A$160,1,0)</f>
        <v>Literatura duńska</v>
      </c>
      <c r="E86" s="1" t="str">
        <f t="shared" si="1"/>
        <v>Literatury obce. Literatura duńska</v>
      </c>
      <c r="F86" s="1" t="str">
        <f>VLOOKUP(D86, Arkusz1!$A$2:$D$161, 4, FALSE)</f>
        <v>a638b169f43d559befabf344598cf507</v>
      </c>
    </row>
    <row r="87" ht="14.25" customHeight="1">
      <c r="A87" s="2" t="s">
        <v>138</v>
      </c>
      <c r="B87" s="1" t="s">
        <v>11</v>
      </c>
      <c r="C87" s="3" t="s">
        <v>12</v>
      </c>
      <c r="D87" s="1" t="str">
        <f>VLOOKUP(C87,Arkusz1!$A$2:$A$160,1,0)</f>
        <v>Literatura brytyjska i irlandzka</v>
      </c>
      <c r="E87" s="1" t="str">
        <f t="shared" si="1"/>
        <v>Literatury obce. Literatura brytyjska i irlandzka</v>
      </c>
      <c r="F87" s="1" t="str">
        <f>VLOOKUP(D87, Arkusz1!$A$2:$D$161, 4, FALSE)</f>
        <v>66c8f768d5c3628ace38b78be063e200</v>
      </c>
    </row>
    <row r="88" ht="14.25" customHeight="1">
      <c r="A88" s="2" t="s">
        <v>139</v>
      </c>
      <c r="B88" s="1" t="s">
        <v>140</v>
      </c>
      <c r="C88" s="1" t="str">
        <f>IFERROR(__xludf.DUMMYFUNCTION("GOOGLETRANSLATE(B88,""en"",""pl"")"),"Literatura estońska")</f>
        <v>Literatura estońska</v>
      </c>
      <c r="D88" s="1" t="str">
        <f>VLOOKUP(C88,Arkusz1!$A$2:$A$160,1,0)</f>
        <v>Literatura estońska</v>
      </c>
      <c r="E88" s="1" t="str">
        <f t="shared" si="1"/>
        <v>Literatury obce. Literatura estońska</v>
      </c>
      <c r="F88" s="1" t="str">
        <f>VLOOKUP(D88, Arkusz1!$A$2:$D$161, 4, FALSE)</f>
        <v>fdcf53350e1973b2a41d2f84dbe7a3ed</v>
      </c>
    </row>
    <row r="89" ht="14.25" customHeight="1">
      <c r="A89" s="2" t="s">
        <v>141</v>
      </c>
      <c r="B89" s="1" t="s">
        <v>29</v>
      </c>
      <c r="C89" s="1" t="str">
        <f>IFERROR(__xludf.DUMMYFUNCTION("GOOGLETRANSLATE(B89,""en"",""pl"")"),"Literatura fińska")</f>
        <v>Literatura fińska</v>
      </c>
      <c r="D89" s="1" t="str">
        <f>VLOOKUP(C89,Arkusz1!$A$2:$A$160,1,0)</f>
        <v>Literatura fińska</v>
      </c>
      <c r="E89" s="1" t="str">
        <f t="shared" si="1"/>
        <v>Literatury obce. Literatura fińska</v>
      </c>
      <c r="F89" s="1" t="str">
        <f>VLOOKUP(D89, Arkusz1!$A$2:$D$161, 4, FALSE)</f>
        <v>340732513974ba561fd453360b755927</v>
      </c>
    </row>
    <row r="90" ht="14.25" customHeight="1">
      <c r="A90" s="2" t="s">
        <v>142</v>
      </c>
      <c r="B90" s="1" t="s">
        <v>60</v>
      </c>
      <c r="C90" s="1" t="str">
        <f>IFERROR(__xludf.DUMMYFUNCTION("GOOGLETRANSLATE(B90,""en"",""pl"")"),"literatura francuska")</f>
        <v>literatura francuska</v>
      </c>
      <c r="D90" s="1" t="str">
        <f>VLOOKUP(C90,Arkusz1!$A$2:$A$160,1,0)</f>
        <v>Literatura francuska</v>
      </c>
      <c r="E90" s="1" t="str">
        <f t="shared" si="1"/>
        <v>Literatury obce. Literatura francuska</v>
      </c>
      <c r="F90" s="1" t="str">
        <f>VLOOKUP(D90, Arkusz1!$A$2:$D$161, 4, FALSE)</f>
        <v>d2fe227bd5c38b13d57b38b7d2730c6e</v>
      </c>
    </row>
    <row r="91" ht="14.25" customHeight="1">
      <c r="A91" s="2" t="s">
        <v>143</v>
      </c>
      <c r="B91" s="1" t="s">
        <v>14</v>
      </c>
      <c r="C91" s="1" t="str">
        <f>IFERROR(__xludf.DUMMYFUNCTION("GOOGLETRANSLATE(B91,""en"",""pl"")"),"Literatura niemiecka")</f>
        <v>Literatura niemiecka</v>
      </c>
      <c r="D91" s="1" t="str">
        <f>VLOOKUP(C91,Arkusz1!$A$2:$A$160,1,0)</f>
        <v>Literatura niemiecka</v>
      </c>
      <c r="E91" s="1" t="str">
        <f t="shared" si="1"/>
        <v>Literatury obce. Literatura niemiecka</v>
      </c>
      <c r="F91" s="1" t="str">
        <f>VLOOKUP(D91, Arkusz1!$A$2:$D$161, 4, FALSE)</f>
        <v>08c2fec6be5a88eba2b081d4483c362f</v>
      </c>
    </row>
    <row r="92" ht="14.25" customHeight="1">
      <c r="A92" s="2" t="s">
        <v>144</v>
      </c>
      <c r="B92" s="1" t="s">
        <v>71</v>
      </c>
      <c r="C92" s="3" t="s">
        <v>72</v>
      </c>
      <c r="D92" s="1" t="str">
        <f>VLOOKUP(C92,Arkusz1!$A$2:$A$160,1,0)</f>
        <v>Literatura grecka nowożytna</v>
      </c>
      <c r="E92" s="1" t="str">
        <f t="shared" si="1"/>
        <v>Literatury obce. Literatura grecka nowożytna</v>
      </c>
      <c r="F92" s="1" t="str">
        <f>VLOOKUP(D92, Arkusz1!$A$2:$D$161, 4, FALSE)</f>
        <v>6278c6637c350a4e38f11f3b7a6f2187</v>
      </c>
    </row>
    <row r="93" ht="14.25" customHeight="1">
      <c r="A93" s="2" t="s">
        <v>145</v>
      </c>
      <c r="B93" s="1" t="s">
        <v>101</v>
      </c>
      <c r="C93" s="1" t="str">
        <f>IFERROR(__xludf.DUMMYFUNCTION("GOOGLETRANSLATE(B93,""en"",""pl"")"),"Literatura hebrajska")</f>
        <v>Literatura hebrajska</v>
      </c>
      <c r="D93" s="1" t="str">
        <f>VLOOKUP(C93,Arkusz1!$A$2:$A$160,1,0)</f>
        <v>Literatura hebrajska</v>
      </c>
      <c r="E93" s="1" t="str">
        <f t="shared" si="1"/>
        <v>Literatury obce. Literatura hebrajska</v>
      </c>
      <c r="F93" s="1" t="str">
        <f>VLOOKUP(D93, Arkusz1!$A$2:$D$161, 4, FALSE)</f>
        <v>cb1988f1e166b30b2579287e0a1615fb</v>
      </c>
    </row>
    <row r="94" ht="14.25" customHeight="1">
      <c r="A94" s="2" t="s">
        <v>146</v>
      </c>
      <c r="B94" s="1" t="s">
        <v>147</v>
      </c>
      <c r="C94" s="1" t="str">
        <f>IFERROR(__xludf.DUMMYFUNCTION("GOOGLETRANSLATE(B94,""en"",""pl"")"),"Literatura węgierska")</f>
        <v>Literatura węgierska</v>
      </c>
      <c r="D94" s="1" t="str">
        <f>VLOOKUP(C94,Arkusz1!$A$2:$A$160,1,0)</f>
        <v>Literatura węgierska</v>
      </c>
      <c r="E94" s="1" t="str">
        <f t="shared" si="1"/>
        <v>Literatury obce. Literatura węgierska</v>
      </c>
      <c r="F94" s="1" t="str">
        <f>VLOOKUP(D94, Arkusz1!$A$2:$D$161, 4, FALSE)</f>
        <v>092aec3737934d49553dc13d966ef59f</v>
      </c>
    </row>
    <row r="95" ht="14.25" customHeight="1">
      <c r="A95" s="2" t="s">
        <v>148</v>
      </c>
      <c r="B95" s="1" t="s">
        <v>35</v>
      </c>
      <c r="C95" s="3" t="s">
        <v>12</v>
      </c>
      <c r="D95" s="1" t="str">
        <f>VLOOKUP(C95,Arkusz1!$A$2:$A$160,1,0)</f>
        <v>Literatura brytyjska i irlandzka</v>
      </c>
      <c r="E95" s="1" t="str">
        <f t="shared" si="1"/>
        <v>Literatury obce. Literatura brytyjska i irlandzka</v>
      </c>
      <c r="F95" s="1" t="str">
        <f>VLOOKUP(D95, Arkusz1!$A$2:$D$161, 4, FALSE)</f>
        <v>66c8f768d5c3628ace38b78be063e200</v>
      </c>
    </row>
    <row r="96" ht="14.25" customHeight="1">
      <c r="A96" s="2" t="s">
        <v>149</v>
      </c>
      <c r="B96" s="1" t="s">
        <v>37</v>
      </c>
      <c r="C96" s="1" t="str">
        <f>IFERROR(__xludf.DUMMYFUNCTION("GOOGLETRANSLATE(B96,""en"",""pl"")"),"Literatura włoska")</f>
        <v>Literatura włoska</v>
      </c>
      <c r="D96" s="1" t="str">
        <f>VLOOKUP(C96,Arkusz1!$A$2:$A$160,1,0)</f>
        <v>Literatura włoska</v>
      </c>
      <c r="E96" s="1" t="str">
        <f t="shared" si="1"/>
        <v>Literatury obce. Literatura włoska</v>
      </c>
      <c r="F96" s="1" t="str">
        <f>VLOOKUP(D96, Arkusz1!$A$2:$D$161, 4, FALSE)</f>
        <v>11e54a115acbd421e14abfed6cfa3f3a</v>
      </c>
    </row>
    <row r="97" ht="14.25" customHeight="1">
      <c r="A97" s="2" t="s">
        <v>150</v>
      </c>
      <c r="B97" s="1" t="s">
        <v>151</v>
      </c>
      <c r="C97" s="1" t="str">
        <f>IFERROR(__xludf.DUMMYFUNCTION("GOOGLETRANSLATE(B97,""en"",""pl"")"),"Literatura japońska")</f>
        <v>Literatura japońska</v>
      </c>
      <c r="D97" s="1" t="str">
        <f>VLOOKUP(C97,Arkusz1!$A$2:$A$160,1,0)</f>
        <v>Literatura japońska</v>
      </c>
      <c r="E97" s="1" t="str">
        <f t="shared" si="1"/>
        <v>Literatury obce. Literatura japońska</v>
      </c>
      <c r="F97" s="1" t="str">
        <f>VLOOKUP(D97, Arkusz1!$A$2:$D$161, 4, FALSE)</f>
        <v>721da27f5b1918aee144742f7e735e0e</v>
      </c>
    </row>
    <row r="98" ht="14.25" customHeight="1">
      <c r="A98" s="2" t="s">
        <v>152</v>
      </c>
      <c r="B98" s="1" t="s">
        <v>39</v>
      </c>
      <c r="C98" s="1" t="str">
        <f>IFERROR(__xludf.DUMMYFUNCTION("GOOGLETRANSLATE(B98,""en"",""pl"")"),"Literatura żydowska")</f>
        <v>Literatura żydowska</v>
      </c>
      <c r="D98" s="1" t="str">
        <f>VLOOKUP(C98,Arkusz1!$A$2:$A$160,1,0)</f>
        <v>Literatura żydowska</v>
      </c>
      <c r="E98" s="1" t="str">
        <f t="shared" si="1"/>
        <v>Literatury obce. Literatura żydowska</v>
      </c>
      <c r="F98" s="1" t="str">
        <f>VLOOKUP(D98, Arkusz1!$A$2:$D$161, 4, FALSE)</f>
        <v>68e1d5fa010df1578d89d39275d76287</v>
      </c>
    </row>
    <row r="99" ht="14.25" customHeight="1">
      <c r="A99" s="2" t="s">
        <v>153</v>
      </c>
      <c r="B99" s="1" t="s">
        <v>154</v>
      </c>
      <c r="C99" s="1" t="str">
        <f>IFERROR(__xludf.DUMMYFUNCTION("GOOGLETRANSLATE(B99,""en"",""pl"")"),"Literatura koreańska")</f>
        <v>Literatura koreańska</v>
      </c>
      <c r="D99" s="1" t="str">
        <f>VLOOKUP(C99,Arkusz1!$A$2:$A$160,1,0)</f>
        <v>Literatura koreańska</v>
      </c>
      <c r="E99" s="1" t="str">
        <f t="shared" si="1"/>
        <v>Literatury obce. Literatura koreańska</v>
      </c>
      <c r="F99" s="1" t="str">
        <f>VLOOKUP(D99, Arkusz1!$A$2:$D$161, 4, FALSE)</f>
        <v>81ca4294e5e351c413d8a7a356f90207</v>
      </c>
    </row>
    <row r="100" ht="14.25" customHeight="1">
      <c r="A100" s="2" t="s">
        <v>155</v>
      </c>
      <c r="B100" s="1" t="s">
        <v>74</v>
      </c>
      <c r="C100" s="3" t="s">
        <v>156</v>
      </c>
      <c r="D100" s="1" t="str">
        <f>VLOOKUP(C100,Arkusz1!$A$2:$A$160,1,0)</f>
        <v>Literatura łacińska średniowieczna</v>
      </c>
      <c r="E100" s="1" t="str">
        <f t="shared" si="1"/>
        <v>Literatury obce. Literatura łacińska średniowieczna</v>
      </c>
      <c r="F100" s="1" t="str">
        <f>VLOOKUP(D100, Arkusz1!$A$2:$D$161, 4, FALSE)</f>
        <v>930021205e462007dd197d521ee8abd6</v>
      </c>
    </row>
    <row r="101" ht="14.25" customHeight="1">
      <c r="A101" s="2" t="s">
        <v>157</v>
      </c>
      <c r="B101" s="1" t="s">
        <v>74</v>
      </c>
      <c r="C101" s="3" t="s">
        <v>75</v>
      </c>
      <c r="D101" s="1" t="str">
        <f>VLOOKUP(C101,Arkusz1!$A$2:$A$160,1,0)</f>
        <v>Literatura łacińska starożytna</v>
      </c>
      <c r="E101" s="1" t="str">
        <f t="shared" si="1"/>
        <v>Literatury obce. Literatura łacińska starożytna</v>
      </c>
      <c r="F101" s="1" t="str">
        <f>VLOOKUP(D101, Arkusz1!$A$2:$D$161, 4, FALSE)</f>
        <v>96b6610b7c0c379e4b9d7b06fd854498</v>
      </c>
    </row>
    <row r="102" ht="14.25" customHeight="1">
      <c r="A102" s="2" t="s">
        <v>158</v>
      </c>
      <c r="B102" s="1" t="s">
        <v>74</v>
      </c>
      <c r="C102" s="3" t="s">
        <v>156</v>
      </c>
      <c r="D102" s="1" t="str">
        <f>VLOOKUP(C102,Arkusz1!$A$2:$A$160,1,0)</f>
        <v>Literatura łacińska średniowieczna</v>
      </c>
      <c r="E102" s="1" t="str">
        <f t="shared" si="1"/>
        <v>Literatury obce. Literatura łacińska średniowieczna</v>
      </c>
      <c r="F102" s="1" t="str">
        <f>VLOOKUP(D102, Arkusz1!$A$2:$D$161, 4, FALSE)</f>
        <v>930021205e462007dd197d521ee8abd6</v>
      </c>
    </row>
    <row r="103" ht="14.25" customHeight="1">
      <c r="A103" s="2" t="s">
        <v>159</v>
      </c>
      <c r="B103" s="1" t="s">
        <v>105</v>
      </c>
      <c r="C103" s="1" t="str">
        <f>IFERROR(__xludf.DUMMYFUNCTION("GOOGLETRANSLATE(B103,""en"",""pl"")"),"Literatura łotewska")</f>
        <v>Literatura łotewska</v>
      </c>
      <c r="D103" s="1" t="str">
        <f>VLOOKUP(C103,Arkusz1!$A$2:$A$160,1,0)</f>
        <v>Literatura łotewska</v>
      </c>
      <c r="E103" s="1" t="str">
        <f t="shared" si="1"/>
        <v>Literatury obce. Literatura łotewska</v>
      </c>
      <c r="F103" s="1" t="str">
        <f>VLOOKUP(D103, Arkusz1!$A$2:$D$161, 4, FALSE)</f>
        <v>ca18efbbe1eef8a2f0606218a430b16d</v>
      </c>
    </row>
    <row r="104" ht="14.25" customHeight="1">
      <c r="A104" s="2" t="s">
        <v>160</v>
      </c>
      <c r="B104" s="1" t="s">
        <v>161</v>
      </c>
      <c r="C104" s="1" t="str">
        <f>IFERROR(__xludf.DUMMYFUNCTION("GOOGLETRANSLATE(B104,""en"",""pl"")"),"Literatura macedońska")</f>
        <v>Literatura macedońska</v>
      </c>
      <c r="D104" s="1" t="str">
        <f>VLOOKUP(C104,Arkusz1!$A$2:$A$160,1,0)</f>
        <v>Literatura macedońska</v>
      </c>
      <c r="E104" s="1" t="str">
        <f t="shared" si="1"/>
        <v>Literatury obce. Literatura macedońska</v>
      </c>
      <c r="F104" s="1" t="str">
        <f>VLOOKUP(D104, Arkusz1!$A$2:$D$161, 4, FALSE)</f>
        <v>09661eecb825c4fca83b46f6e28c9e73</v>
      </c>
    </row>
    <row r="105" ht="14.25" customHeight="1">
      <c r="A105" s="2" t="s">
        <v>162</v>
      </c>
      <c r="B105" s="1" t="s">
        <v>51</v>
      </c>
      <c r="C105" s="1" t="str">
        <f>IFERROR(__xludf.DUMMYFUNCTION("GOOGLETRANSLATE(B105,""en"",""pl"")"),"Literatura norweska")</f>
        <v>Literatura norweska</v>
      </c>
      <c r="D105" s="1" t="str">
        <f>VLOOKUP(C105,Arkusz1!$A$2:$A$160,1,0)</f>
        <v>Literatura norweska</v>
      </c>
      <c r="E105" s="1" t="str">
        <f t="shared" si="1"/>
        <v>Literatury obce. Literatura norweska</v>
      </c>
      <c r="F105" s="1" t="str">
        <f>VLOOKUP(D105, Arkusz1!$A$2:$D$161, 4, FALSE)</f>
        <v>2383b51ad8771442bdecbae4e2229a5c</v>
      </c>
    </row>
    <row r="106" ht="14.25" customHeight="1">
      <c r="A106" s="2" t="s">
        <v>163</v>
      </c>
      <c r="B106" s="1" t="s">
        <v>16</v>
      </c>
      <c r="C106" s="3" t="s">
        <v>17</v>
      </c>
      <c r="D106" s="1" t="str">
        <f>VLOOKUP(C106,Arkusz1!$A$2:$A$161,1,0)</f>
        <v>Literatura polska</v>
      </c>
      <c r="E106" s="1" t="str">
        <f t="shared" si="1"/>
        <v>Hasła osobowe (literatura polska)</v>
      </c>
      <c r="F106" s="1" t="str">
        <f>VLOOKUP(D106, Arkusz1!$A$2:$D$161, 4, FALSE)</f>
        <v>f56c40ddce1076f01ab157bed1da7c85</v>
      </c>
    </row>
    <row r="107" ht="14.25" customHeight="1">
      <c r="A107" s="2" t="s">
        <v>164</v>
      </c>
      <c r="B107" s="1" t="s">
        <v>16</v>
      </c>
      <c r="C107" s="3" t="s">
        <v>17</v>
      </c>
      <c r="D107" s="1" t="str">
        <f>VLOOKUP(C107,Arkusz1!$A$2:$A$161,1,0)</f>
        <v>Literatura polska</v>
      </c>
      <c r="E107" s="1" t="str">
        <f t="shared" si="1"/>
        <v>Hasła osobowe (literatura polska)</v>
      </c>
      <c r="F107" s="1" t="str">
        <f>VLOOKUP(D107, Arkusz1!$A$2:$D$161, 4, FALSE)</f>
        <v>f56c40ddce1076f01ab157bed1da7c85</v>
      </c>
    </row>
    <row r="108" ht="14.25" customHeight="1">
      <c r="A108" s="2" t="s">
        <v>165</v>
      </c>
      <c r="B108" s="1" t="s">
        <v>166</v>
      </c>
      <c r="C108" s="1" t="str">
        <f>IFERROR(__xludf.DUMMYFUNCTION("GOOGLETRANSLATE(B108,""en"",""pl"")"),"Literatura portugalska")</f>
        <v>Literatura portugalska</v>
      </c>
      <c r="D108" s="1" t="str">
        <f>VLOOKUP(C108,Arkusz1!$A$2:$A$160,1,0)</f>
        <v>Literatura portugalska</v>
      </c>
      <c r="E108" s="1" t="str">
        <f t="shared" si="1"/>
        <v>Literatury obce. Literatura portugalska</v>
      </c>
      <c r="F108" s="1" t="str">
        <f>VLOOKUP(D108, Arkusz1!$A$2:$D$161, 4, FALSE)</f>
        <v>fbaaf1b524a9be29d2376133302a573a</v>
      </c>
    </row>
    <row r="109" ht="14.25" customHeight="1">
      <c r="A109" s="2" t="s">
        <v>167</v>
      </c>
      <c r="B109" s="1" t="s">
        <v>110</v>
      </c>
      <c r="C109" s="1" t="str">
        <f>IFERROR(__xludf.DUMMYFUNCTION("GOOGLETRANSLATE(B109,""en"",""pl"")"),"Literatura rumuńska")</f>
        <v>Literatura rumuńska</v>
      </c>
      <c r="D109" s="1" t="str">
        <f>VLOOKUP(C109,Arkusz1!$A$2:$A$160,1,0)</f>
        <v>Literatura rumuńska</v>
      </c>
      <c r="E109" s="1" t="str">
        <f t="shared" si="1"/>
        <v>Literatury obce. Literatura rumuńska</v>
      </c>
      <c r="F109" s="1" t="str">
        <f>VLOOKUP(D109, Arkusz1!$A$2:$D$161, 4, FALSE)</f>
        <v>3e2912249d5c71f0bef66ea070ab058d</v>
      </c>
    </row>
    <row r="110" ht="14.25" customHeight="1">
      <c r="A110" s="2" t="s">
        <v>168</v>
      </c>
      <c r="B110" s="1" t="s">
        <v>41</v>
      </c>
      <c r="C110" s="1" t="str">
        <f>IFERROR(__xludf.DUMMYFUNCTION("GOOGLETRANSLATE(B110,""en"",""pl"")"),"Literatura rosyjska")</f>
        <v>Literatura rosyjska</v>
      </c>
      <c r="D110" s="1" t="str">
        <f>VLOOKUP(C110,Arkusz1!$A$2:$A$160,1,0)</f>
        <v>Literatura rosyjska</v>
      </c>
      <c r="E110" s="1" t="str">
        <f t="shared" si="1"/>
        <v>Literatury obce. Literatura rosyjska</v>
      </c>
      <c r="F110" s="1" t="str">
        <f>VLOOKUP(D110, Arkusz1!$A$2:$D$161, 4, FALSE)</f>
        <v>a511f8d47669aab706ad35aa613c3318</v>
      </c>
    </row>
    <row r="111" ht="14.25" customHeight="1">
      <c r="A111" s="2" t="s">
        <v>169</v>
      </c>
      <c r="B111" s="1" t="s">
        <v>113</v>
      </c>
      <c r="C111" s="1" t="str">
        <f>IFERROR(__xludf.DUMMYFUNCTION("GOOGLETRANSLATE(B111,""en"",""pl"")"),"Literatura serbska")</f>
        <v>Literatura serbska</v>
      </c>
      <c r="D111" s="1" t="str">
        <f>VLOOKUP(C111,Arkusz1!$A$2:$A$160,1,0)</f>
        <v>Literatura serbska</v>
      </c>
      <c r="E111" s="1" t="str">
        <f t="shared" si="1"/>
        <v>Literatury obce. Literatura serbska</v>
      </c>
      <c r="F111" s="1" t="str">
        <f>VLOOKUP(D111, Arkusz1!$A$2:$D$161, 4, FALSE)</f>
        <v>7344a05528b952d1b397c898e7bb651a</v>
      </c>
    </row>
    <row r="112" ht="14.25" customHeight="1">
      <c r="A112" s="2" t="s">
        <v>170</v>
      </c>
      <c r="B112" s="1" t="s">
        <v>43</v>
      </c>
      <c r="C112" s="1" t="str">
        <f>IFERROR(__xludf.DUMMYFUNCTION("GOOGLETRANSLATE(B112,""en"",""pl"")"),"literatura słowacka")</f>
        <v>literatura słowacka</v>
      </c>
      <c r="D112" s="1" t="str">
        <f>VLOOKUP(C112,Arkusz1!$A$2:$A$160,1,0)</f>
        <v>Literatura słowacka</v>
      </c>
      <c r="E112" s="1" t="str">
        <f t="shared" si="1"/>
        <v>Literatury obce. Literatura słowacka</v>
      </c>
      <c r="F112" s="1" t="str">
        <f>VLOOKUP(D112, Arkusz1!$A$2:$D$161, 4, FALSE)</f>
        <v>6c2133cd191601c2549eab9cf1d6fca9</v>
      </c>
    </row>
    <row r="113" ht="14.25" customHeight="1">
      <c r="A113" s="2" t="s">
        <v>171</v>
      </c>
      <c r="B113" s="1" t="s">
        <v>172</v>
      </c>
      <c r="C113" s="1" t="str">
        <f>IFERROR(__xludf.DUMMYFUNCTION("GOOGLETRANSLATE(B113,""en"",""pl"")"),"Literatura słoweńska")</f>
        <v>Literatura słoweńska</v>
      </c>
      <c r="D113" s="1" t="str">
        <f>VLOOKUP(C113,Arkusz1!$A$2:$A$160,1,0)</f>
        <v>Literatura słoweńska</v>
      </c>
      <c r="E113" s="1" t="str">
        <f t="shared" si="1"/>
        <v>Literatury obce. Literatura słoweńska</v>
      </c>
      <c r="F113" s="1" t="str">
        <f>VLOOKUP(D113, Arkusz1!$A$2:$D$161, 4, FALSE)</f>
        <v>971191d2063ca7aa686811f12bae84b6</v>
      </c>
    </row>
    <row r="114" ht="14.25" customHeight="1">
      <c r="A114" s="2" t="s">
        <v>173</v>
      </c>
      <c r="B114" s="1" t="s">
        <v>64</v>
      </c>
      <c r="C114" s="1" t="str">
        <f>IFERROR(__xludf.DUMMYFUNCTION("GOOGLETRANSLATE(B114,""en"",""pl"")"),"Literatura hiszpańska")</f>
        <v>Literatura hiszpańska</v>
      </c>
      <c r="D114" s="1" t="str">
        <f>VLOOKUP(C114,Arkusz1!$A$2:$A$160,1,0)</f>
        <v>Literatura hiszpańska</v>
      </c>
      <c r="E114" s="1" t="str">
        <f t="shared" si="1"/>
        <v>Literatury obce. Literatura hiszpańska</v>
      </c>
      <c r="F114" s="1" t="str">
        <f>VLOOKUP(D114, Arkusz1!$A$2:$D$161, 4, FALSE)</f>
        <v>aae53b40326e1779db1d5c242caec260</v>
      </c>
    </row>
    <row r="115" ht="14.25" customHeight="1">
      <c r="A115" s="2" t="s">
        <v>174</v>
      </c>
      <c r="B115" s="1" t="s">
        <v>47</v>
      </c>
      <c r="C115" s="1" t="str">
        <f>IFERROR(__xludf.DUMMYFUNCTION("GOOGLETRANSLATE(B115,""en"",""pl"")"),"Literatura szwedzka")</f>
        <v>Literatura szwedzka</v>
      </c>
      <c r="D115" s="1" t="str">
        <f>VLOOKUP(C115,Arkusz1!$A$2:$A$160,1,0)</f>
        <v>Literatura szwedzka</v>
      </c>
      <c r="E115" s="1" t="str">
        <f t="shared" si="1"/>
        <v>Literatury obce. Literatura szwedzka</v>
      </c>
      <c r="F115" s="1" t="str">
        <f>VLOOKUP(D115, Arkusz1!$A$2:$D$161, 4, FALSE)</f>
        <v>a602b27ea27d44c8a10d1d0418bfed35</v>
      </c>
    </row>
    <row r="116" ht="14.25" customHeight="1">
      <c r="A116" s="2" t="s">
        <v>175</v>
      </c>
      <c r="B116" s="1" t="s">
        <v>116</v>
      </c>
      <c r="C116" s="3" t="s">
        <v>117</v>
      </c>
      <c r="D116" s="1" t="str">
        <f>VLOOKUP(C116,Arkusz1!$A$2:$A$160,1,0)</f>
        <v>Literatura szwajcarska</v>
      </c>
      <c r="E116" s="1" t="str">
        <f t="shared" si="1"/>
        <v>Literatury obce. Literatura szwajcarska</v>
      </c>
      <c r="F116" s="1" t="str">
        <f>VLOOKUP(D116, Arkusz1!$A$2:$D$161, 4, FALSE)</f>
        <v>71d10fa305db6f173c12380a9338a775</v>
      </c>
    </row>
    <row r="117" ht="14.25" customHeight="1">
      <c r="A117" s="2" t="s">
        <v>176</v>
      </c>
      <c r="B117" s="1" t="s">
        <v>177</v>
      </c>
      <c r="C117" s="1" t="str">
        <f>IFERROR(__xludf.DUMMYFUNCTION("GOOGLETRANSLATE(B117,""en"",""pl"")"),"Literatura syryjska")</f>
        <v>Literatura syryjska</v>
      </c>
      <c r="D117" s="1" t="str">
        <f>VLOOKUP(C117,Arkusz1!$A$2:$A$160,1,0)</f>
        <v>Literatura syryjska</v>
      </c>
      <c r="E117" s="1" t="str">
        <f t="shared" si="1"/>
        <v>Literatury obce. Literatura syryjska</v>
      </c>
      <c r="F117" s="1" t="str">
        <f>VLOOKUP(D117, Arkusz1!$A$2:$D$161, 4, FALSE)</f>
        <v>6c82d31682afb3869b1e68dd4cfae69b</v>
      </c>
    </row>
    <row r="118" ht="14.25" customHeight="1">
      <c r="A118" s="2" t="s">
        <v>178</v>
      </c>
      <c r="B118" s="1" t="s">
        <v>119</v>
      </c>
      <c r="C118" s="1" t="str">
        <f>IFERROR(__xludf.DUMMYFUNCTION("GOOGLETRANSLATE(B118,""en"",""pl"")"),"Literatura turecka")</f>
        <v>Literatura turecka</v>
      </c>
      <c r="D118" s="1" t="str">
        <f>VLOOKUP(C118,Arkusz1!$A$2:$A$160,1,0)</f>
        <v>Literatura turecka</v>
      </c>
      <c r="E118" s="1" t="str">
        <f t="shared" si="1"/>
        <v>Literatury obce. Literatura turecka</v>
      </c>
      <c r="F118" s="1" t="str">
        <f>VLOOKUP(D118, Arkusz1!$A$2:$D$161, 4, FALSE)</f>
        <v>3c9977ec58ab5884fd9c9e5cb251e4c6</v>
      </c>
    </row>
    <row r="119" ht="14.25" customHeight="1">
      <c r="A119" s="2" t="s">
        <v>179</v>
      </c>
      <c r="B119" s="1" t="s">
        <v>121</v>
      </c>
      <c r="C119" s="1" t="str">
        <f>IFERROR(__xludf.DUMMYFUNCTION("GOOGLETRANSLATE(B119,""en"",""pl"")"),"Literatura ukraińska")</f>
        <v>Literatura ukraińska</v>
      </c>
      <c r="D119" s="1" t="str">
        <f>VLOOKUP(C119,Arkusz1!$A$2:$A$160,1,0)</f>
        <v>Literatura ukraińska</v>
      </c>
      <c r="E119" s="1" t="str">
        <f t="shared" si="1"/>
        <v>Literatury obce. Literatura ukraińska</v>
      </c>
      <c r="F119" s="1" t="str">
        <f>VLOOKUP(D119, Arkusz1!$A$2:$D$161, 4, FALSE)</f>
        <v>77ccc1745ce11792df0c458868dc4dba</v>
      </c>
    </row>
    <row r="120" ht="14.25" customHeight="1">
      <c r="A120" s="2" t="s">
        <v>180</v>
      </c>
      <c r="B120" s="1" t="s">
        <v>11</v>
      </c>
      <c r="C120" s="3" t="s">
        <v>12</v>
      </c>
      <c r="D120" s="1" t="str">
        <f>VLOOKUP(C120,Arkusz1!$A$2:$A$160,1,0)</f>
        <v>Literatura brytyjska i irlandzka</v>
      </c>
      <c r="E120" s="1" t="str">
        <f t="shared" si="1"/>
        <v>Literatury obce. Literatura brytyjska i irlandzka</v>
      </c>
      <c r="F120" s="1" t="str">
        <f>VLOOKUP(D120, Arkusz1!$A$2:$D$161, 4, FALSE)</f>
        <v>66c8f768d5c3628ace38b78be063e200</v>
      </c>
    </row>
    <row r="121" ht="14.25" customHeight="1">
      <c r="A121" s="2" t="s">
        <v>181</v>
      </c>
      <c r="B121" s="1" t="s">
        <v>29</v>
      </c>
      <c r="C121" s="1" t="str">
        <f>IFERROR(__xludf.DUMMYFUNCTION("GOOGLETRANSLATE(B121,""en"",""pl"")"),"Literatura fińska")</f>
        <v>Literatura fińska</v>
      </c>
      <c r="D121" s="1" t="str">
        <f>VLOOKUP(C121,Arkusz1!$A$2:$A$160,1,0)</f>
        <v>Literatura fińska</v>
      </c>
      <c r="E121" s="1" t="str">
        <f t="shared" si="1"/>
        <v>Literatury obce. Literatura fińska</v>
      </c>
      <c r="F121" s="1" t="str">
        <f>VLOOKUP(D121, Arkusz1!$A$2:$D$161, 4, FALSE)</f>
        <v>340732513974ba561fd453360b755927</v>
      </c>
    </row>
    <row r="122" ht="14.25" customHeight="1">
      <c r="A122" s="2" t="s">
        <v>182</v>
      </c>
      <c r="B122" s="1" t="s">
        <v>60</v>
      </c>
      <c r="C122" s="1" t="str">
        <f>IFERROR(__xludf.DUMMYFUNCTION("GOOGLETRANSLATE(B122,""en"",""pl"")"),"literatura francuska")</f>
        <v>literatura francuska</v>
      </c>
      <c r="D122" s="1" t="str">
        <f>VLOOKUP(C122,Arkusz1!$A$2:$A$160,1,0)</f>
        <v>Literatura francuska</v>
      </c>
      <c r="E122" s="1" t="str">
        <f t="shared" si="1"/>
        <v>Literatury obce. Literatura francuska</v>
      </c>
      <c r="F122" s="1" t="str">
        <f>VLOOKUP(D122, Arkusz1!$A$2:$D$161, 4, FALSE)</f>
        <v>d2fe227bd5c38b13d57b38b7d2730c6e</v>
      </c>
    </row>
    <row r="123" ht="14.25" customHeight="1">
      <c r="A123" s="2" t="s">
        <v>183</v>
      </c>
      <c r="B123" s="1" t="s">
        <v>60</v>
      </c>
      <c r="C123" s="1" t="str">
        <f>IFERROR(__xludf.DUMMYFUNCTION("GOOGLETRANSLATE(B123,""en"",""pl"")"),"literatura francuska")</f>
        <v>literatura francuska</v>
      </c>
      <c r="D123" s="1" t="str">
        <f>VLOOKUP(C123,Arkusz1!$A$2:$A$160,1,0)</f>
        <v>Literatura francuska</v>
      </c>
      <c r="E123" s="1" t="str">
        <f t="shared" si="1"/>
        <v>Literatury obce. Literatura francuska</v>
      </c>
      <c r="F123" s="1" t="str">
        <f>VLOOKUP(D123, Arkusz1!$A$2:$D$161, 4, FALSE)</f>
        <v>d2fe227bd5c38b13d57b38b7d2730c6e</v>
      </c>
    </row>
    <row r="124" ht="14.25" customHeight="1">
      <c r="A124" s="2" t="s">
        <v>184</v>
      </c>
      <c r="B124" s="1" t="s">
        <v>14</v>
      </c>
      <c r="C124" s="1" t="str">
        <f>IFERROR(__xludf.DUMMYFUNCTION("GOOGLETRANSLATE(B124,""en"",""pl"")"),"Literatura niemiecka")</f>
        <v>Literatura niemiecka</v>
      </c>
      <c r="D124" s="1" t="str">
        <f>VLOOKUP(C124,Arkusz1!$A$2:$A$160,1,0)</f>
        <v>Literatura niemiecka</v>
      </c>
      <c r="E124" s="1" t="str">
        <f t="shared" si="1"/>
        <v>Literatury obce. Literatura niemiecka</v>
      </c>
      <c r="F124" s="1" t="str">
        <f>VLOOKUP(D124, Arkusz1!$A$2:$D$161, 4, FALSE)</f>
        <v>08c2fec6be5a88eba2b081d4483c362f</v>
      </c>
    </row>
    <row r="125" ht="14.25" customHeight="1">
      <c r="A125" s="2" t="s">
        <v>185</v>
      </c>
      <c r="B125" s="1" t="s">
        <v>71</v>
      </c>
      <c r="C125" s="3" t="s">
        <v>72</v>
      </c>
      <c r="D125" s="1" t="str">
        <f>VLOOKUP(C125,Arkusz1!$A$2:$A$160,1,0)</f>
        <v>Literatura grecka nowożytna</v>
      </c>
      <c r="E125" s="1" t="str">
        <f t="shared" si="1"/>
        <v>Literatury obce. Literatura grecka nowożytna</v>
      </c>
      <c r="F125" s="1" t="str">
        <f>VLOOKUP(D125, Arkusz1!$A$2:$D$161, 4, FALSE)</f>
        <v>6278c6637c350a4e38f11f3b7a6f2187</v>
      </c>
    </row>
    <row r="126" ht="14.25" customHeight="1">
      <c r="A126" s="2" t="s">
        <v>186</v>
      </c>
      <c r="B126" s="1" t="s">
        <v>71</v>
      </c>
      <c r="C126" s="3" t="s">
        <v>72</v>
      </c>
      <c r="D126" s="1" t="str">
        <f>VLOOKUP(C126,Arkusz1!$A$2:$A$160,1,0)</f>
        <v>Literatura grecka nowożytna</v>
      </c>
      <c r="E126" s="1" t="str">
        <f t="shared" si="1"/>
        <v>Literatury obce. Literatura grecka nowożytna</v>
      </c>
      <c r="F126" s="1" t="str">
        <f>VLOOKUP(D126, Arkusz1!$A$2:$D$161, 4, FALSE)</f>
        <v>6278c6637c350a4e38f11f3b7a6f2187</v>
      </c>
    </row>
    <row r="127" ht="14.25" customHeight="1">
      <c r="A127" s="2" t="s">
        <v>187</v>
      </c>
      <c r="B127" s="1" t="s">
        <v>188</v>
      </c>
      <c r="C127" s="3" t="s">
        <v>189</v>
      </c>
      <c r="D127" s="1" t="str">
        <f>VLOOKUP(C127,Arkusz1!$A$2:$A$160,1,0)</f>
        <v>Literatury Indii</v>
      </c>
      <c r="E127" s="1" t="str">
        <f t="shared" si="1"/>
        <v>Literatury obce. Literatury Indii</v>
      </c>
      <c r="F127" s="1" t="str">
        <f>VLOOKUP(D127, Arkusz1!$A$2:$D$161, 4, FALSE)</f>
        <v>bb5927c0ef9bf58c6ef82270c51dd4be</v>
      </c>
    </row>
    <row r="128" ht="14.25" customHeight="1">
      <c r="A128" s="2" t="s">
        <v>190</v>
      </c>
      <c r="B128" s="1" t="s">
        <v>74</v>
      </c>
      <c r="C128" s="3" t="s">
        <v>75</v>
      </c>
      <c r="D128" s="1" t="str">
        <f>VLOOKUP(C128,Arkusz1!$A$2:$A$160,1,0)</f>
        <v>Literatura łacińska starożytna</v>
      </c>
      <c r="E128" s="1" t="str">
        <f t="shared" si="1"/>
        <v>Literatury obce. Literatura łacińska starożytna</v>
      </c>
      <c r="F128" s="1" t="str">
        <f>VLOOKUP(D128, Arkusz1!$A$2:$D$161, 4, FALSE)</f>
        <v>96b6610b7c0c379e4b9d7b06fd854498</v>
      </c>
    </row>
    <row r="129" ht="14.25" customHeight="1">
      <c r="A129" s="2" t="s">
        <v>191</v>
      </c>
      <c r="B129" s="1" t="s">
        <v>16</v>
      </c>
      <c r="C129" s="3" t="s">
        <v>17</v>
      </c>
      <c r="D129" s="1" t="str">
        <f>VLOOKUP(C129,Arkusz1!$A$2:$A$161,1,0)</f>
        <v>Literatura polska</v>
      </c>
      <c r="E129" s="1" t="str">
        <f t="shared" si="1"/>
        <v>Hasła osobowe (literatura polska)</v>
      </c>
      <c r="F129" s="1" t="str">
        <f>VLOOKUP(D129, Arkusz1!$A$2:$D$161, 4, FALSE)</f>
        <v>f56c40ddce1076f01ab157bed1da7c85</v>
      </c>
    </row>
    <row r="130" ht="14.25" customHeight="1">
      <c r="A130" s="2" t="s">
        <v>192</v>
      </c>
      <c r="B130" s="1" t="s">
        <v>14</v>
      </c>
      <c r="C130" s="1" t="str">
        <f>IFERROR(__xludf.DUMMYFUNCTION("GOOGLETRANSLATE(B130,""en"",""pl"")"),"Literatura niemiecka")</f>
        <v>Literatura niemiecka</v>
      </c>
      <c r="D130" s="1" t="str">
        <f>VLOOKUP(C130,Arkusz1!$A$2:$A$160,1,0)</f>
        <v>Literatura niemiecka</v>
      </c>
      <c r="E130" s="1" t="str">
        <f t="shared" si="1"/>
        <v>Literatury obce. Literatura niemiecka</v>
      </c>
      <c r="F130" s="1" t="str">
        <f>VLOOKUP(D130, Arkusz1!$A$2:$D$161, 4, FALSE)</f>
        <v>08c2fec6be5a88eba2b081d4483c362f</v>
      </c>
    </row>
    <row r="131" ht="14.25" customHeight="1">
      <c r="A131" s="2" t="s">
        <v>193</v>
      </c>
      <c r="B131" s="1" t="s">
        <v>194</v>
      </c>
      <c r="C131" s="1" t="str">
        <f>IFERROR(__xludf.DUMMYFUNCTION("GOOGLETRANSLATE(B131,""en"",""pl"")"),"Literatura perska")</f>
        <v>Literatura perska</v>
      </c>
      <c r="D131" s="1" t="str">
        <f>VLOOKUP(C131,Arkusz1!$A$2:$A$160,1,0)</f>
        <v>Literatura perska</v>
      </c>
      <c r="E131" s="1" t="str">
        <f t="shared" si="1"/>
        <v>Literatury obce. Literatura perska</v>
      </c>
      <c r="F131" s="1" t="str">
        <f>VLOOKUP(D131, Arkusz1!$A$2:$D$161, 4, FALSE)</f>
        <v>e652ec9ad1f1421366d11129817f0663</v>
      </c>
    </row>
    <row r="132" ht="14.25" customHeight="1">
      <c r="A132" s="2" t="s">
        <v>195</v>
      </c>
      <c r="B132" s="1" t="s">
        <v>41</v>
      </c>
      <c r="C132" s="1" t="str">
        <f>IFERROR(__xludf.DUMMYFUNCTION("GOOGLETRANSLATE(B132,""en"",""pl"")"),"Literatura rosyjska")</f>
        <v>Literatura rosyjska</v>
      </c>
      <c r="D132" s="1" t="str">
        <f>VLOOKUP(C132,Arkusz1!$A$2:$A$160,1,0)</f>
        <v>Literatura rosyjska</v>
      </c>
      <c r="E132" s="1" t="str">
        <f t="shared" si="1"/>
        <v>Literatury obce. Literatura rosyjska</v>
      </c>
      <c r="F132" s="1" t="str">
        <f>VLOOKUP(D132, Arkusz1!$A$2:$D$161, 4, FALSE)</f>
        <v>a511f8d47669aab706ad35aa613c3318</v>
      </c>
    </row>
    <row r="133" ht="14.25" customHeight="1">
      <c r="A133" s="2" t="s">
        <v>196</v>
      </c>
      <c r="B133" s="1" t="s">
        <v>172</v>
      </c>
      <c r="C133" s="1" t="str">
        <f>IFERROR(__xludf.DUMMYFUNCTION("GOOGLETRANSLATE(B133,""en"",""pl"")"),"Literatura słoweńska")</f>
        <v>Literatura słoweńska</v>
      </c>
      <c r="D133" s="1" t="str">
        <f>VLOOKUP(C133,Arkusz1!$A$2:$A$160,1,0)</f>
        <v>Literatura słoweńska</v>
      </c>
      <c r="E133" s="1" t="str">
        <f t="shared" si="1"/>
        <v>Literatury obce. Literatura słoweńska</v>
      </c>
      <c r="F133" s="1" t="str">
        <f>VLOOKUP(D133, Arkusz1!$A$2:$D$161, 4, FALSE)</f>
        <v>971191d2063ca7aa686811f12bae84b6</v>
      </c>
    </row>
    <row r="134" ht="14.25" customHeight="1">
      <c r="A134" s="2" t="s">
        <v>197</v>
      </c>
      <c r="B134" s="1" t="s">
        <v>21</v>
      </c>
      <c r="C134" s="1" t="str">
        <f>IFERROR(__xludf.DUMMYFUNCTION("GOOGLETRANSLATE(B134,""en"",""pl"")"),"literatura amerykańska")</f>
        <v>literatura amerykańska</v>
      </c>
      <c r="D134" s="1" t="str">
        <f>VLOOKUP(C134,Arkusz1!$A$2:$A$160,1,0)</f>
        <v>Literatura amerykańska</v>
      </c>
      <c r="E134" s="1" t="str">
        <f t="shared" si="1"/>
        <v>Literatury obce. Literatura amerykańska</v>
      </c>
      <c r="F134" s="1" t="str">
        <f>VLOOKUP(D134, Arkusz1!$A$2:$D$161, 4, FALSE)</f>
        <v>83d248ebec707f970a0c2ac9a48a8313</v>
      </c>
    </row>
    <row r="135" ht="14.25" customHeight="1">
      <c r="A135" s="2" t="s">
        <v>198</v>
      </c>
      <c r="B135" s="1" t="s">
        <v>11</v>
      </c>
      <c r="C135" s="3" t="s">
        <v>12</v>
      </c>
      <c r="D135" s="1" t="str">
        <f>VLOOKUP(C135,Arkusz1!$A$2:$A$160,1,0)</f>
        <v>Literatura brytyjska i irlandzka</v>
      </c>
      <c r="E135" s="1" t="str">
        <f t="shared" si="1"/>
        <v>Literatury obce. Literatura brytyjska i irlandzka</v>
      </c>
      <c r="F135" s="1" t="str">
        <f>VLOOKUP(D135, Arkusz1!$A$2:$D$161, 4, FALSE)</f>
        <v>66c8f768d5c3628ace38b78be063e200</v>
      </c>
    </row>
    <row r="136" ht="14.25" customHeight="1">
      <c r="A136" s="2" t="s">
        <v>199</v>
      </c>
      <c r="B136" s="1" t="s">
        <v>21</v>
      </c>
      <c r="C136" s="1" t="str">
        <f>IFERROR(__xludf.DUMMYFUNCTION("GOOGLETRANSLATE(B136,""en"",""pl"")"),"literatura amerykańska")</f>
        <v>literatura amerykańska</v>
      </c>
      <c r="D136" s="1" t="str">
        <f>VLOOKUP(C136,Arkusz1!$A$2:$A$160,1,0)</f>
        <v>Literatura amerykańska</v>
      </c>
      <c r="E136" s="1" t="str">
        <f t="shared" si="1"/>
        <v>Literatury obce. Literatura amerykańska</v>
      </c>
      <c r="F136" s="1" t="str">
        <f>VLOOKUP(D136, Arkusz1!$A$2:$D$161, 4, FALSE)</f>
        <v>83d248ebec707f970a0c2ac9a48a8313</v>
      </c>
    </row>
    <row r="137" ht="14.25" customHeight="1">
      <c r="A137" s="2" t="s">
        <v>200</v>
      </c>
      <c r="B137" s="1" t="s">
        <v>11</v>
      </c>
      <c r="C137" s="3" t="s">
        <v>12</v>
      </c>
      <c r="D137" s="1" t="str">
        <f>VLOOKUP(C137,Arkusz1!$A$2:$A$160,1,0)</f>
        <v>Literatura brytyjska i irlandzka</v>
      </c>
      <c r="E137" s="1" t="str">
        <f t="shared" si="1"/>
        <v>Literatury obce. Literatura brytyjska i irlandzka</v>
      </c>
      <c r="F137" s="1" t="str">
        <f>VLOOKUP(D137, Arkusz1!$A$2:$D$161, 4, FALSE)</f>
        <v>66c8f768d5c3628ace38b78be063e200</v>
      </c>
    </row>
    <row r="138" ht="14.25" customHeight="1">
      <c r="A138" s="2" t="s">
        <v>201</v>
      </c>
      <c r="B138" s="1" t="s">
        <v>14</v>
      </c>
      <c r="C138" s="1" t="str">
        <f>IFERROR(__xludf.DUMMYFUNCTION("GOOGLETRANSLATE(B138,""en"",""pl"")"),"Literatura niemiecka")</f>
        <v>Literatura niemiecka</v>
      </c>
      <c r="D138" s="1" t="str">
        <f>VLOOKUP(C138,Arkusz1!$A$2:$A$160,1,0)</f>
        <v>Literatura niemiecka</v>
      </c>
      <c r="E138" s="1" t="str">
        <f t="shared" si="1"/>
        <v>Literatury obce. Literatura niemiecka</v>
      </c>
      <c r="F138" s="1" t="str">
        <f>VLOOKUP(D138, Arkusz1!$A$2:$D$161, 4, FALSE)</f>
        <v>08c2fec6be5a88eba2b081d4483c362f</v>
      </c>
    </row>
    <row r="139" ht="14.25" customHeight="1">
      <c r="A139" s="2" t="s">
        <v>202</v>
      </c>
      <c r="B139" s="1" t="s">
        <v>41</v>
      </c>
      <c r="C139" s="1" t="str">
        <f>IFERROR(__xludf.DUMMYFUNCTION("GOOGLETRANSLATE(B139,""en"",""pl"")"),"Literatura rosyjska")</f>
        <v>Literatura rosyjska</v>
      </c>
      <c r="D139" s="1" t="str">
        <f>VLOOKUP(C139,Arkusz1!$A$2:$A$160,1,0)</f>
        <v>Literatura rosyjska</v>
      </c>
      <c r="E139" s="1" t="str">
        <f t="shared" si="1"/>
        <v>Literatury obce. Literatura rosyjska</v>
      </c>
      <c r="F139" s="1" t="str">
        <f>VLOOKUP(D139, Arkusz1!$A$2:$D$161, 4, FALSE)</f>
        <v>a511f8d47669aab706ad35aa613c3318</v>
      </c>
    </row>
    <row r="140" ht="14.25" customHeight="1">
      <c r="A140" s="2" t="s">
        <v>203</v>
      </c>
      <c r="B140" s="1" t="s">
        <v>21</v>
      </c>
      <c r="C140" s="1" t="str">
        <f>IFERROR(__xludf.DUMMYFUNCTION("GOOGLETRANSLATE(B140,""en"",""pl"")"),"literatura amerykańska")</f>
        <v>literatura amerykańska</v>
      </c>
      <c r="D140" s="1" t="str">
        <f>VLOOKUP(C140,Arkusz1!$A$2:$A$160,1,0)</f>
        <v>Literatura amerykańska</v>
      </c>
      <c r="E140" s="1" t="str">
        <f t="shared" si="1"/>
        <v>Literatury obce. Literatura amerykańska</v>
      </c>
      <c r="F140" s="1" t="str">
        <f>VLOOKUP(D140, Arkusz1!$A$2:$D$161, 4, FALSE)</f>
        <v>83d248ebec707f970a0c2ac9a48a8313</v>
      </c>
    </row>
    <row r="141" ht="14.25" customHeight="1">
      <c r="A141" s="2" t="s">
        <v>204</v>
      </c>
      <c r="B141" s="1" t="s">
        <v>16</v>
      </c>
      <c r="C141" s="3" t="s">
        <v>17</v>
      </c>
      <c r="D141" s="1" t="str">
        <f>VLOOKUP(C141,Arkusz1!$A$2:$A$161,1,0)</f>
        <v>Literatura polska</v>
      </c>
      <c r="E141" s="1" t="str">
        <f t="shared" si="1"/>
        <v>Hasła osobowe (literatura polska)</v>
      </c>
      <c r="F141" s="1" t="str">
        <f>VLOOKUP(D141, Arkusz1!$A$2:$D$161, 4, FALSE)</f>
        <v>f56c40ddce1076f01ab157bed1da7c85</v>
      </c>
    </row>
    <row r="142" ht="14.25" customHeight="1">
      <c r="A142" s="2" t="s">
        <v>205</v>
      </c>
      <c r="B142" s="1" t="s">
        <v>107</v>
      </c>
      <c r="C142" s="1" t="str">
        <f>IFERROR(__xludf.DUMMYFUNCTION("GOOGLETRANSLATE(B142,""en"",""pl"")"),"literatura litewska")</f>
        <v>literatura litewska</v>
      </c>
      <c r="D142" s="1" t="str">
        <f>VLOOKUP(C142,Arkusz1!$A$2:$A$160,1,0)</f>
        <v>Literatura litewska</v>
      </c>
      <c r="E142" s="1" t="str">
        <f t="shared" si="1"/>
        <v>Literatury obce. Literatura litewska</v>
      </c>
      <c r="F142" s="1" t="str">
        <f>VLOOKUP(D142, Arkusz1!$A$2:$D$161, 4, FALSE)</f>
        <v>fea74d1633a91287b71357d824487186</v>
      </c>
    </row>
    <row r="143" ht="14.25" customHeight="1">
      <c r="A143" s="2" t="s">
        <v>206</v>
      </c>
      <c r="B143" s="1" t="s">
        <v>16</v>
      </c>
      <c r="C143" s="3" t="s">
        <v>17</v>
      </c>
      <c r="D143" s="1" t="str">
        <f>VLOOKUP(C143,Arkusz1!$A$2:$A$161,1,0)</f>
        <v>Literatura polska</v>
      </c>
      <c r="E143" s="1" t="str">
        <f t="shared" si="1"/>
        <v>Hasła osobowe (literatura polska)</v>
      </c>
      <c r="F143" s="1" t="str">
        <f>VLOOKUP(D143, Arkusz1!$A$2:$D$161, 4, FALSE)</f>
        <v>f56c40ddce1076f01ab157bed1da7c85</v>
      </c>
    </row>
    <row r="144" ht="14.25" customHeight="1">
      <c r="A144" s="2" t="s">
        <v>207</v>
      </c>
      <c r="B144" s="1" t="s">
        <v>41</v>
      </c>
      <c r="C144" s="1" t="str">
        <f>IFERROR(__xludf.DUMMYFUNCTION("GOOGLETRANSLATE(B144,""en"",""pl"")"),"Literatura rosyjska")</f>
        <v>Literatura rosyjska</v>
      </c>
      <c r="D144" s="1" t="str">
        <f>VLOOKUP(C144,Arkusz1!$A$2:$A$160,1,0)</f>
        <v>Literatura rosyjska</v>
      </c>
      <c r="E144" s="1" t="str">
        <f t="shared" si="1"/>
        <v>Literatury obce. Literatura rosyjska</v>
      </c>
      <c r="F144" s="1" t="str">
        <f>VLOOKUP(D144, Arkusz1!$A$2:$D$161, 4, FALSE)</f>
        <v>a511f8d47669aab706ad35aa613c3318</v>
      </c>
    </row>
    <row r="145" ht="14.25" customHeight="1">
      <c r="A145" s="2" t="s">
        <v>208</v>
      </c>
      <c r="B145" s="1" t="s">
        <v>119</v>
      </c>
      <c r="C145" s="1" t="str">
        <f>IFERROR(__xludf.DUMMYFUNCTION("GOOGLETRANSLATE(B145,""en"",""pl"")"),"Literatura turecka")</f>
        <v>Literatura turecka</v>
      </c>
      <c r="D145" s="1" t="str">
        <f>VLOOKUP(C145,Arkusz1!$A$2:$A$160,1,0)</f>
        <v>Literatura turecka</v>
      </c>
      <c r="E145" s="1" t="str">
        <f t="shared" si="1"/>
        <v>Literatury obce. Literatura turecka</v>
      </c>
      <c r="F145" s="1" t="str">
        <f>VLOOKUP(D145, Arkusz1!$A$2:$D$161, 4, FALSE)</f>
        <v>3c9977ec58ab5884fd9c9e5cb251e4c6</v>
      </c>
    </row>
    <row r="146" ht="14.25" customHeight="1">
      <c r="A146" s="2" t="s">
        <v>209</v>
      </c>
      <c r="B146" s="1" t="s">
        <v>121</v>
      </c>
      <c r="C146" s="1" t="str">
        <f>IFERROR(__xludf.DUMMYFUNCTION("GOOGLETRANSLATE(B146,""en"",""pl"")"),"Literatura ukraińska")</f>
        <v>Literatura ukraińska</v>
      </c>
      <c r="D146" s="1" t="str">
        <f>VLOOKUP(C146,Arkusz1!$A$2:$A$160,1,0)</f>
        <v>Literatura ukraińska</v>
      </c>
      <c r="E146" s="1" t="str">
        <f t="shared" si="1"/>
        <v>Literatury obce. Literatura ukraińska</v>
      </c>
      <c r="F146" s="1" t="str">
        <f>VLOOKUP(D146, Arkusz1!$A$2:$D$161, 4, FALSE)</f>
        <v>77ccc1745ce11792df0c458868dc4dba</v>
      </c>
    </row>
    <row r="147" ht="14.25" customHeight="1">
      <c r="A147" s="2" t="s">
        <v>210</v>
      </c>
      <c r="B147" s="1" t="s">
        <v>16</v>
      </c>
      <c r="C147" s="3" t="s">
        <v>17</v>
      </c>
      <c r="D147" s="1" t="str">
        <f>VLOOKUP(C147,Arkusz1!$A$2:$A$161,1,0)</f>
        <v>Literatura polska</v>
      </c>
      <c r="E147" s="1" t="str">
        <f t="shared" si="1"/>
        <v>Hasła osobowe (literatura polska)</v>
      </c>
      <c r="F147" s="1" t="str">
        <f>VLOOKUP(D147, Arkusz1!$A$2:$D$161, 4, FALSE)</f>
        <v>f56c40ddce1076f01ab157bed1da7c85</v>
      </c>
    </row>
    <row r="148" ht="14.25" customHeight="1">
      <c r="A148" s="2" t="s">
        <v>211</v>
      </c>
      <c r="B148" s="1" t="s">
        <v>113</v>
      </c>
      <c r="C148" s="1" t="str">
        <f>IFERROR(__xludf.DUMMYFUNCTION("GOOGLETRANSLATE(B148,""en"",""pl"")"),"Literatura serbska")</f>
        <v>Literatura serbska</v>
      </c>
      <c r="D148" s="1" t="str">
        <f>VLOOKUP(C148,Arkusz1!$A$2:$A$160,1,0)</f>
        <v>Literatura serbska</v>
      </c>
      <c r="E148" s="1" t="str">
        <f t="shared" si="1"/>
        <v>Literatury obce. Literatura serbska</v>
      </c>
      <c r="F148" s="1" t="str">
        <f>VLOOKUP(D148, Arkusz1!$A$2:$D$161, 4, FALSE)</f>
        <v>7344a05528b952d1b397c898e7bb651a</v>
      </c>
    </row>
    <row r="149" ht="14.25" customHeight="1">
      <c r="A149" s="2" t="s">
        <v>212</v>
      </c>
      <c r="B149" s="1" t="s">
        <v>6</v>
      </c>
      <c r="C149" s="3" t="s">
        <v>7</v>
      </c>
      <c r="D149" s="1" t="str">
        <f>VLOOKUP(C149,Arkusz1!$A$2:$A$160,1,0)</f>
        <v>Literatura białoruska</v>
      </c>
      <c r="E149" s="1" t="str">
        <f t="shared" si="1"/>
        <v>Literatury obce. Literatura białoruska</v>
      </c>
      <c r="F149" s="1" t="str">
        <f>VLOOKUP(D149, Arkusz1!$A$2:$D$161, 4, FALSE)</f>
        <v>5176ee4a418293ffdee4f64e4be96d56</v>
      </c>
    </row>
    <row r="150" ht="14.25" customHeight="1">
      <c r="A150" s="2" t="s">
        <v>213</v>
      </c>
      <c r="B150" s="1" t="s">
        <v>14</v>
      </c>
      <c r="C150" s="1" t="str">
        <f>IFERROR(__xludf.DUMMYFUNCTION("GOOGLETRANSLATE(B150,""en"",""pl"")"),"Literatura niemiecka")</f>
        <v>Literatura niemiecka</v>
      </c>
      <c r="D150" s="1" t="str">
        <f>VLOOKUP(C150,Arkusz1!$A$2:$A$160,1,0)</f>
        <v>Literatura niemiecka</v>
      </c>
      <c r="E150" s="1" t="str">
        <f t="shared" si="1"/>
        <v>Literatury obce. Literatura niemiecka</v>
      </c>
      <c r="F150" s="1" t="str">
        <f>VLOOKUP(D150, Arkusz1!$A$2:$D$161, 4, FALSE)</f>
        <v>08c2fec6be5a88eba2b081d4483c362f</v>
      </c>
    </row>
    <row r="151" ht="14.25" customHeight="1">
      <c r="A151" s="2" t="s">
        <v>214</v>
      </c>
      <c r="B151" s="1" t="s">
        <v>105</v>
      </c>
      <c r="C151" s="1" t="str">
        <f>IFERROR(__xludf.DUMMYFUNCTION("GOOGLETRANSLATE(B151,""en"",""pl"")"),"Literatura łotewska")</f>
        <v>Literatura łotewska</v>
      </c>
      <c r="D151" s="1" t="str">
        <f>VLOOKUP(C151,Arkusz1!$A$2:$A$160,1,0)</f>
        <v>Literatura łotewska</v>
      </c>
      <c r="E151" s="1" t="str">
        <f t="shared" si="1"/>
        <v>Literatury obce. Literatura łotewska</v>
      </c>
      <c r="F151" s="1" t="str">
        <f>VLOOKUP(D151, Arkusz1!$A$2:$D$161, 4, FALSE)</f>
        <v>ca18efbbe1eef8a2f0606218a430b16d</v>
      </c>
    </row>
    <row r="152" ht="14.25" customHeight="1">
      <c r="A152" s="2" t="s">
        <v>215</v>
      </c>
      <c r="B152" s="1" t="s">
        <v>41</v>
      </c>
      <c r="C152" s="1" t="str">
        <f>IFERROR(__xludf.DUMMYFUNCTION("GOOGLETRANSLATE(B152,""en"",""pl"")"),"Literatura rosyjska")</f>
        <v>Literatura rosyjska</v>
      </c>
      <c r="D152" s="1" t="str">
        <f>VLOOKUP(C152,Arkusz1!$A$2:$A$160,1,0)</f>
        <v>Literatura rosyjska</v>
      </c>
      <c r="E152" s="1" t="str">
        <f t="shared" si="1"/>
        <v>Literatury obce. Literatura rosyjska</v>
      </c>
      <c r="F152" s="1" t="str">
        <f>VLOOKUP(D152, Arkusz1!$A$2:$D$161, 4, FALSE)</f>
        <v>a511f8d47669aab706ad35aa613c3318</v>
      </c>
    </row>
    <row r="153" ht="14.25" customHeight="1">
      <c r="A153" s="2" t="s">
        <v>216</v>
      </c>
      <c r="B153" s="1" t="s">
        <v>217</v>
      </c>
      <c r="C153" s="3" t="s">
        <v>218</v>
      </c>
      <c r="D153" s="1" t="str">
        <f>VLOOKUP(C153,Arkusz1!$A$2:$A$160,1,0)</f>
        <v>Literatura starosłowiańska</v>
      </c>
      <c r="E153" s="1" t="str">
        <f t="shared" si="1"/>
        <v>Literatury obce. Literatura starosłowiańska</v>
      </c>
      <c r="F153" s="1" t="str">
        <f>VLOOKUP(D153, Arkusz1!$A$2:$D$161, 4, FALSE)</f>
        <v>cb4a01e0d5744e4f0afa615c7e6c5e7a</v>
      </c>
    </row>
    <row r="154" ht="14.25" customHeight="1">
      <c r="A154" s="2" t="s">
        <v>219</v>
      </c>
      <c r="B154" s="1" t="s">
        <v>121</v>
      </c>
      <c r="C154" s="1" t="str">
        <f>IFERROR(__xludf.DUMMYFUNCTION("GOOGLETRANSLATE(B154,""en"",""pl"")"),"Literatura ukraińska")</f>
        <v>Literatura ukraińska</v>
      </c>
      <c r="D154" s="1" t="str">
        <f>VLOOKUP(C154,Arkusz1!$A$2:$A$160,1,0)</f>
        <v>Literatura ukraińska</v>
      </c>
      <c r="E154" s="1" t="str">
        <f t="shared" si="1"/>
        <v>Literatury obce. Literatura ukraińska</v>
      </c>
      <c r="F154" s="1" t="str">
        <f>VLOOKUP(D154, Arkusz1!$A$2:$D$161, 4, FALSE)</f>
        <v>77ccc1745ce11792df0c458868dc4dba</v>
      </c>
    </row>
    <row r="155" ht="14.25" customHeight="1">
      <c r="A155" s="2" t="s">
        <v>220</v>
      </c>
      <c r="B155" s="1" t="s">
        <v>60</v>
      </c>
      <c r="C155" s="1" t="str">
        <f>IFERROR(__xludf.DUMMYFUNCTION("GOOGLETRANSLATE(B155,""en"",""pl"")"),"literatura francuska")</f>
        <v>literatura francuska</v>
      </c>
      <c r="D155" s="1" t="str">
        <f>VLOOKUP(C155,Arkusz1!$A$2:$A$160,1,0)</f>
        <v>Literatura francuska</v>
      </c>
      <c r="E155" s="1" t="str">
        <f t="shared" si="1"/>
        <v>Literatury obce. Literatura francuska</v>
      </c>
      <c r="F155" s="1" t="str">
        <f>VLOOKUP(D155, Arkusz1!$A$2:$D$161, 4, FALSE)</f>
        <v>d2fe227bd5c38b13d57b38b7d2730c6e</v>
      </c>
    </row>
    <row r="156" ht="14.25" customHeight="1">
      <c r="A156" s="2" t="s">
        <v>221</v>
      </c>
      <c r="B156" s="1" t="s">
        <v>14</v>
      </c>
      <c r="C156" s="1" t="str">
        <f>IFERROR(__xludf.DUMMYFUNCTION("GOOGLETRANSLATE(B156,""en"",""pl"")"),"Literatura niemiecka")</f>
        <v>Literatura niemiecka</v>
      </c>
      <c r="D156" s="1" t="str">
        <f>VLOOKUP(C156,Arkusz1!$A$2:$A$160,1,0)</f>
        <v>Literatura niemiecka</v>
      </c>
      <c r="E156" s="1" t="str">
        <f t="shared" si="1"/>
        <v>Literatury obce. Literatura niemiecka</v>
      </c>
      <c r="F156" s="1" t="str">
        <f>VLOOKUP(D156, Arkusz1!$A$2:$D$161, 4, FALSE)</f>
        <v>08c2fec6be5a88eba2b081d4483c362f</v>
      </c>
    </row>
    <row r="157" ht="14.25" customHeight="1">
      <c r="A157" s="2" t="s">
        <v>222</v>
      </c>
      <c r="B157" s="1" t="s">
        <v>16</v>
      </c>
      <c r="C157" s="3" t="s">
        <v>17</v>
      </c>
      <c r="D157" s="1" t="str">
        <f>VLOOKUP(C157,Arkusz1!$A$2:$A$161,1,0)</f>
        <v>Literatura polska</v>
      </c>
      <c r="E157" s="1" t="str">
        <f t="shared" si="1"/>
        <v>Hasła osobowe (literatura polska)</v>
      </c>
      <c r="F157" s="1" t="str">
        <f>VLOOKUP(D157, Arkusz1!$A$2:$D$161, 4, FALSE)</f>
        <v>f56c40ddce1076f01ab157bed1da7c85</v>
      </c>
    </row>
    <row r="158" ht="14.25" customHeight="1">
      <c r="A158" s="2" t="s">
        <v>223</v>
      </c>
      <c r="B158" s="1" t="s">
        <v>41</v>
      </c>
      <c r="C158" s="1" t="str">
        <f>IFERROR(__xludf.DUMMYFUNCTION("GOOGLETRANSLATE(B158,""en"",""pl"")"),"Literatura rosyjska")</f>
        <v>Literatura rosyjska</v>
      </c>
      <c r="D158" s="1" t="str">
        <f>VLOOKUP(C158,Arkusz1!$A$2:$A$160,1,0)</f>
        <v>Literatura rosyjska</v>
      </c>
      <c r="E158" s="1" t="str">
        <f t="shared" si="1"/>
        <v>Literatury obce. Literatura rosyjska</v>
      </c>
      <c r="F158" s="1" t="str">
        <f>VLOOKUP(D158, Arkusz1!$A$2:$D$161, 4, FALSE)</f>
        <v>a511f8d47669aab706ad35aa613c3318</v>
      </c>
    </row>
    <row r="159" ht="14.25" customHeight="1">
      <c r="A159" s="2" t="s">
        <v>224</v>
      </c>
      <c r="B159" s="1" t="s">
        <v>21</v>
      </c>
      <c r="C159" s="1" t="str">
        <f>IFERROR(__xludf.DUMMYFUNCTION("GOOGLETRANSLATE(B159,""en"",""pl"")"),"literatura amerykańska")</f>
        <v>literatura amerykańska</v>
      </c>
      <c r="D159" s="1" t="str">
        <f>VLOOKUP(C159,Arkusz1!$A$2:$A$160,1,0)</f>
        <v>Literatura amerykańska</v>
      </c>
      <c r="E159" s="1" t="str">
        <f t="shared" si="1"/>
        <v>Literatury obce. Literatura amerykańska</v>
      </c>
      <c r="F159" s="1" t="str">
        <f>VLOOKUP(D159, Arkusz1!$A$2:$D$161, 4, FALSE)</f>
        <v>83d248ebec707f970a0c2ac9a48a8313</v>
      </c>
    </row>
    <row r="160" ht="14.25" customHeight="1">
      <c r="A160" s="2" t="s">
        <v>225</v>
      </c>
      <c r="B160" s="1" t="s">
        <v>11</v>
      </c>
      <c r="C160" s="3" t="s">
        <v>12</v>
      </c>
      <c r="D160" s="1" t="str">
        <f>VLOOKUP(C160,Arkusz1!$A$2:$A$160,1,0)</f>
        <v>Literatura brytyjska i irlandzka</v>
      </c>
      <c r="E160" s="1" t="str">
        <f t="shared" si="1"/>
        <v>Literatury obce. Literatura brytyjska i irlandzka</v>
      </c>
      <c r="F160" s="1" t="str">
        <f>VLOOKUP(D160, Arkusz1!$A$2:$D$161, 4, FALSE)</f>
        <v>66c8f768d5c3628ace38b78be063e200</v>
      </c>
    </row>
    <row r="161" ht="14.25" customHeight="1">
      <c r="A161" s="2" t="s">
        <v>226</v>
      </c>
      <c r="B161" s="1" t="s">
        <v>35</v>
      </c>
      <c r="C161" s="3" t="s">
        <v>12</v>
      </c>
      <c r="D161" s="1" t="str">
        <f>VLOOKUP(C161,Arkusz1!$A$2:$A$160,1,0)</f>
        <v>Literatura brytyjska i irlandzka</v>
      </c>
      <c r="E161" s="1" t="str">
        <f t="shared" si="1"/>
        <v>Literatury obce. Literatura brytyjska i irlandzka</v>
      </c>
      <c r="F161" s="1" t="str">
        <f>VLOOKUP(D161, Arkusz1!$A$2:$D$161, 4, FALSE)</f>
        <v>66c8f768d5c3628ace38b78be063e200</v>
      </c>
    </row>
    <row r="162" ht="14.25" customHeight="1">
      <c r="A162" s="2" t="s">
        <v>227</v>
      </c>
      <c r="B162" s="1" t="s">
        <v>16</v>
      </c>
      <c r="C162" s="3" t="s">
        <v>17</v>
      </c>
      <c r="D162" s="1" t="str">
        <f>VLOOKUP(C162,Arkusz1!$A$2:$A$161,1,0)</f>
        <v>Literatura polska</v>
      </c>
      <c r="E162" s="1" t="str">
        <f t="shared" si="1"/>
        <v>Hasła osobowe (literatura polska)</v>
      </c>
      <c r="F162" s="1" t="str">
        <f>VLOOKUP(D162, Arkusz1!$A$2:$D$161, 4, FALSE)</f>
        <v>f56c40ddce1076f01ab157bed1da7c85</v>
      </c>
    </row>
    <row r="163" ht="14.25" customHeight="1">
      <c r="A163" s="2" t="s">
        <v>228</v>
      </c>
      <c r="B163" s="1" t="s">
        <v>45</v>
      </c>
      <c r="C163" s="1" t="str">
        <f>IFERROR(__xludf.DUMMYFUNCTION("GOOGLETRANSLATE(B163,""en"",""pl"")"),"Literatura radziecka")</f>
        <v>Literatura radziecka</v>
      </c>
      <c r="D163" s="1" t="str">
        <f>VLOOKUP(C163,Arkusz1!$A$2:$A$160,1,0)</f>
        <v>Literatura radziecka</v>
      </c>
      <c r="E163" s="1" t="str">
        <f t="shared" si="1"/>
        <v>Literatury obce. Literatura radziecka</v>
      </c>
      <c r="F163" s="1" t="str">
        <f>VLOOKUP(D163, Arkusz1!$A$2:$D$161, 4, FALSE)</f>
        <v>6d42947346e9beaafbad7cb4f2c704c9</v>
      </c>
    </row>
    <row r="164" ht="14.25" customHeight="1">
      <c r="A164" s="2" t="s">
        <v>229</v>
      </c>
      <c r="B164" s="1" t="s">
        <v>9</v>
      </c>
      <c r="C164" s="1" t="str">
        <f>IFERROR(__xludf.DUMMYFUNCTION("GOOGLETRANSLATE(B164,""en"",""pl"")"),"Literatura czeska")</f>
        <v>Literatura czeska</v>
      </c>
      <c r="D164" s="1" t="str">
        <f>VLOOKUP(C164,Arkusz1!$A$2:$A$160,1,0)</f>
        <v>Literatura czeska</v>
      </c>
      <c r="E164" s="1" t="str">
        <f t="shared" si="1"/>
        <v>Literatury obce. Literatura czeska</v>
      </c>
      <c r="F164" s="1" t="str">
        <f>VLOOKUP(D164, Arkusz1!$A$2:$D$161, 4, FALSE)</f>
        <v>d85890257d2229f6c254d26525731a8e</v>
      </c>
    </row>
    <row r="165" ht="14.25" customHeight="1">
      <c r="A165" s="2" t="s">
        <v>230</v>
      </c>
      <c r="B165" s="1" t="s">
        <v>14</v>
      </c>
      <c r="C165" s="1" t="str">
        <f>IFERROR(__xludf.DUMMYFUNCTION("GOOGLETRANSLATE(B165,""en"",""pl"")"),"Literatura niemiecka")</f>
        <v>Literatura niemiecka</v>
      </c>
      <c r="D165" s="1" t="str">
        <f>VLOOKUP(C165,Arkusz1!$A$2:$A$160,1,0)</f>
        <v>Literatura niemiecka</v>
      </c>
      <c r="E165" s="1" t="str">
        <f t="shared" si="1"/>
        <v>Literatury obce. Literatura niemiecka</v>
      </c>
      <c r="F165" s="1" t="str">
        <f>VLOOKUP(D165, Arkusz1!$A$2:$D$161, 4, FALSE)</f>
        <v>08c2fec6be5a88eba2b081d4483c362f</v>
      </c>
    </row>
    <row r="166" ht="14.25" customHeight="1">
      <c r="A166" s="2" t="s">
        <v>231</v>
      </c>
      <c r="B166" s="1" t="s">
        <v>32</v>
      </c>
      <c r="C166" s="3" t="s">
        <v>33</v>
      </c>
      <c r="D166" s="1" t="str">
        <f>VLOOKUP(C166,Arkusz1!$A$2:$A$160,1,0)</f>
        <v>Literatura cygańska (romska)</v>
      </c>
      <c r="E166" s="1" t="str">
        <f t="shared" si="1"/>
        <v>Literatury obce. Literatura cygańska (romska)</v>
      </c>
      <c r="F166" s="1" t="str">
        <f>VLOOKUP(D166, Arkusz1!$A$2:$D$161, 4, FALSE)</f>
        <v>1465049693474e14b2f4541b8190ded5</v>
      </c>
    </row>
    <row r="167" ht="14.25" customHeight="1">
      <c r="A167" s="2" t="s">
        <v>232</v>
      </c>
      <c r="B167" s="1" t="s">
        <v>39</v>
      </c>
      <c r="C167" s="1" t="str">
        <f>IFERROR(__xludf.DUMMYFUNCTION("GOOGLETRANSLATE(B167,""en"",""pl"")"),"Literatura żydowska")</f>
        <v>Literatura żydowska</v>
      </c>
      <c r="D167" s="1" t="str">
        <f>VLOOKUP(C167,Arkusz1!$A$2:$A$160,1,0)</f>
        <v>Literatura żydowska</v>
      </c>
      <c r="E167" s="1" t="str">
        <f t="shared" si="1"/>
        <v>Literatury obce. Literatura żydowska</v>
      </c>
      <c r="F167" s="1" t="str">
        <f>VLOOKUP(D167, Arkusz1!$A$2:$D$161, 4, FALSE)</f>
        <v>68e1d5fa010df1578d89d39275d76287</v>
      </c>
    </row>
    <row r="168" ht="14.25" customHeight="1">
      <c r="A168" s="2" t="s">
        <v>233</v>
      </c>
      <c r="B168" s="1" t="s">
        <v>16</v>
      </c>
      <c r="C168" s="3" t="s">
        <v>17</v>
      </c>
      <c r="D168" s="1" t="str">
        <f>VLOOKUP(C168,Arkusz1!$A$2:$A$161,1,0)</f>
        <v>Literatura polska</v>
      </c>
      <c r="E168" s="1" t="str">
        <f t="shared" si="1"/>
        <v>Hasła osobowe (literatura polska)</v>
      </c>
      <c r="F168" s="1" t="str">
        <f>VLOOKUP(D168, Arkusz1!$A$2:$D$161, 4, FALSE)</f>
        <v>f56c40ddce1076f01ab157bed1da7c85</v>
      </c>
    </row>
    <row r="169" ht="14.25" customHeight="1">
      <c r="A169" s="2" t="s">
        <v>234</v>
      </c>
      <c r="B169" s="1" t="s">
        <v>16</v>
      </c>
      <c r="C169" s="3" t="s">
        <v>17</v>
      </c>
      <c r="D169" s="1" t="str">
        <f>VLOOKUP(C169,Arkusz1!$A$2:$A$161,1,0)</f>
        <v>Literatura polska</v>
      </c>
      <c r="E169" s="1" t="str">
        <f t="shared" si="1"/>
        <v>Hasła osobowe (literatura polska)</v>
      </c>
      <c r="F169" s="1" t="str">
        <f>VLOOKUP(D169, Arkusz1!$A$2:$D$161, 4, FALSE)</f>
        <v>f56c40ddce1076f01ab157bed1da7c85</v>
      </c>
    </row>
    <row r="170" ht="14.25" customHeight="1">
      <c r="A170" s="2" t="s">
        <v>235</v>
      </c>
      <c r="B170" s="1" t="s">
        <v>41</v>
      </c>
      <c r="C170" s="1" t="str">
        <f>IFERROR(__xludf.DUMMYFUNCTION("GOOGLETRANSLATE(B170,""en"",""pl"")"),"Literatura rosyjska")</f>
        <v>Literatura rosyjska</v>
      </c>
      <c r="D170" s="1" t="str">
        <f>VLOOKUP(C170,Arkusz1!$A$2:$A$160,1,0)</f>
        <v>Literatura rosyjska</v>
      </c>
      <c r="E170" s="1" t="str">
        <f t="shared" si="1"/>
        <v>Literatury obce. Literatura rosyjska</v>
      </c>
      <c r="F170" s="1" t="str">
        <f>VLOOKUP(D170, Arkusz1!$A$2:$D$161, 4, FALSE)</f>
        <v>a511f8d47669aab706ad35aa613c3318</v>
      </c>
    </row>
    <row r="171" ht="14.25" customHeight="1">
      <c r="A171" s="2" t="s">
        <v>236</v>
      </c>
      <c r="B171" s="1" t="s">
        <v>217</v>
      </c>
      <c r="C171" s="3" t="s">
        <v>218</v>
      </c>
      <c r="D171" s="1" t="str">
        <f>VLOOKUP(C171,Arkusz1!$A$2:$A$160,1,0)</f>
        <v>Literatura starosłowiańska</v>
      </c>
      <c r="E171" s="1" t="str">
        <f t="shared" si="1"/>
        <v>Literatury obce. Literatura starosłowiańska</v>
      </c>
      <c r="F171" s="1" t="str">
        <f>VLOOKUP(D171, Arkusz1!$A$2:$D$161, 4, FALSE)</f>
        <v>cb4a01e0d5744e4f0afa615c7e6c5e7a</v>
      </c>
    </row>
    <row r="172" ht="14.25" customHeight="1">
      <c r="A172" s="2" t="s">
        <v>237</v>
      </c>
      <c r="B172" s="1" t="s">
        <v>238</v>
      </c>
      <c r="C172" s="1" t="str">
        <f>IFERROR(__xludf.DUMMYFUNCTION("GOOGLETRANSLATE(B172,""en"",""pl"")"),"Literatura tatarska")</f>
        <v>Literatura tatarska</v>
      </c>
      <c r="D172" s="1" t="str">
        <f>VLOOKUP(C172,Arkusz1!$A$2:$A$160,1,0)</f>
        <v>Literatura tatarska</v>
      </c>
      <c r="E172" s="1" t="str">
        <f t="shared" si="1"/>
        <v>Literatury obce. Literatura tatarska</v>
      </c>
      <c r="F172" s="1" t="str">
        <f>VLOOKUP(D172, Arkusz1!$A$2:$D$161, 4, FALSE)</f>
        <v>afcfbc62a464efba8c7e3008dc1e8a1e</v>
      </c>
    </row>
    <row r="173" ht="14.25" customHeight="1">
      <c r="A173" s="2" t="s">
        <v>239</v>
      </c>
      <c r="B173" s="1" t="s">
        <v>19</v>
      </c>
      <c r="C173" s="1" t="str">
        <f>IFERROR(__xludf.DUMMYFUNCTION("GOOGLETRANSLATE(B173,""en"",""pl"")"),"Literatura arabska")</f>
        <v>Literatura arabska</v>
      </c>
      <c r="D173" s="1" t="str">
        <f>VLOOKUP(C173,Arkusz1!$A$2:$A$160,1,0)</f>
        <v>Literatura arabska</v>
      </c>
      <c r="E173" s="1" t="str">
        <f t="shared" si="1"/>
        <v>Literatury obce. Literatura arabska</v>
      </c>
      <c r="F173" s="1" t="str">
        <f>VLOOKUP(D173, Arkusz1!$A$2:$D$161, 4, FALSE)</f>
        <v>5f74f218e3df3ac484aab0f805eabb0f</v>
      </c>
    </row>
    <row r="174" ht="14.25" customHeight="1">
      <c r="A174" s="2" t="s">
        <v>240</v>
      </c>
      <c r="B174" s="1" t="s">
        <v>88</v>
      </c>
      <c r="C174" s="1" t="str">
        <f>IFERROR(__xludf.DUMMYFUNCTION("GOOGLETRANSLATE(B174,""en"",""pl"")"),"Literatura austriacka")</f>
        <v>Literatura austriacka</v>
      </c>
      <c r="D174" s="1" t="str">
        <f>VLOOKUP(C174,Arkusz1!$A$2:$A$160,1,0)</f>
        <v>Literatura austriacka</v>
      </c>
      <c r="E174" s="1" t="str">
        <f t="shared" si="1"/>
        <v>Literatury obce. Literatura austriacka</v>
      </c>
      <c r="F174" s="1" t="str">
        <f>VLOOKUP(D174, Arkusz1!$A$2:$D$161, 4, FALSE)</f>
        <v>6d5f9d5c6335612cc5476058c71b8b25</v>
      </c>
    </row>
    <row r="175" ht="14.25" customHeight="1">
      <c r="A175" s="2" t="s">
        <v>241</v>
      </c>
      <c r="B175" s="1" t="s">
        <v>9</v>
      </c>
      <c r="C175" s="1" t="str">
        <f>IFERROR(__xludf.DUMMYFUNCTION("GOOGLETRANSLATE(B175,""en"",""pl"")"),"Literatura czeska")</f>
        <v>Literatura czeska</v>
      </c>
      <c r="D175" s="1" t="str">
        <f>VLOOKUP(C175,Arkusz1!$A$2:$A$160,1,0)</f>
        <v>Literatura czeska</v>
      </c>
      <c r="E175" s="1" t="str">
        <f t="shared" si="1"/>
        <v>Literatury obce. Literatura czeska</v>
      </c>
      <c r="F175" s="1" t="str">
        <f>VLOOKUP(D175, Arkusz1!$A$2:$D$161, 4, FALSE)</f>
        <v>d85890257d2229f6c254d26525731a8e</v>
      </c>
    </row>
    <row r="176" ht="14.25" customHeight="1">
      <c r="A176" s="2" t="s">
        <v>242</v>
      </c>
      <c r="B176" s="1" t="s">
        <v>14</v>
      </c>
      <c r="C176" s="1" t="str">
        <f>IFERROR(__xludf.DUMMYFUNCTION("GOOGLETRANSLATE(B176,""en"",""pl"")"),"Literatura niemiecka")</f>
        <v>Literatura niemiecka</v>
      </c>
      <c r="D176" s="1" t="str">
        <f>VLOOKUP(C176,Arkusz1!$A$2:$A$160,1,0)</f>
        <v>Literatura niemiecka</v>
      </c>
      <c r="E176" s="1" t="str">
        <f t="shared" si="1"/>
        <v>Literatury obce. Literatura niemiecka</v>
      </c>
      <c r="F176" s="1" t="str">
        <f>VLOOKUP(D176, Arkusz1!$A$2:$D$161, 4, FALSE)</f>
        <v>08c2fec6be5a88eba2b081d4483c362f</v>
      </c>
    </row>
    <row r="177" ht="14.25" customHeight="1">
      <c r="A177" s="2" t="s">
        <v>243</v>
      </c>
      <c r="B177" s="1" t="s">
        <v>37</v>
      </c>
      <c r="C177" s="1" t="str">
        <f>IFERROR(__xludf.DUMMYFUNCTION("GOOGLETRANSLATE(B177,""en"",""pl"")"),"Literatura włoska")</f>
        <v>Literatura włoska</v>
      </c>
      <c r="D177" s="1" t="str">
        <f>VLOOKUP(C177,Arkusz1!$A$2:$A$160,1,0)</f>
        <v>Literatura włoska</v>
      </c>
      <c r="E177" s="1" t="str">
        <f t="shared" si="1"/>
        <v>Literatury obce. Literatura włoska</v>
      </c>
      <c r="F177" s="1" t="str">
        <f>VLOOKUP(D177, Arkusz1!$A$2:$D$161, 4, FALSE)</f>
        <v>11e54a115acbd421e14abfed6cfa3f3a</v>
      </c>
    </row>
    <row r="178" ht="14.25" customHeight="1">
      <c r="A178" s="2" t="s">
        <v>244</v>
      </c>
      <c r="B178" s="1" t="s">
        <v>74</v>
      </c>
      <c r="C178" s="3" t="s">
        <v>75</v>
      </c>
      <c r="D178" s="1" t="str">
        <f>VLOOKUP(C178,Arkusz1!$A$2:$A$160,1,0)</f>
        <v>Literatura łacińska starożytna</v>
      </c>
      <c r="E178" s="1" t="str">
        <f t="shared" si="1"/>
        <v>Literatury obce. Literatura łacińska starożytna</v>
      </c>
      <c r="F178" s="1" t="str">
        <f>VLOOKUP(D178, Arkusz1!$A$2:$D$161, 4, FALSE)</f>
        <v>96b6610b7c0c379e4b9d7b06fd854498</v>
      </c>
    </row>
    <row r="179" ht="14.25" customHeight="1">
      <c r="A179" s="2" t="s">
        <v>245</v>
      </c>
      <c r="B179" s="1" t="s">
        <v>107</v>
      </c>
      <c r="C179" s="1" t="str">
        <f>IFERROR(__xludf.DUMMYFUNCTION("GOOGLETRANSLATE(B179,""en"",""pl"")"),"literatura litewska")</f>
        <v>literatura litewska</v>
      </c>
      <c r="D179" s="1" t="str">
        <f>VLOOKUP(C179,Arkusz1!$A$2:$A$160,1,0)</f>
        <v>Literatura litewska</v>
      </c>
      <c r="E179" s="1" t="str">
        <f t="shared" si="1"/>
        <v>Literatury obce. Literatura litewska</v>
      </c>
      <c r="F179" s="1" t="str">
        <f>VLOOKUP(D179, Arkusz1!$A$2:$D$161, 4, FALSE)</f>
        <v>fea74d1633a91287b71357d824487186</v>
      </c>
    </row>
    <row r="180" ht="14.25" customHeight="1">
      <c r="A180" s="2" t="s">
        <v>246</v>
      </c>
      <c r="B180" s="1" t="s">
        <v>16</v>
      </c>
      <c r="C180" s="3" t="s">
        <v>17</v>
      </c>
      <c r="D180" s="1" t="str">
        <f>VLOOKUP(C180,Arkusz1!$A$2:$A$161,1,0)</f>
        <v>Literatura polska</v>
      </c>
      <c r="E180" s="1" t="str">
        <f t="shared" si="1"/>
        <v>Hasła osobowe (literatura polska)</v>
      </c>
      <c r="F180" s="1" t="str">
        <f>VLOOKUP(D180, Arkusz1!$A$2:$D$161, 4, FALSE)</f>
        <v>f56c40ddce1076f01ab157bed1da7c85</v>
      </c>
    </row>
    <row r="181" ht="14.25" customHeight="1">
      <c r="A181" s="2" t="s">
        <v>247</v>
      </c>
      <c r="B181" s="1" t="s">
        <v>41</v>
      </c>
      <c r="C181" s="1" t="str">
        <f>IFERROR(__xludf.DUMMYFUNCTION("GOOGLETRANSLATE(B181,""en"",""pl"")"),"Literatura rosyjska")</f>
        <v>Literatura rosyjska</v>
      </c>
      <c r="D181" s="1" t="str">
        <f>VLOOKUP(C181,Arkusz1!$A$2:$A$160,1,0)</f>
        <v>Literatura rosyjska</v>
      </c>
      <c r="E181" s="1" t="str">
        <f t="shared" si="1"/>
        <v>Literatury obce. Literatura rosyjska</v>
      </c>
      <c r="F181" s="1" t="str">
        <f>VLOOKUP(D181, Arkusz1!$A$2:$D$161, 4, FALSE)</f>
        <v>a511f8d47669aab706ad35aa613c3318</v>
      </c>
    </row>
    <row r="182" ht="14.25" customHeight="1">
      <c r="A182" s="2" t="s">
        <v>248</v>
      </c>
      <c r="B182" s="1" t="s">
        <v>113</v>
      </c>
      <c r="C182" s="1" t="str">
        <f>IFERROR(__xludf.DUMMYFUNCTION("GOOGLETRANSLATE(B182,""en"",""pl"")"),"Literatura serbska")</f>
        <v>Literatura serbska</v>
      </c>
      <c r="D182" s="1" t="str">
        <f>VLOOKUP(C182,Arkusz1!$A$2:$A$160,1,0)</f>
        <v>Literatura serbska</v>
      </c>
      <c r="E182" s="1" t="str">
        <f t="shared" si="1"/>
        <v>Literatury obce. Literatura serbska</v>
      </c>
      <c r="F182" s="1" t="str">
        <f>VLOOKUP(D182, Arkusz1!$A$2:$D$161, 4, FALSE)</f>
        <v>7344a05528b952d1b397c898e7bb651a</v>
      </c>
    </row>
    <row r="183" ht="14.25" customHeight="1">
      <c r="A183" s="2" t="s">
        <v>249</v>
      </c>
      <c r="B183" s="1" t="s">
        <v>47</v>
      </c>
      <c r="C183" s="1" t="str">
        <f>IFERROR(__xludf.DUMMYFUNCTION("GOOGLETRANSLATE(B183,""en"",""pl"")"),"Literatura szwedzka")</f>
        <v>Literatura szwedzka</v>
      </c>
      <c r="D183" s="1" t="str">
        <f>VLOOKUP(C183,Arkusz1!$A$2:$A$160,1,0)</f>
        <v>Literatura szwedzka</v>
      </c>
      <c r="E183" s="1" t="str">
        <f t="shared" si="1"/>
        <v>Literatury obce. Literatura szwedzka</v>
      </c>
      <c r="F183" s="1" t="str">
        <f>VLOOKUP(D183, Arkusz1!$A$2:$D$161, 4, FALSE)</f>
        <v>a602b27ea27d44c8a10d1d0418bfed35</v>
      </c>
    </row>
    <row r="184" ht="14.25" customHeight="1">
      <c r="A184" s="2" t="s">
        <v>250</v>
      </c>
      <c r="B184" s="1" t="s">
        <v>121</v>
      </c>
      <c r="C184" s="1" t="str">
        <f>IFERROR(__xludf.DUMMYFUNCTION("GOOGLETRANSLATE(B184,""en"",""pl"")"),"Literatura ukraińska")</f>
        <v>Literatura ukraińska</v>
      </c>
      <c r="D184" s="1" t="str">
        <f>VLOOKUP(C184,Arkusz1!$A$2:$A$160,1,0)</f>
        <v>Literatura ukraińska</v>
      </c>
      <c r="E184" s="1" t="str">
        <f t="shared" si="1"/>
        <v>Literatury obce. Literatura ukraińska</v>
      </c>
      <c r="F184" s="1" t="str">
        <f>VLOOKUP(D184, Arkusz1!$A$2:$D$161, 4, FALSE)</f>
        <v>77ccc1745ce11792df0c458868dc4dba</v>
      </c>
    </row>
    <row r="185" ht="14.25" customHeight="1">
      <c r="A185" s="2" t="s">
        <v>251</v>
      </c>
      <c r="B185" s="1" t="s">
        <v>60</v>
      </c>
      <c r="C185" s="1" t="str">
        <f>IFERROR(__xludf.DUMMYFUNCTION("GOOGLETRANSLATE(B185,""en"",""pl"")"),"literatura francuska")</f>
        <v>literatura francuska</v>
      </c>
      <c r="D185" s="1" t="str">
        <f>VLOOKUP(C185,Arkusz1!$A$2:$A$160,1,0)</f>
        <v>Literatura francuska</v>
      </c>
      <c r="E185" s="1" t="str">
        <f t="shared" si="1"/>
        <v>Literatury obce. Literatura francuska</v>
      </c>
      <c r="F185" s="1" t="str">
        <f>VLOOKUP(D185, Arkusz1!$A$2:$D$161, 4, FALSE)</f>
        <v>d2fe227bd5c38b13d57b38b7d2730c6e</v>
      </c>
    </row>
    <row r="186" ht="14.25" customHeight="1">
      <c r="A186" s="2" t="s">
        <v>252</v>
      </c>
      <c r="B186" s="1" t="s">
        <v>14</v>
      </c>
      <c r="C186" s="1" t="str">
        <f>IFERROR(__xludf.DUMMYFUNCTION("GOOGLETRANSLATE(B186,""en"",""pl"")"),"Literatura niemiecka")</f>
        <v>Literatura niemiecka</v>
      </c>
      <c r="D186" s="1" t="str">
        <f>VLOOKUP(C186,Arkusz1!$A$2:$A$160,1,0)</f>
        <v>Literatura niemiecka</v>
      </c>
      <c r="E186" s="1" t="str">
        <f t="shared" si="1"/>
        <v>Literatury obce. Literatura niemiecka</v>
      </c>
      <c r="F186" s="1" t="str">
        <f>VLOOKUP(D186, Arkusz1!$A$2:$D$161, 4, FALSE)</f>
        <v>08c2fec6be5a88eba2b081d4483c362f</v>
      </c>
    </row>
    <row r="187" ht="14.25" customHeight="1">
      <c r="A187" s="2" t="s">
        <v>253</v>
      </c>
      <c r="B187" s="1" t="s">
        <v>147</v>
      </c>
      <c r="C187" s="1" t="str">
        <f>IFERROR(__xludf.DUMMYFUNCTION("GOOGLETRANSLATE(B187,""en"",""pl"")"),"Literatura węgierska")</f>
        <v>Literatura węgierska</v>
      </c>
      <c r="D187" s="1" t="str">
        <f>VLOOKUP(C187,Arkusz1!$A$2:$A$160,1,0)</f>
        <v>Literatura węgierska</v>
      </c>
      <c r="E187" s="1" t="str">
        <f t="shared" si="1"/>
        <v>Literatury obce. Literatura węgierska</v>
      </c>
      <c r="F187" s="1" t="str">
        <f>VLOOKUP(D187, Arkusz1!$A$2:$D$161, 4, FALSE)</f>
        <v>092aec3737934d49553dc13d966ef59f</v>
      </c>
    </row>
    <row r="188" ht="14.25" customHeight="1">
      <c r="A188" s="2" t="s">
        <v>254</v>
      </c>
      <c r="B188" s="1" t="s">
        <v>16</v>
      </c>
      <c r="C188" s="3" t="s">
        <v>17</v>
      </c>
      <c r="D188" s="1" t="str">
        <f>VLOOKUP(C188,Arkusz1!$A$2:$A$161,1,0)</f>
        <v>Literatura polska</v>
      </c>
      <c r="E188" s="1" t="str">
        <f t="shared" si="1"/>
        <v>Hasła osobowe (literatura polska)</v>
      </c>
      <c r="F188" s="1" t="str">
        <f>VLOOKUP(D188, Arkusz1!$A$2:$D$161, 4, FALSE)</f>
        <v>f56c40ddce1076f01ab157bed1da7c85</v>
      </c>
    </row>
    <row r="189" ht="14.25" customHeight="1">
      <c r="A189" s="2" t="s">
        <v>255</v>
      </c>
      <c r="B189" s="1" t="s">
        <v>14</v>
      </c>
      <c r="C189" s="1" t="str">
        <f>IFERROR(__xludf.DUMMYFUNCTION("GOOGLETRANSLATE(B189,""en"",""pl"")"),"Literatura niemiecka")</f>
        <v>Literatura niemiecka</v>
      </c>
      <c r="D189" s="1" t="str">
        <f>VLOOKUP(C189,Arkusz1!$A$2:$A$160,1,0)</f>
        <v>Literatura niemiecka</v>
      </c>
      <c r="E189" s="1" t="str">
        <f t="shared" si="1"/>
        <v>Literatury obce. Literatura niemiecka</v>
      </c>
      <c r="F189" s="1" t="str">
        <f>VLOOKUP(D189, Arkusz1!$A$2:$D$161, 4, FALSE)</f>
        <v>08c2fec6be5a88eba2b081d4483c362f</v>
      </c>
    </row>
    <row r="190" ht="14.25" customHeight="1">
      <c r="A190" s="2" t="s">
        <v>256</v>
      </c>
      <c r="B190" s="1" t="s">
        <v>16</v>
      </c>
      <c r="C190" s="3" t="s">
        <v>17</v>
      </c>
      <c r="D190" s="1" t="str">
        <f>VLOOKUP(C190,Arkusz1!$A$2:$A$161,1,0)</f>
        <v>Literatura polska</v>
      </c>
      <c r="E190" s="1" t="str">
        <f t="shared" si="1"/>
        <v>Hasła osobowe (literatura polska)</v>
      </c>
      <c r="F190" s="1" t="str">
        <f>VLOOKUP(D190, Arkusz1!$A$2:$D$161, 4, FALSE)</f>
        <v>f56c40ddce1076f01ab157bed1da7c85</v>
      </c>
    </row>
    <row r="191" ht="14.25" customHeight="1">
      <c r="A191" s="2" t="s">
        <v>257</v>
      </c>
      <c r="B191" s="1" t="s">
        <v>6</v>
      </c>
      <c r="C191" s="3" t="s">
        <v>7</v>
      </c>
      <c r="D191" s="1" t="str">
        <f>VLOOKUP(C191,Arkusz1!$A$2:$A$160,1,0)</f>
        <v>Literatura białoruska</v>
      </c>
      <c r="E191" s="1" t="str">
        <f t="shared" si="1"/>
        <v>Literatury obce. Literatura białoruska</v>
      </c>
      <c r="F191" s="1" t="str">
        <f>VLOOKUP(D191, Arkusz1!$A$2:$D$161, 4, FALSE)</f>
        <v>5176ee4a418293ffdee4f64e4be96d56</v>
      </c>
    </row>
    <row r="192" ht="14.25" customHeight="1">
      <c r="A192" s="2" t="s">
        <v>258</v>
      </c>
      <c r="B192" s="1" t="s">
        <v>21</v>
      </c>
      <c r="C192" s="1" t="str">
        <f>IFERROR(__xludf.DUMMYFUNCTION("GOOGLETRANSLATE(B192,""en"",""pl"")"),"literatura amerykańska")</f>
        <v>literatura amerykańska</v>
      </c>
      <c r="D192" s="1" t="str">
        <f>VLOOKUP(C192,Arkusz1!$A$2:$A$160,1,0)</f>
        <v>Literatura amerykańska</v>
      </c>
      <c r="E192" s="1" t="str">
        <f t="shared" si="1"/>
        <v>Literatury obce. Literatura amerykańska</v>
      </c>
      <c r="F192" s="1" t="str">
        <f>VLOOKUP(D192, Arkusz1!$A$2:$D$161, 4, FALSE)</f>
        <v>83d248ebec707f970a0c2ac9a48a8313</v>
      </c>
    </row>
    <row r="193" ht="14.25" customHeight="1">
      <c r="A193" s="2" t="s">
        <v>259</v>
      </c>
      <c r="B193" s="1" t="s">
        <v>11</v>
      </c>
      <c r="C193" s="3" t="s">
        <v>12</v>
      </c>
      <c r="D193" s="1" t="str">
        <f>VLOOKUP(C193,Arkusz1!$A$2:$A$160,1,0)</f>
        <v>Literatura brytyjska i irlandzka</v>
      </c>
      <c r="E193" s="1" t="str">
        <f t="shared" si="1"/>
        <v>Literatury obce. Literatura brytyjska i irlandzka</v>
      </c>
      <c r="F193" s="1" t="str">
        <f>VLOOKUP(D193, Arkusz1!$A$2:$D$161, 4, FALSE)</f>
        <v>66c8f768d5c3628ace38b78be063e200</v>
      </c>
    </row>
    <row r="194" ht="14.25" customHeight="1">
      <c r="A194" s="2" t="s">
        <v>260</v>
      </c>
      <c r="B194" s="1" t="s">
        <v>16</v>
      </c>
      <c r="C194" s="3" t="s">
        <v>17</v>
      </c>
      <c r="D194" s="1" t="str">
        <f>VLOOKUP(C194,Arkusz1!$A$2:$A$161,1,0)</f>
        <v>Literatura polska</v>
      </c>
      <c r="E194" s="1" t="str">
        <f t="shared" si="1"/>
        <v>Hasła osobowe (literatura polska)</v>
      </c>
      <c r="F194" s="1" t="str">
        <f>VLOOKUP(D194, Arkusz1!$A$2:$D$161, 4, FALSE)</f>
        <v>f56c40ddce1076f01ab157bed1da7c85</v>
      </c>
    </row>
    <row r="195" ht="14.25" customHeight="1">
      <c r="A195" s="2" t="s">
        <v>261</v>
      </c>
      <c r="B195" s="1" t="s">
        <v>123</v>
      </c>
      <c r="C195" s="3" t="s">
        <v>124</v>
      </c>
      <c r="D195" s="1" t="str">
        <f>VLOOKUP(C195,Arkusz1!$A$2:$A$160,1,0)</f>
        <v>Literatury Afryki Subsaharyjskiej</v>
      </c>
      <c r="E195" s="1" t="str">
        <f t="shared" si="1"/>
        <v>Literatury obce. Literatury Afryki Subsaharyjskiej</v>
      </c>
      <c r="F195" s="1" t="str">
        <f>VLOOKUP(D195, Arkusz1!$A$2:$D$161, 4, FALSE)</f>
        <v>cd0d8ea374f40323e337566e946ab879</v>
      </c>
    </row>
    <row r="196" ht="14.25" customHeight="1">
      <c r="A196" s="2" t="s">
        <v>262</v>
      </c>
      <c r="B196" s="1" t="s">
        <v>263</v>
      </c>
      <c r="C196" s="1" t="str">
        <f>IFERROR(__xludf.DUMMYFUNCTION("GOOGLETRANSLATE(B196,""en"",""pl"")"),"Literatura albańska")</f>
        <v>Literatura albańska</v>
      </c>
      <c r="D196" s="1" t="str">
        <f>VLOOKUP(C196,Arkusz1!$A$2:$A$160,1,0)</f>
        <v>Literatura albańska</v>
      </c>
      <c r="E196" s="1" t="str">
        <f t="shared" si="1"/>
        <v>Literatury obce. Literatura albańska</v>
      </c>
      <c r="F196" s="1" t="str">
        <f>VLOOKUP(D196, Arkusz1!$A$2:$D$161, 4, FALSE)</f>
        <v>6b8004bbac22d90ab48ae03e70bd973d</v>
      </c>
    </row>
    <row r="197" ht="14.25" customHeight="1">
      <c r="A197" s="2" t="s">
        <v>264</v>
      </c>
      <c r="B197" s="1" t="s">
        <v>21</v>
      </c>
      <c r="C197" s="1" t="str">
        <f>IFERROR(__xludf.DUMMYFUNCTION("GOOGLETRANSLATE(B197,""en"",""pl"")"),"literatura amerykańska")</f>
        <v>literatura amerykańska</v>
      </c>
      <c r="D197" s="1" t="str">
        <f>VLOOKUP(C197,Arkusz1!$A$2:$A$160,1,0)</f>
        <v>Literatura amerykańska</v>
      </c>
      <c r="E197" s="1" t="str">
        <f t="shared" si="1"/>
        <v>Literatury obce. Literatura amerykańska</v>
      </c>
      <c r="F197" s="1" t="str">
        <f>VLOOKUP(D197, Arkusz1!$A$2:$D$161, 4, FALSE)</f>
        <v>83d248ebec707f970a0c2ac9a48a8313</v>
      </c>
    </row>
    <row r="198" ht="14.25" customHeight="1">
      <c r="A198" s="2" t="s">
        <v>265</v>
      </c>
      <c r="B198" s="1" t="s">
        <v>127</v>
      </c>
      <c r="C198" s="1" t="str">
        <f>IFERROR(__xludf.DUMMYFUNCTION("GOOGLETRANSLATE(B198,""en"",""pl"")"),"Literatura argentyńska")</f>
        <v>Literatura argentyńska</v>
      </c>
      <c r="D198" s="1" t="str">
        <f>VLOOKUP(C198,Arkusz1!$A$2:$A$160,1,0)</f>
        <v>Literatura argentyńska</v>
      </c>
      <c r="E198" s="1" t="str">
        <f t="shared" si="1"/>
        <v>Literatury obce. Literatura argentyńska</v>
      </c>
      <c r="F198" s="1" t="str">
        <f>VLOOKUP(D198, Arkusz1!$A$2:$D$161, 4, FALSE)</f>
        <v>906ca741fd0658ce74075d81d388d8ae</v>
      </c>
    </row>
    <row r="199" ht="14.25" customHeight="1">
      <c r="A199" s="2" t="s">
        <v>266</v>
      </c>
      <c r="B199" s="1" t="s">
        <v>267</v>
      </c>
      <c r="C199" s="1" t="str">
        <f>IFERROR(__xludf.DUMMYFUNCTION("GOOGLETRANSLATE(B199,""en"",""pl"")"),"Literatura australijska")</f>
        <v>Literatura australijska</v>
      </c>
      <c r="D199" s="1" t="str">
        <f>VLOOKUP(C199,Arkusz1!$A$2:$A$160,1,0)</f>
        <v>Literatura australijska</v>
      </c>
      <c r="E199" s="1" t="str">
        <f t="shared" si="1"/>
        <v>Literatury obce. Literatura australijska</v>
      </c>
      <c r="F199" s="1" t="str">
        <f>VLOOKUP(D199, Arkusz1!$A$2:$D$161, 4, FALSE)</f>
        <v>dfb5048023d86139b76b71f03f1e4e30</v>
      </c>
    </row>
    <row r="200" ht="14.25" customHeight="1">
      <c r="A200" s="2" t="s">
        <v>268</v>
      </c>
      <c r="B200" s="1" t="s">
        <v>88</v>
      </c>
      <c r="C200" s="1" t="str">
        <f>IFERROR(__xludf.DUMMYFUNCTION("GOOGLETRANSLATE(B200,""en"",""pl"")"),"Literatura austriacka")</f>
        <v>Literatura austriacka</v>
      </c>
      <c r="D200" s="1" t="str">
        <f>VLOOKUP(C200,Arkusz1!$A$2:$A$160,1,0)</f>
        <v>Literatura austriacka</v>
      </c>
      <c r="E200" s="1" t="str">
        <f t="shared" si="1"/>
        <v>Literatury obce. Literatura austriacka</v>
      </c>
      <c r="F200" s="1" t="str">
        <f>VLOOKUP(D200, Arkusz1!$A$2:$D$161, 4, FALSE)</f>
        <v>6d5f9d5c6335612cc5476058c71b8b25</v>
      </c>
    </row>
    <row r="201" ht="14.25" customHeight="1">
      <c r="A201" s="2" t="s">
        <v>269</v>
      </c>
      <c r="B201" s="1" t="s">
        <v>6</v>
      </c>
      <c r="C201" s="3" t="s">
        <v>7</v>
      </c>
      <c r="D201" s="1" t="str">
        <f>VLOOKUP(C201,Arkusz1!$A$2:$A$160,1,0)</f>
        <v>Literatura białoruska</v>
      </c>
      <c r="E201" s="1" t="str">
        <f t="shared" si="1"/>
        <v>Literatury obce. Literatura białoruska</v>
      </c>
      <c r="F201" s="1" t="str">
        <f>VLOOKUP(D201, Arkusz1!$A$2:$D$161, 4, FALSE)</f>
        <v>5176ee4a418293ffdee4f64e4be96d56</v>
      </c>
    </row>
    <row r="202" ht="14.25" customHeight="1">
      <c r="A202" s="2" t="s">
        <v>270</v>
      </c>
      <c r="B202" s="1" t="s">
        <v>91</v>
      </c>
      <c r="C202" s="1" t="str">
        <f>IFERROR(__xludf.DUMMYFUNCTION("GOOGLETRANSLATE(B202,""en"",""pl"")"),"Literatura belgijska")</f>
        <v>Literatura belgijska</v>
      </c>
      <c r="D202" s="1" t="str">
        <f>VLOOKUP(C202,Arkusz1!$A$2:$A$160,1,0)</f>
        <v>Literatura belgijska</v>
      </c>
      <c r="E202" s="1" t="str">
        <f t="shared" si="1"/>
        <v>Literatury obce. Literatura belgijska</v>
      </c>
      <c r="F202" s="1" t="str">
        <f>VLOOKUP(D202, Arkusz1!$A$2:$D$161, 4, FALSE)</f>
        <v>2ef11f6c4479714269d8b7064fa71498</v>
      </c>
    </row>
    <row r="203" ht="14.25" customHeight="1">
      <c r="A203" s="2" t="s">
        <v>271</v>
      </c>
      <c r="B203" s="1" t="s">
        <v>55</v>
      </c>
      <c r="C203" s="1" t="str">
        <f>IFERROR(__xludf.DUMMYFUNCTION("GOOGLETRANSLATE(B203,""en"",""pl"")"),"Literatura brazylijska")</f>
        <v>Literatura brazylijska</v>
      </c>
      <c r="D203" s="1" t="str">
        <f>VLOOKUP(C203,Arkusz1!$A$2:$A$160,1,0)</f>
        <v>Literatura brazylijska</v>
      </c>
      <c r="E203" s="1" t="str">
        <f t="shared" si="1"/>
        <v>Literatury obce. Literatura brazylijska</v>
      </c>
      <c r="F203" s="1" t="str">
        <f>VLOOKUP(D203, Arkusz1!$A$2:$D$161, 4, FALSE)</f>
        <v>a5bb5966e425af4da831c22ba691b891</v>
      </c>
    </row>
    <row r="204" ht="14.25" customHeight="1">
      <c r="A204" s="2" t="s">
        <v>272</v>
      </c>
      <c r="B204" s="1" t="s">
        <v>93</v>
      </c>
      <c r="C204" s="1" t="str">
        <f>IFERROR(__xludf.DUMMYFUNCTION("GOOGLETRANSLATE(B204,""en"",""pl"")"),"literatura bułgarska")</f>
        <v>literatura bułgarska</v>
      </c>
      <c r="D204" s="1" t="str">
        <f>VLOOKUP(C204,Arkusz1!$A$2:$A$160,1,0)</f>
        <v>Literatura bułgarska</v>
      </c>
      <c r="E204" s="1" t="str">
        <f t="shared" si="1"/>
        <v>Literatury obce. Literatura bułgarska</v>
      </c>
      <c r="F204" s="1" t="str">
        <f>VLOOKUP(D204, Arkusz1!$A$2:$D$161, 4, FALSE)</f>
        <v>7ba2427543bffb608ac962b461dc8d16</v>
      </c>
    </row>
    <row r="205" ht="14.25" customHeight="1">
      <c r="A205" s="2" t="s">
        <v>273</v>
      </c>
      <c r="B205" s="1" t="s">
        <v>23</v>
      </c>
      <c r="C205" s="1" t="str">
        <f>IFERROR(__xludf.DUMMYFUNCTION("GOOGLETRANSLATE(B205,""en"",""pl"")"),"Literatura kanadyjska")</f>
        <v>Literatura kanadyjska</v>
      </c>
      <c r="D205" s="1" t="str">
        <f>VLOOKUP(C205,Arkusz1!$A$2:$A$160,1,0)</f>
        <v>Literatura kanadyjska</v>
      </c>
      <c r="E205" s="1" t="str">
        <f t="shared" si="1"/>
        <v>Literatury obce. Literatura kanadyjska</v>
      </c>
      <c r="F205" s="1" t="str">
        <f>VLOOKUP(D205, Arkusz1!$A$2:$D$161, 4, FALSE)</f>
        <v>87ddeaede93fdeb4d412e4a16915d71f</v>
      </c>
    </row>
    <row r="206" ht="14.25" customHeight="1">
      <c r="A206" s="2" t="s">
        <v>274</v>
      </c>
      <c r="B206" s="1" t="s">
        <v>275</v>
      </c>
      <c r="C206" s="3" t="s">
        <v>276</v>
      </c>
      <c r="D206" s="1" t="str">
        <f>VLOOKUP(C206,Arkusz1!$A$2:$A$160,1,0)</f>
        <v>Literatura hiszpańska</v>
      </c>
      <c r="E206" s="1" t="str">
        <f t="shared" si="1"/>
        <v>Literatury obce. Literatura hiszpańska</v>
      </c>
      <c r="F206" s="1" t="str">
        <f>VLOOKUP(D206, Arkusz1!$A$2:$D$161, 4, FALSE)</f>
        <v>aae53b40326e1779db1d5c242caec260</v>
      </c>
    </row>
    <row r="207" ht="14.25" customHeight="1">
      <c r="A207" s="2" t="s">
        <v>277</v>
      </c>
      <c r="B207" s="1" t="s">
        <v>278</v>
      </c>
      <c r="C207" s="1" t="str">
        <f>IFERROR(__xludf.DUMMYFUNCTION("GOOGLETRANSLATE(B207,""en"",""pl"")"),"Literatura chilijska")</f>
        <v>Literatura chilijska</v>
      </c>
      <c r="D207" s="1" t="str">
        <f>VLOOKUP(C207,Arkusz1!$A$2:$A$160,1,0)</f>
        <v>Literatura chilijska</v>
      </c>
      <c r="E207" s="1" t="str">
        <f t="shared" si="1"/>
        <v>Literatury obce. Literatura chilijska</v>
      </c>
      <c r="F207" s="1" t="str">
        <f>VLOOKUP(D207, Arkusz1!$A$2:$D$161, 4, FALSE)</f>
        <v>59a7b67cb7e5425c899ad58a49756267</v>
      </c>
    </row>
    <row r="208" ht="14.25" customHeight="1">
      <c r="A208" s="2" t="s">
        <v>279</v>
      </c>
      <c r="B208" s="1" t="s">
        <v>133</v>
      </c>
      <c r="C208" s="1" t="str">
        <f>IFERROR(__xludf.DUMMYFUNCTION("GOOGLETRANSLATE(B208,""en"",""pl"")"),"literatura chińska")</f>
        <v>literatura chińska</v>
      </c>
      <c r="D208" s="1" t="str">
        <f>VLOOKUP(C208,Arkusz1!$A$2:$A$160,1,0)</f>
        <v>Literatura chińska</v>
      </c>
      <c r="E208" s="1" t="str">
        <f t="shared" si="1"/>
        <v>Literatury obce. Literatura chińska</v>
      </c>
      <c r="F208" s="1" t="str">
        <f>VLOOKUP(D208, Arkusz1!$A$2:$D$161, 4, FALSE)</f>
        <v>2334b6886cc4de6ef9c2b8c9813b4bc5</v>
      </c>
    </row>
    <row r="209" ht="14.25" customHeight="1">
      <c r="A209" s="2" t="s">
        <v>280</v>
      </c>
      <c r="B209" s="1" t="s">
        <v>281</v>
      </c>
      <c r="C209" s="1" t="str">
        <f>IFERROR(__xludf.DUMMYFUNCTION("GOOGLETRANSLATE(B209,""en"",""pl"")"),"Literatura kolumbijska")</f>
        <v>Literatura kolumbijska</v>
      </c>
      <c r="D209" s="1" t="str">
        <f>VLOOKUP(C209,Arkusz1!$A$2:$A$160,1,0)</f>
        <v>Literatura kolumbijska</v>
      </c>
      <c r="E209" s="1" t="str">
        <f t="shared" si="1"/>
        <v>Literatury obce. Literatura kolumbijska</v>
      </c>
      <c r="F209" s="1" t="str">
        <f>VLOOKUP(D209, Arkusz1!$A$2:$D$161, 4, FALSE)</f>
        <v>2a85443bb490c70ad73f5c775af11b2a</v>
      </c>
    </row>
    <row r="210" ht="14.25" customHeight="1">
      <c r="A210" s="2" t="s">
        <v>282</v>
      </c>
      <c r="B210" s="1" t="s">
        <v>135</v>
      </c>
      <c r="C210" s="1" t="str">
        <f>IFERROR(__xludf.DUMMYFUNCTION("GOOGLETRANSLATE(B210,""en"",""pl"")"),"Literatura chorwacka")</f>
        <v>Literatura chorwacka</v>
      </c>
      <c r="D210" s="1" t="str">
        <f>VLOOKUP(C210,Arkusz1!$A$2:$A$160,1,0)</f>
        <v>Literatura chorwacka</v>
      </c>
      <c r="E210" s="1" t="str">
        <f t="shared" si="1"/>
        <v>Literatury obce. Literatura chorwacka</v>
      </c>
      <c r="F210" s="1" t="str">
        <f>VLOOKUP(D210, Arkusz1!$A$2:$D$161, 4, FALSE)</f>
        <v>2648fa56b2c6f7726f5c19fb2b14d2d8</v>
      </c>
    </row>
    <row r="211" ht="14.25" customHeight="1">
      <c r="A211" s="2" t="s">
        <v>283</v>
      </c>
      <c r="B211" s="1" t="s">
        <v>9</v>
      </c>
      <c r="C211" s="1" t="str">
        <f>IFERROR(__xludf.DUMMYFUNCTION("GOOGLETRANSLATE(B211,""en"",""pl"")"),"Literatura czeska")</f>
        <v>Literatura czeska</v>
      </c>
      <c r="D211" s="1" t="str">
        <f>VLOOKUP(C211,Arkusz1!$A$2:$A$160,1,0)</f>
        <v>Literatura czeska</v>
      </c>
      <c r="E211" s="1" t="str">
        <f t="shared" si="1"/>
        <v>Literatury obce. Literatura czeska</v>
      </c>
      <c r="F211" s="1" t="str">
        <f>VLOOKUP(D211, Arkusz1!$A$2:$D$161, 4, FALSE)</f>
        <v>d85890257d2229f6c254d26525731a8e</v>
      </c>
    </row>
    <row r="212" ht="14.25" customHeight="1">
      <c r="A212" s="2" t="s">
        <v>284</v>
      </c>
      <c r="B212" s="1" t="s">
        <v>285</v>
      </c>
      <c r="C212" s="3" t="s">
        <v>286</v>
      </c>
      <c r="D212" s="1" t="str">
        <f>VLOOKUP(C212,Arkusz1!$A$2:$A$160,1,0)</f>
        <v>Literatura egipsko-arabska</v>
      </c>
      <c r="E212" s="1" t="str">
        <f t="shared" si="1"/>
        <v>Literatury obce. Literatura egipsko-arabska</v>
      </c>
      <c r="F212" s="1" t="str">
        <f>VLOOKUP(D212, Arkusz1!$A$2:$D$161, 4, FALSE)</f>
        <v>adc7f6f2b7f01ba3d62c7882e1f075e4</v>
      </c>
    </row>
    <row r="213" ht="14.25" customHeight="1">
      <c r="A213" s="2" t="s">
        <v>287</v>
      </c>
      <c r="B213" s="1" t="s">
        <v>11</v>
      </c>
      <c r="C213" s="3" t="s">
        <v>12</v>
      </c>
      <c r="D213" s="1" t="str">
        <f>VLOOKUP(C213,Arkusz1!$A$2:$A$160,1,0)</f>
        <v>Literatura brytyjska i irlandzka</v>
      </c>
      <c r="E213" s="1" t="str">
        <f t="shared" si="1"/>
        <v>Literatury obce. Literatura brytyjska i irlandzka</v>
      </c>
      <c r="F213" s="1" t="str">
        <f>VLOOKUP(D213, Arkusz1!$A$2:$D$161, 4, FALSE)</f>
        <v>66c8f768d5c3628ace38b78be063e200</v>
      </c>
    </row>
    <row r="214" ht="14.25" customHeight="1">
      <c r="A214" s="2" t="s">
        <v>288</v>
      </c>
      <c r="B214" s="1" t="s">
        <v>11</v>
      </c>
      <c r="C214" s="3" t="s">
        <v>12</v>
      </c>
      <c r="D214" s="1" t="str">
        <f>VLOOKUP(C214,Arkusz1!$A$2:$A$160,1,0)</f>
        <v>Literatura brytyjska i irlandzka</v>
      </c>
      <c r="E214" s="1" t="str">
        <f t="shared" si="1"/>
        <v>Literatury obce. Literatura brytyjska i irlandzka</v>
      </c>
      <c r="F214" s="1" t="str">
        <f>VLOOKUP(D214, Arkusz1!$A$2:$D$161, 4, FALSE)</f>
        <v>66c8f768d5c3628ace38b78be063e200</v>
      </c>
    </row>
    <row r="215" ht="14.25" customHeight="1">
      <c r="A215" s="2" t="s">
        <v>289</v>
      </c>
      <c r="B215" s="1" t="s">
        <v>140</v>
      </c>
      <c r="C215" s="1" t="str">
        <f>IFERROR(__xludf.DUMMYFUNCTION("GOOGLETRANSLATE(B215,""en"",""pl"")"),"Literatura estońska")</f>
        <v>Literatura estońska</v>
      </c>
      <c r="D215" s="1" t="str">
        <f>VLOOKUP(C215,Arkusz1!$A$2:$A$160,1,0)</f>
        <v>Literatura estońska</v>
      </c>
      <c r="E215" s="1" t="str">
        <f t="shared" si="1"/>
        <v>Literatury obce. Literatura estońska</v>
      </c>
      <c r="F215" s="1" t="str">
        <f>VLOOKUP(D215, Arkusz1!$A$2:$D$161, 4, FALSE)</f>
        <v>fdcf53350e1973b2a41d2f84dbe7a3ed</v>
      </c>
    </row>
    <row r="216" ht="14.25" customHeight="1">
      <c r="A216" s="2" t="s">
        <v>290</v>
      </c>
      <c r="B216" s="1" t="s">
        <v>60</v>
      </c>
      <c r="C216" s="1" t="str">
        <f>IFERROR(__xludf.DUMMYFUNCTION("GOOGLETRANSLATE(B216,""en"",""pl"")"),"literatura francuska")</f>
        <v>literatura francuska</v>
      </c>
      <c r="D216" s="1" t="str">
        <f>VLOOKUP(C216,Arkusz1!$A$2:$A$160,1,0)</f>
        <v>Literatura francuska</v>
      </c>
      <c r="E216" s="1" t="str">
        <f t="shared" si="1"/>
        <v>Literatury obce. Literatura francuska</v>
      </c>
      <c r="F216" s="1" t="str">
        <f>VLOOKUP(D216, Arkusz1!$A$2:$D$161, 4, FALSE)</f>
        <v>d2fe227bd5c38b13d57b38b7d2730c6e</v>
      </c>
    </row>
    <row r="217" ht="14.25" customHeight="1">
      <c r="A217" s="2" t="s">
        <v>291</v>
      </c>
      <c r="B217" s="1" t="s">
        <v>14</v>
      </c>
      <c r="C217" s="1" t="str">
        <f>IFERROR(__xludf.DUMMYFUNCTION("GOOGLETRANSLATE(B217,""en"",""pl"")"),"Literatura niemiecka")</f>
        <v>Literatura niemiecka</v>
      </c>
      <c r="D217" s="1" t="str">
        <f>VLOOKUP(C217,Arkusz1!$A$2:$A$160,1,0)</f>
        <v>Literatura niemiecka</v>
      </c>
      <c r="E217" s="1" t="str">
        <f t="shared" si="1"/>
        <v>Literatury obce. Literatura niemiecka</v>
      </c>
      <c r="F217" s="1" t="str">
        <f>VLOOKUP(D217, Arkusz1!$A$2:$D$161, 4, FALSE)</f>
        <v>08c2fec6be5a88eba2b081d4483c362f</v>
      </c>
    </row>
    <row r="218" ht="14.25" customHeight="1">
      <c r="A218" s="2" t="s">
        <v>292</v>
      </c>
      <c r="B218" s="1" t="s">
        <v>14</v>
      </c>
      <c r="C218" s="1" t="str">
        <f>IFERROR(__xludf.DUMMYFUNCTION("GOOGLETRANSLATE(B218,""en"",""pl"")"),"Literatura niemiecka")</f>
        <v>Literatura niemiecka</v>
      </c>
      <c r="D218" s="1" t="str">
        <f>VLOOKUP(C218,Arkusz1!$A$2:$A$160,1,0)</f>
        <v>Literatura niemiecka</v>
      </c>
      <c r="E218" s="1" t="str">
        <f t="shared" si="1"/>
        <v>Literatury obce. Literatura niemiecka</v>
      </c>
      <c r="F218" s="1" t="str">
        <f>VLOOKUP(D218, Arkusz1!$A$2:$D$161, 4, FALSE)</f>
        <v>08c2fec6be5a88eba2b081d4483c362f</v>
      </c>
    </row>
    <row r="219" ht="14.25" customHeight="1">
      <c r="A219" s="2" t="s">
        <v>293</v>
      </c>
      <c r="B219" s="1" t="s">
        <v>71</v>
      </c>
      <c r="C219" s="3" t="s">
        <v>72</v>
      </c>
      <c r="D219" s="1" t="str">
        <f>VLOOKUP(C219,Arkusz1!$A$2:$A$160,1,0)</f>
        <v>Literatura grecka nowożytna</v>
      </c>
      <c r="E219" s="1" t="str">
        <f t="shared" si="1"/>
        <v>Literatury obce. Literatura grecka nowożytna</v>
      </c>
      <c r="F219" s="1" t="str">
        <f>VLOOKUP(D219, Arkusz1!$A$2:$D$161, 4, FALSE)</f>
        <v>6278c6637c350a4e38f11f3b7a6f2187</v>
      </c>
    </row>
    <row r="220" ht="14.25" customHeight="1">
      <c r="A220" s="2" t="s">
        <v>294</v>
      </c>
      <c r="B220" s="1" t="s">
        <v>32</v>
      </c>
      <c r="C220" s="3" t="s">
        <v>33</v>
      </c>
      <c r="D220" s="1" t="str">
        <f>VLOOKUP(C220,Arkusz1!$A$2:$A$160,1,0)</f>
        <v>Literatura cygańska (romska)</v>
      </c>
      <c r="E220" s="1" t="str">
        <f t="shared" si="1"/>
        <v>Literatury obce. Literatura cygańska (romska)</v>
      </c>
      <c r="F220" s="1" t="str">
        <f>VLOOKUP(D220, Arkusz1!$A$2:$D$161, 4, FALSE)</f>
        <v>1465049693474e14b2f4541b8190ded5</v>
      </c>
    </row>
    <row r="221" ht="14.25" customHeight="1">
      <c r="A221" s="2" t="s">
        <v>295</v>
      </c>
      <c r="B221" s="1" t="s">
        <v>101</v>
      </c>
      <c r="C221" s="1" t="str">
        <f>IFERROR(__xludf.DUMMYFUNCTION("GOOGLETRANSLATE(B221,""en"",""pl"")"),"Literatura hebrajska")</f>
        <v>Literatura hebrajska</v>
      </c>
      <c r="D221" s="1" t="str">
        <f>VLOOKUP(C221,Arkusz1!$A$2:$A$160,1,0)</f>
        <v>Literatura hebrajska</v>
      </c>
      <c r="E221" s="1" t="str">
        <f t="shared" si="1"/>
        <v>Literatury obce. Literatura hebrajska</v>
      </c>
      <c r="F221" s="1" t="str">
        <f>VLOOKUP(D221, Arkusz1!$A$2:$D$161, 4, FALSE)</f>
        <v>cb1988f1e166b30b2579287e0a1615fb</v>
      </c>
    </row>
    <row r="222" ht="14.25" customHeight="1">
      <c r="A222" s="2" t="s">
        <v>296</v>
      </c>
      <c r="B222" s="1" t="s">
        <v>147</v>
      </c>
      <c r="C222" s="1" t="str">
        <f>IFERROR(__xludf.DUMMYFUNCTION("GOOGLETRANSLATE(B222,""en"",""pl"")"),"Literatura węgierska")</f>
        <v>Literatura węgierska</v>
      </c>
      <c r="D222" s="1" t="str">
        <f>VLOOKUP(C222,Arkusz1!$A$2:$A$160,1,0)</f>
        <v>Literatura węgierska</v>
      </c>
      <c r="E222" s="1" t="str">
        <f t="shared" si="1"/>
        <v>Literatury obce. Literatura węgierska</v>
      </c>
      <c r="F222" s="1" t="str">
        <f>VLOOKUP(D222, Arkusz1!$A$2:$D$161, 4, FALSE)</f>
        <v>092aec3737934d49553dc13d966ef59f</v>
      </c>
    </row>
    <row r="223" ht="14.25" customHeight="1">
      <c r="A223" s="2" t="s">
        <v>297</v>
      </c>
      <c r="B223" s="1" t="s">
        <v>188</v>
      </c>
      <c r="C223" s="3" t="s">
        <v>189</v>
      </c>
      <c r="D223" s="1" t="str">
        <f>VLOOKUP(C223,Arkusz1!$A$2:$A$160,1,0)</f>
        <v>Literatury Indii</v>
      </c>
      <c r="E223" s="1" t="str">
        <f t="shared" si="1"/>
        <v>Literatury obce. Literatury Indii</v>
      </c>
      <c r="F223" s="1" t="str">
        <f>VLOOKUP(D223, Arkusz1!$A$2:$D$161, 4, FALSE)</f>
        <v>bb5927c0ef9bf58c6ef82270c51dd4be</v>
      </c>
    </row>
    <row r="224" ht="14.25" customHeight="1">
      <c r="A224" s="2" t="s">
        <v>298</v>
      </c>
      <c r="B224" s="1" t="s">
        <v>299</v>
      </c>
      <c r="C224" s="3" t="s">
        <v>300</v>
      </c>
      <c r="D224" s="1" t="str">
        <f>VLOOKUP(C224,Arkusz1!$A$2:$A$160,1,0)</f>
        <v>Literatura Indonezji</v>
      </c>
      <c r="E224" s="1" t="str">
        <f t="shared" si="1"/>
        <v>Literatury obce. Literatura Indonezji</v>
      </c>
      <c r="F224" s="1" t="str">
        <f>VLOOKUP(D224, Arkusz1!$A$2:$D$161, 4, FALSE)</f>
        <v>c9369cb5bcf0fcae0441314d27aecb63</v>
      </c>
    </row>
    <row r="225" ht="14.25" customHeight="1">
      <c r="A225" s="2" t="s">
        <v>301</v>
      </c>
      <c r="B225" s="1" t="s">
        <v>35</v>
      </c>
      <c r="C225" s="3" t="s">
        <v>12</v>
      </c>
      <c r="D225" s="1" t="str">
        <f>VLOOKUP(C225,Arkusz1!$A$2:$A$160,1,0)</f>
        <v>Literatura brytyjska i irlandzka</v>
      </c>
      <c r="E225" s="1" t="str">
        <f t="shared" si="1"/>
        <v>Literatury obce. Literatura brytyjska i irlandzka</v>
      </c>
      <c r="F225" s="1" t="str">
        <f>VLOOKUP(D225, Arkusz1!$A$2:$D$161, 4, FALSE)</f>
        <v>66c8f768d5c3628ace38b78be063e200</v>
      </c>
    </row>
    <row r="226" ht="14.25" customHeight="1">
      <c r="A226" s="2" t="s">
        <v>302</v>
      </c>
      <c r="B226" s="1" t="s">
        <v>37</v>
      </c>
      <c r="C226" s="1" t="str">
        <f>IFERROR(__xludf.DUMMYFUNCTION("GOOGLETRANSLATE(B226,""en"",""pl"")"),"Literatura włoska")</f>
        <v>Literatura włoska</v>
      </c>
      <c r="D226" s="1" t="str">
        <f>VLOOKUP(C226,Arkusz1!$A$2:$A$160,1,0)</f>
        <v>Literatura włoska</v>
      </c>
      <c r="E226" s="1" t="str">
        <f t="shared" si="1"/>
        <v>Literatury obce. Literatura włoska</v>
      </c>
      <c r="F226" s="1" t="str">
        <f>VLOOKUP(D226, Arkusz1!$A$2:$D$161, 4, FALSE)</f>
        <v>11e54a115acbd421e14abfed6cfa3f3a</v>
      </c>
    </row>
    <row r="227" ht="14.25" customHeight="1">
      <c r="A227" s="2" t="s">
        <v>303</v>
      </c>
      <c r="B227" s="1" t="s">
        <v>151</v>
      </c>
      <c r="C227" s="1" t="str">
        <f>IFERROR(__xludf.DUMMYFUNCTION("GOOGLETRANSLATE(B227,""en"",""pl"")"),"Literatura japońska")</f>
        <v>Literatura japońska</v>
      </c>
      <c r="D227" s="1" t="str">
        <f>VLOOKUP(C227,Arkusz1!$A$2:$A$160,1,0)</f>
        <v>Literatura japońska</v>
      </c>
      <c r="E227" s="1" t="str">
        <f t="shared" si="1"/>
        <v>Literatury obce. Literatura japońska</v>
      </c>
      <c r="F227" s="1" t="str">
        <f>VLOOKUP(D227, Arkusz1!$A$2:$D$161, 4, FALSE)</f>
        <v>721da27f5b1918aee144742f7e735e0e</v>
      </c>
    </row>
    <row r="228" ht="14.25" customHeight="1">
      <c r="A228" s="2" t="s">
        <v>304</v>
      </c>
      <c r="B228" s="1" t="s">
        <v>39</v>
      </c>
      <c r="C228" s="1" t="str">
        <f>IFERROR(__xludf.DUMMYFUNCTION("GOOGLETRANSLATE(B228,""en"",""pl"")"),"Literatura żydowska")</f>
        <v>Literatura żydowska</v>
      </c>
      <c r="D228" s="1" t="str">
        <f>VLOOKUP(C228,Arkusz1!$A$2:$A$160,1,0)</f>
        <v>Literatura żydowska</v>
      </c>
      <c r="E228" s="1" t="str">
        <f t="shared" si="1"/>
        <v>Literatury obce. Literatura żydowska</v>
      </c>
      <c r="F228" s="1" t="str">
        <f>VLOOKUP(D228, Arkusz1!$A$2:$D$161, 4, FALSE)</f>
        <v>68e1d5fa010df1578d89d39275d76287</v>
      </c>
    </row>
    <row r="229" ht="14.25" customHeight="1">
      <c r="A229" s="2" t="s">
        <v>305</v>
      </c>
      <c r="B229" s="1" t="s">
        <v>154</v>
      </c>
      <c r="C229" s="1" t="str">
        <f>IFERROR(__xludf.DUMMYFUNCTION("GOOGLETRANSLATE(B229,""en"",""pl"")"),"Literatura koreańska")</f>
        <v>Literatura koreańska</v>
      </c>
      <c r="D229" s="1" t="str">
        <f>VLOOKUP(C229,Arkusz1!$A$2:$A$160,1,0)</f>
        <v>Literatura koreańska</v>
      </c>
      <c r="E229" s="1" t="str">
        <f t="shared" si="1"/>
        <v>Literatury obce. Literatura koreańska</v>
      </c>
      <c r="F229" s="1" t="str">
        <f>VLOOKUP(D229, Arkusz1!$A$2:$D$161, 4, FALSE)</f>
        <v>81ca4294e5e351c413d8a7a356f90207</v>
      </c>
    </row>
    <row r="230" ht="14.25" customHeight="1">
      <c r="A230" s="2" t="s">
        <v>306</v>
      </c>
      <c r="B230" s="1" t="s">
        <v>74</v>
      </c>
      <c r="C230" s="3" t="s">
        <v>75</v>
      </c>
      <c r="D230" s="1" t="str">
        <f>VLOOKUP(C230,Arkusz1!$A$2:$A$160,1,0)</f>
        <v>Literatura łacińska starożytna</v>
      </c>
      <c r="E230" s="1" t="str">
        <f t="shared" si="1"/>
        <v>Literatury obce. Literatura łacińska starożytna</v>
      </c>
      <c r="F230" s="1" t="str">
        <f>VLOOKUP(D230, Arkusz1!$A$2:$D$161, 4, FALSE)</f>
        <v>96b6610b7c0c379e4b9d7b06fd854498</v>
      </c>
    </row>
    <row r="231" ht="14.25" customHeight="1">
      <c r="A231" s="2" t="s">
        <v>307</v>
      </c>
      <c r="B231" s="1" t="s">
        <v>107</v>
      </c>
      <c r="C231" s="1" t="str">
        <f>IFERROR(__xludf.DUMMYFUNCTION("GOOGLETRANSLATE(B231,""en"",""pl"")"),"literatura litewska")</f>
        <v>literatura litewska</v>
      </c>
      <c r="D231" s="1" t="str">
        <f>VLOOKUP(C231,Arkusz1!$A$2:$A$160,1,0)</f>
        <v>Literatura litewska</v>
      </c>
      <c r="E231" s="1" t="str">
        <f t="shared" si="1"/>
        <v>Literatury obce. Literatura litewska</v>
      </c>
      <c r="F231" s="1" t="str">
        <f>VLOOKUP(D231, Arkusz1!$A$2:$D$161, 4, FALSE)</f>
        <v>fea74d1633a91287b71357d824487186</v>
      </c>
    </row>
    <row r="232" ht="14.25" customHeight="1">
      <c r="A232" s="2" t="s">
        <v>308</v>
      </c>
      <c r="B232" s="1" t="s">
        <v>309</v>
      </c>
      <c r="C232" s="3" t="s">
        <v>310</v>
      </c>
      <c r="D232" s="1" t="str">
        <f>VLOOKUP(C232,Arkusz1!$A$2:$A$160,1,0)</f>
        <v>Literatura łużycka</v>
      </c>
      <c r="E232" s="1" t="str">
        <f t="shared" si="1"/>
        <v>Literatury obce. Literatura łużycka</v>
      </c>
      <c r="F232" s="1" t="str">
        <f>VLOOKUP(D232, Arkusz1!$A$2:$D$161, 4, FALSE)</f>
        <v>9bc9a73d9b49616ae8042de4fbef7a91</v>
      </c>
    </row>
    <row r="233" ht="14.25" customHeight="1">
      <c r="A233" s="2" t="s">
        <v>311</v>
      </c>
      <c r="B233" s="1" t="s">
        <v>312</v>
      </c>
      <c r="C233" s="1" t="str">
        <f>IFERROR(__xludf.DUMMYFUNCTION("GOOGLETRANSLATE(B233,""en"",""pl"")"),"Literatura meksykańska")</f>
        <v>Literatura meksykańska</v>
      </c>
      <c r="D233" s="1" t="str">
        <f>VLOOKUP(C233,Arkusz1!$A$2:$A$160,1,0)</f>
        <v>Literatura meksykańska</v>
      </c>
      <c r="E233" s="1" t="str">
        <f t="shared" si="1"/>
        <v>Literatury obce. Literatura meksykańska</v>
      </c>
      <c r="F233" s="1" t="str">
        <f>VLOOKUP(D233, Arkusz1!$A$2:$D$161, 4, FALSE)</f>
        <v>cc6bff7d059c6036fbd0aae5cb64435b</v>
      </c>
    </row>
    <row r="234" ht="14.25" customHeight="1">
      <c r="A234" s="2" t="s">
        <v>313</v>
      </c>
      <c r="B234" s="1" t="s">
        <v>314</v>
      </c>
      <c r="C234" s="3" t="s">
        <v>315</v>
      </c>
      <c r="D234" s="1" t="str">
        <f>VLOOKUP(C234,Arkusz1!$A$2:$A$160,1,0)</f>
        <v>Literatura marokańsko-arabska</v>
      </c>
      <c r="E234" s="1" t="str">
        <f t="shared" si="1"/>
        <v>Literatury obce. Literatura marokańsko-arabska</v>
      </c>
      <c r="F234" s="1" t="str">
        <f>VLOOKUP(D234, Arkusz1!$A$2:$D$161, 4, FALSE)</f>
        <v>1016d550ebd9397b33f6953d0270d31f</v>
      </c>
    </row>
    <row r="235" ht="14.25" customHeight="1">
      <c r="A235" s="2" t="s">
        <v>316</v>
      </c>
      <c r="B235" s="1" t="s">
        <v>51</v>
      </c>
      <c r="C235" s="1" t="str">
        <f>IFERROR(__xludf.DUMMYFUNCTION("GOOGLETRANSLATE(B235,""en"",""pl"")"),"Literatura norweska")</f>
        <v>Literatura norweska</v>
      </c>
      <c r="D235" s="1" t="str">
        <f>VLOOKUP(C235,Arkusz1!$A$2:$A$160,1,0)</f>
        <v>Literatura norweska</v>
      </c>
      <c r="E235" s="1" t="str">
        <f t="shared" si="1"/>
        <v>Literatury obce. Literatura norweska</v>
      </c>
      <c r="F235" s="1" t="str">
        <f>VLOOKUP(D235, Arkusz1!$A$2:$D$161, 4, FALSE)</f>
        <v>2383b51ad8771442bdecbae4e2229a5c</v>
      </c>
    </row>
    <row r="236" ht="14.25" customHeight="1">
      <c r="A236" s="2" t="s">
        <v>317</v>
      </c>
      <c r="B236" s="1" t="s">
        <v>318</v>
      </c>
      <c r="C236" s="1" t="str">
        <f>IFERROR(__xludf.DUMMYFUNCTION("GOOGLETRANSLATE(B236,""en"",""pl"")"),"Literatura pakistańska")</f>
        <v>Literatura pakistańska</v>
      </c>
      <c r="D236" s="1" t="str">
        <f>VLOOKUP(C236,Arkusz1!$A$2:$A$160,1,0)</f>
        <v>Literatura pakistańska</v>
      </c>
      <c r="E236" s="1" t="str">
        <f t="shared" si="1"/>
        <v>Literatury obce. Literatura pakistańska</v>
      </c>
      <c r="F236" s="1" t="str">
        <f>VLOOKUP(D236, Arkusz1!$A$2:$D$161, 4, FALSE)</f>
        <v>929c5acc8ea95012e30de19fe898a3f6</v>
      </c>
    </row>
    <row r="237" ht="14.25" customHeight="1">
      <c r="A237" s="2" t="s">
        <v>319</v>
      </c>
      <c r="B237" s="1" t="s">
        <v>320</v>
      </c>
      <c r="C237" s="1" t="str">
        <f>IFERROR(__xludf.DUMMYFUNCTION("GOOGLETRANSLATE(B237,""en"",""pl"")"),"Literatura peruwiańska")</f>
        <v>Literatura peruwiańska</v>
      </c>
      <c r="D237" s="1" t="str">
        <f>VLOOKUP(C237,Arkusz1!$A$2:$A$160,1,0)</f>
        <v>Literatura peruwiańska</v>
      </c>
      <c r="E237" s="1" t="str">
        <f t="shared" si="1"/>
        <v>Literatury obce. Literatura peruwiańska</v>
      </c>
      <c r="F237" s="1" t="str">
        <f>VLOOKUP(D237, Arkusz1!$A$2:$D$161, 4, FALSE)</f>
        <v>28b68fd6e934600f210f5d2bc59758d9</v>
      </c>
    </row>
    <row r="238" ht="14.25" customHeight="1">
      <c r="A238" s="2" t="s">
        <v>321</v>
      </c>
      <c r="B238" s="1" t="s">
        <v>16</v>
      </c>
      <c r="C238" s="3" t="s">
        <v>17</v>
      </c>
      <c r="D238" s="1" t="str">
        <f>VLOOKUP(C238,Arkusz1!$A$2:$A$161,1,0)</f>
        <v>Literatura polska</v>
      </c>
      <c r="E238" s="1" t="str">
        <f t="shared" si="1"/>
        <v>Hasła osobowe (literatura polska)</v>
      </c>
      <c r="F238" s="1" t="str">
        <f>VLOOKUP(D238, Arkusz1!$A$2:$D$161, 4, FALSE)</f>
        <v>f56c40ddce1076f01ab157bed1da7c85</v>
      </c>
    </row>
    <row r="239" ht="14.25" customHeight="1">
      <c r="A239" s="2" t="s">
        <v>322</v>
      </c>
      <c r="B239" s="1" t="s">
        <v>166</v>
      </c>
      <c r="C239" s="1" t="str">
        <f>IFERROR(__xludf.DUMMYFUNCTION("GOOGLETRANSLATE(B239,""en"",""pl"")"),"Literatura portugalska")</f>
        <v>Literatura portugalska</v>
      </c>
      <c r="D239" s="1" t="str">
        <f>VLOOKUP(C239,Arkusz1!$A$2:$A$160,1,0)</f>
        <v>Literatura portugalska</v>
      </c>
      <c r="E239" s="1" t="str">
        <f t="shared" si="1"/>
        <v>Literatury obce. Literatura portugalska</v>
      </c>
      <c r="F239" s="1" t="str">
        <f>VLOOKUP(D239, Arkusz1!$A$2:$D$161, 4, FALSE)</f>
        <v>fbaaf1b524a9be29d2376133302a573a</v>
      </c>
    </row>
    <row r="240" ht="14.25" customHeight="1">
      <c r="A240" s="2" t="s">
        <v>323</v>
      </c>
      <c r="B240" s="1" t="s">
        <v>110</v>
      </c>
      <c r="C240" s="1" t="str">
        <f>IFERROR(__xludf.DUMMYFUNCTION("GOOGLETRANSLATE(B240,""en"",""pl"")"),"Literatura rumuńska")</f>
        <v>Literatura rumuńska</v>
      </c>
      <c r="D240" s="1" t="str">
        <f>VLOOKUP(C240,Arkusz1!$A$2:$A$160,1,0)</f>
        <v>Literatura rumuńska</v>
      </c>
      <c r="E240" s="1" t="str">
        <f t="shared" si="1"/>
        <v>Literatury obce. Literatura rumuńska</v>
      </c>
      <c r="F240" s="1" t="str">
        <f>VLOOKUP(D240, Arkusz1!$A$2:$D$161, 4, FALSE)</f>
        <v>3e2912249d5c71f0bef66ea070ab058d</v>
      </c>
    </row>
    <row r="241" ht="14.25" customHeight="1">
      <c r="A241" s="2" t="s">
        <v>324</v>
      </c>
      <c r="B241" s="1" t="s">
        <v>41</v>
      </c>
      <c r="C241" s="1" t="str">
        <f>IFERROR(__xludf.DUMMYFUNCTION("GOOGLETRANSLATE(B241,""en"",""pl"")"),"Literatura rosyjska")</f>
        <v>Literatura rosyjska</v>
      </c>
      <c r="D241" s="1" t="str">
        <f>VLOOKUP(C241,Arkusz1!$A$2:$A$160,1,0)</f>
        <v>Literatura rosyjska</v>
      </c>
      <c r="E241" s="1" t="str">
        <f t="shared" si="1"/>
        <v>Literatury obce. Literatura rosyjska</v>
      </c>
      <c r="F241" s="1" t="str">
        <f>VLOOKUP(D241, Arkusz1!$A$2:$D$161, 4, FALSE)</f>
        <v>a511f8d47669aab706ad35aa613c3318</v>
      </c>
    </row>
    <row r="242" ht="14.25" customHeight="1">
      <c r="A242" s="2" t="s">
        <v>325</v>
      </c>
      <c r="B242" s="1" t="s">
        <v>113</v>
      </c>
      <c r="C242" s="1" t="str">
        <f>IFERROR(__xludf.DUMMYFUNCTION("GOOGLETRANSLATE(B242,""en"",""pl"")"),"Literatura serbska")</f>
        <v>Literatura serbska</v>
      </c>
      <c r="D242" s="1" t="str">
        <f>VLOOKUP(C242,Arkusz1!$A$2:$A$160,1,0)</f>
        <v>Literatura serbska</v>
      </c>
      <c r="E242" s="1" t="str">
        <f t="shared" si="1"/>
        <v>Literatury obce. Literatura serbska</v>
      </c>
      <c r="F242" s="1" t="str">
        <f>VLOOKUP(D242, Arkusz1!$A$2:$D$161, 4, FALSE)</f>
        <v>7344a05528b952d1b397c898e7bb651a</v>
      </c>
    </row>
    <row r="243" ht="14.25" customHeight="1">
      <c r="A243" s="2" t="s">
        <v>326</v>
      </c>
      <c r="B243" s="1" t="s">
        <v>43</v>
      </c>
      <c r="C243" s="1" t="str">
        <f>IFERROR(__xludf.DUMMYFUNCTION("GOOGLETRANSLATE(B243,""en"",""pl"")"),"literatura słowacka")</f>
        <v>literatura słowacka</v>
      </c>
      <c r="D243" s="1" t="str">
        <f>VLOOKUP(C243,Arkusz1!$A$2:$A$160,1,0)</f>
        <v>Literatura słowacka</v>
      </c>
      <c r="E243" s="1" t="str">
        <f t="shared" si="1"/>
        <v>Literatury obce. Literatura słowacka</v>
      </c>
      <c r="F243" s="1" t="str">
        <f>VLOOKUP(D243, Arkusz1!$A$2:$D$161, 4, FALSE)</f>
        <v>6c2133cd191601c2549eab9cf1d6fca9</v>
      </c>
    </row>
    <row r="244" ht="14.25" customHeight="1">
      <c r="A244" s="2" t="s">
        <v>327</v>
      </c>
      <c r="B244" s="1" t="s">
        <v>172</v>
      </c>
      <c r="C244" s="1" t="str">
        <f>IFERROR(__xludf.DUMMYFUNCTION("GOOGLETRANSLATE(B244,""en"",""pl"")"),"Literatura słoweńska")</f>
        <v>Literatura słoweńska</v>
      </c>
      <c r="D244" s="1" t="str">
        <f>VLOOKUP(C244,Arkusz1!$A$2:$A$160,1,0)</f>
        <v>Literatura słoweńska</v>
      </c>
      <c r="E244" s="1" t="str">
        <f t="shared" si="1"/>
        <v>Literatury obce. Literatura słoweńska</v>
      </c>
      <c r="F244" s="1" t="str">
        <f>VLOOKUP(D244, Arkusz1!$A$2:$D$161, 4, FALSE)</f>
        <v>971191d2063ca7aa686811f12bae84b6</v>
      </c>
    </row>
    <row r="245" ht="14.25" customHeight="1">
      <c r="A245" s="2" t="s">
        <v>328</v>
      </c>
      <c r="B245" s="1" t="s">
        <v>64</v>
      </c>
      <c r="C245" s="1" t="str">
        <f>IFERROR(__xludf.DUMMYFUNCTION("GOOGLETRANSLATE(B245,""en"",""pl"")"),"Literatura hiszpańska")</f>
        <v>Literatura hiszpańska</v>
      </c>
      <c r="D245" s="1" t="str">
        <f>VLOOKUP(C245,Arkusz1!$A$2:$A$160,1,0)</f>
        <v>Literatura hiszpańska</v>
      </c>
      <c r="E245" s="1" t="str">
        <f t="shared" si="1"/>
        <v>Literatury obce. Literatura hiszpańska</v>
      </c>
      <c r="F245" s="1" t="str">
        <f>VLOOKUP(D245, Arkusz1!$A$2:$D$161, 4, FALSE)</f>
        <v>aae53b40326e1779db1d5c242caec260</v>
      </c>
    </row>
    <row r="246" ht="14.25" customHeight="1">
      <c r="A246" s="2" t="s">
        <v>329</v>
      </c>
      <c r="B246" s="1" t="s">
        <v>47</v>
      </c>
      <c r="C246" s="1" t="str">
        <f>IFERROR(__xludf.DUMMYFUNCTION("GOOGLETRANSLATE(B246,""en"",""pl"")"),"Literatura szwedzka")</f>
        <v>Literatura szwedzka</v>
      </c>
      <c r="D246" s="1" t="str">
        <f>VLOOKUP(C246,Arkusz1!$A$2:$A$160,1,0)</f>
        <v>Literatura szwedzka</v>
      </c>
      <c r="E246" s="1" t="str">
        <f t="shared" si="1"/>
        <v>Literatury obce. Literatura szwedzka</v>
      </c>
      <c r="F246" s="1" t="str">
        <f>VLOOKUP(D246, Arkusz1!$A$2:$D$161, 4, FALSE)</f>
        <v>a602b27ea27d44c8a10d1d0418bfed35</v>
      </c>
    </row>
    <row r="247" ht="14.25" customHeight="1">
      <c r="A247" s="2" t="s">
        <v>330</v>
      </c>
      <c r="B247" s="1" t="s">
        <v>116</v>
      </c>
      <c r="C247" s="3" t="s">
        <v>117</v>
      </c>
      <c r="D247" s="1" t="str">
        <f>VLOOKUP(C247,Arkusz1!$A$2:$A$160,1,0)</f>
        <v>Literatura szwajcarska</v>
      </c>
      <c r="E247" s="1" t="str">
        <f t="shared" si="1"/>
        <v>Literatury obce. Literatura szwajcarska</v>
      </c>
      <c r="F247" s="1" t="str">
        <f>VLOOKUP(D247, Arkusz1!$A$2:$D$161, 4, FALSE)</f>
        <v>71d10fa305db6f173c12380a9338a775</v>
      </c>
    </row>
    <row r="248" ht="14.25" customHeight="1">
      <c r="A248" s="2" t="s">
        <v>331</v>
      </c>
      <c r="B248" s="1" t="s">
        <v>119</v>
      </c>
      <c r="C248" s="1" t="str">
        <f>IFERROR(__xludf.DUMMYFUNCTION("GOOGLETRANSLATE(B248,""en"",""pl"")"),"Literatura turecka")</f>
        <v>Literatura turecka</v>
      </c>
      <c r="D248" s="1" t="str">
        <f>VLOOKUP(C248,Arkusz1!$A$2:$A$160,1,0)</f>
        <v>Literatura turecka</v>
      </c>
      <c r="E248" s="1" t="str">
        <f t="shared" si="1"/>
        <v>Literatury obce. Literatura turecka</v>
      </c>
      <c r="F248" s="1" t="str">
        <f>VLOOKUP(D248, Arkusz1!$A$2:$D$161, 4, FALSE)</f>
        <v>3c9977ec58ab5884fd9c9e5cb251e4c6</v>
      </c>
    </row>
    <row r="249" ht="14.25" customHeight="1">
      <c r="A249" s="2" t="s">
        <v>332</v>
      </c>
      <c r="B249" s="1" t="s">
        <v>121</v>
      </c>
      <c r="C249" s="1" t="str">
        <f>IFERROR(__xludf.DUMMYFUNCTION("GOOGLETRANSLATE(B249,""en"",""pl"")"),"Literatura ukraińska")</f>
        <v>Literatura ukraińska</v>
      </c>
      <c r="D249" s="1" t="str">
        <f>VLOOKUP(C249,Arkusz1!$A$2:$A$160,1,0)</f>
        <v>Literatura ukraińska</v>
      </c>
      <c r="E249" s="1" t="str">
        <f t="shared" si="1"/>
        <v>Literatury obce. Literatura ukraińska</v>
      </c>
      <c r="F249" s="1" t="str">
        <f>VLOOKUP(D249, Arkusz1!$A$2:$D$161, 4, FALSE)</f>
        <v>77ccc1745ce11792df0c458868dc4dba</v>
      </c>
    </row>
    <row r="250" ht="14.25" customHeight="1">
      <c r="A250" s="2" t="s">
        <v>333</v>
      </c>
      <c r="B250" s="1" t="s">
        <v>21</v>
      </c>
      <c r="C250" s="1" t="str">
        <f>IFERROR(__xludf.DUMMYFUNCTION("GOOGLETRANSLATE(B250,""en"",""pl"")"),"literatura amerykańska")</f>
        <v>literatura amerykańska</v>
      </c>
      <c r="D250" s="1" t="str">
        <f>VLOOKUP(C250,Arkusz1!$A$2:$A$160,1,0)</f>
        <v>Literatura amerykańska</v>
      </c>
      <c r="E250" s="1" t="str">
        <f t="shared" si="1"/>
        <v>Literatury obce. Literatura amerykańska</v>
      </c>
      <c r="F250" s="1" t="str">
        <f>VLOOKUP(D250, Arkusz1!$A$2:$D$161, 4, FALSE)</f>
        <v>83d248ebec707f970a0c2ac9a48a8313</v>
      </c>
    </row>
    <row r="251" ht="14.25" customHeight="1">
      <c r="A251" s="2" t="s">
        <v>334</v>
      </c>
      <c r="B251" s="1" t="s">
        <v>60</v>
      </c>
      <c r="C251" s="1" t="str">
        <f>IFERROR(__xludf.DUMMYFUNCTION("GOOGLETRANSLATE(B251,""en"",""pl"")"),"literatura francuska")</f>
        <v>literatura francuska</v>
      </c>
      <c r="D251" s="1" t="str">
        <f>VLOOKUP(C251,Arkusz1!$A$2:$A$160,1,0)</f>
        <v>Literatura francuska</v>
      </c>
      <c r="E251" s="1" t="str">
        <f t="shared" si="1"/>
        <v>Literatury obce. Literatura francuska</v>
      </c>
      <c r="F251" s="1" t="str">
        <f>VLOOKUP(D251, Arkusz1!$A$2:$D$161, 4, FALSE)</f>
        <v>d2fe227bd5c38b13d57b38b7d2730c6e</v>
      </c>
    </row>
    <row r="252" ht="14.25" customHeight="1">
      <c r="A252" s="2" t="s">
        <v>335</v>
      </c>
      <c r="B252" s="1" t="s">
        <v>14</v>
      </c>
      <c r="C252" s="1" t="str">
        <f>IFERROR(__xludf.DUMMYFUNCTION("GOOGLETRANSLATE(B252,""en"",""pl"")"),"Literatura niemiecka")</f>
        <v>Literatura niemiecka</v>
      </c>
      <c r="D252" s="1" t="str">
        <f>VLOOKUP(C252,Arkusz1!$A$2:$A$160,1,0)</f>
        <v>Literatura niemiecka</v>
      </c>
      <c r="E252" s="1" t="str">
        <f t="shared" si="1"/>
        <v>Literatury obce. Literatura niemiecka</v>
      </c>
      <c r="F252" s="1" t="str">
        <f>VLOOKUP(D252, Arkusz1!$A$2:$D$161, 4, FALSE)</f>
        <v>08c2fec6be5a88eba2b081d4483c362f</v>
      </c>
    </row>
    <row r="253" ht="14.25" customHeight="1">
      <c r="A253" s="2" t="s">
        <v>336</v>
      </c>
      <c r="B253" s="1" t="s">
        <v>21</v>
      </c>
      <c r="C253" s="1" t="str">
        <f>IFERROR(__xludf.DUMMYFUNCTION("GOOGLETRANSLATE(B253,""en"",""pl"")"),"literatura amerykańska")</f>
        <v>literatura amerykańska</v>
      </c>
      <c r="D253" s="1" t="str">
        <f>VLOOKUP(C253,Arkusz1!$A$2:$A$160,1,0)</f>
        <v>Literatura amerykańska</v>
      </c>
      <c r="E253" s="1" t="str">
        <f t="shared" si="1"/>
        <v>Literatury obce. Literatura amerykańska</v>
      </c>
      <c r="F253" s="1" t="str">
        <f>VLOOKUP(D253, Arkusz1!$A$2:$D$161, 4, FALSE)</f>
        <v>83d248ebec707f970a0c2ac9a48a8313</v>
      </c>
    </row>
    <row r="254" ht="14.25" customHeight="1">
      <c r="A254" s="2" t="s">
        <v>337</v>
      </c>
      <c r="B254" s="1" t="s">
        <v>88</v>
      </c>
      <c r="C254" s="1" t="str">
        <f>IFERROR(__xludf.DUMMYFUNCTION("GOOGLETRANSLATE(B254,""en"",""pl"")"),"Literatura austriacka")</f>
        <v>Literatura austriacka</v>
      </c>
      <c r="D254" s="1" t="str">
        <f>VLOOKUP(C254,Arkusz1!$A$2:$A$160,1,0)</f>
        <v>Literatura austriacka</v>
      </c>
      <c r="E254" s="1" t="str">
        <f t="shared" si="1"/>
        <v>Literatury obce. Literatura austriacka</v>
      </c>
      <c r="F254" s="1" t="str">
        <f>VLOOKUP(D254, Arkusz1!$A$2:$D$161, 4, FALSE)</f>
        <v>6d5f9d5c6335612cc5476058c71b8b25</v>
      </c>
    </row>
    <row r="255" ht="14.25" customHeight="1">
      <c r="A255" s="2" t="s">
        <v>338</v>
      </c>
      <c r="B255" s="1" t="s">
        <v>6</v>
      </c>
      <c r="C255" s="3" t="s">
        <v>7</v>
      </c>
      <c r="D255" s="1" t="str">
        <f>VLOOKUP(C255,Arkusz1!$A$2:$A$160,1,0)</f>
        <v>Literatura białoruska</v>
      </c>
      <c r="E255" s="1" t="str">
        <f t="shared" si="1"/>
        <v>Literatury obce. Literatura białoruska</v>
      </c>
      <c r="F255" s="1" t="str">
        <f>VLOOKUP(D255, Arkusz1!$A$2:$D$161, 4, FALSE)</f>
        <v>5176ee4a418293ffdee4f64e4be96d56</v>
      </c>
    </row>
    <row r="256" ht="14.25" customHeight="1">
      <c r="A256" s="2" t="s">
        <v>339</v>
      </c>
      <c r="B256" s="1" t="s">
        <v>9</v>
      </c>
      <c r="C256" s="1" t="str">
        <f>IFERROR(__xludf.DUMMYFUNCTION("GOOGLETRANSLATE(B256,""en"",""pl"")"),"Literatura czeska")</f>
        <v>Literatura czeska</v>
      </c>
      <c r="D256" s="1" t="str">
        <f>VLOOKUP(C256,Arkusz1!$A$2:$A$160,1,0)</f>
        <v>Literatura czeska</v>
      </c>
      <c r="E256" s="1" t="str">
        <f t="shared" si="1"/>
        <v>Literatury obce. Literatura czeska</v>
      </c>
      <c r="F256" s="1" t="str">
        <f>VLOOKUP(D256, Arkusz1!$A$2:$D$161, 4, FALSE)</f>
        <v>d85890257d2229f6c254d26525731a8e</v>
      </c>
    </row>
    <row r="257" ht="14.25" customHeight="1">
      <c r="A257" s="2" t="s">
        <v>340</v>
      </c>
      <c r="B257" s="1" t="s">
        <v>11</v>
      </c>
      <c r="C257" s="3" t="s">
        <v>12</v>
      </c>
      <c r="D257" s="1" t="str">
        <f>VLOOKUP(C257,Arkusz1!$A$2:$A$160,1,0)</f>
        <v>Literatura brytyjska i irlandzka</v>
      </c>
      <c r="E257" s="1" t="str">
        <f t="shared" si="1"/>
        <v>Literatury obce. Literatura brytyjska i irlandzka</v>
      </c>
      <c r="F257" s="1" t="str">
        <f>VLOOKUP(D257, Arkusz1!$A$2:$D$161, 4, FALSE)</f>
        <v>66c8f768d5c3628ace38b78be063e200</v>
      </c>
    </row>
    <row r="258" ht="14.25" customHeight="1">
      <c r="A258" s="2" t="s">
        <v>341</v>
      </c>
      <c r="B258" s="1" t="s">
        <v>60</v>
      </c>
      <c r="C258" s="1" t="str">
        <f>IFERROR(__xludf.DUMMYFUNCTION("GOOGLETRANSLATE(B258,""en"",""pl"")"),"literatura francuska")</f>
        <v>literatura francuska</v>
      </c>
      <c r="D258" s="1" t="str">
        <f>VLOOKUP(C258,Arkusz1!$A$2:$A$160,1,0)</f>
        <v>Literatura francuska</v>
      </c>
      <c r="E258" s="1" t="str">
        <f t="shared" si="1"/>
        <v>Literatury obce. Literatura francuska</v>
      </c>
      <c r="F258" s="1" t="str">
        <f>VLOOKUP(D258, Arkusz1!$A$2:$D$161, 4, FALSE)</f>
        <v>d2fe227bd5c38b13d57b38b7d2730c6e</v>
      </c>
    </row>
    <row r="259" ht="14.25" customHeight="1">
      <c r="A259" s="2" t="s">
        <v>342</v>
      </c>
      <c r="B259" s="1" t="s">
        <v>14</v>
      </c>
      <c r="C259" s="1" t="str">
        <f>IFERROR(__xludf.DUMMYFUNCTION("GOOGLETRANSLATE(B259,""en"",""pl"")"),"Literatura niemiecka")</f>
        <v>Literatura niemiecka</v>
      </c>
      <c r="D259" s="1" t="str">
        <f>VLOOKUP(C259,Arkusz1!$A$2:$A$160,1,0)</f>
        <v>Literatura niemiecka</v>
      </c>
      <c r="E259" s="1" t="str">
        <f t="shared" si="1"/>
        <v>Literatury obce. Literatura niemiecka</v>
      </c>
      <c r="F259" s="1" t="str">
        <f>VLOOKUP(D259, Arkusz1!$A$2:$D$161, 4, FALSE)</f>
        <v>08c2fec6be5a88eba2b081d4483c362f</v>
      </c>
    </row>
    <row r="260" ht="14.25" customHeight="1">
      <c r="A260" s="2" t="s">
        <v>343</v>
      </c>
      <c r="B260" s="1" t="s">
        <v>71</v>
      </c>
      <c r="C260" s="3" t="s">
        <v>72</v>
      </c>
      <c r="D260" s="1" t="str">
        <f>VLOOKUP(C260,Arkusz1!$A$2:$A$160,1,0)</f>
        <v>Literatura grecka nowożytna</v>
      </c>
      <c r="E260" s="1" t="str">
        <f t="shared" si="1"/>
        <v>Literatury obce. Literatura grecka nowożytna</v>
      </c>
      <c r="F260" s="1" t="str">
        <f>VLOOKUP(D260, Arkusz1!$A$2:$D$161, 4, FALSE)</f>
        <v>6278c6637c350a4e38f11f3b7a6f2187</v>
      </c>
    </row>
    <row r="261" ht="14.25" customHeight="1">
      <c r="A261" s="2" t="s">
        <v>344</v>
      </c>
      <c r="B261" s="1" t="s">
        <v>71</v>
      </c>
      <c r="C261" s="3" t="s">
        <v>72</v>
      </c>
      <c r="D261" s="1" t="str">
        <f>VLOOKUP(C261,Arkusz1!$A$2:$A$160,1,0)</f>
        <v>Literatura grecka nowożytna</v>
      </c>
      <c r="E261" s="1" t="str">
        <f t="shared" si="1"/>
        <v>Literatury obce. Literatura grecka nowożytna</v>
      </c>
      <c r="F261" s="1" t="str">
        <f>VLOOKUP(D261, Arkusz1!$A$2:$D$161, 4, FALSE)</f>
        <v>6278c6637c350a4e38f11f3b7a6f2187</v>
      </c>
    </row>
    <row r="262" ht="14.25" customHeight="1">
      <c r="A262" s="2" t="s">
        <v>345</v>
      </c>
      <c r="B262" s="1" t="s">
        <v>188</v>
      </c>
      <c r="C262" s="3" t="s">
        <v>189</v>
      </c>
      <c r="D262" s="1" t="str">
        <f>VLOOKUP(C262,Arkusz1!$A$2:$A$160,1,0)</f>
        <v>Literatury Indii</v>
      </c>
      <c r="E262" s="1" t="str">
        <f t="shared" si="1"/>
        <v>Literatury obce. Literatury Indii</v>
      </c>
      <c r="F262" s="1" t="str">
        <f>VLOOKUP(D262, Arkusz1!$A$2:$D$161, 4, FALSE)</f>
        <v>bb5927c0ef9bf58c6ef82270c51dd4be</v>
      </c>
    </row>
    <row r="263" ht="14.25" customHeight="1">
      <c r="A263" s="2" t="s">
        <v>346</v>
      </c>
      <c r="B263" s="1" t="s">
        <v>37</v>
      </c>
      <c r="C263" s="1" t="str">
        <f>IFERROR(__xludf.DUMMYFUNCTION("GOOGLETRANSLATE(B263,""en"",""pl"")"),"Literatura włoska")</f>
        <v>Literatura włoska</v>
      </c>
      <c r="D263" s="1" t="str">
        <f>VLOOKUP(C263,Arkusz1!$A$2:$A$160,1,0)</f>
        <v>Literatura włoska</v>
      </c>
      <c r="E263" s="1" t="str">
        <f t="shared" si="1"/>
        <v>Literatury obce. Literatura włoska</v>
      </c>
      <c r="F263" s="1" t="str">
        <f>VLOOKUP(D263, Arkusz1!$A$2:$D$161, 4, FALSE)</f>
        <v>11e54a115acbd421e14abfed6cfa3f3a</v>
      </c>
    </row>
    <row r="264" ht="14.25" customHeight="1">
      <c r="A264" s="2" t="s">
        <v>347</v>
      </c>
      <c r="B264" s="1" t="s">
        <v>74</v>
      </c>
      <c r="C264" s="3" t="s">
        <v>75</v>
      </c>
      <c r="D264" s="1" t="str">
        <f>VLOOKUP(C264,Arkusz1!$A$2:$A$160,1,0)</f>
        <v>Literatura łacińska starożytna</v>
      </c>
      <c r="E264" s="1" t="str">
        <f t="shared" si="1"/>
        <v>Literatury obce. Literatura łacińska starożytna</v>
      </c>
      <c r="F264" s="1" t="str">
        <f>VLOOKUP(D264, Arkusz1!$A$2:$D$161, 4, FALSE)</f>
        <v>96b6610b7c0c379e4b9d7b06fd854498</v>
      </c>
    </row>
    <row r="265" ht="14.25" customHeight="1">
      <c r="A265" s="2" t="s">
        <v>348</v>
      </c>
      <c r="B265" s="1" t="s">
        <v>74</v>
      </c>
      <c r="C265" s="3" t="s">
        <v>75</v>
      </c>
      <c r="D265" s="1" t="str">
        <f>VLOOKUP(C265,Arkusz1!$A$2:$A$160,1,0)</f>
        <v>Literatura łacińska starożytna</v>
      </c>
      <c r="E265" s="1" t="str">
        <f t="shared" si="1"/>
        <v>Literatury obce. Literatura łacińska starożytna</v>
      </c>
      <c r="F265" s="1" t="str">
        <f>VLOOKUP(D265, Arkusz1!$A$2:$D$161, 4, FALSE)</f>
        <v>96b6610b7c0c379e4b9d7b06fd854498</v>
      </c>
    </row>
    <row r="266" ht="14.25" customHeight="1">
      <c r="A266" s="2" t="s">
        <v>349</v>
      </c>
      <c r="B266" s="1" t="s">
        <v>107</v>
      </c>
      <c r="C266" s="1" t="str">
        <f>IFERROR(__xludf.DUMMYFUNCTION("GOOGLETRANSLATE(B266,""en"",""pl"")"),"literatura litewska")</f>
        <v>literatura litewska</v>
      </c>
      <c r="D266" s="1" t="str">
        <f>VLOOKUP(C266,Arkusz1!$A$2:$A$160,1,0)</f>
        <v>Literatura litewska</v>
      </c>
      <c r="E266" s="1" t="str">
        <f t="shared" si="1"/>
        <v>Literatury obce. Literatura litewska</v>
      </c>
      <c r="F266" s="1" t="str">
        <f>VLOOKUP(D266, Arkusz1!$A$2:$D$161, 4, FALSE)</f>
        <v>fea74d1633a91287b71357d824487186</v>
      </c>
    </row>
    <row r="267" ht="14.25" customHeight="1">
      <c r="A267" s="2" t="s">
        <v>350</v>
      </c>
      <c r="B267" s="1" t="s">
        <v>16</v>
      </c>
      <c r="C267" s="3" t="s">
        <v>17</v>
      </c>
      <c r="D267" s="1" t="str">
        <f>VLOOKUP(C267,Arkusz1!$A$2:$A$161,1,0)</f>
        <v>Literatura polska</v>
      </c>
      <c r="E267" s="1" t="str">
        <f t="shared" si="1"/>
        <v>Hasła osobowe (literatura polska)</v>
      </c>
      <c r="F267" s="1" t="str">
        <f>VLOOKUP(D267, Arkusz1!$A$2:$D$161, 4, FALSE)</f>
        <v>f56c40ddce1076f01ab157bed1da7c85</v>
      </c>
    </row>
    <row r="268" ht="14.25" customHeight="1">
      <c r="A268" s="2" t="s">
        <v>351</v>
      </c>
      <c r="B268" s="1" t="s">
        <v>16</v>
      </c>
      <c r="C268" s="3" t="s">
        <v>17</v>
      </c>
      <c r="D268" s="1" t="str">
        <f>VLOOKUP(C268,Arkusz1!$A$2:$A$161,1,0)</f>
        <v>Literatura polska</v>
      </c>
      <c r="E268" s="1" t="str">
        <f t="shared" si="1"/>
        <v>Hasła osobowe (literatura polska)</v>
      </c>
      <c r="F268" s="1" t="str">
        <f>VLOOKUP(D268, Arkusz1!$A$2:$D$161, 4, FALSE)</f>
        <v>f56c40ddce1076f01ab157bed1da7c85</v>
      </c>
    </row>
    <row r="269" ht="14.25" customHeight="1">
      <c r="A269" s="2" t="s">
        <v>352</v>
      </c>
      <c r="B269" s="1" t="s">
        <v>41</v>
      </c>
      <c r="C269" s="1" t="str">
        <f>IFERROR(__xludf.DUMMYFUNCTION("GOOGLETRANSLATE(B269,""en"",""pl"")"),"Literatura rosyjska")</f>
        <v>Literatura rosyjska</v>
      </c>
      <c r="D269" s="1" t="str">
        <f>VLOOKUP(C269,Arkusz1!$A$2:$A$160,1,0)</f>
        <v>Literatura rosyjska</v>
      </c>
      <c r="E269" s="1" t="str">
        <f t="shared" si="1"/>
        <v>Literatury obce. Literatura rosyjska</v>
      </c>
      <c r="F269" s="1" t="str">
        <f>VLOOKUP(D269, Arkusz1!$A$2:$D$161, 4, FALSE)</f>
        <v>a511f8d47669aab706ad35aa613c3318</v>
      </c>
    </row>
    <row r="270" ht="14.25" customHeight="1">
      <c r="A270" s="2" t="s">
        <v>353</v>
      </c>
      <c r="B270" s="1" t="s">
        <v>123</v>
      </c>
      <c r="C270" s="3" t="s">
        <v>124</v>
      </c>
      <c r="D270" s="1" t="str">
        <f>VLOOKUP(C270,Arkusz1!$A$2:$A$160,1,0)</f>
        <v>Literatury Afryki Subsaharyjskiej</v>
      </c>
      <c r="E270" s="1" t="str">
        <f t="shared" si="1"/>
        <v>Literatury obce. Literatury Afryki Subsaharyjskiej</v>
      </c>
      <c r="F270" s="1" t="str">
        <f>VLOOKUP(D270, Arkusz1!$A$2:$D$161, 4, FALSE)</f>
        <v>cd0d8ea374f40323e337566e946ab879</v>
      </c>
    </row>
    <row r="271" ht="14.25" customHeight="1">
      <c r="A271" s="2" t="s">
        <v>354</v>
      </c>
      <c r="B271" s="1" t="s">
        <v>263</v>
      </c>
      <c r="C271" s="1" t="str">
        <f>IFERROR(__xludf.DUMMYFUNCTION("GOOGLETRANSLATE(B271,""en"",""pl"")"),"Literatura albańska")</f>
        <v>Literatura albańska</v>
      </c>
      <c r="D271" s="1" t="str">
        <f>VLOOKUP(C271,Arkusz1!$A$2:$A$160,1,0)</f>
        <v>Literatura albańska</v>
      </c>
      <c r="E271" s="1" t="str">
        <f t="shared" si="1"/>
        <v>Literatury obce. Literatura albańska</v>
      </c>
      <c r="F271" s="1" t="str">
        <f>VLOOKUP(D271, Arkusz1!$A$2:$D$161, 4, FALSE)</f>
        <v>6b8004bbac22d90ab48ae03e70bd973d</v>
      </c>
    </row>
    <row r="272" ht="14.25" customHeight="1">
      <c r="A272" s="2" t="s">
        <v>355</v>
      </c>
      <c r="B272" s="1" t="s">
        <v>21</v>
      </c>
      <c r="C272" s="1" t="str">
        <f>IFERROR(__xludf.DUMMYFUNCTION("GOOGLETRANSLATE(B272,""en"",""pl"")"),"literatura amerykańska")</f>
        <v>literatura amerykańska</v>
      </c>
      <c r="D272" s="1" t="str">
        <f>VLOOKUP(C272,Arkusz1!$A$2:$A$160,1,0)</f>
        <v>Literatura amerykańska</v>
      </c>
      <c r="E272" s="1" t="str">
        <f t="shared" si="1"/>
        <v>Literatury obce. Literatura amerykańska</v>
      </c>
      <c r="F272" s="1" t="str">
        <f>VLOOKUP(D272, Arkusz1!$A$2:$D$161, 4, FALSE)</f>
        <v>83d248ebec707f970a0c2ac9a48a8313</v>
      </c>
    </row>
    <row r="273" ht="14.25" customHeight="1">
      <c r="A273" s="2" t="s">
        <v>356</v>
      </c>
      <c r="B273" s="1" t="s">
        <v>357</v>
      </c>
      <c r="C273" s="3" t="s">
        <v>124</v>
      </c>
      <c r="D273" s="1" t="str">
        <f>VLOOKUP(C273,Arkusz1!$A$2:$A$160,1,0)</f>
        <v>Literatury Afryki Subsaharyjskiej</v>
      </c>
      <c r="E273" s="1" t="str">
        <f t="shared" si="1"/>
        <v>Literatury obce. Literatury Afryki Subsaharyjskiej</v>
      </c>
      <c r="F273" s="1" t="str">
        <f>VLOOKUP(D273, Arkusz1!$A$2:$D$161, 4, FALSE)</f>
        <v>cd0d8ea374f40323e337566e946ab879</v>
      </c>
    </row>
    <row r="274" ht="14.25" customHeight="1">
      <c r="A274" s="2" t="s">
        <v>358</v>
      </c>
      <c r="B274" s="1" t="s">
        <v>357</v>
      </c>
      <c r="C274" s="3" t="s">
        <v>124</v>
      </c>
      <c r="D274" s="1" t="str">
        <f>VLOOKUP(C274,Arkusz1!$A$2:$A$160,1,0)</f>
        <v>Literatury Afryki Subsaharyjskiej</v>
      </c>
      <c r="E274" s="1" t="str">
        <f t="shared" si="1"/>
        <v>Literatury obce. Literatury Afryki Subsaharyjskiej</v>
      </c>
      <c r="F274" s="1" t="str">
        <f>VLOOKUP(D274, Arkusz1!$A$2:$D$161, 4, FALSE)</f>
        <v>cd0d8ea374f40323e337566e946ab879</v>
      </c>
    </row>
    <row r="275" ht="14.25" customHeight="1">
      <c r="A275" s="2" t="s">
        <v>359</v>
      </c>
      <c r="B275" s="1" t="s">
        <v>360</v>
      </c>
      <c r="C275" s="3" t="s">
        <v>361</v>
      </c>
      <c r="D275" s="1" t="str">
        <f>VLOOKUP(C275,Arkusz1!$A$2:$A$160,1,0)</f>
        <v>Literatura arabska</v>
      </c>
      <c r="E275" s="1" t="str">
        <f t="shared" si="1"/>
        <v>Literatury obce. Literatura arabska</v>
      </c>
      <c r="F275" s="1" t="str">
        <f>VLOOKUP(D275, Arkusz1!$A$2:$D$161, 4, FALSE)</f>
        <v>5f74f218e3df3ac484aab0f805eabb0f</v>
      </c>
    </row>
    <row r="276" ht="14.25" customHeight="1">
      <c r="A276" s="2" t="s">
        <v>362</v>
      </c>
      <c r="B276" s="1" t="s">
        <v>127</v>
      </c>
      <c r="C276" s="1" t="str">
        <f>IFERROR(__xludf.DUMMYFUNCTION("GOOGLETRANSLATE(B276,""en"",""pl"")"),"Literatura argentyńska")</f>
        <v>Literatura argentyńska</v>
      </c>
      <c r="D276" s="1" t="str">
        <f>VLOOKUP(C276,Arkusz1!$A$2:$A$160,1,0)</f>
        <v>Literatura argentyńska</v>
      </c>
      <c r="E276" s="1" t="str">
        <f t="shared" si="1"/>
        <v>Literatury obce. Literatura argentyńska</v>
      </c>
      <c r="F276" s="1" t="str">
        <f>VLOOKUP(D276, Arkusz1!$A$2:$D$161, 4, FALSE)</f>
        <v>906ca741fd0658ce74075d81d388d8ae</v>
      </c>
    </row>
    <row r="277" ht="14.25" customHeight="1">
      <c r="A277" s="2" t="s">
        <v>363</v>
      </c>
      <c r="B277" s="1" t="s">
        <v>364</v>
      </c>
      <c r="C277" s="1" t="str">
        <f>IFERROR(__xludf.DUMMYFUNCTION("GOOGLETRANSLATE(B277,""en"",""pl"")"),"Literatura armeńska")</f>
        <v>Literatura armeńska</v>
      </c>
      <c r="D277" s="1" t="str">
        <f>VLOOKUP(C277,Arkusz1!$A$2:$A$160,1,0)</f>
        <v>Literatura armeńska</v>
      </c>
      <c r="E277" s="1" t="str">
        <f t="shared" si="1"/>
        <v>Literatury obce. Literatura armeńska</v>
      </c>
      <c r="F277" s="1" t="str">
        <f>VLOOKUP(D277, Arkusz1!$A$2:$D$161, 4, FALSE)</f>
        <v>f0c21e7e4409d0d6d254d0aab0ca4723</v>
      </c>
    </row>
    <row r="278" ht="14.25" customHeight="1">
      <c r="A278" s="2" t="s">
        <v>365</v>
      </c>
      <c r="B278" s="1" t="s">
        <v>267</v>
      </c>
      <c r="C278" s="1" t="str">
        <f>IFERROR(__xludf.DUMMYFUNCTION("GOOGLETRANSLATE(B278,""en"",""pl"")"),"Literatura australijska")</f>
        <v>Literatura australijska</v>
      </c>
      <c r="D278" s="1" t="str">
        <f>VLOOKUP(C278,Arkusz1!$A$2:$A$160,1,0)</f>
        <v>Literatura australijska</v>
      </c>
      <c r="E278" s="1" t="str">
        <f t="shared" si="1"/>
        <v>Literatury obce. Literatura australijska</v>
      </c>
      <c r="F278" s="1" t="str">
        <f>VLOOKUP(D278, Arkusz1!$A$2:$D$161, 4, FALSE)</f>
        <v>dfb5048023d86139b76b71f03f1e4e30</v>
      </c>
    </row>
    <row r="279" ht="14.25" customHeight="1">
      <c r="A279" s="2" t="s">
        <v>366</v>
      </c>
      <c r="B279" s="1" t="s">
        <v>88</v>
      </c>
      <c r="C279" s="1" t="str">
        <f>IFERROR(__xludf.DUMMYFUNCTION("GOOGLETRANSLATE(B279,""en"",""pl"")"),"Literatura austriacka")</f>
        <v>Literatura austriacka</v>
      </c>
      <c r="D279" s="1" t="str">
        <f>VLOOKUP(C279,Arkusz1!$A$2:$A$160,1,0)</f>
        <v>Literatura austriacka</v>
      </c>
      <c r="E279" s="1" t="str">
        <f t="shared" si="1"/>
        <v>Literatury obce. Literatura austriacka</v>
      </c>
      <c r="F279" s="1" t="str">
        <f>VLOOKUP(D279, Arkusz1!$A$2:$D$161, 4, FALSE)</f>
        <v>6d5f9d5c6335612cc5476058c71b8b25</v>
      </c>
    </row>
    <row r="280" ht="14.25" customHeight="1">
      <c r="A280" s="2" t="s">
        <v>367</v>
      </c>
      <c r="B280" s="1" t="s">
        <v>368</v>
      </c>
      <c r="C280" s="3" t="s">
        <v>369</v>
      </c>
      <c r="D280" s="1" t="str">
        <f>VLOOKUP(C280,Arkusz1!$A$2:$A$160,1,0)</f>
        <v>Literatura azerbejdżańska</v>
      </c>
      <c r="E280" s="1" t="str">
        <f t="shared" si="1"/>
        <v>Literatury obce. Literatura azerbejdżańska</v>
      </c>
      <c r="F280" s="1" t="str">
        <f>VLOOKUP(D280, Arkusz1!$A$2:$D$161, 4, FALSE)</f>
        <v>13809fbe1cae1d386a52e6134ce7d18b</v>
      </c>
    </row>
    <row r="281" ht="14.25" customHeight="1">
      <c r="A281" s="2" t="s">
        <v>370</v>
      </c>
      <c r="B281" s="1" t="s">
        <v>6</v>
      </c>
      <c r="C281" s="3" t="s">
        <v>7</v>
      </c>
      <c r="D281" s="1" t="str">
        <f>VLOOKUP(C281,Arkusz1!$A$2:$A$160,1,0)</f>
        <v>Literatura białoruska</v>
      </c>
      <c r="E281" s="1" t="str">
        <f t="shared" si="1"/>
        <v>Literatury obce. Literatura białoruska</v>
      </c>
      <c r="F281" s="1" t="str">
        <f>VLOOKUP(D281, Arkusz1!$A$2:$D$161, 4, FALSE)</f>
        <v>5176ee4a418293ffdee4f64e4be96d56</v>
      </c>
    </row>
    <row r="282" ht="14.25" customHeight="1">
      <c r="A282" s="2" t="s">
        <v>371</v>
      </c>
      <c r="B282" s="1" t="s">
        <v>91</v>
      </c>
      <c r="C282" s="1" t="str">
        <f>IFERROR(__xludf.DUMMYFUNCTION("GOOGLETRANSLATE(B282,""en"",""pl"")"),"Literatura belgijska")</f>
        <v>Literatura belgijska</v>
      </c>
      <c r="D282" s="1" t="str">
        <f>VLOOKUP(C282,Arkusz1!$A$2:$A$160,1,0)</f>
        <v>Literatura belgijska</v>
      </c>
      <c r="E282" s="1" t="str">
        <f t="shared" si="1"/>
        <v>Literatury obce. Literatura belgijska</v>
      </c>
      <c r="F282" s="1" t="str">
        <f>VLOOKUP(D282, Arkusz1!$A$2:$D$161, 4, FALSE)</f>
        <v>2ef11f6c4479714269d8b7064fa71498</v>
      </c>
    </row>
    <row r="283" ht="14.25" customHeight="1">
      <c r="A283" s="2" t="s">
        <v>372</v>
      </c>
      <c r="B283" s="1" t="s">
        <v>55</v>
      </c>
      <c r="C283" s="1" t="str">
        <f>IFERROR(__xludf.DUMMYFUNCTION("GOOGLETRANSLATE(B283,""en"",""pl"")"),"Literatura brazylijska")</f>
        <v>Literatura brazylijska</v>
      </c>
      <c r="D283" s="1" t="str">
        <f>VLOOKUP(C283,Arkusz1!$A$2:$A$160,1,0)</f>
        <v>Literatura brazylijska</v>
      </c>
      <c r="E283" s="1" t="str">
        <f t="shared" si="1"/>
        <v>Literatury obce. Literatura brazylijska</v>
      </c>
      <c r="F283" s="1" t="str">
        <f>VLOOKUP(D283, Arkusz1!$A$2:$D$161, 4, FALSE)</f>
        <v>a5bb5966e425af4da831c22ba691b891</v>
      </c>
    </row>
    <row r="284" ht="14.25" customHeight="1">
      <c r="A284" s="2" t="s">
        <v>373</v>
      </c>
      <c r="B284" s="1" t="s">
        <v>93</v>
      </c>
      <c r="C284" s="1" t="str">
        <f>IFERROR(__xludf.DUMMYFUNCTION("GOOGLETRANSLATE(B284,""en"",""pl"")"),"literatura bułgarska")</f>
        <v>literatura bułgarska</v>
      </c>
      <c r="D284" s="1" t="str">
        <f>VLOOKUP(C284,Arkusz1!$A$2:$A$160,1,0)</f>
        <v>Literatura bułgarska</v>
      </c>
      <c r="E284" s="1" t="str">
        <f t="shared" si="1"/>
        <v>Literatury obce. Literatura bułgarska</v>
      </c>
      <c r="F284" s="1" t="str">
        <f>VLOOKUP(D284, Arkusz1!$A$2:$D$161, 4, FALSE)</f>
        <v>7ba2427543bffb608ac962b461dc8d16</v>
      </c>
    </row>
    <row r="285" ht="14.25" customHeight="1">
      <c r="A285" s="2" t="s">
        <v>374</v>
      </c>
      <c r="B285" s="1" t="s">
        <v>23</v>
      </c>
      <c r="C285" s="1" t="str">
        <f>IFERROR(__xludf.DUMMYFUNCTION("GOOGLETRANSLATE(B285,""en"",""pl"")"),"Literatura kanadyjska")</f>
        <v>Literatura kanadyjska</v>
      </c>
      <c r="D285" s="1" t="str">
        <f>VLOOKUP(C285,Arkusz1!$A$2:$A$160,1,0)</f>
        <v>Literatura kanadyjska</v>
      </c>
      <c r="E285" s="1" t="str">
        <f t="shared" si="1"/>
        <v>Literatury obce. Literatura kanadyjska</v>
      </c>
      <c r="F285" s="1" t="str">
        <f>VLOOKUP(D285, Arkusz1!$A$2:$D$161, 4, FALSE)</f>
        <v>87ddeaede93fdeb4d412e4a16915d71f</v>
      </c>
    </row>
    <row r="286" ht="14.25" customHeight="1">
      <c r="A286" s="2" t="s">
        <v>375</v>
      </c>
      <c r="B286" s="1" t="s">
        <v>275</v>
      </c>
      <c r="C286" s="3" t="s">
        <v>276</v>
      </c>
      <c r="D286" s="1" t="str">
        <f>VLOOKUP(C286,Arkusz1!$A$2:$A$160,1,0)</f>
        <v>Literatura hiszpańska</v>
      </c>
      <c r="E286" s="1" t="str">
        <f t="shared" si="1"/>
        <v>Literatury obce. Literatura hiszpańska</v>
      </c>
      <c r="F286" s="1" t="str">
        <f>VLOOKUP(D286, Arkusz1!$A$2:$D$161, 4, FALSE)</f>
        <v>aae53b40326e1779db1d5c242caec260</v>
      </c>
    </row>
    <row r="287" ht="14.25" customHeight="1">
      <c r="A287" s="2" t="s">
        <v>376</v>
      </c>
      <c r="B287" s="1" t="s">
        <v>377</v>
      </c>
      <c r="C287" s="1" t="str">
        <f>IFERROR(__xludf.DUMMYFUNCTION("GOOGLETRANSLATE(B287,""en"",""pl"")"),"Literatura czeczeńska")</f>
        <v>Literatura czeczeńska</v>
      </c>
      <c r="D287" s="1" t="str">
        <f>VLOOKUP(C287,Arkusz1!$A$2:$A$160,1,0)</f>
        <v>Literatura czeczeńska</v>
      </c>
      <c r="E287" s="1" t="str">
        <f t="shared" si="1"/>
        <v>Literatury obce. Literatura czeczeńska</v>
      </c>
      <c r="F287" s="1" t="str">
        <f>VLOOKUP(D287, Arkusz1!$A$2:$D$161, 4, FALSE)</f>
        <v>682fe7e5c4168ff565f2321769462b52</v>
      </c>
    </row>
    <row r="288" ht="14.25" customHeight="1">
      <c r="A288" s="2" t="s">
        <v>378</v>
      </c>
      <c r="B288" s="1" t="s">
        <v>278</v>
      </c>
      <c r="C288" s="1" t="str">
        <f>IFERROR(__xludf.DUMMYFUNCTION("GOOGLETRANSLATE(B288,""en"",""pl"")"),"Literatura chilijska")</f>
        <v>Literatura chilijska</v>
      </c>
      <c r="D288" s="1" t="str">
        <f>VLOOKUP(C288,Arkusz1!$A$2:$A$160,1,0)</f>
        <v>Literatura chilijska</v>
      </c>
      <c r="E288" s="1" t="str">
        <f t="shared" si="1"/>
        <v>Literatury obce. Literatura chilijska</v>
      </c>
      <c r="F288" s="1" t="str">
        <f>VLOOKUP(D288, Arkusz1!$A$2:$D$161, 4, FALSE)</f>
        <v>59a7b67cb7e5425c899ad58a49756267</v>
      </c>
    </row>
    <row r="289" ht="14.25" customHeight="1">
      <c r="A289" s="2" t="s">
        <v>379</v>
      </c>
      <c r="B289" s="1" t="s">
        <v>133</v>
      </c>
      <c r="C289" s="1" t="str">
        <f>IFERROR(__xludf.DUMMYFUNCTION("GOOGLETRANSLATE(B289,""en"",""pl"")"),"literatura chińska")</f>
        <v>literatura chińska</v>
      </c>
      <c r="D289" s="1" t="str">
        <f>VLOOKUP(C289,Arkusz1!$A$2:$A$160,1,0)</f>
        <v>Literatura chińska</v>
      </c>
      <c r="E289" s="1" t="str">
        <f t="shared" si="1"/>
        <v>Literatury obce. Literatura chińska</v>
      </c>
      <c r="F289" s="1" t="str">
        <f>VLOOKUP(D289, Arkusz1!$A$2:$D$161, 4, FALSE)</f>
        <v>2334b6886cc4de6ef9c2b8c9813b4bc5</v>
      </c>
    </row>
    <row r="290" ht="14.25" customHeight="1">
      <c r="A290" s="2" t="s">
        <v>380</v>
      </c>
      <c r="B290" s="1" t="s">
        <v>135</v>
      </c>
      <c r="C290" s="1" t="str">
        <f>IFERROR(__xludf.DUMMYFUNCTION("GOOGLETRANSLATE(B290,""en"",""pl"")"),"Literatura chorwacka")</f>
        <v>Literatura chorwacka</v>
      </c>
      <c r="D290" s="1" t="str">
        <f>VLOOKUP(C290,Arkusz1!$A$2:$A$160,1,0)</f>
        <v>Literatura chorwacka</v>
      </c>
      <c r="E290" s="1" t="str">
        <f t="shared" si="1"/>
        <v>Literatury obce. Literatura chorwacka</v>
      </c>
      <c r="F290" s="1" t="str">
        <f>VLOOKUP(D290, Arkusz1!$A$2:$D$161, 4, FALSE)</f>
        <v>2648fa56b2c6f7726f5c19fb2b14d2d8</v>
      </c>
    </row>
    <row r="291" ht="14.25" customHeight="1">
      <c r="A291" s="2" t="s">
        <v>381</v>
      </c>
      <c r="B291" s="1" t="s">
        <v>9</v>
      </c>
      <c r="C291" s="1" t="str">
        <f>IFERROR(__xludf.DUMMYFUNCTION("GOOGLETRANSLATE(B291,""en"",""pl"")"),"Literatura czeska")</f>
        <v>Literatura czeska</v>
      </c>
      <c r="D291" s="1" t="str">
        <f>VLOOKUP(C291,Arkusz1!$A$2:$A$160,1,0)</f>
        <v>Literatura czeska</v>
      </c>
      <c r="E291" s="1" t="str">
        <f t="shared" si="1"/>
        <v>Literatury obce. Literatura czeska</v>
      </c>
      <c r="F291" s="1" t="str">
        <f>VLOOKUP(D291, Arkusz1!$A$2:$D$161, 4, FALSE)</f>
        <v>d85890257d2229f6c254d26525731a8e</v>
      </c>
    </row>
    <row r="292" ht="14.25" customHeight="1">
      <c r="A292" s="2" t="s">
        <v>382</v>
      </c>
      <c r="B292" s="1" t="s">
        <v>25</v>
      </c>
      <c r="C292" s="1" t="str">
        <f>IFERROR(__xludf.DUMMYFUNCTION("GOOGLETRANSLATE(B292,""en"",""pl"")"),"literatura duńska")</f>
        <v>literatura duńska</v>
      </c>
      <c r="D292" s="1" t="str">
        <f>VLOOKUP(C292,Arkusz1!$A$2:$A$160,1,0)</f>
        <v>Literatura duńska</v>
      </c>
      <c r="E292" s="1" t="str">
        <f t="shared" si="1"/>
        <v>Literatury obce. Literatura duńska</v>
      </c>
      <c r="F292" s="1" t="str">
        <f>VLOOKUP(D292, Arkusz1!$A$2:$D$161, 4, FALSE)</f>
        <v>a638b169f43d559befabf344598cf507</v>
      </c>
    </row>
    <row r="293" ht="14.25" customHeight="1">
      <c r="A293" s="2" t="s">
        <v>383</v>
      </c>
      <c r="B293" s="1" t="s">
        <v>27</v>
      </c>
      <c r="C293" s="1" t="str">
        <f>IFERROR(__xludf.DUMMYFUNCTION("GOOGLETRANSLATE(B293,""en"",""pl"")"),"literatura holenderska")</f>
        <v>literatura holenderska</v>
      </c>
      <c r="D293" s="1" t="str">
        <f>VLOOKUP(C293,Arkusz1!$A$2:$A$160,1,0)</f>
        <v>Literatura holenderska</v>
      </c>
      <c r="E293" s="1" t="str">
        <f t="shared" si="1"/>
        <v>Literatury obce. Literatura holenderska</v>
      </c>
      <c r="F293" s="1" t="str">
        <f>VLOOKUP(D293, Arkusz1!$A$2:$D$161, 4, FALSE)</f>
        <v>76340df05fc0d7a964f1a3b294bb0943</v>
      </c>
    </row>
    <row r="294" ht="14.25" customHeight="1">
      <c r="A294" s="2" t="s">
        <v>384</v>
      </c>
      <c r="B294" s="1" t="s">
        <v>11</v>
      </c>
      <c r="C294" s="3" t="s">
        <v>12</v>
      </c>
      <c r="D294" s="1" t="str">
        <f>VLOOKUP(C294,Arkusz1!$A$2:$A$160,1,0)</f>
        <v>Literatura brytyjska i irlandzka</v>
      </c>
      <c r="E294" s="1" t="str">
        <f t="shared" si="1"/>
        <v>Literatury obce. Literatura brytyjska i irlandzka</v>
      </c>
      <c r="F294" s="1" t="str">
        <f>VLOOKUP(D294, Arkusz1!$A$2:$D$161, 4, FALSE)</f>
        <v>66c8f768d5c3628ace38b78be063e200</v>
      </c>
    </row>
    <row r="295" ht="14.25" customHeight="1">
      <c r="A295" s="2" t="s">
        <v>385</v>
      </c>
      <c r="B295" s="1" t="s">
        <v>11</v>
      </c>
      <c r="C295" s="3" t="s">
        <v>12</v>
      </c>
      <c r="D295" s="1" t="str">
        <f>VLOOKUP(C295,Arkusz1!$A$2:$A$160,1,0)</f>
        <v>Literatura brytyjska i irlandzka</v>
      </c>
      <c r="E295" s="1" t="str">
        <f t="shared" si="1"/>
        <v>Literatury obce. Literatura brytyjska i irlandzka</v>
      </c>
      <c r="F295" s="1" t="str">
        <f>VLOOKUP(D295, Arkusz1!$A$2:$D$161, 4, FALSE)</f>
        <v>66c8f768d5c3628ace38b78be063e200</v>
      </c>
    </row>
    <row r="296" ht="14.25" customHeight="1">
      <c r="A296" s="2" t="s">
        <v>386</v>
      </c>
      <c r="B296" s="1" t="s">
        <v>11</v>
      </c>
      <c r="C296" s="3" t="s">
        <v>12</v>
      </c>
      <c r="D296" s="1" t="str">
        <f>VLOOKUP(C296,Arkusz1!$A$2:$A$160,1,0)</f>
        <v>Literatura brytyjska i irlandzka</v>
      </c>
      <c r="E296" s="1" t="str">
        <f t="shared" si="1"/>
        <v>Literatury obce. Literatura brytyjska i irlandzka</v>
      </c>
      <c r="F296" s="1" t="str">
        <f>VLOOKUP(D296, Arkusz1!$A$2:$D$161, 4, FALSE)</f>
        <v>66c8f768d5c3628ace38b78be063e200</v>
      </c>
    </row>
    <row r="297" ht="14.25" customHeight="1">
      <c r="A297" s="2" t="s">
        <v>387</v>
      </c>
      <c r="B297" s="1" t="s">
        <v>140</v>
      </c>
      <c r="C297" s="1" t="str">
        <f>IFERROR(__xludf.DUMMYFUNCTION("GOOGLETRANSLATE(B297,""en"",""pl"")"),"Literatura estońska")</f>
        <v>Literatura estońska</v>
      </c>
      <c r="D297" s="1" t="str">
        <f>VLOOKUP(C297,Arkusz1!$A$2:$A$160,1,0)</f>
        <v>Literatura estońska</v>
      </c>
      <c r="E297" s="1" t="str">
        <f t="shared" si="1"/>
        <v>Literatury obce. Literatura estońska</v>
      </c>
      <c r="F297" s="1" t="str">
        <f>VLOOKUP(D297, Arkusz1!$A$2:$D$161, 4, FALSE)</f>
        <v>fdcf53350e1973b2a41d2f84dbe7a3ed</v>
      </c>
    </row>
    <row r="298" ht="14.25" customHeight="1">
      <c r="A298" s="2" t="s">
        <v>388</v>
      </c>
      <c r="B298" s="1" t="s">
        <v>389</v>
      </c>
      <c r="C298" s="1" t="str">
        <f>IFERROR(__xludf.DUMMYFUNCTION("GOOGLETRANSLATE(B298,""en"",""pl"")"),"Literatura etiopska")</f>
        <v>Literatura etiopska</v>
      </c>
      <c r="D298" s="1" t="str">
        <f>VLOOKUP(C298,Arkusz1!$A$2:$A$160,1,0)</f>
        <v>Literatura etiopska</v>
      </c>
      <c r="E298" s="1" t="str">
        <f t="shared" si="1"/>
        <v>Literatury obce. Literatura etiopska</v>
      </c>
      <c r="F298" s="1" t="str">
        <f>VLOOKUP(D298, Arkusz1!$A$2:$D$161, 4, FALSE)</f>
        <v>faa9d25e99f6014885318d0a5ff5e2ab</v>
      </c>
    </row>
    <row r="299" ht="14.25" customHeight="1">
      <c r="A299" s="2" t="s">
        <v>390</v>
      </c>
      <c r="B299" s="1" t="s">
        <v>29</v>
      </c>
      <c r="C299" s="1" t="str">
        <f>IFERROR(__xludf.DUMMYFUNCTION("GOOGLETRANSLATE(B299,""en"",""pl"")"),"Literatura fińska")</f>
        <v>Literatura fińska</v>
      </c>
      <c r="D299" s="1" t="str">
        <f>VLOOKUP(C299,Arkusz1!$A$2:$A$160,1,0)</f>
        <v>Literatura fińska</v>
      </c>
      <c r="E299" s="1" t="str">
        <f t="shared" si="1"/>
        <v>Literatury obce. Literatura fińska</v>
      </c>
      <c r="F299" s="1" t="str">
        <f>VLOOKUP(D299, Arkusz1!$A$2:$D$161, 4, FALSE)</f>
        <v>340732513974ba561fd453360b755927</v>
      </c>
    </row>
    <row r="300" ht="14.25" customHeight="1">
      <c r="A300" s="2" t="s">
        <v>391</v>
      </c>
      <c r="B300" s="1" t="s">
        <v>60</v>
      </c>
      <c r="C300" s="1" t="str">
        <f>IFERROR(__xludf.DUMMYFUNCTION("GOOGLETRANSLATE(B300,""en"",""pl"")"),"literatura francuska")</f>
        <v>literatura francuska</v>
      </c>
      <c r="D300" s="1" t="str">
        <f>VLOOKUP(C300,Arkusz1!$A$2:$A$160,1,0)</f>
        <v>Literatura francuska</v>
      </c>
      <c r="E300" s="1" t="str">
        <f t="shared" si="1"/>
        <v>Literatury obce. Literatura francuska</v>
      </c>
      <c r="F300" s="1" t="str">
        <f>VLOOKUP(D300, Arkusz1!$A$2:$D$161, 4, FALSE)</f>
        <v>d2fe227bd5c38b13d57b38b7d2730c6e</v>
      </c>
    </row>
    <row r="301" ht="14.25" customHeight="1">
      <c r="A301" s="2" t="s">
        <v>392</v>
      </c>
      <c r="B301" s="1" t="s">
        <v>393</v>
      </c>
      <c r="C301" s="1" t="str">
        <f>IFERROR(__xludf.DUMMYFUNCTION("GOOGLETRANSLATE(B301,""en"",""pl"")"),"Literatura gruzińska")</f>
        <v>Literatura gruzińska</v>
      </c>
      <c r="D301" s="1" t="str">
        <f>VLOOKUP(C301,Arkusz1!$A$2:$A$160,1,0)</f>
        <v>Literatura gruzińska</v>
      </c>
      <c r="E301" s="1" t="str">
        <f t="shared" si="1"/>
        <v>Literatury obce. Literatura gruzińska</v>
      </c>
      <c r="F301" s="1" t="str">
        <f>VLOOKUP(D301, Arkusz1!$A$2:$D$161, 4, FALSE)</f>
        <v>1b4eaf85ac450ebdeed854e8297c8131</v>
      </c>
    </row>
    <row r="302" ht="14.25" customHeight="1">
      <c r="A302" s="2" t="s">
        <v>394</v>
      </c>
      <c r="B302" s="1" t="s">
        <v>14</v>
      </c>
      <c r="C302" s="1" t="str">
        <f>IFERROR(__xludf.DUMMYFUNCTION("GOOGLETRANSLATE(B302,""en"",""pl"")"),"Literatura niemiecka")</f>
        <v>Literatura niemiecka</v>
      </c>
      <c r="D302" s="1" t="str">
        <f>VLOOKUP(C302,Arkusz1!$A$2:$A$160,1,0)</f>
        <v>Literatura niemiecka</v>
      </c>
      <c r="E302" s="1" t="str">
        <f t="shared" si="1"/>
        <v>Literatury obce. Literatura niemiecka</v>
      </c>
      <c r="F302" s="1" t="str">
        <f>VLOOKUP(D302, Arkusz1!$A$2:$D$161, 4, FALSE)</f>
        <v>08c2fec6be5a88eba2b081d4483c362f</v>
      </c>
    </row>
    <row r="303" ht="14.25" customHeight="1">
      <c r="A303" s="2" t="s">
        <v>395</v>
      </c>
      <c r="B303" s="1" t="s">
        <v>71</v>
      </c>
      <c r="C303" s="3" t="s">
        <v>72</v>
      </c>
      <c r="D303" s="1" t="str">
        <f>VLOOKUP(C303,Arkusz1!$A$2:$A$160,1,0)</f>
        <v>Literatura grecka nowożytna</v>
      </c>
      <c r="E303" s="1" t="str">
        <f t="shared" si="1"/>
        <v>Literatury obce. Literatura grecka nowożytna</v>
      </c>
      <c r="F303" s="1" t="str">
        <f>VLOOKUP(D303, Arkusz1!$A$2:$D$161, 4, FALSE)</f>
        <v>6278c6637c350a4e38f11f3b7a6f2187</v>
      </c>
    </row>
    <row r="304" ht="14.25" customHeight="1">
      <c r="A304" s="2" t="s">
        <v>396</v>
      </c>
      <c r="B304" s="1" t="s">
        <v>397</v>
      </c>
      <c r="C304" s="1" t="str">
        <f>IFERROR(__xludf.DUMMYFUNCTION("GOOGLETRANSLATE(B304,""en"",""pl"")"),"Literatura Gwatemalska")</f>
        <v>Literatura Gwatemalska</v>
      </c>
      <c r="D304" s="1" t="str">
        <f>VLOOKUP(C304,Arkusz1!$A$2:$A$160,1,0)</f>
        <v>Literatura gwatemalska</v>
      </c>
      <c r="E304" s="1" t="str">
        <f t="shared" si="1"/>
        <v>Literatury obce. Literatura gwatemalska</v>
      </c>
      <c r="F304" s="1" t="str">
        <f>VLOOKUP(D304, Arkusz1!$A$2:$D$161, 4, FALSE)</f>
        <v>700ec0440a6da785d17225338211d4b3</v>
      </c>
    </row>
    <row r="305" ht="14.25" customHeight="1">
      <c r="A305" s="2" t="s">
        <v>398</v>
      </c>
      <c r="B305" s="1" t="s">
        <v>32</v>
      </c>
      <c r="C305" s="3" t="s">
        <v>33</v>
      </c>
      <c r="D305" s="1" t="str">
        <f>VLOOKUP(C305,Arkusz1!$A$2:$A$160,1,0)</f>
        <v>Literatura cygańska (romska)</v>
      </c>
      <c r="E305" s="1" t="str">
        <f t="shared" si="1"/>
        <v>Literatury obce. Literatura cygańska (romska)</v>
      </c>
      <c r="F305" s="1" t="str">
        <f>VLOOKUP(D305, Arkusz1!$A$2:$D$161, 4, FALSE)</f>
        <v>1465049693474e14b2f4541b8190ded5</v>
      </c>
    </row>
    <row r="306" ht="14.25" customHeight="1">
      <c r="A306" s="2" t="s">
        <v>399</v>
      </c>
      <c r="B306" s="1" t="s">
        <v>101</v>
      </c>
      <c r="C306" s="1" t="str">
        <f>IFERROR(__xludf.DUMMYFUNCTION("GOOGLETRANSLATE(B306,""en"",""pl"")"),"Literatura hebrajska")</f>
        <v>Literatura hebrajska</v>
      </c>
      <c r="D306" s="1" t="str">
        <f>VLOOKUP(C306,Arkusz1!$A$2:$A$160,1,0)</f>
        <v>Literatura hebrajska</v>
      </c>
      <c r="E306" s="1" t="str">
        <f t="shared" si="1"/>
        <v>Literatury obce. Literatura hebrajska</v>
      </c>
      <c r="F306" s="1" t="str">
        <f>VLOOKUP(D306, Arkusz1!$A$2:$D$161, 4, FALSE)</f>
        <v>cb1988f1e166b30b2579287e0a1615fb</v>
      </c>
    </row>
    <row r="307" ht="14.25" customHeight="1">
      <c r="A307" s="2" t="s">
        <v>400</v>
      </c>
      <c r="B307" s="1" t="s">
        <v>401</v>
      </c>
      <c r="C307" s="3" t="s">
        <v>189</v>
      </c>
      <c r="D307" s="1" t="str">
        <f>VLOOKUP(C307,Arkusz1!$A$2:$A$160,1,0)</f>
        <v>Literatury Indii</v>
      </c>
      <c r="E307" s="1" t="str">
        <f t="shared" si="1"/>
        <v>Literatury obce. Literatury Indii</v>
      </c>
      <c r="F307" s="1" t="str">
        <f>VLOOKUP(D307, Arkusz1!$A$2:$D$161, 4, FALSE)</f>
        <v>bb5927c0ef9bf58c6ef82270c51dd4be</v>
      </c>
    </row>
    <row r="308" ht="14.25" customHeight="1">
      <c r="A308" s="2" t="s">
        <v>402</v>
      </c>
      <c r="B308" s="1" t="s">
        <v>147</v>
      </c>
      <c r="C308" s="1" t="str">
        <f>IFERROR(__xludf.DUMMYFUNCTION("GOOGLETRANSLATE(B308,""en"",""pl"")"),"Literatura węgierska")</f>
        <v>Literatura węgierska</v>
      </c>
      <c r="D308" s="1" t="str">
        <f>VLOOKUP(C308,Arkusz1!$A$2:$A$160,1,0)</f>
        <v>Literatura węgierska</v>
      </c>
      <c r="E308" s="1" t="str">
        <f t="shared" si="1"/>
        <v>Literatury obce. Literatura węgierska</v>
      </c>
      <c r="F308" s="1" t="str">
        <f>VLOOKUP(D308, Arkusz1!$A$2:$D$161, 4, FALSE)</f>
        <v>092aec3737934d49553dc13d966ef59f</v>
      </c>
    </row>
    <row r="309" ht="14.25" customHeight="1">
      <c r="A309" s="2" t="s">
        <v>403</v>
      </c>
      <c r="B309" s="1" t="s">
        <v>404</v>
      </c>
      <c r="C309" s="1" t="str">
        <f>IFERROR(__xludf.DUMMYFUNCTION("GOOGLETRANSLATE(B309,""en"",""pl"")"),"Literatura islandzka")</f>
        <v>Literatura islandzka</v>
      </c>
      <c r="D309" s="1" t="str">
        <f>VLOOKUP(C309,Arkusz1!$A$2:$A$160,1,0)</f>
        <v>Literatura islandzka</v>
      </c>
      <c r="E309" s="1" t="str">
        <f t="shared" si="1"/>
        <v>Literatury obce. Literatura islandzka</v>
      </c>
      <c r="F309" s="1" t="str">
        <f>VLOOKUP(D309, Arkusz1!$A$2:$D$161, 4, FALSE)</f>
        <v>a20c96f34a5d55b77e715a9000842a58</v>
      </c>
    </row>
    <row r="310" ht="14.25" customHeight="1">
      <c r="A310" s="2" t="s">
        <v>405</v>
      </c>
      <c r="B310" s="1" t="s">
        <v>188</v>
      </c>
      <c r="C310" s="3" t="s">
        <v>189</v>
      </c>
      <c r="D310" s="1" t="str">
        <f>VLOOKUP(C310,Arkusz1!$A$2:$A$160,1,0)</f>
        <v>Literatury Indii</v>
      </c>
      <c r="E310" s="1" t="str">
        <f t="shared" si="1"/>
        <v>Literatury obce. Literatury Indii</v>
      </c>
      <c r="F310" s="1" t="str">
        <f>VLOOKUP(D310, Arkusz1!$A$2:$D$161, 4, FALSE)</f>
        <v>bb5927c0ef9bf58c6ef82270c51dd4be</v>
      </c>
    </row>
    <row r="311" ht="14.25" customHeight="1">
      <c r="A311" s="2" t="s">
        <v>406</v>
      </c>
      <c r="B311" s="1" t="s">
        <v>188</v>
      </c>
      <c r="C311" s="3" t="s">
        <v>189</v>
      </c>
      <c r="D311" s="1" t="str">
        <f>VLOOKUP(C311,Arkusz1!$A$2:$A$160,1,0)</f>
        <v>Literatury Indii</v>
      </c>
      <c r="E311" s="1" t="str">
        <f t="shared" si="1"/>
        <v>Literatury obce. Literatury Indii</v>
      </c>
      <c r="F311" s="1" t="str">
        <f>VLOOKUP(D311, Arkusz1!$A$2:$D$161, 4, FALSE)</f>
        <v>bb5927c0ef9bf58c6ef82270c51dd4be</v>
      </c>
    </row>
    <row r="312" ht="14.25" customHeight="1">
      <c r="A312" s="2" t="s">
        <v>407</v>
      </c>
      <c r="B312" s="1" t="s">
        <v>408</v>
      </c>
      <c r="C312" s="3" t="s">
        <v>361</v>
      </c>
      <c r="D312" s="1" t="str">
        <f>VLOOKUP(C312,Arkusz1!$A$2:$A$160,1,0)</f>
        <v>Literatura arabska</v>
      </c>
      <c r="E312" s="1" t="str">
        <f t="shared" si="1"/>
        <v>Literatury obce. Literatura arabska</v>
      </c>
      <c r="F312" s="1" t="str">
        <f>VLOOKUP(D312, Arkusz1!$A$2:$D$161, 4, FALSE)</f>
        <v>5f74f218e3df3ac484aab0f805eabb0f</v>
      </c>
    </row>
    <row r="313" ht="14.25" customHeight="1">
      <c r="A313" s="2" t="s">
        <v>409</v>
      </c>
      <c r="B313" s="1" t="s">
        <v>410</v>
      </c>
      <c r="C313" s="3" t="s">
        <v>411</v>
      </c>
      <c r="D313" s="1" t="str">
        <f>VLOOKUP(C313,Arkusz1!$A$2:$A$160,1,0)</f>
        <v>Literatura iracko-arabska</v>
      </c>
      <c r="E313" s="1" t="str">
        <f t="shared" si="1"/>
        <v>Literatury obce. Literatura iracko-arabska</v>
      </c>
      <c r="F313" s="1" t="str">
        <f>VLOOKUP(D313, Arkusz1!$A$2:$D$161, 4, FALSE)</f>
        <v>4c4d8a36575f988f2e591a65bfee40c7</v>
      </c>
    </row>
    <row r="314" ht="14.25" customHeight="1">
      <c r="A314" s="2" t="s">
        <v>412</v>
      </c>
      <c r="B314" s="1" t="s">
        <v>35</v>
      </c>
      <c r="C314" s="3" t="s">
        <v>12</v>
      </c>
      <c r="D314" s="1" t="str">
        <f>VLOOKUP(C314,Arkusz1!$A$2:$A$160,1,0)</f>
        <v>Literatura brytyjska i irlandzka</v>
      </c>
      <c r="E314" s="1" t="str">
        <f t="shared" si="1"/>
        <v>Literatury obce. Literatura brytyjska i irlandzka</v>
      </c>
      <c r="F314" s="1" t="str">
        <f>VLOOKUP(D314, Arkusz1!$A$2:$D$161, 4, FALSE)</f>
        <v>66c8f768d5c3628ace38b78be063e200</v>
      </c>
    </row>
    <row r="315" ht="14.25" customHeight="1">
      <c r="A315" s="2" t="s">
        <v>413</v>
      </c>
      <c r="B315" s="1" t="s">
        <v>37</v>
      </c>
      <c r="C315" s="1" t="str">
        <f>IFERROR(__xludf.DUMMYFUNCTION("GOOGLETRANSLATE(B315,""en"",""pl"")"),"Literatura włoska")</f>
        <v>Literatura włoska</v>
      </c>
      <c r="D315" s="1" t="str">
        <f>VLOOKUP(C315,Arkusz1!$A$2:$A$160,1,0)</f>
        <v>Literatura włoska</v>
      </c>
      <c r="E315" s="1" t="str">
        <f t="shared" si="1"/>
        <v>Literatury obce. Literatura włoska</v>
      </c>
      <c r="F315" s="1" t="str">
        <f>VLOOKUP(D315, Arkusz1!$A$2:$D$161, 4, FALSE)</f>
        <v>11e54a115acbd421e14abfed6cfa3f3a</v>
      </c>
    </row>
    <row r="316" ht="14.25" customHeight="1">
      <c r="A316" s="2" t="s">
        <v>414</v>
      </c>
      <c r="B316" s="1" t="s">
        <v>151</v>
      </c>
      <c r="C316" s="1" t="str">
        <f>IFERROR(__xludf.DUMMYFUNCTION("GOOGLETRANSLATE(B316,""en"",""pl"")"),"Literatura japońska")</f>
        <v>Literatura japońska</v>
      </c>
      <c r="D316" s="1" t="str">
        <f>VLOOKUP(C316,Arkusz1!$A$2:$A$160,1,0)</f>
        <v>Literatura japońska</v>
      </c>
      <c r="E316" s="1" t="str">
        <f t="shared" si="1"/>
        <v>Literatury obce. Literatura japońska</v>
      </c>
      <c r="F316" s="1" t="str">
        <f>VLOOKUP(D316, Arkusz1!$A$2:$D$161, 4, FALSE)</f>
        <v>721da27f5b1918aee144742f7e735e0e</v>
      </c>
    </row>
    <row r="317" ht="14.25" customHeight="1">
      <c r="A317" s="2" t="s">
        <v>415</v>
      </c>
      <c r="B317" s="1" t="s">
        <v>39</v>
      </c>
      <c r="C317" s="1" t="str">
        <f>IFERROR(__xludf.DUMMYFUNCTION("GOOGLETRANSLATE(B317,""en"",""pl"")"),"Literatura żydowska")</f>
        <v>Literatura żydowska</v>
      </c>
      <c r="D317" s="1" t="str">
        <f>VLOOKUP(C317,Arkusz1!$A$2:$A$160,1,0)</f>
        <v>Literatura żydowska</v>
      </c>
      <c r="E317" s="1" t="str">
        <f t="shared" si="1"/>
        <v>Literatury obce. Literatura żydowska</v>
      </c>
      <c r="F317" s="1" t="str">
        <f>VLOOKUP(D317, Arkusz1!$A$2:$D$161, 4, FALSE)</f>
        <v>68e1d5fa010df1578d89d39275d76287</v>
      </c>
    </row>
    <row r="318" ht="14.25" customHeight="1">
      <c r="A318" s="2" t="s">
        <v>416</v>
      </c>
      <c r="B318" s="1" t="s">
        <v>154</v>
      </c>
      <c r="C318" s="1" t="str">
        <f>IFERROR(__xludf.DUMMYFUNCTION("GOOGLETRANSLATE(B318,""en"",""pl"")"),"Literatura koreańska")</f>
        <v>Literatura koreańska</v>
      </c>
      <c r="D318" s="1" t="str">
        <f>VLOOKUP(C318,Arkusz1!$A$2:$A$160,1,0)</f>
        <v>Literatura koreańska</v>
      </c>
      <c r="E318" s="1" t="str">
        <f t="shared" si="1"/>
        <v>Literatury obce. Literatura koreańska</v>
      </c>
      <c r="F318" s="1" t="str">
        <f>VLOOKUP(D318, Arkusz1!$A$2:$D$161, 4, FALSE)</f>
        <v>81ca4294e5e351c413d8a7a356f90207</v>
      </c>
    </row>
    <row r="319" ht="14.25" customHeight="1">
      <c r="A319" s="2" t="s">
        <v>417</v>
      </c>
      <c r="B319" s="1" t="s">
        <v>418</v>
      </c>
      <c r="C319" s="1" t="str">
        <f>IFERROR(__xludf.DUMMYFUNCTION("GOOGLETRANSLATE(B319,""en"",""pl"")"),"Literatura kurdyjska")</f>
        <v>Literatura kurdyjska</v>
      </c>
      <c r="D319" s="1" t="str">
        <f>VLOOKUP(C319,Arkusz1!$A$2:$A$160,1,0)</f>
        <v>Literatura kurdyjska</v>
      </c>
      <c r="E319" s="1" t="str">
        <f t="shared" si="1"/>
        <v>Literatury obce. Literatura kurdyjska</v>
      </c>
      <c r="F319" s="1" t="str">
        <f>VLOOKUP(D319, Arkusz1!$A$2:$D$161, 4, FALSE)</f>
        <v>236f49677e74613969e62adbff3503bd</v>
      </c>
    </row>
    <row r="320" ht="14.25" customHeight="1">
      <c r="A320" s="2" t="s">
        <v>419</v>
      </c>
      <c r="B320" s="1" t="s">
        <v>74</v>
      </c>
      <c r="C320" s="3" t="s">
        <v>156</v>
      </c>
      <c r="D320" s="1" t="str">
        <f>VLOOKUP(C320,Arkusz1!$A$2:$A$160,1,0)</f>
        <v>Literatura łacińska średniowieczna</v>
      </c>
      <c r="E320" s="1" t="str">
        <f t="shared" si="1"/>
        <v>Literatury obce. Literatura łacińska średniowieczna</v>
      </c>
      <c r="F320" s="1" t="str">
        <f>VLOOKUP(D320, Arkusz1!$A$2:$D$161, 4, FALSE)</f>
        <v>930021205e462007dd197d521ee8abd6</v>
      </c>
    </row>
    <row r="321" ht="14.25" customHeight="1">
      <c r="A321" s="2" t="s">
        <v>420</v>
      </c>
      <c r="B321" s="1" t="s">
        <v>74</v>
      </c>
      <c r="C321" s="3" t="s">
        <v>156</v>
      </c>
      <c r="D321" s="1" t="str">
        <f>VLOOKUP(C321,Arkusz1!$A$2:$A$160,1,0)</f>
        <v>Literatura łacińska średniowieczna</v>
      </c>
      <c r="E321" s="1" t="str">
        <f t="shared" si="1"/>
        <v>Literatury obce. Literatura łacińska średniowieczna</v>
      </c>
      <c r="F321" s="1" t="str">
        <f>VLOOKUP(D321, Arkusz1!$A$2:$D$161, 4, FALSE)</f>
        <v>930021205e462007dd197d521ee8abd6</v>
      </c>
    </row>
    <row r="322" ht="14.25" customHeight="1">
      <c r="A322" s="2" t="s">
        <v>421</v>
      </c>
      <c r="B322" s="1" t="s">
        <v>74</v>
      </c>
      <c r="C322" s="3" t="s">
        <v>156</v>
      </c>
      <c r="D322" s="1" t="str">
        <f>VLOOKUP(C322,Arkusz1!$A$2:$A$160,1,0)</f>
        <v>Literatura łacińska średniowieczna</v>
      </c>
      <c r="E322" s="1" t="str">
        <f t="shared" si="1"/>
        <v>Literatury obce. Literatura łacińska średniowieczna</v>
      </c>
      <c r="F322" s="1" t="str">
        <f>VLOOKUP(D322, Arkusz1!$A$2:$D$161, 4, FALSE)</f>
        <v>930021205e462007dd197d521ee8abd6</v>
      </c>
    </row>
    <row r="323" ht="14.25" customHeight="1">
      <c r="A323" s="2" t="s">
        <v>422</v>
      </c>
      <c r="B323" s="1" t="s">
        <v>74</v>
      </c>
      <c r="C323" s="3" t="s">
        <v>156</v>
      </c>
      <c r="D323" s="1" t="str">
        <f>VLOOKUP(C323,Arkusz1!$A$2:$A$160,1,0)</f>
        <v>Literatura łacińska średniowieczna</v>
      </c>
      <c r="E323" s="1" t="str">
        <f t="shared" si="1"/>
        <v>Literatury obce. Literatura łacińska średniowieczna</v>
      </c>
      <c r="F323" s="1" t="str">
        <f>VLOOKUP(D323, Arkusz1!$A$2:$D$161, 4, FALSE)</f>
        <v>930021205e462007dd197d521ee8abd6</v>
      </c>
    </row>
    <row r="324" ht="14.25" customHeight="1">
      <c r="A324" s="2" t="s">
        <v>423</v>
      </c>
      <c r="B324" s="1" t="s">
        <v>74</v>
      </c>
      <c r="C324" s="3" t="s">
        <v>156</v>
      </c>
      <c r="D324" s="1" t="str">
        <f>VLOOKUP(C324,Arkusz1!$A$2:$A$160,1,0)</f>
        <v>Literatura łacińska średniowieczna</v>
      </c>
      <c r="E324" s="1" t="str">
        <f t="shared" si="1"/>
        <v>Literatury obce. Literatura łacińska średniowieczna</v>
      </c>
      <c r="F324" s="1" t="str">
        <f>VLOOKUP(D324, Arkusz1!$A$2:$D$161, 4, FALSE)</f>
        <v>930021205e462007dd197d521ee8abd6</v>
      </c>
    </row>
    <row r="325" ht="14.25" customHeight="1">
      <c r="A325" s="2" t="s">
        <v>424</v>
      </c>
      <c r="B325" s="1" t="s">
        <v>74</v>
      </c>
      <c r="C325" s="3" t="s">
        <v>75</v>
      </c>
      <c r="D325" s="1" t="str">
        <f>VLOOKUP(C325,Arkusz1!$A$2:$A$160,1,0)</f>
        <v>Literatura łacińska starożytna</v>
      </c>
      <c r="E325" s="1" t="str">
        <f t="shared" si="1"/>
        <v>Literatury obce. Literatura łacińska starożytna</v>
      </c>
      <c r="F325" s="1" t="str">
        <f>VLOOKUP(D325, Arkusz1!$A$2:$D$161, 4, FALSE)</f>
        <v>96b6610b7c0c379e4b9d7b06fd854498</v>
      </c>
    </row>
    <row r="326" ht="14.25" customHeight="1">
      <c r="A326" s="2" t="s">
        <v>425</v>
      </c>
      <c r="B326" s="1" t="s">
        <v>74</v>
      </c>
      <c r="C326" s="3" t="s">
        <v>156</v>
      </c>
      <c r="D326" s="1" t="str">
        <f>VLOOKUP(C326,Arkusz1!$A$2:$A$160,1,0)</f>
        <v>Literatura łacińska średniowieczna</v>
      </c>
      <c r="E326" s="1" t="str">
        <f t="shared" si="1"/>
        <v>Literatury obce. Literatura łacińska średniowieczna</v>
      </c>
      <c r="F326" s="1" t="str">
        <f>VLOOKUP(D326, Arkusz1!$A$2:$D$161, 4, FALSE)</f>
        <v>930021205e462007dd197d521ee8abd6</v>
      </c>
    </row>
    <row r="327" ht="14.25" customHeight="1">
      <c r="A327" s="2" t="s">
        <v>426</v>
      </c>
      <c r="B327" s="1" t="s">
        <v>74</v>
      </c>
      <c r="C327" s="3" t="s">
        <v>156</v>
      </c>
      <c r="D327" s="1" t="str">
        <f>VLOOKUP(C327,Arkusz1!$A$2:$A$160,1,0)</f>
        <v>Literatura łacińska średniowieczna</v>
      </c>
      <c r="E327" s="1" t="str">
        <f t="shared" si="1"/>
        <v>Literatury obce. Literatura łacińska średniowieczna</v>
      </c>
      <c r="F327" s="1" t="str">
        <f>VLOOKUP(D327, Arkusz1!$A$2:$D$161, 4, FALSE)</f>
        <v>930021205e462007dd197d521ee8abd6</v>
      </c>
    </row>
    <row r="328" ht="14.25" customHeight="1">
      <c r="A328" s="2" t="s">
        <v>427</v>
      </c>
      <c r="B328" s="1" t="s">
        <v>105</v>
      </c>
      <c r="C328" s="1" t="str">
        <f>IFERROR(__xludf.DUMMYFUNCTION("GOOGLETRANSLATE(B328,""en"",""pl"")"),"Literatura łotewska")</f>
        <v>Literatura łotewska</v>
      </c>
      <c r="D328" s="1" t="str">
        <f>VLOOKUP(C328,Arkusz1!$A$2:$A$160,1,0)</f>
        <v>Literatura łotewska</v>
      </c>
      <c r="E328" s="1" t="str">
        <f t="shared" si="1"/>
        <v>Literatury obce. Literatura łotewska</v>
      </c>
      <c r="F328" s="1" t="str">
        <f>VLOOKUP(D328, Arkusz1!$A$2:$D$161, 4, FALSE)</f>
        <v>ca18efbbe1eef8a2f0606218a430b16d</v>
      </c>
    </row>
    <row r="329" ht="14.25" customHeight="1">
      <c r="A329" s="2" t="s">
        <v>428</v>
      </c>
      <c r="B329" s="1" t="s">
        <v>107</v>
      </c>
      <c r="C329" s="1" t="str">
        <f>IFERROR(__xludf.DUMMYFUNCTION("GOOGLETRANSLATE(B329,""en"",""pl"")"),"literatura litewska")</f>
        <v>literatura litewska</v>
      </c>
      <c r="D329" s="1" t="str">
        <f>VLOOKUP(C329,Arkusz1!$A$2:$A$160,1,0)</f>
        <v>Literatura litewska</v>
      </c>
      <c r="E329" s="1" t="str">
        <f t="shared" si="1"/>
        <v>Literatury obce. Literatura litewska</v>
      </c>
      <c r="F329" s="1" t="str">
        <f>VLOOKUP(D329, Arkusz1!$A$2:$D$161, 4, FALSE)</f>
        <v>fea74d1633a91287b71357d824487186</v>
      </c>
    </row>
    <row r="330" ht="14.25" customHeight="1">
      <c r="A330" s="2" t="s">
        <v>429</v>
      </c>
      <c r="B330" s="1" t="s">
        <v>309</v>
      </c>
      <c r="C330" s="3" t="s">
        <v>310</v>
      </c>
      <c r="D330" s="1" t="str">
        <f>VLOOKUP(C330,Arkusz1!$A$2:$A$160,1,0)</f>
        <v>Literatura łużycka</v>
      </c>
      <c r="E330" s="1" t="str">
        <f t="shared" si="1"/>
        <v>Literatury obce. Literatura łużycka</v>
      </c>
      <c r="F330" s="1" t="str">
        <f>VLOOKUP(D330, Arkusz1!$A$2:$D$161, 4, FALSE)</f>
        <v>9bc9a73d9b49616ae8042de4fbef7a91</v>
      </c>
    </row>
    <row r="331" ht="14.25" customHeight="1">
      <c r="A331" s="2" t="s">
        <v>430</v>
      </c>
      <c r="B331" s="1" t="s">
        <v>312</v>
      </c>
      <c r="C331" s="1" t="str">
        <f>IFERROR(__xludf.DUMMYFUNCTION("GOOGLETRANSLATE(B331,""en"",""pl"")"),"Literatura meksykańska")</f>
        <v>Literatura meksykańska</v>
      </c>
      <c r="D331" s="1" t="str">
        <f>VLOOKUP(C331,Arkusz1!$A$2:$A$160,1,0)</f>
        <v>Literatura meksykańska</v>
      </c>
      <c r="E331" s="1" t="str">
        <f t="shared" si="1"/>
        <v>Literatury obce. Literatura meksykańska</v>
      </c>
      <c r="F331" s="1" t="str">
        <f>VLOOKUP(D331, Arkusz1!$A$2:$D$161, 4, FALSE)</f>
        <v>cc6bff7d059c6036fbd0aae5cb64435b</v>
      </c>
    </row>
    <row r="332" ht="14.25" customHeight="1">
      <c r="A332" s="2" t="s">
        <v>431</v>
      </c>
      <c r="B332" s="1" t="s">
        <v>432</v>
      </c>
      <c r="C332" s="1" t="str">
        <f>IFERROR(__xludf.DUMMYFUNCTION("GOOGLETRANSLATE(B332,""en"",""pl"")"),"Literatura mongolska")</f>
        <v>Literatura mongolska</v>
      </c>
      <c r="D332" s="1" t="str">
        <f>VLOOKUP(C332,Arkusz1!$A$2:$A$160,1,0)</f>
        <v>Literatura mongolska</v>
      </c>
      <c r="E332" s="1" t="str">
        <f t="shared" si="1"/>
        <v>Literatury obce. Literatura mongolska</v>
      </c>
      <c r="F332" s="1" t="str">
        <f>VLOOKUP(D332, Arkusz1!$A$2:$D$161, 4, FALSE)</f>
        <v>f3ee2a07722545aeae9c1b52ff2faefe</v>
      </c>
    </row>
    <row r="333" ht="14.25" customHeight="1">
      <c r="A333" s="2" t="s">
        <v>433</v>
      </c>
      <c r="B333" s="1" t="s">
        <v>51</v>
      </c>
      <c r="C333" s="1" t="str">
        <f>IFERROR(__xludf.DUMMYFUNCTION("GOOGLETRANSLATE(B333,""en"",""pl"")"),"Literatura norweska")</f>
        <v>Literatura norweska</v>
      </c>
      <c r="D333" s="1" t="str">
        <f>VLOOKUP(C333,Arkusz1!$A$2:$A$160,1,0)</f>
        <v>Literatura norweska</v>
      </c>
      <c r="E333" s="1" t="str">
        <f t="shared" si="1"/>
        <v>Literatury obce. Literatura norweska</v>
      </c>
      <c r="F333" s="1" t="str">
        <f>VLOOKUP(D333, Arkusz1!$A$2:$D$161, 4, FALSE)</f>
        <v>2383b51ad8771442bdecbae4e2229a5c</v>
      </c>
    </row>
    <row r="334" ht="14.25" customHeight="1">
      <c r="A334" s="2" t="s">
        <v>434</v>
      </c>
      <c r="B334" s="1" t="s">
        <v>194</v>
      </c>
      <c r="C334" s="1" t="str">
        <f>IFERROR(__xludf.DUMMYFUNCTION("GOOGLETRANSLATE(B334,""en"",""pl"")"),"Literatura perska")</f>
        <v>Literatura perska</v>
      </c>
      <c r="D334" s="1" t="str">
        <f>VLOOKUP(C334,Arkusz1!$A$2:$A$160,1,0)</f>
        <v>Literatura perska</v>
      </c>
      <c r="E334" s="1" t="str">
        <f t="shared" si="1"/>
        <v>Literatury obce. Literatura perska</v>
      </c>
      <c r="F334" s="1" t="str">
        <f>VLOOKUP(D334, Arkusz1!$A$2:$D$161, 4, FALSE)</f>
        <v>e652ec9ad1f1421366d11129817f0663</v>
      </c>
    </row>
    <row r="335" ht="14.25" customHeight="1">
      <c r="A335" s="2" t="s">
        <v>435</v>
      </c>
      <c r="B335" s="1" t="s">
        <v>320</v>
      </c>
      <c r="C335" s="1" t="str">
        <f>IFERROR(__xludf.DUMMYFUNCTION("GOOGLETRANSLATE(B335,""en"",""pl"")"),"Literatura peruwiańska")</f>
        <v>Literatura peruwiańska</v>
      </c>
      <c r="D335" s="1" t="str">
        <f>VLOOKUP(C335,Arkusz1!$A$2:$A$160,1,0)</f>
        <v>Literatura peruwiańska</v>
      </c>
      <c r="E335" s="1" t="str">
        <f t="shared" si="1"/>
        <v>Literatury obce. Literatura peruwiańska</v>
      </c>
      <c r="F335" s="1" t="str">
        <f>VLOOKUP(D335, Arkusz1!$A$2:$D$161, 4, FALSE)</f>
        <v>28b68fd6e934600f210f5d2bc59758d9</v>
      </c>
    </row>
    <row r="336" ht="14.25" customHeight="1">
      <c r="A336" s="2" t="s">
        <v>436</v>
      </c>
      <c r="B336" s="1" t="s">
        <v>16</v>
      </c>
      <c r="C336" s="3" t="s">
        <v>17</v>
      </c>
      <c r="D336" s="1" t="str">
        <f>VLOOKUP(C336,Arkusz1!$A$2:$A$161,1,0)</f>
        <v>Literatura polska</v>
      </c>
      <c r="E336" s="1" t="str">
        <f t="shared" si="1"/>
        <v>Hasła osobowe (literatura polska)</v>
      </c>
      <c r="F336" s="1" t="str">
        <f>VLOOKUP(D336, Arkusz1!$A$2:$D$161, 4, FALSE)</f>
        <v>f56c40ddce1076f01ab157bed1da7c85</v>
      </c>
    </row>
    <row r="337" ht="14.25" customHeight="1">
      <c r="A337" s="2" t="s">
        <v>437</v>
      </c>
      <c r="B337" s="1" t="s">
        <v>166</v>
      </c>
      <c r="C337" s="1" t="str">
        <f>IFERROR(__xludf.DUMMYFUNCTION("GOOGLETRANSLATE(B337,""en"",""pl"")"),"Literatura portugalska")</f>
        <v>Literatura portugalska</v>
      </c>
      <c r="D337" s="1" t="str">
        <f>VLOOKUP(C337,Arkusz1!$A$2:$A$160,1,0)</f>
        <v>Literatura portugalska</v>
      </c>
      <c r="E337" s="1" t="str">
        <f t="shared" si="1"/>
        <v>Literatury obce. Literatura portugalska</v>
      </c>
      <c r="F337" s="1" t="str">
        <f>VLOOKUP(D337, Arkusz1!$A$2:$D$161, 4, FALSE)</f>
        <v>fbaaf1b524a9be29d2376133302a573a</v>
      </c>
    </row>
    <row r="338" ht="14.25" customHeight="1">
      <c r="A338" s="2" t="s">
        <v>438</v>
      </c>
      <c r="B338" s="1" t="s">
        <v>110</v>
      </c>
      <c r="C338" s="1" t="str">
        <f>IFERROR(__xludf.DUMMYFUNCTION("GOOGLETRANSLATE(B338,""en"",""pl"")"),"Literatura rumuńska")</f>
        <v>Literatura rumuńska</v>
      </c>
      <c r="D338" s="1" t="str">
        <f>VLOOKUP(C338,Arkusz1!$A$2:$A$160,1,0)</f>
        <v>Literatura rumuńska</v>
      </c>
      <c r="E338" s="1" t="str">
        <f t="shared" si="1"/>
        <v>Literatury obce. Literatura rumuńska</v>
      </c>
      <c r="F338" s="1" t="str">
        <f>VLOOKUP(D338, Arkusz1!$A$2:$D$161, 4, FALSE)</f>
        <v>3e2912249d5c71f0bef66ea070ab058d</v>
      </c>
    </row>
    <row r="339" ht="14.25" customHeight="1">
      <c r="A339" s="2" t="s">
        <v>439</v>
      </c>
      <c r="B339" s="1" t="s">
        <v>41</v>
      </c>
      <c r="C339" s="1" t="str">
        <f>IFERROR(__xludf.DUMMYFUNCTION("GOOGLETRANSLATE(B339,""en"",""pl"")"),"Literatura rosyjska")</f>
        <v>Literatura rosyjska</v>
      </c>
      <c r="D339" s="1" t="str">
        <f>VLOOKUP(C339,Arkusz1!$A$2:$A$160,1,0)</f>
        <v>Literatura rosyjska</v>
      </c>
      <c r="E339" s="1" t="str">
        <f t="shared" si="1"/>
        <v>Literatury obce. Literatura rosyjska</v>
      </c>
      <c r="F339" s="1" t="str">
        <f>VLOOKUP(D339, Arkusz1!$A$2:$D$161, 4, FALSE)</f>
        <v>a511f8d47669aab706ad35aa613c3318</v>
      </c>
    </row>
    <row r="340" ht="14.25" customHeight="1">
      <c r="A340" s="2" t="s">
        <v>440</v>
      </c>
      <c r="B340" s="1" t="s">
        <v>441</v>
      </c>
      <c r="C340" s="3" t="s">
        <v>12</v>
      </c>
      <c r="D340" s="1" t="str">
        <f>VLOOKUP(C340,Arkusz1!$A$2:$A$160,1,0)</f>
        <v>Literatura brytyjska i irlandzka</v>
      </c>
      <c r="E340" s="1" t="str">
        <f t="shared" si="1"/>
        <v>Literatury obce. Literatura brytyjska i irlandzka</v>
      </c>
      <c r="F340" s="1" t="str">
        <f>VLOOKUP(D340, Arkusz1!$A$2:$D$161, 4, FALSE)</f>
        <v>66c8f768d5c3628ace38b78be063e200</v>
      </c>
    </row>
    <row r="341" ht="14.25" customHeight="1">
      <c r="A341" s="2" t="s">
        <v>442</v>
      </c>
      <c r="B341" s="1" t="s">
        <v>113</v>
      </c>
      <c r="C341" s="1" t="str">
        <f>IFERROR(__xludf.DUMMYFUNCTION("GOOGLETRANSLATE(B341,""en"",""pl"")"),"Literatura serbska")</f>
        <v>Literatura serbska</v>
      </c>
      <c r="D341" s="1" t="str">
        <f>VLOOKUP(C341,Arkusz1!$A$2:$A$160,1,0)</f>
        <v>Literatura serbska</v>
      </c>
      <c r="E341" s="1" t="str">
        <f t="shared" si="1"/>
        <v>Literatury obce. Literatura serbska</v>
      </c>
      <c r="F341" s="1" t="str">
        <f>VLOOKUP(D341, Arkusz1!$A$2:$D$161, 4, FALSE)</f>
        <v>7344a05528b952d1b397c898e7bb651a</v>
      </c>
    </row>
    <row r="342" ht="14.25" customHeight="1">
      <c r="A342" s="2" t="s">
        <v>443</v>
      </c>
      <c r="B342" s="1" t="s">
        <v>43</v>
      </c>
      <c r="C342" s="1" t="str">
        <f>IFERROR(__xludf.DUMMYFUNCTION("GOOGLETRANSLATE(B342,""en"",""pl"")"),"literatura słowacka")</f>
        <v>literatura słowacka</v>
      </c>
      <c r="D342" s="1" t="str">
        <f>VLOOKUP(C342,Arkusz1!$A$2:$A$160,1,0)</f>
        <v>Literatura słowacka</v>
      </c>
      <c r="E342" s="1" t="str">
        <f t="shared" si="1"/>
        <v>Literatury obce. Literatura słowacka</v>
      </c>
      <c r="F342" s="1" t="str">
        <f>VLOOKUP(D342, Arkusz1!$A$2:$D$161, 4, FALSE)</f>
        <v>6c2133cd191601c2549eab9cf1d6fca9</v>
      </c>
    </row>
    <row r="343" ht="14.25" customHeight="1">
      <c r="A343" s="2" t="s">
        <v>444</v>
      </c>
      <c r="B343" s="1" t="s">
        <v>172</v>
      </c>
      <c r="C343" s="1" t="str">
        <f>IFERROR(__xludf.DUMMYFUNCTION("GOOGLETRANSLATE(B343,""en"",""pl"")"),"Literatura słoweńska")</f>
        <v>Literatura słoweńska</v>
      </c>
      <c r="D343" s="1" t="str">
        <f>VLOOKUP(C343,Arkusz1!$A$2:$A$160,1,0)</f>
        <v>Literatura słoweńska</v>
      </c>
      <c r="E343" s="1" t="str">
        <f t="shared" si="1"/>
        <v>Literatury obce. Literatura słoweńska</v>
      </c>
      <c r="F343" s="1" t="str">
        <f>VLOOKUP(D343, Arkusz1!$A$2:$D$161, 4, FALSE)</f>
        <v>971191d2063ca7aa686811f12bae84b6</v>
      </c>
    </row>
    <row r="344" ht="14.25" customHeight="1">
      <c r="A344" s="2" t="s">
        <v>445</v>
      </c>
      <c r="B344" s="1" t="s">
        <v>64</v>
      </c>
      <c r="C344" s="1" t="str">
        <f>IFERROR(__xludf.DUMMYFUNCTION("GOOGLETRANSLATE(B344,""en"",""pl"")"),"Literatura hiszpańska")</f>
        <v>Literatura hiszpańska</v>
      </c>
      <c r="D344" s="1" t="str">
        <f>VLOOKUP(C344,Arkusz1!$A$2:$A$160,1,0)</f>
        <v>Literatura hiszpańska</v>
      </c>
      <c r="E344" s="1" t="str">
        <f t="shared" si="1"/>
        <v>Literatury obce. Literatura hiszpańska</v>
      </c>
      <c r="F344" s="1" t="str">
        <f>VLOOKUP(D344, Arkusz1!$A$2:$D$161, 4, FALSE)</f>
        <v>aae53b40326e1779db1d5c242caec260</v>
      </c>
    </row>
    <row r="345" ht="14.25" customHeight="1">
      <c r="A345" s="2" t="s">
        <v>446</v>
      </c>
      <c r="B345" s="1" t="s">
        <v>47</v>
      </c>
      <c r="C345" s="1" t="str">
        <f>IFERROR(__xludf.DUMMYFUNCTION("GOOGLETRANSLATE(B345,""en"",""pl"")"),"Literatura szwedzka")</f>
        <v>Literatura szwedzka</v>
      </c>
      <c r="D345" s="1" t="str">
        <f>VLOOKUP(C345,Arkusz1!$A$2:$A$160,1,0)</f>
        <v>Literatura szwedzka</v>
      </c>
      <c r="E345" s="1" t="str">
        <f t="shared" si="1"/>
        <v>Literatury obce. Literatura szwedzka</v>
      </c>
      <c r="F345" s="1" t="str">
        <f>VLOOKUP(D345, Arkusz1!$A$2:$D$161, 4, FALSE)</f>
        <v>a602b27ea27d44c8a10d1d0418bfed35</v>
      </c>
    </row>
    <row r="346" ht="14.25" customHeight="1">
      <c r="A346" s="2" t="s">
        <v>447</v>
      </c>
      <c r="B346" s="1" t="s">
        <v>116</v>
      </c>
      <c r="C346" s="3" t="s">
        <v>117</v>
      </c>
      <c r="D346" s="1" t="str">
        <f>VLOOKUP(C346,Arkusz1!$A$2:$A$160,1,0)</f>
        <v>Literatura szwajcarska</v>
      </c>
      <c r="E346" s="1" t="str">
        <f t="shared" si="1"/>
        <v>Literatury obce. Literatura szwajcarska</v>
      </c>
      <c r="F346" s="1" t="str">
        <f>VLOOKUP(D346, Arkusz1!$A$2:$D$161, 4, FALSE)</f>
        <v>71d10fa305db6f173c12380a9338a775</v>
      </c>
    </row>
    <row r="347" ht="14.25" customHeight="1">
      <c r="A347" s="2" t="s">
        <v>448</v>
      </c>
      <c r="B347" s="1" t="s">
        <v>177</v>
      </c>
      <c r="C347" s="1" t="str">
        <f>IFERROR(__xludf.DUMMYFUNCTION("GOOGLETRANSLATE(B347,""en"",""pl"")"),"Literatura syryjska")</f>
        <v>Literatura syryjska</v>
      </c>
      <c r="D347" s="1" t="str">
        <f>VLOOKUP(C347,Arkusz1!$A$2:$A$160,1,0)</f>
        <v>Literatura syryjska</v>
      </c>
      <c r="E347" s="1" t="str">
        <f t="shared" si="1"/>
        <v>Literatury obce. Literatura syryjska</v>
      </c>
      <c r="F347" s="1" t="str">
        <f>VLOOKUP(D347, Arkusz1!$A$2:$D$161, 4, FALSE)</f>
        <v>6c82d31682afb3869b1e68dd4cfae69b</v>
      </c>
    </row>
    <row r="348" ht="14.25" customHeight="1">
      <c r="A348" s="2" t="s">
        <v>449</v>
      </c>
      <c r="B348" s="1" t="s">
        <v>450</v>
      </c>
      <c r="C348" s="1" t="str">
        <f>IFERROR(__xludf.DUMMYFUNCTION("GOOGLETRANSLATE(B348,""en"",""pl"")"),"Literatura tybetańska")</f>
        <v>Literatura tybetańska</v>
      </c>
      <c r="D348" s="1" t="str">
        <f>VLOOKUP(C348,Arkusz1!$A$2:$A$160,1,0)</f>
        <v>Literatura tybetańska</v>
      </c>
      <c r="E348" s="1" t="str">
        <f t="shared" si="1"/>
        <v>Literatury obce. Literatura tybetańska</v>
      </c>
      <c r="F348" s="1" t="str">
        <f>VLOOKUP(D348, Arkusz1!$A$2:$D$161, 4, FALSE)</f>
        <v>5c6cccf33e4f7210a7f10fef36fb3068</v>
      </c>
    </row>
    <row r="349" ht="14.25" customHeight="1">
      <c r="A349" s="2" t="s">
        <v>451</v>
      </c>
      <c r="B349" s="1" t="s">
        <v>452</v>
      </c>
      <c r="C349" s="3" t="s">
        <v>453</v>
      </c>
      <c r="D349" s="1" t="str">
        <f>VLOOKUP(C349,Arkusz1!$A$2:$A$160,1,0)</f>
        <v>Literatura tunezyjsko-arabska</v>
      </c>
      <c r="E349" s="1" t="str">
        <f t="shared" si="1"/>
        <v>Literatury obce. Literatura tunezyjsko-arabska</v>
      </c>
      <c r="F349" s="1" t="str">
        <f>VLOOKUP(D349, Arkusz1!$A$2:$D$161, 4, FALSE)</f>
        <v>cc13e3102b101b751cd754afd0cf7074</v>
      </c>
    </row>
    <row r="350" ht="14.25" customHeight="1">
      <c r="A350" s="2" t="s">
        <v>454</v>
      </c>
      <c r="B350" s="1" t="s">
        <v>119</v>
      </c>
      <c r="C350" s="1" t="str">
        <f>IFERROR(__xludf.DUMMYFUNCTION("GOOGLETRANSLATE(B350,""en"",""pl"")"),"Literatura turecka")</f>
        <v>Literatura turecka</v>
      </c>
      <c r="D350" s="1" t="str">
        <f>VLOOKUP(C350,Arkusz1!$A$2:$A$160,1,0)</f>
        <v>Literatura turecka</v>
      </c>
      <c r="E350" s="1" t="str">
        <f t="shared" si="1"/>
        <v>Literatury obce. Literatura turecka</v>
      </c>
      <c r="F350" s="1" t="str">
        <f>VLOOKUP(D350, Arkusz1!$A$2:$D$161, 4, FALSE)</f>
        <v>3c9977ec58ab5884fd9c9e5cb251e4c6</v>
      </c>
    </row>
    <row r="351" ht="14.25" customHeight="1">
      <c r="A351" s="2" t="s">
        <v>455</v>
      </c>
      <c r="B351" s="1" t="s">
        <v>121</v>
      </c>
      <c r="C351" s="1" t="str">
        <f>IFERROR(__xludf.DUMMYFUNCTION("GOOGLETRANSLATE(B351,""en"",""pl"")"),"Literatura ukraińska")</f>
        <v>Literatura ukraińska</v>
      </c>
      <c r="D351" s="1" t="str">
        <f>VLOOKUP(C351,Arkusz1!$A$2:$A$160,1,0)</f>
        <v>Literatura ukraińska</v>
      </c>
      <c r="E351" s="1" t="str">
        <f t="shared" si="1"/>
        <v>Literatury obce. Literatura ukraińska</v>
      </c>
      <c r="F351" s="1" t="str">
        <f>VLOOKUP(D351, Arkusz1!$A$2:$D$161, 4, FALSE)</f>
        <v>77ccc1745ce11792df0c458868dc4dba</v>
      </c>
    </row>
    <row r="352" ht="14.25" customHeight="1">
      <c r="A352" s="2" t="s">
        <v>456</v>
      </c>
      <c r="B352" s="1" t="s">
        <v>457</v>
      </c>
      <c r="C352" s="1" t="str">
        <f>IFERROR(__xludf.DUMMYFUNCTION("GOOGLETRANSLATE(B352,""en"",""pl"")"),"Literatura wietnamska")</f>
        <v>Literatura wietnamska</v>
      </c>
      <c r="D352" s="1" t="str">
        <f>VLOOKUP(C352,Arkusz1!$A$2:$A$160,1,0)</f>
        <v>Literatura wietnamska</v>
      </c>
      <c r="E352" s="1" t="str">
        <f t="shared" si="1"/>
        <v>Literatury obce. Literatura wietnamska</v>
      </c>
      <c r="F352" s="1" t="str">
        <f>VLOOKUP(D352, Arkusz1!$A$2:$D$161, 4, FALSE)</f>
        <v>269a1719c836094cc4637642cc18648f</v>
      </c>
    </row>
    <row r="353" ht="14.25" customHeight="1">
      <c r="A353" s="2" t="s">
        <v>458</v>
      </c>
      <c r="B353" s="1" t="s">
        <v>459</v>
      </c>
      <c r="C353" s="3" t="s">
        <v>12</v>
      </c>
      <c r="D353" s="1" t="str">
        <f>VLOOKUP(C353,Arkusz1!$A$2:$A$160,1,0)</f>
        <v>Literatura brytyjska i irlandzka</v>
      </c>
      <c r="E353" s="1" t="str">
        <f t="shared" si="1"/>
        <v>Literatury obce. Literatura brytyjska i irlandzka</v>
      </c>
      <c r="F353" s="1" t="str">
        <f>VLOOKUP(D353, Arkusz1!$A$2:$D$161, 4, FALSE)</f>
        <v>66c8f768d5c3628ace38b78be063e200</v>
      </c>
    </row>
    <row r="354" ht="14.25" customHeight="1">
      <c r="A354" s="2" t="s">
        <v>460</v>
      </c>
      <c r="B354" s="1" t="s">
        <v>123</v>
      </c>
      <c r="C354" s="3" t="s">
        <v>124</v>
      </c>
      <c r="D354" s="1" t="str">
        <f>VLOOKUP(C354,Arkusz1!$A$2:$A$160,1,0)</f>
        <v>Literatury Afryki Subsaharyjskiej</v>
      </c>
      <c r="E354" s="1" t="str">
        <f t="shared" si="1"/>
        <v>Literatury obce. Literatury Afryki Subsaharyjskiej</v>
      </c>
      <c r="F354" s="1" t="str">
        <f>VLOOKUP(D354, Arkusz1!$A$2:$D$161, 4, FALSE)</f>
        <v>cd0d8ea374f40323e337566e946ab879</v>
      </c>
    </row>
    <row r="355" ht="14.25" customHeight="1">
      <c r="A355" s="2" t="s">
        <v>461</v>
      </c>
      <c r="B355" s="1" t="s">
        <v>21</v>
      </c>
      <c r="C355" s="1" t="str">
        <f>IFERROR(__xludf.DUMMYFUNCTION("GOOGLETRANSLATE(B355,""en"",""pl"")"),"literatura amerykańska")</f>
        <v>literatura amerykańska</v>
      </c>
      <c r="D355" s="1" t="str">
        <f>VLOOKUP(C355,Arkusz1!$A$2:$A$160,1,0)</f>
        <v>Literatura amerykańska</v>
      </c>
      <c r="E355" s="1" t="str">
        <f t="shared" si="1"/>
        <v>Literatury obce. Literatura amerykańska</v>
      </c>
      <c r="F355" s="1" t="str">
        <f>VLOOKUP(D355, Arkusz1!$A$2:$D$161, 4, FALSE)</f>
        <v>83d248ebec707f970a0c2ac9a48a8313</v>
      </c>
    </row>
    <row r="356" ht="14.25" customHeight="1">
      <c r="A356" s="2" t="s">
        <v>462</v>
      </c>
      <c r="B356" s="1" t="s">
        <v>267</v>
      </c>
      <c r="C356" s="1" t="str">
        <f>IFERROR(__xludf.DUMMYFUNCTION("GOOGLETRANSLATE(B356,""en"",""pl"")"),"Literatura australijska")</f>
        <v>Literatura australijska</v>
      </c>
      <c r="D356" s="1" t="str">
        <f>VLOOKUP(C356,Arkusz1!$A$2:$A$160,1,0)</f>
        <v>Literatura australijska</v>
      </c>
      <c r="E356" s="1" t="str">
        <f t="shared" si="1"/>
        <v>Literatury obce. Literatura australijska</v>
      </c>
      <c r="F356" s="1" t="str">
        <f>VLOOKUP(D356, Arkusz1!$A$2:$D$161, 4, FALSE)</f>
        <v>dfb5048023d86139b76b71f03f1e4e30</v>
      </c>
    </row>
    <row r="357" ht="14.25" customHeight="1">
      <c r="A357" s="2" t="s">
        <v>463</v>
      </c>
      <c r="B357" s="1" t="s">
        <v>88</v>
      </c>
      <c r="C357" s="1" t="str">
        <f>IFERROR(__xludf.DUMMYFUNCTION("GOOGLETRANSLATE(B357,""en"",""pl"")"),"Literatura austriacka")</f>
        <v>Literatura austriacka</v>
      </c>
      <c r="D357" s="1" t="str">
        <f>VLOOKUP(C357,Arkusz1!$A$2:$A$160,1,0)</f>
        <v>Literatura austriacka</v>
      </c>
      <c r="E357" s="1" t="str">
        <f t="shared" si="1"/>
        <v>Literatury obce. Literatura austriacka</v>
      </c>
      <c r="F357" s="1" t="str">
        <f>VLOOKUP(D357, Arkusz1!$A$2:$D$161, 4, FALSE)</f>
        <v>6d5f9d5c6335612cc5476058c71b8b25</v>
      </c>
    </row>
    <row r="358" ht="14.25" customHeight="1">
      <c r="A358" s="2" t="s">
        <v>464</v>
      </c>
      <c r="B358" s="1" t="s">
        <v>6</v>
      </c>
      <c r="C358" s="3" t="s">
        <v>7</v>
      </c>
      <c r="D358" s="1" t="str">
        <f>VLOOKUP(C358,Arkusz1!$A$2:$A$160,1,0)</f>
        <v>Literatura białoruska</v>
      </c>
      <c r="E358" s="1" t="str">
        <f t="shared" si="1"/>
        <v>Literatury obce. Literatura białoruska</v>
      </c>
      <c r="F358" s="1" t="str">
        <f>VLOOKUP(D358, Arkusz1!$A$2:$D$161, 4, FALSE)</f>
        <v>5176ee4a418293ffdee4f64e4be96d56</v>
      </c>
    </row>
    <row r="359" ht="14.25" customHeight="1">
      <c r="A359" s="2" t="s">
        <v>465</v>
      </c>
      <c r="B359" s="1" t="s">
        <v>93</v>
      </c>
      <c r="C359" s="1" t="str">
        <f>IFERROR(__xludf.DUMMYFUNCTION("GOOGLETRANSLATE(B359,""en"",""pl"")"),"literatura bułgarska")</f>
        <v>literatura bułgarska</v>
      </c>
      <c r="D359" s="1" t="str">
        <f>VLOOKUP(C359,Arkusz1!$A$2:$A$160,1,0)</f>
        <v>Literatura bułgarska</v>
      </c>
      <c r="E359" s="1" t="str">
        <f t="shared" si="1"/>
        <v>Literatury obce. Literatura bułgarska</v>
      </c>
      <c r="F359" s="1" t="str">
        <f>VLOOKUP(D359, Arkusz1!$A$2:$D$161, 4, FALSE)</f>
        <v>7ba2427543bffb608ac962b461dc8d16</v>
      </c>
    </row>
    <row r="360" ht="14.25" customHeight="1">
      <c r="A360" s="2" t="s">
        <v>466</v>
      </c>
      <c r="B360" s="1" t="s">
        <v>23</v>
      </c>
      <c r="C360" s="1" t="str">
        <f>IFERROR(__xludf.DUMMYFUNCTION("GOOGLETRANSLATE(B360,""en"",""pl"")"),"Literatura kanadyjska")</f>
        <v>Literatura kanadyjska</v>
      </c>
      <c r="D360" s="1" t="str">
        <f>VLOOKUP(C360,Arkusz1!$A$2:$A$160,1,0)</f>
        <v>Literatura kanadyjska</v>
      </c>
      <c r="E360" s="1" t="str">
        <f t="shared" si="1"/>
        <v>Literatury obce. Literatura kanadyjska</v>
      </c>
      <c r="F360" s="1" t="str">
        <f>VLOOKUP(D360, Arkusz1!$A$2:$D$161, 4, FALSE)</f>
        <v>87ddeaede93fdeb4d412e4a16915d71f</v>
      </c>
    </row>
    <row r="361" ht="14.25" customHeight="1">
      <c r="A361" s="2" t="s">
        <v>467</v>
      </c>
      <c r="B361" s="1" t="s">
        <v>135</v>
      </c>
      <c r="C361" s="1" t="str">
        <f>IFERROR(__xludf.DUMMYFUNCTION("GOOGLETRANSLATE(B361,""en"",""pl"")"),"Literatura chorwacka")</f>
        <v>Literatura chorwacka</v>
      </c>
      <c r="D361" s="1" t="str">
        <f>VLOOKUP(C361,Arkusz1!$A$2:$A$160,1,0)</f>
        <v>Literatura chorwacka</v>
      </c>
      <c r="E361" s="1" t="str">
        <f t="shared" si="1"/>
        <v>Literatury obce. Literatura chorwacka</v>
      </c>
      <c r="F361" s="1" t="str">
        <f>VLOOKUP(D361, Arkusz1!$A$2:$D$161, 4, FALSE)</f>
        <v>2648fa56b2c6f7726f5c19fb2b14d2d8</v>
      </c>
    </row>
    <row r="362" ht="14.25" customHeight="1">
      <c r="A362" s="2" t="s">
        <v>468</v>
      </c>
      <c r="B362" s="1" t="s">
        <v>9</v>
      </c>
      <c r="C362" s="1" t="str">
        <f>IFERROR(__xludf.DUMMYFUNCTION("GOOGLETRANSLATE(B362,""en"",""pl"")"),"Literatura czeska")</f>
        <v>Literatura czeska</v>
      </c>
      <c r="D362" s="1" t="str">
        <f>VLOOKUP(C362,Arkusz1!$A$2:$A$160,1,0)</f>
        <v>Literatura czeska</v>
      </c>
      <c r="E362" s="1" t="str">
        <f t="shared" si="1"/>
        <v>Literatury obce. Literatura czeska</v>
      </c>
      <c r="F362" s="1" t="str">
        <f>VLOOKUP(D362, Arkusz1!$A$2:$D$161, 4, FALSE)</f>
        <v>d85890257d2229f6c254d26525731a8e</v>
      </c>
    </row>
    <row r="363" ht="14.25" customHeight="1">
      <c r="A363" s="2" t="s">
        <v>469</v>
      </c>
      <c r="B363" s="1" t="s">
        <v>25</v>
      </c>
      <c r="C363" s="1" t="str">
        <f>IFERROR(__xludf.DUMMYFUNCTION("GOOGLETRANSLATE(B363,""en"",""pl"")"),"literatura duńska")</f>
        <v>literatura duńska</v>
      </c>
      <c r="D363" s="1" t="str">
        <f>VLOOKUP(C363,Arkusz1!$A$2:$A$160,1,0)</f>
        <v>Literatura duńska</v>
      </c>
      <c r="E363" s="1" t="str">
        <f t="shared" si="1"/>
        <v>Literatury obce. Literatura duńska</v>
      </c>
      <c r="F363" s="1" t="str">
        <f>VLOOKUP(D363, Arkusz1!$A$2:$D$161, 4, FALSE)</f>
        <v>a638b169f43d559befabf344598cf507</v>
      </c>
    </row>
    <row r="364" ht="14.25" customHeight="1">
      <c r="A364" s="2" t="s">
        <v>470</v>
      </c>
      <c r="B364" s="1" t="s">
        <v>285</v>
      </c>
      <c r="C364" s="3" t="s">
        <v>286</v>
      </c>
      <c r="D364" s="1" t="str">
        <f>VLOOKUP(C364,Arkusz1!$A$2:$A$160,1,0)</f>
        <v>Literatura egipsko-arabska</v>
      </c>
      <c r="E364" s="1" t="str">
        <f t="shared" si="1"/>
        <v>Literatury obce. Literatura egipsko-arabska</v>
      </c>
      <c r="F364" s="1" t="str">
        <f>VLOOKUP(D364, Arkusz1!$A$2:$D$161, 4, FALSE)</f>
        <v>adc7f6f2b7f01ba3d62c7882e1f075e4</v>
      </c>
    </row>
    <row r="365" ht="14.25" customHeight="1">
      <c r="A365" s="2" t="s">
        <v>471</v>
      </c>
      <c r="B365" s="1" t="s">
        <v>11</v>
      </c>
      <c r="C365" s="3" t="s">
        <v>12</v>
      </c>
      <c r="D365" s="1" t="str">
        <f>VLOOKUP(C365,Arkusz1!$A$2:$A$160,1,0)</f>
        <v>Literatura brytyjska i irlandzka</v>
      </c>
      <c r="E365" s="1" t="str">
        <f t="shared" si="1"/>
        <v>Literatury obce. Literatura brytyjska i irlandzka</v>
      </c>
      <c r="F365" s="1" t="str">
        <f>VLOOKUP(D365, Arkusz1!$A$2:$D$161, 4, FALSE)</f>
        <v>66c8f768d5c3628ace38b78be063e200</v>
      </c>
    </row>
    <row r="366" ht="14.25" customHeight="1">
      <c r="A366" s="2" t="s">
        <v>472</v>
      </c>
      <c r="B366" s="1" t="s">
        <v>11</v>
      </c>
      <c r="C366" s="3" t="s">
        <v>12</v>
      </c>
      <c r="D366" s="1" t="str">
        <f>VLOOKUP(C366,Arkusz1!$A$2:$A$160,1,0)</f>
        <v>Literatura brytyjska i irlandzka</v>
      </c>
      <c r="E366" s="1" t="str">
        <f t="shared" si="1"/>
        <v>Literatury obce. Literatura brytyjska i irlandzka</v>
      </c>
      <c r="F366" s="1" t="str">
        <f>VLOOKUP(D366, Arkusz1!$A$2:$D$161, 4, FALSE)</f>
        <v>66c8f768d5c3628ace38b78be063e200</v>
      </c>
    </row>
    <row r="367" ht="14.25" customHeight="1">
      <c r="A367" s="2" t="s">
        <v>473</v>
      </c>
      <c r="B367" s="1" t="s">
        <v>60</v>
      </c>
      <c r="C367" s="1" t="str">
        <f>IFERROR(__xludf.DUMMYFUNCTION("GOOGLETRANSLATE(B367,""en"",""pl"")"),"literatura francuska")</f>
        <v>literatura francuska</v>
      </c>
      <c r="D367" s="1" t="str">
        <f>VLOOKUP(C367,Arkusz1!$A$2:$A$160,1,0)</f>
        <v>Literatura francuska</v>
      </c>
      <c r="E367" s="1" t="str">
        <f t="shared" si="1"/>
        <v>Literatury obce. Literatura francuska</v>
      </c>
      <c r="F367" s="1" t="str">
        <f>VLOOKUP(D367, Arkusz1!$A$2:$D$161, 4, FALSE)</f>
        <v>d2fe227bd5c38b13d57b38b7d2730c6e</v>
      </c>
    </row>
    <row r="368" ht="14.25" customHeight="1">
      <c r="A368" s="2" t="s">
        <v>474</v>
      </c>
      <c r="B368" s="1" t="s">
        <v>393</v>
      </c>
      <c r="C368" s="1" t="str">
        <f>IFERROR(__xludf.DUMMYFUNCTION("GOOGLETRANSLATE(B368,""en"",""pl"")"),"Literatura gruzińska")</f>
        <v>Literatura gruzińska</v>
      </c>
      <c r="D368" s="1" t="str">
        <f>VLOOKUP(C368,Arkusz1!$A$2:$A$160,1,0)</f>
        <v>Literatura gruzińska</v>
      </c>
      <c r="E368" s="1" t="str">
        <f t="shared" si="1"/>
        <v>Literatury obce. Literatura gruzińska</v>
      </c>
      <c r="F368" s="1" t="str">
        <f>VLOOKUP(D368, Arkusz1!$A$2:$D$161, 4, FALSE)</f>
        <v>1b4eaf85ac450ebdeed854e8297c8131</v>
      </c>
    </row>
    <row r="369" ht="14.25" customHeight="1">
      <c r="A369" s="2" t="s">
        <v>475</v>
      </c>
      <c r="B369" s="1" t="s">
        <v>14</v>
      </c>
      <c r="C369" s="1" t="str">
        <f>IFERROR(__xludf.DUMMYFUNCTION("GOOGLETRANSLATE(B369,""en"",""pl"")"),"Literatura niemiecka")</f>
        <v>Literatura niemiecka</v>
      </c>
      <c r="D369" s="1" t="str">
        <f>VLOOKUP(C369,Arkusz1!$A$2:$A$160,1,0)</f>
        <v>Literatura niemiecka</v>
      </c>
      <c r="E369" s="1" t="str">
        <f t="shared" si="1"/>
        <v>Literatury obce. Literatura niemiecka</v>
      </c>
      <c r="F369" s="1" t="str">
        <f>VLOOKUP(D369, Arkusz1!$A$2:$D$161, 4, FALSE)</f>
        <v>08c2fec6be5a88eba2b081d4483c362f</v>
      </c>
    </row>
    <row r="370" ht="14.25" customHeight="1">
      <c r="A370" s="2" t="s">
        <v>476</v>
      </c>
      <c r="B370" s="1" t="s">
        <v>71</v>
      </c>
      <c r="C370" s="3" t="s">
        <v>72</v>
      </c>
      <c r="D370" s="1" t="str">
        <f>VLOOKUP(C370,Arkusz1!$A$2:$A$160,1,0)</f>
        <v>Literatura grecka nowożytna</v>
      </c>
      <c r="E370" s="1" t="str">
        <f t="shared" si="1"/>
        <v>Literatury obce. Literatura grecka nowożytna</v>
      </c>
      <c r="F370" s="1" t="str">
        <f>VLOOKUP(D370, Arkusz1!$A$2:$D$161, 4, FALSE)</f>
        <v>6278c6637c350a4e38f11f3b7a6f2187</v>
      </c>
    </row>
    <row r="371" ht="14.25" customHeight="1">
      <c r="A371" s="2" t="s">
        <v>477</v>
      </c>
      <c r="B371" s="1" t="s">
        <v>101</v>
      </c>
      <c r="C371" s="1" t="str">
        <f>IFERROR(__xludf.DUMMYFUNCTION("GOOGLETRANSLATE(B371,""en"",""pl"")"),"Literatura hebrajska")</f>
        <v>Literatura hebrajska</v>
      </c>
      <c r="D371" s="1" t="str">
        <f>VLOOKUP(C371,Arkusz1!$A$2:$A$160,1,0)</f>
        <v>Literatura hebrajska</v>
      </c>
      <c r="E371" s="1" t="str">
        <f t="shared" si="1"/>
        <v>Literatury obce. Literatura hebrajska</v>
      </c>
      <c r="F371" s="1" t="str">
        <f>VLOOKUP(D371, Arkusz1!$A$2:$D$161, 4, FALSE)</f>
        <v>cb1988f1e166b30b2579287e0a1615fb</v>
      </c>
    </row>
    <row r="372" ht="14.25" customHeight="1">
      <c r="A372" s="2" t="s">
        <v>478</v>
      </c>
      <c r="B372" s="1" t="s">
        <v>147</v>
      </c>
      <c r="C372" s="1" t="str">
        <f>IFERROR(__xludf.DUMMYFUNCTION("GOOGLETRANSLATE(B372,""en"",""pl"")"),"Literatura węgierska")</f>
        <v>Literatura węgierska</v>
      </c>
      <c r="D372" s="1" t="str">
        <f>VLOOKUP(C372,Arkusz1!$A$2:$A$160,1,0)</f>
        <v>Literatura węgierska</v>
      </c>
      <c r="E372" s="1" t="str">
        <f t="shared" si="1"/>
        <v>Literatury obce. Literatura węgierska</v>
      </c>
      <c r="F372" s="1" t="str">
        <f>VLOOKUP(D372, Arkusz1!$A$2:$D$161, 4, FALSE)</f>
        <v>092aec3737934d49553dc13d966ef59f</v>
      </c>
    </row>
    <row r="373" ht="14.25" customHeight="1">
      <c r="A373" s="2" t="s">
        <v>479</v>
      </c>
      <c r="B373" s="1" t="s">
        <v>188</v>
      </c>
      <c r="C373" s="3" t="s">
        <v>189</v>
      </c>
      <c r="D373" s="1" t="str">
        <f>VLOOKUP(C373,Arkusz1!$A$2:$A$160,1,0)</f>
        <v>Literatury Indii</v>
      </c>
      <c r="E373" s="1" t="str">
        <f t="shared" si="1"/>
        <v>Literatury obce. Literatury Indii</v>
      </c>
      <c r="F373" s="1" t="str">
        <f>VLOOKUP(D373, Arkusz1!$A$2:$D$161, 4, FALSE)</f>
        <v>bb5927c0ef9bf58c6ef82270c51dd4be</v>
      </c>
    </row>
    <row r="374" ht="14.25" customHeight="1">
      <c r="A374" s="2" t="s">
        <v>480</v>
      </c>
      <c r="B374" s="1" t="s">
        <v>35</v>
      </c>
      <c r="C374" s="3" t="s">
        <v>12</v>
      </c>
      <c r="D374" s="1" t="str">
        <f>VLOOKUP(C374,Arkusz1!$A$2:$A$160,1,0)</f>
        <v>Literatura brytyjska i irlandzka</v>
      </c>
      <c r="E374" s="1" t="str">
        <f t="shared" si="1"/>
        <v>Literatury obce. Literatura brytyjska i irlandzka</v>
      </c>
      <c r="F374" s="1" t="str">
        <f>VLOOKUP(D374, Arkusz1!$A$2:$D$161, 4, FALSE)</f>
        <v>66c8f768d5c3628ace38b78be063e200</v>
      </c>
    </row>
    <row r="375" ht="14.25" customHeight="1">
      <c r="A375" s="2" t="s">
        <v>481</v>
      </c>
      <c r="B375" s="1" t="s">
        <v>37</v>
      </c>
      <c r="C375" s="1" t="str">
        <f>IFERROR(__xludf.DUMMYFUNCTION("GOOGLETRANSLATE(B375,""en"",""pl"")"),"Literatura włoska")</f>
        <v>Literatura włoska</v>
      </c>
      <c r="D375" s="1" t="str">
        <f>VLOOKUP(C375,Arkusz1!$A$2:$A$160,1,0)</f>
        <v>Literatura włoska</v>
      </c>
      <c r="E375" s="1" t="str">
        <f t="shared" si="1"/>
        <v>Literatury obce. Literatura włoska</v>
      </c>
      <c r="F375" s="1" t="str">
        <f>VLOOKUP(D375, Arkusz1!$A$2:$D$161, 4, FALSE)</f>
        <v>11e54a115acbd421e14abfed6cfa3f3a</v>
      </c>
    </row>
    <row r="376" ht="14.25" customHeight="1">
      <c r="A376" s="2" t="s">
        <v>482</v>
      </c>
      <c r="B376" s="1" t="s">
        <v>39</v>
      </c>
      <c r="C376" s="1" t="str">
        <f>IFERROR(__xludf.DUMMYFUNCTION("GOOGLETRANSLATE(B376,""en"",""pl"")"),"Literatura żydowska")</f>
        <v>Literatura żydowska</v>
      </c>
      <c r="D376" s="1" t="str">
        <f>VLOOKUP(C376,Arkusz1!$A$2:$A$160,1,0)</f>
        <v>Literatura żydowska</v>
      </c>
      <c r="E376" s="1" t="str">
        <f t="shared" si="1"/>
        <v>Literatury obce. Literatura żydowska</v>
      </c>
      <c r="F376" s="1" t="str">
        <f>VLOOKUP(D376, Arkusz1!$A$2:$D$161, 4, FALSE)</f>
        <v>68e1d5fa010df1578d89d39275d76287</v>
      </c>
    </row>
    <row r="377" ht="14.25" customHeight="1">
      <c r="A377" s="2" t="s">
        <v>483</v>
      </c>
      <c r="B377" s="1" t="s">
        <v>74</v>
      </c>
      <c r="C377" s="3" t="s">
        <v>75</v>
      </c>
      <c r="D377" s="1" t="str">
        <f>VLOOKUP(C377,Arkusz1!$A$2:$A$160,1,0)</f>
        <v>Literatura łacińska starożytna</v>
      </c>
      <c r="E377" s="1" t="str">
        <f t="shared" si="1"/>
        <v>Literatury obce. Literatura łacińska starożytna</v>
      </c>
      <c r="F377" s="1" t="str">
        <f>VLOOKUP(D377, Arkusz1!$A$2:$D$161, 4, FALSE)</f>
        <v>96b6610b7c0c379e4b9d7b06fd854498</v>
      </c>
    </row>
    <row r="378" ht="14.25" customHeight="1">
      <c r="A378" s="2" t="s">
        <v>484</v>
      </c>
      <c r="B378" s="1" t="s">
        <v>107</v>
      </c>
      <c r="C378" s="1" t="str">
        <f>IFERROR(__xludf.DUMMYFUNCTION("GOOGLETRANSLATE(B378,""en"",""pl"")"),"literatura litewska")</f>
        <v>literatura litewska</v>
      </c>
      <c r="D378" s="1" t="str">
        <f>VLOOKUP(C378,Arkusz1!$A$2:$A$160,1,0)</f>
        <v>Literatura litewska</v>
      </c>
      <c r="E378" s="1" t="str">
        <f t="shared" si="1"/>
        <v>Literatury obce. Literatura litewska</v>
      </c>
      <c r="F378" s="1" t="str">
        <f>VLOOKUP(D378, Arkusz1!$A$2:$D$161, 4, FALSE)</f>
        <v>fea74d1633a91287b71357d824487186</v>
      </c>
    </row>
    <row r="379" ht="14.25" customHeight="1">
      <c r="A379" s="2" t="s">
        <v>485</v>
      </c>
      <c r="B379" s="1" t="s">
        <v>312</v>
      </c>
      <c r="C379" s="1" t="str">
        <f>IFERROR(__xludf.DUMMYFUNCTION("GOOGLETRANSLATE(B379,""en"",""pl"")"),"Literatura meksykańska")</f>
        <v>Literatura meksykańska</v>
      </c>
      <c r="D379" s="1" t="str">
        <f>VLOOKUP(C379,Arkusz1!$A$2:$A$160,1,0)</f>
        <v>Literatura meksykańska</v>
      </c>
      <c r="E379" s="1" t="str">
        <f t="shared" si="1"/>
        <v>Literatury obce. Literatura meksykańska</v>
      </c>
      <c r="F379" s="1" t="str">
        <f>VLOOKUP(D379, Arkusz1!$A$2:$D$161, 4, FALSE)</f>
        <v>cc6bff7d059c6036fbd0aae5cb64435b</v>
      </c>
    </row>
    <row r="380" ht="14.25" customHeight="1">
      <c r="A380" s="2" t="s">
        <v>486</v>
      </c>
      <c r="B380" s="1" t="s">
        <v>487</v>
      </c>
      <c r="C380" s="1" t="str">
        <f>IFERROR(__xludf.DUMMYFUNCTION("GOOGLETRANSLATE(B380,""en"",""pl"")"),"Literatura paragwajska")</f>
        <v>Literatura paragwajska</v>
      </c>
      <c r="D380" s="1" t="str">
        <f>VLOOKUP(C380,Arkusz1!$A$2:$A$160,1,0)</f>
        <v>Literatura paragwajska</v>
      </c>
      <c r="E380" s="1" t="str">
        <f t="shared" si="1"/>
        <v>Literatury obce. Literatura paragwajska</v>
      </c>
      <c r="F380" s="1" t="str">
        <f>VLOOKUP(D380, Arkusz1!$A$2:$D$161, 4, FALSE)</f>
        <v>42f09a4c4e9ae6cc2cc0a2c96afb4e8d</v>
      </c>
    </row>
    <row r="381" ht="14.25" customHeight="1">
      <c r="A381" s="2" t="s">
        <v>488</v>
      </c>
      <c r="B381" s="1" t="s">
        <v>320</v>
      </c>
      <c r="C381" s="1" t="str">
        <f>IFERROR(__xludf.DUMMYFUNCTION("GOOGLETRANSLATE(B381,""en"",""pl"")"),"Literatura peruwiańska")</f>
        <v>Literatura peruwiańska</v>
      </c>
      <c r="D381" s="1" t="str">
        <f>VLOOKUP(C381,Arkusz1!$A$2:$A$160,1,0)</f>
        <v>Literatura peruwiańska</v>
      </c>
      <c r="E381" s="1" t="str">
        <f t="shared" si="1"/>
        <v>Literatury obce. Literatura peruwiańska</v>
      </c>
      <c r="F381" s="1" t="str">
        <f>VLOOKUP(D381, Arkusz1!$A$2:$D$161, 4, FALSE)</f>
        <v>28b68fd6e934600f210f5d2bc59758d9</v>
      </c>
    </row>
    <row r="382" ht="14.25" customHeight="1">
      <c r="A382" s="2" t="s">
        <v>489</v>
      </c>
      <c r="B382" s="1" t="s">
        <v>16</v>
      </c>
      <c r="C382" s="3" t="s">
        <v>17</v>
      </c>
      <c r="D382" s="1" t="str">
        <f>VLOOKUP(C382,Arkusz1!$A$2:$A$161,1,0)</f>
        <v>Literatura polska</v>
      </c>
      <c r="E382" s="1" t="str">
        <f t="shared" si="1"/>
        <v>Hasła osobowe (literatura polska)</v>
      </c>
      <c r="F382" s="1" t="str">
        <f>VLOOKUP(D382, Arkusz1!$A$2:$D$161, 4, FALSE)</f>
        <v>f56c40ddce1076f01ab157bed1da7c85</v>
      </c>
    </row>
    <row r="383" ht="14.25" customHeight="1">
      <c r="A383" s="2" t="s">
        <v>490</v>
      </c>
      <c r="B383" s="1" t="s">
        <v>16</v>
      </c>
      <c r="C383" s="3" t="s">
        <v>17</v>
      </c>
      <c r="D383" s="1" t="str">
        <f>VLOOKUP(C383,Arkusz1!$A$2:$A$161,1,0)</f>
        <v>Literatura polska</v>
      </c>
      <c r="E383" s="1" t="str">
        <f t="shared" si="1"/>
        <v>Hasła osobowe (literatura polska)</v>
      </c>
      <c r="F383" s="1" t="str">
        <f>VLOOKUP(D383, Arkusz1!$A$2:$D$161, 4, FALSE)</f>
        <v>f56c40ddce1076f01ab157bed1da7c85</v>
      </c>
    </row>
    <row r="384" ht="14.25" customHeight="1">
      <c r="A384" s="2" t="s">
        <v>491</v>
      </c>
      <c r="B384" s="1" t="s">
        <v>166</v>
      </c>
      <c r="C384" s="1" t="str">
        <f>IFERROR(__xludf.DUMMYFUNCTION("GOOGLETRANSLATE(B384,""en"",""pl"")"),"Literatura portugalska")</f>
        <v>Literatura portugalska</v>
      </c>
      <c r="D384" s="1" t="str">
        <f>VLOOKUP(C384,Arkusz1!$A$2:$A$160,1,0)</f>
        <v>Literatura portugalska</v>
      </c>
      <c r="E384" s="1" t="str">
        <f t="shared" si="1"/>
        <v>Literatury obce. Literatura portugalska</v>
      </c>
      <c r="F384" s="1" t="str">
        <f>VLOOKUP(D384, Arkusz1!$A$2:$D$161, 4, FALSE)</f>
        <v>fbaaf1b524a9be29d2376133302a573a</v>
      </c>
    </row>
    <row r="385" ht="14.25" customHeight="1">
      <c r="A385" s="2" t="s">
        <v>492</v>
      </c>
      <c r="B385" s="1" t="s">
        <v>110</v>
      </c>
      <c r="C385" s="1" t="str">
        <f>IFERROR(__xludf.DUMMYFUNCTION("GOOGLETRANSLATE(B385,""en"",""pl"")"),"Literatura rumuńska")</f>
        <v>Literatura rumuńska</v>
      </c>
      <c r="D385" s="1" t="str">
        <f>VLOOKUP(C385,Arkusz1!$A$2:$A$160,1,0)</f>
        <v>Literatura rumuńska</v>
      </c>
      <c r="E385" s="1" t="str">
        <f t="shared" si="1"/>
        <v>Literatury obce. Literatura rumuńska</v>
      </c>
      <c r="F385" s="1" t="str">
        <f>VLOOKUP(D385, Arkusz1!$A$2:$D$161, 4, FALSE)</f>
        <v>3e2912249d5c71f0bef66ea070ab058d</v>
      </c>
    </row>
    <row r="386" ht="14.25" customHeight="1">
      <c r="A386" s="2" t="s">
        <v>493</v>
      </c>
      <c r="B386" s="1" t="s">
        <v>41</v>
      </c>
      <c r="C386" s="1" t="str">
        <f>IFERROR(__xludf.DUMMYFUNCTION("GOOGLETRANSLATE(B386,""en"",""pl"")"),"Literatura rosyjska")</f>
        <v>Literatura rosyjska</v>
      </c>
      <c r="D386" s="1" t="str">
        <f>VLOOKUP(C386,Arkusz1!$A$2:$A$160,1,0)</f>
        <v>Literatura rosyjska</v>
      </c>
      <c r="E386" s="1" t="str">
        <f t="shared" si="1"/>
        <v>Literatury obce. Literatura rosyjska</v>
      </c>
      <c r="F386" s="1" t="str">
        <f>VLOOKUP(D386, Arkusz1!$A$2:$D$161, 4, FALSE)</f>
        <v>a511f8d47669aab706ad35aa613c3318</v>
      </c>
    </row>
    <row r="387" ht="14.25" customHeight="1">
      <c r="A387" s="2" t="s">
        <v>494</v>
      </c>
      <c r="B387" s="1" t="s">
        <v>113</v>
      </c>
      <c r="C387" s="1" t="str">
        <f>IFERROR(__xludf.DUMMYFUNCTION("GOOGLETRANSLATE(B387,""en"",""pl"")"),"Literatura serbska")</f>
        <v>Literatura serbska</v>
      </c>
      <c r="D387" s="1" t="str">
        <f>VLOOKUP(C387,Arkusz1!$A$2:$A$160,1,0)</f>
        <v>Literatura serbska</v>
      </c>
      <c r="E387" s="1" t="str">
        <f t="shared" si="1"/>
        <v>Literatury obce. Literatura serbska</v>
      </c>
      <c r="F387" s="1" t="str">
        <f>VLOOKUP(D387, Arkusz1!$A$2:$D$161, 4, FALSE)</f>
        <v>7344a05528b952d1b397c898e7bb651a</v>
      </c>
    </row>
    <row r="388" ht="14.25" customHeight="1">
      <c r="A388" s="2" t="s">
        <v>495</v>
      </c>
      <c r="B388" s="1" t="s">
        <v>43</v>
      </c>
      <c r="C388" s="1" t="str">
        <f>IFERROR(__xludf.DUMMYFUNCTION("GOOGLETRANSLATE(B388,""en"",""pl"")"),"literatura słowacka")</f>
        <v>literatura słowacka</v>
      </c>
      <c r="D388" s="1" t="str">
        <f>VLOOKUP(C388,Arkusz1!$A$2:$A$160,1,0)</f>
        <v>Literatura słowacka</v>
      </c>
      <c r="E388" s="1" t="str">
        <f t="shared" si="1"/>
        <v>Literatury obce. Literatura słowacka</v>
      </c>
      <c r="F388" s="1" t="str">
        <f>VLOOKUP(D388, Arkusz1!$A$2:$D$161, 4, FALSE)</f>
        <v>6c2133cd191601c2549eab9cf1d6fca9</v>
      </c>
    </row>
    <row r="389" ht="14.25" customHeight="1">
      <c r="A389" s="2" t="s">
        <v>496</v>
      </c>
      <c r="B389" s="1" t="s">
        <v>172</v>
      </c>
      <c r="C389" s="1" t="str">
        <f>IFERROR(__xludf.DUMMYFUNCTION("GOOGLETRANSLATE(B389,""en"",""pl"")"),"Literatura słoweńska")</f>
        <v>Literatura słoweńska</v>
      </c>
      <c r="D389" s="1" t="str">
        <f>VLOOKUP(C389,Arkusz1!$A$2:$A$160,1,0)</f>
        <v>Literatura słoweńska</v>
      </c>
      <c r="E389" s="1" t="str">
        <f t="shared" si="1"/>
        <v>Literatury obce. Literatura słoweńska</v>
      </c>
      <c r="F389" s="1" t="str">
        <f>VLOOKUP(D389, Arkusz1!$A$2:$D$161, 4, FALSE)</f>
        <v>971191d2063ca7aa686811f12bae84b6</v>
      </c>
    </row>
    <row r="390" ht="14.25" customHeight="1">
      <c r="A390" s="2" t="s">
        <v>497</v>
      </c>
      <c r="B390" s="1" t="s">
        <v>64</v>
      </c>
      <c r="C390" s="1" t="str">
        <f>IFERROR(__xludf.DUMMYFUNCTION("GOOGLETRANSLATE(B390,""en"",""pl"")"),"Literatura hiszpańska")</f>
        <v>Literatura hiszpańska</v>
      </c>
      <c r="D390" s="1" t="str">
        <f>VLOOKUP(C390,Arkusz1!$A$2:$A$160,1,0)</f>
        <v>Literatura hiszpańska</v>
      </c>
      <c r="E390" s="1" t="str">
        <f t="shared" si="1"/>
        <v>Literatury obce. Literatura hiszpańska</v>
      </c>
      <c r="F390" s="1" t="str">
        <f>VLOOKUP(D390, Arkusz1!$A$2:$D$161, 4, FALSE)</f>
        <v>aae53b40326e1779db1d5c242caec260</v>
      </c>
    </row>
    <row r="391" ht="14.25" customHeight="1">
      <c r="A391" s="2" t="s">
        <v>498</v>
      </c>
      <c r="B391" s="1" t="s">
        <v>47</v>
      </c>
      <c r="C391" s="1" t="str">
        <f>IFERROR(__xludf.DUMMYFUNCTION("GOOGLETRANSLATE(B391,""en"",""pl"")"),"Literatura szwedzka")</f>
        <v>Literatura szwedzka</v>
      </c>
      <c r="D391" s="1" t="str">
        <f>VLOOKUP(C391,Arkusz1!$A$2:$A$160,1,0)</f>
        <v>Literatura szwedzka</v>
      </c>
      <c r="E391" s="1" t="str">
        <f t="shared" si="1"/>
        <v>Literatury obce. Literatura szwedzka</v>
      </c>
      <c r="F391" s="1" t="str">
        <f>VLOOKUP(D391, Arkusz1!$A$2:$D$161, 4, FALSE)</f>
        <v>a602b27ea27d44c8a10d1d0418bfed35</v>
      </c>
    </row>
    <row r="392" ht="14.25" customHeight="1">
      <c r="A392" s="2" t="s">
        <v>499</v>
      </c>
      <c r="B392" s="1" t="s">
        <v>116</v>
      </c>
      <c r="C392" s="3" t="s">
        <v>117</v>
      </c>
      <c r="D392" s="1" t="str">
        <f>VLOOKUP(C392,Arkusz1!$A$2:$A$160,1,0)</f>
        <v>Literatura szwajcarska</v>
      </c>
      <c r="E392" s="1" t="str">
        <f t="shared" si="1"/>
        <v>Literatury obce. Literatura szwajcarska</v>
      </c>
      <c r="F392" s="1" t="str">
        <f>VLOOKUP(D392, Arkusz1!$A$2:$D$161, 4, FALSE)</f>
        <v>71d10fa305db6f173c12380a9338a775</v>
      </c>
    </row>
    <row r="393" ht="14.25" customHeight="1">
      <c r="A393" s="2" t="s">
        <v>500</v>
      </c>
      <c r="B393" s="1" t="s">
        <v>119</v>
      </c>
      <c r="C393" s="1" t="str">
        <f>IFERROR(__xludf.DUMMYFUNCTION("GOOGLETRANSLATE(B393,""en"",""pl"")"),"Literatura turecka")</f>
        <v>Literatura turecka</v>
      </c>
      <c r="D393" s="1" t="str">
        <f>VLOOKUP(C393,Arkusz1!$A$2:$A$160,1,0)</f>
        <v>Literatura turecka</v>
      </c>
      <c r="E393" s="1" t="str">
        <f t="shared" si="1"/>
        <v>Literatury obce. Literatura turecka</v>
      </c>
      <c r="F393" s="1" t="str">
        <f>VLOOKUP(D393, Arkusz1!$A$2:$D$161, 4, FALSE)</f>
        <v>3c9977ec58ab5884fd9c9e5cb251e4c6</v>
      </c>
    </row>
    <row r="394" ht="14.25" customHeight="1">
      <c r="A394" s="2" t="s">
        <v>501</v>
      </c>
      <c r="B394" s="1" t="s">
        <v>121</v>
      </c>
      <c r="C394" s="1" t="str">
        <f>IFERROR(__xludf.DUMMYFUNCTION("GOOGLETRANSLATE(B394,""en"",""pl"")"),"Literatura ukraińska")</f>
        <v>Literatura ukraińska</v>
      </c>
      <c r="D394" s="1" t="str">
        <f>VLOOKUP(C394,Arkusz1!$A$2:$A$160,1,0)</f>
        <v>Literatura ukraińska</v>
      </c>
      <c r="E394" s="1" t="str">
        <f t="shared" si="1"/>
        <v>Literatury obce. Literatura ukraińska</v>
      </c>
      <c r="F394" s="1" t="str">
        <f>VLOOKUP(D394, Arkusz1!$A$2:$D$161, 4, FALSE)</f>
        <v>77ccc1745ce11792df0c458868dc4dba</v>
      </c>
    </row>
    <row r="395" ht="14.25" customHeight="1">
      <c r="A395" s="2" t="s">
        <v>502</v>
      </c>
      <c r="B395" s="1" t="s">
        <v>16</v>
      </c>
      <c r="C395" s="3" t="s">
        <v>17</v>
      </c>
      <c r="D395" s="1" t="str">
        <f>VLOOKUP(C395,Arkusz1!$A$2:$A$161,1,0)</f>
        <v>Literatura polska</v>
      </c>
      <c r="E395" s="1" t="str">
        <f t="shared" si="1"/>
        <v>Hasła osobowe (literatura polska)</v>
      </c>
      <c r="F395" s="1" t="str">
        <f>VLOOKUP(D395, Arkusz1!$A$2:$D$161, 4, FALSE)</f>
        <v>f56c40ddce1076f01ab157bed1da7c85</v>
      </c>
    </row>
    <row r="396" ht="14.25" customHeight="1">
      <c r="A396" s="2" t="s">
        <v>503</v>
      </c>
      <c r="B396" s="1" t="s">
        <v>88</v>
      </c>
      <c r="C396" s="1" t="str">
        <f>IFERROR(__xludf.DUMMYFUNCTION("GOOGLETRANSLATE(B396,""en"",""pl"")"),"Literatura austriacka")</f>
        <v>Literatura austriacka</v>
      </c>
      <c r="D396" s="1" t="str">
        <f>VLOOKUP(C396,Arkusz1!$A$2:$A$160,1,0)</f>
        <v>Literatura austriacka</v>
      </c>
      <c r="E396" s="1" t="str">
        <f t="shared" si="1"/>
        <v>Literatury obce. Literatura austriacka</v>
      </c>
      <c r="F396" s="1" t="str">
        <f>VLOOKUP(D396, Arkusz1!$A$2:$D$161, 4, FALSE)</f>
        <v>6d5f9d5c6335612cc5476058c71b8b25</v>
      </c>
    </row>
    <row r="397" ht="14.25" customHeight="1">
      <c r="A397" s="2" t="s">
        <v>504</v>
      </c>
      <c r="B397" s="1" t="s">
        <v>11</v>
      </c>
      <c r="C397" s="3" t="s">
        <v>12</v>
      </c>
      <c r="D397" s="1" t="str">
        <f>VLOOKUP(C397,Arkusz1!$A$2:$A$160,1,0)</f>
        <v>Literatura brytyjska i irlandzka</v>
      </c>
      <c r="E397" s="1" t="str">
        <f t="shared" si="1"/>
        <v>Literatury obce. Literatura brytyjska i irlandzka</v>
      </c>
      <c r="F397" s="1" t="str">
        <f>VLOOKUP(D397, Arkusz1!$A$2:$D$161, 4, FALSE)</f>
        <v>66c8f768d5c3628ace38b78be063e200</v>
      </c>
    </row>
    <row r="398" ht="14.25" customHeight="1">
      <c r="A398" s="2" t="s">
        <v>505</v>
      </c>
      <c r="B398" s="1" t="s">
        <v>60</v>
      </c>
      <c r="C398" s="1" t="str">
        <f>IFERROR(__xludf.DUMMYFUNCTION("GOOGLETRANSLATE(B398,""en"",""pl"")"),"literatura francuska")</f>
        <v>literatura francuska</v>
      </c>
      <c r="D398" s="1" t="str">
        <f>VLOOKUP(C398,Arkusz1!$A$2:$A$160,1,0)</f>
        <v>Literatura francuska</v>
      </c>
      <c r="E398" s="1" t="str">
        <f t="shared" si="1"/>
        <v>Literatury obce. Literatura francuska</v>
      </c>
      <c r="F398" s="1" t="str">
        <f>VLOOKUP(D398, Arkusz1!$A$2:$D$161, 4, FALSE)</f>
        <v>d2fe227bd5c38b13d57b38b7d2730c6e</v>
      </c>
    </row>
    <row r="399" ht="14.25" customHeight="1">
      <c r="A399" s="2" t="s">
        <v>506</v>
      </c>
      <c r="B399" s="1" t="s">
        <v>37</v>
      </c>
      <c r="C399" s="1" t="str">
        <f>IFERROR(__xludf.DUMMYFUNCTION("GOOGLETRANSLATE(B399,""en"",""pl"")"),"Literatura włoska")</f>
        <v>Literatura włoska</v>
      </c>
      <c r="D399" s="1" t="str">
        <f>VLOOKUP(C399,Arkusz1!$A$2:$A$160,1,0)</f>
        <v>Literatura włoska</v>
      </c>
      <c r="E399" s="1" t="str">
        <f t="shared" si="1"/>
        <v>Literatury obce. Literatura włoska</v>
      </c>
      <c r="F399" s="1" t="str">
        <f>VLOOKUP(D399, Arkusz1!$A$2:$D$161, 4, FALSE)</f>
        <v>11e54a115acbd421e14abfed6cfa3f3a</v>
      </c>
    </row>
    <row r="400" ht="14.25" customHeight="1">
      <c r="A400" s="2" t="s">
        <v>507</v>
      </c>
      <c r="B400" s="1" t="s">
        <v>16</v>
      </c>
      <c r="C400" s="3" t="s">
        <v>17</v>
      </c>
      <c r="D400" s="1" t="str">
        <f>VLOOKUP(C400,Arkusz1!$A$2:$A$161,1,0)</f>
        <v>Literatura polska</v>
      </c>
      <c r="E400" s="1" t="str">
        <f t="shared" si="1"/>
        <v>Hasła osobowe (literatura polska)</v>
      </c>
      <c r="F400" s="1" t="str">
        <f>VLOOKUP(D400, Arkusz1!$A$2:$D$161, 4, FALSE)</f>
        <v>f56c40ddce1076f01ab157bed1da7c85</v>
      </c>
    </row>
    <row r="401" ht="14.25" customHeight="1">
      <c r="A401" s="2" t="s">
        <v>508</v>
      </c>
      <c r="B401" s="1" t="s">
        <v>21</v>
      </c>
      <c r="C401" s="1" t="str">
        <f>IFERROR(__xludf.DUMMYFUNCTION("GOOGLETRANSLATE(B401,""en"",""pl"")"),"literatura amerykańska")</f>
        <v>literatura amerykańska</v>
      </c>
      <c r="D401" s="1" t="str">
        <f>VLOOKUP(C401,Arkusz1!$A$2:$A$160,1,0)</f>
        <v>Literatura amerykańska</v>
      </c>
      <c r="E401" s="1" t="str">
        <f t="shared" si="1"/>
        <v>Literatury obce. Literatura amerykańska</v>
      </c>
      <c r="F401" s="1" t="str">
        <f>VLOOKUP(D401, Arkusz1!$A$2:$D$161, 4, FALSE)</f>
        <v>83d248ebec707f970a0c2ac9a48a8313</v>
      </c>
    </row>
    <row r="402" ht="14.25" customHeight="1">
      <c r="A402" s="2" t="s">
        <v>509</v>
      </c>
      <c r="B402" s="1" t="s">
        <v>6</v>
      </c>
      <c r="C402" s="3" t="s">
        <v>7</v>
      </c>
      <c r="D402" s="1" t="str">
        <f>VLOOKUP(C402,Arkusz1!$A$2:$A$160,1,0)</f>
        <v>Literatura białoruska</v>
      </c>
      <c r="E402" s="1" t="str">
        <f t="shared" si="1"/>
        <v>Literatury obce. Literatura białoruska</v>
      </c>
      <c r="F402" s="1" t="str">
        <f>VLOOKUP(D402, Arkusz1!$A$2:$D$161, 4, FALSE)</f>
        <v>5176ee4a418293ffdee4f64e4be96d56</v>
      </c>
    </row>
    <row r="403" ht="14.25" customHeight="1">
      <c r="A403" s="2" t="s">
        <v>510</v>
      </c>
      <c r="B403" s="1" t="s">
        <v>11</v>
      </c>
      <c r="C403" s="3" t="s">
        <v>12</v>
      </c>
      <c r="D403" s="1" t="str">
        <f>VLOOKUP(C403,Arkusz1!$A$2:$A$160,1,0)</f>
        <v>Literatura brytyjska i irlandzka</v>
      </c>
      <c r="E403" s="1" t="str">
        <f t="shared" si="1"/>
        <v>Literatury obce. Literatura brytyjska i irlandzka</v>
      </c>
      <c r="F403" s="1" t="str">
        <f>VLOOKUP(D403, Arkusz1!$A$2:$D$161, 4, FALSE)</f>
        <v>66c8f768d5c3628ace38b78be063e200</v>
      </c>
    </row>
    <row r="404" ht="14.25" customHeight="1">
      <c r="A404" s="2" t="s">
        <v>511</v>
      </c>
      <c r="B404" s="1" t="s">
        <v>14</v>
      </c>
      <c r="C404" s="1" t="str">
        <f>IFERROR(__xludf.DUMMYFUNCTION("GOOGLETRANSLATE(B404,""en"",""pl"")"),"Literatura niemiecka")</f>
        <v>Literatura niemiecka</v>
      </c>
      <c r="D404" s="1" t="str">
        <f>VLOOKUP(C404,Arkusz1!$A$2:$A$160,1,0)</f>
        <v>Literatura niemiecka</v>
      </c>
      <c r="E404" s="1" t="str">
        <f t="shared" si="1"/>
        <v>Literatury obce. Literatura niemiecka</v>
      </c>
      <c r="F404" s="1" t="str">
        <f>VLOOKUP(D404, Arkusz1!$A$2:$D$161, 4, FALSE)</f>
        <v>08c2fec6be5a88eba2b081d4483c362f</v>
      </c>
    </row>
    <row r="405" ht="14.25" customHeight="1">
      <c r="A405" s="2" t="s">
        <v>512</v>
      </c>
      <c r="B405" s="1" t="s">
        <v>71</v>
      </c>
      <c r="C405" s="3" t="s">
        <v>72</v>
      </c>
      <c r="D405" s="1" t="str">
        <f>VLOOKUP(C405,Arkusz1!$A$2:$A$160,1,0)</f>
        <v>Literatura grecka nowożytna</v>
      </c>
      <c r="E405" s="1" t="str">
        <f t="shared" si="1"/>
        <v>Literatury obce. Literatura grecka nowożytna</v>
      </c>
      <c r="F405" s="1" t="str">
        <f>VLOOKUP(D405, Arkusz1!$A$2:$D$161, 4, FALSE)</f>
        <v>6278c6637c350a4e38f11f3b7a6f2187</v>
      </c>
    </row>
    <row r="406" ht="14.25" customHeight="1">
      <c r="A406" s="2" t="s">
        <v>513</v>
      </c>
      <c r="B406" s="1" t="s">
        <v>37</v>
      </c>
      <c r="C406" s="1" t="str">
        <f>IFERROR(__xludf.DUMMYFUNCTION("GOOGLETRANSLATE(B406,""en"",""pl"")"),"Literatura włoska")</f>
        <v>Literatura włoska</v>
      </c>
      <c r="D406" s="1" t="str">
        <f>VLOOKUP(C406,Arkusz1!$A$2:$A$160,1,0)</f>
        <v>Literatura włoska</v>
      </c>
      <c r="E406" s="1" t="str">
        <f t="shared" si="1"/>
        <v>Literatury obce. Literatura włoska</v>
      </c>
      <c r="F406" s="1" t="str">
        <f>VLOOKUP(D406, Arkusz1!$A$2:$D$161, 4, FALSE)</f>
        <v>11e54a115acbd421e14abfed6cfa3f3a</v>
      </c>
    </row>
    <row r="407" ht="14.25" customHeight="1">
      <c r="A407" s="2" t="s">
        <v>514</v>
      </c>
      <c r="B407" s="1" t="s">
        <v>74</v>
      </c>
      <c r="C407" s="3" t="s">
        <v>75</v>
      </c>
      <c r="D407" s="1" t="str">
        <f>VLOOKUP(C407,Arkusz1!$A$2:$A$160,1,0)</f>
        <v>Literatura łacińska starożytna</v>
      </c>
      <c r="E407" s="1" t="str">
        <f t="shared" si="1"/>
        <v>Literatury obce. Literatura łacińska starożytna</v>
      </c>
      <c r="F407" s="1" t="str">
        <f>VLOOKUP(D407, Arkusz1!$A$2:$D$161, 4, FALSE)</f>
        <v>96b6610b7c0c379e4b9d7b06fd854498</v>
      </c>
    </row>
    <row r="408" ht="14.25" customHeight="1">
      <c r="A408" s="2" t="s">
        <v>515</v>
      </c>
      <c r="B408" s="1" t="s">
        <v>41</v>
      </c>
      <c r="C408" s="1" t="str">
        <f>IFERROR(__xludf.DUMMYFUNCTION("GOOGLETRANSLATE(B408,""en"",""pl"")"),"Literatura rosyjska")</f>
        <v>Literatura rosyjska</v>
      </c>
      <c r="D408" s="1" t="str">
        <f>VLOOKUP(C408,Arkusz1!$A$2:$A$160,1,0)</f>
        <v>Literatura rosyjska</v>
      </c>
      <c r="E408" s="1" t="str">
        <f t="shared" si="1"/>
        <v>Literatury obce. Literatura rosyjska</v>
      </c>
      <c r="F408" s="1" t="str">
        <f>VLOOKUP(D408, Arkusz1!$A$2:$D$161, 4, FALSE)</f>
        <v>a511f8d47669aab706ad35aa613c3318</v>
      </c>
    </row>
    <row r="409" ht="14.25" customHeight="1">
      <c r="A409" s="2" t="s">
        <v>516</v>
      </c>
      <c r="B409" s="1" t="s">
        <v>121</v>
      </c>
      <c r="C409" s="1" t="str">
        <f>IFERROR(__xludf.DUMMYFUNCTION("GOOGLETRANSLATE(B409,""en"",""pl"")"),"Literatura ukraińska")</f>
        <v>Literatura ukraińska</v>
      </c>
      <c r="D409" s="1" t="str">
        <f>VLOOKUP(C409,Arkusz1!$A$2:$A$160,1,0)</f>
        <v>Literatura ukraińska</v>
      </c>
      <c r="E409" s="1" t="str">
        <f t="shared" si="1"/>
        <v>Literatury obce. Literatura ukraińska</v>
      </c>
      <c r="F409" s="1" t="str">
        <f>VLOOKUP(D409, Arkusz1!$A$2:$D$161, 4, FALSE)</f>
        <v>77ccc1745ce11792df0c458868dc4dba</v>
      </c>
    </row>
    <row r="410" ht="14.25" customHeight="1">
      <c r="A410" s="2" t="s">
        <v>517</v>
      </c>
      <c r="B410" s="1" t="s">
        <v>21</v>
      </c>
      <c r="C410" s="1" t="str">
        <f>IFERROR(__xludf.DUMMYFUNCTION("GOOGLETRANSLATE(B410,""en"",""pl"")"),"literatura amerykańska")</f>
        <v>literatura amerykańska</v>
      </c>
      <c r="D410" s="1" t="str">
        <f>VLOOKUP(C410,Arkusz1!$A$2:$A$160,1,0)</f>
        <v>Literatura amerykańska</v>
      </c>
      <c r="E410" s="1" t="str">
        <f t="shared" si="1"/>
        <v>Literatury obce. Literatura amerykańska</v>
      </c>
      <c r="F410" s="1" t="str">
        <f>VLOOKUP(D410, Arkusz1!$A$2:$D$161, 4, FALSE)</f>
        <v>83d248ebec707f970a0c2ac9a48a8313</v>
      </c>
    </row>
    <row r="411" ht="14.25" customHeight="1">
      <c r="A411" s="2" t="s">
        <v>518</v>
      </c>
      <c r="B411" s="1" t="s">
        <v>127</v>
      </c>
      <c r="C411" s="1" t="str">
        <f>IFERROR(__xludf.DUMMYFUNCTION("GOOGLETRANSLATE(B411,""en"",""pl"")"),"Literatura argentyńska")</f>
        <v>Literatura argentyńska</v>
      </c>
      <c r="D411" s="1" t="str">
        <f>VLOOKUP(C411,Arkusz1!$A$2:$A$160,1,0)</f>
        <v>Literatura argentyńska</v>
      </c>
      <c r="E411" s="1" t="str">
        <f t="shared" si="1"/>
        <v>Literatury obce. Literatura argentyńska</v>
      </c>
      <c r="F411" s="1" t="str">
        <f>VLOOKUP(D411, Arkusz1!$A$2:$D$161, 4, FALSE)</f>
        <v>906ca741fd0658ce74075d81d388d8ae</v>
      </c>
    </row>
    <row r="412" ht="14.25" customHeight="1">
      <c r="A412" s="2" t="s">
        <v>519</v>
      </c>
      <c r="B412" s="1" t="s">
        <v>88</v>
      </c>
      <c r="C412" s="1" t="str">
        <f>IFERROR(__xludf.DUMMYFUNCTION("GOOGLETRANSLATE(B412,""en"",""pl"")"),"Literatura austriacka")</f>
        <v>Literatura austriacka</v>
      </c>
      <c r="D412" s="1" t="str">
        <f>VLOOKUP(C412,Arkusz1!$A$2:$A$160,1,0)</f>
        <v>Literatura austriacka</v>
      </c>
      <c r="E412" s="1" t="str">
        <f t="shared" si="1"/>
        <v>Literatury obce. Literatura austriacka</v>
      </c>
      <c r="F412" s="1" t="str">
        <f>VLOOKUP(D412, Arkusz1!$A$2:$D$161, 4, FALSE)</f>
        <v>6d5f9d5c6335612cc5476058c71b8b25</v>
      </c>
    </row>
    <row r="413" ht="14.25" customHeight="1">
      <c r="A413" s="2" t="s">
        <v>520</v>
      </c>
      <c r="B413" s="1" t="s">
        <v>135</v>
      </c>
      <c r="C413" s="1" t="str">
        <f>IFERROR(__xludf.DUMMYFUNCTION("GOOGLETRANSLATE(B413,""en"",""pl"")"),"Literatura chorwacka")</f>
        <v>Literatura chorwacka</v>
      </c>
      <c r="D413" s="1" t="str">
        <f>VLOOKUP(C413,Arkusz1!$A$2:$A$160,1,0)</f>
        <v>Literatura chorwacka</v>
      </c>
      <c r="E413" s="1" t="str">
        <f t="shared" si="1"/>
        <v>Literatury obce. Literatura chorwacka</v>
      </c>
      <c r="F413" s="1" t="str">
        <f>VLOOKUP(D413, Arkusz1!$A$2:$D$161, 4, FALSE)</f>
        <v>2648fa56b2c6f7726f5c19fb2b14d2d8</v>
      </c>
    </row>
    <row r="414" ht="14.25" customHeight="1">
      <c r="A414" s="2" t="s">
        <v>521</v>
      </c>
      <c r="B414" s="1" t="s">
        <v>11</v>
      </c>
      <c r="C414" s="3" t="s">
        <v>12</v>
      </c>
      <c r="D414" s="1" t="str">
        <f>VLOOKUP(C414,Arkusz1!$A$2:$A$160,1,0)</f>
        <v>Literatura brytyjska i irlandzka</v>
      </c>
      <c r="E414" s="1" t="str">
        <f t="shared" si="1"/>
        <v>Literatury obce. Literatura brytyjska i irlandzka</v>
      </c>
      <c r="F414" s="1" t="str">
        <f>VLOOKUP(D414, Arkusz1!$A$2:$D$161, 4, FALSE)</f>
        <v>66c8f768d5c3628ace38b78be063e200</v>
      </c>
    </row>
    <row r="415" ht="14.25" customHeight="1">
      <c r="A415" s="2" t="s">
        <v>522</v>
      </c>
      <c r="B415" s="1" t="s">
        <v>60</v>
      </c>
      <c r="C415" s="1" t="str">
        <f>IFERROR(__xludf.DUMMYFUNCTION("GOOGLETRANSLATE(B415,""en"",""pl"")"),"literatura francuska")</f>
        <v>literatura francuska</v>
      </c>
      <c r="D415" s="1" t="str">
        <f>VLOOKUP(C415,Arkusz1!$A$2:$A$160,1,0)</f>
        <v>Literatura francuska</v>
      </c>
      <c r="E415" s="1" t="str">
        <f t="shared" si="1"/>
        <v>Literatury obce. Literatura francuska</v>
      </c>
      <c r="F415" s="1" t="str">
        <f>VLOOKUP(D415, Arkusz1!$A$2:$D$161, 4, FALSE)</f>
        <v>d2fe227bd5c38b13d57b38b7d2730c6e</v>
      </c>
    </row>
    <row r="416" ht="14.25" customHeight="1">
      <c r="A416" s="2" t="s">
        <v>523</v>
      </c>
      <c r="B416" s="1" t="s">
        <v>14</v>
      </c>
      <c r="C416" s="1" t="str">
        <f>IFERROR(__xludf.DUMMYFUNCTION("GOOGLETRANSLATE(B416,""en"",""pl"")"),"Literatura niemiecka")</f>
        <v>Literatura niemiecka</v>
      </c>
      <c r="D416" s="1" t="str">
        <f>VLOOKUP(C416,Arkusz1!$A$2:$A$160,1,0)</f>
        <v>Literatura niemiecka</v>
      </c>
      <c r="E416" s="1" t="str">
        <f t="shared" si="1"/>
        <v>Literatury obce. Literatura niemiecka</v>
      </c>
      <c r="F416" s="1" t="str">
        <f>VLOOKUP(D416, Arkusz1!$A$2:$D$161, 4, FALSE)</f>
        <v>08c2fec6be5a88eba2b081d4483c362f</v>
      </c>
    </row>
    <row r="417" ht="14.25" customHeight="1">
      <c r="A417" s="2" t="s">
        <v>524</v>
      </c>
      <c r="B417" s="1" t="s">
        <v>147</v>
      </c>
      <c r="C417" s="1" t="str">
        <f>IFERROR(__xludf.DUMMYFUNCTION("GOOGLETRANSLATE(B417,""en"",""pl"")"),"Literatura węgierska")</f>
        <v>Literatura węgierska</v>
      </c>
      <c r="D417" s="1" t="str">
        <f>VLOOKUP(C417,Arkusz1!$A$2:$A$160,1,0)</f>
        <v>Literatura węgierska</v>
      </c>
      <c r="E417" s="1" t="str">
        <f t="shared" si="1"/>
        <v>Literatury obce. Literatura węgierska</v>
      </c>
      <c r="F417" s="1" t="str">
        <f>VLOOKUP(D417, Arkusz1!$A$2:$D$161, 4, FALSE)</f>
        <v>092aec3737934d49553dc13d966ef59f</v>
      </c>
    </row>
    <row r="418" ht="14.25" customHeight="1">
      <c r="A418" s="2" t="s">
        <v>525</v>
      </c>
      <c r="B418" s="1" t="s">
        <v>37</v>
      </c>
      <c r="C418" s="1" t="str">
        <f>IFERROR(__xludf.DUMMYFUNCTION("GOOGLETRANSLATE(B418,""en"",""pl"")"),"Literatura włoska")</f>
        <v>Literatura włoska</v>
      </c>
      <c r="D418" s="1" t="str">
        <f>VLOOKUP(C418,Arkusz1!$A$2:$A$160,1,0)</f>
        <v>Literatura włoska</v>
      </c>
      <c r="E418" s="1" t="str">
        <f t="shared" si="1"/>
        <v>Literatury obce. Literatura włoska</v>
      </c>
      <c r="F418" s="1" t="str">
        <f>VLOOKUP(D418, Arkusz1!$A$2:$D$161, 4, FALSE)</f>
        <v>11e54a115acbd421e14abfed6cfa3f3a</v>
      </c>
    </row>
    <row r="419" ht="14.25" customHeight="1">
      <c r="A419" s="2" t="s">
        <v>526</v>
      </c>
      <c r="B419" s="1" t="s">
        <v>74</v>
      </c>
      <c r="C419" s="3" t="s">
        <v>75</v>
      </c>
      <c r="D419" s="1" t="str">
        <f>VLOOKUP(C419,Arkusz1!$A$2:$A$160,1,0)</f>
        <v>Literatura łacińska starożytna</v>
      </c>
      <c r="E419" s="1" t="str">
        <f t="shared" si="1"/>
        <v>Literatury obce. Literatura łacińska starożytna</v>
      </c>
      <c r="F419" s="1" t="str">
        <f>VLOOKUP(D419, Arkusz1!$A$2:$D$161, 4, FALSE)</f>
        <v>96b6610b7c0c379e4b9d7b06fd854498</v>
      </c>
    </row>
    <row r="420" ht="14.25" customHeight="1">
      <c r="A420" s="2" t="s">
        <v>527</v>
      </c>
      <c r="B420" s="1" t="s">
        <v>107</v>
      </c>
      <c r="C420" s="1" t="str">
        <f>IFERROR(__xludf.DUMMYFUNCTION("GOOGLETRANSLATE(B420,""en"",""pl"")"),"literatura litewska")</f>
        <v>literatura litewska</v>
      </c>
      <c r="D420" s="1" t="str">
        <f>VLOOKUP(C420,Arkusz1!$A$2:$A$160,1,0)</f>
        <v>Literatura litewska</v>
      </c>
      <c r="E420" s="1" t="str">
        <f t="shared" si="1"/>
        <v>Literatury obce. Literatura litewska</v>
      </c>
      <c r="F420" s="1" t="str">
        <f>VLOOKUP(D420, Arkusz1!$A$2:$D$161, 4, FALSE)</f>
        <v>fea74d1633a91287b71357d824487186</v>
      </c>
    </row>
    <row r="421" ht="14.25" customHeight="1">
      <c r="A421" s="2" t="s">
        <v>528</v>
      </c>
      <c r="B421" s="1" t="s">
        <v>16</v>
      </c>
      <c r="C421" s="3" t="s">
        <v>17</v>
      </c>
      <c r="D421" s="1" t="str">
        <f>VLOOKUP(C421,Arkusz1!$A$2:$A$161,1,0)</f>
        <v>Literatura polska</v>
      </c>
      <c r="E421" s="1" t="str">
        <f t="shared" si="1"/>
        <v>Hasła osobowe (literatura polska)</v>
      </c>
      <c r="F421" s="1" t="str">
        <f>VLOOKUP(D421, Arkusz1!$A$2:$D$161, 4, FALSE)</f>
        <v>f56c40ddce1076f01ab157bed1da7c85</v>
      </c>
    </row>
    <row r="422" ht="14.25" customHeight="1">
      <c r="A422" s="2" t="s">
        <v>529</v>
      </c>
      <c r="B422" s="1" t="s">
        <v>110</v>
      </c>
      <c r="C422" s="1" t="str">
        <f>IFERROR(__xludf.DUMMYFUNCTION("GOOGLETRANSLATE(B422,""en"",""pl"")"),"Literatura rumuńska")</f>
        <v>Literatura rumuńska</v>
      </c>
      <c r="D422" s="1" t="str">
        <f>VLOOKUP(C422,Arkusz1!$A$2:$A$160,1,0)</f>
        <v>Literatura rumuńska</v>
      </c>
      <c r="E422" s="1" t="str">
        <f t="shared" si="1"/>
        <v>Literatury obce. Literatura rumuńska</v>
      </c>
      <c r="F422" s="1" t="str">
        <f>VLOOKUP(D422, Arkusz1!$A$2:$D$161, 4, FALSE)</f>
        <v>3e2912249d5c71f0bef66ea070ab058d</v>
      </c>
    </row>
    <row r="423" ht="14.25" customHeight="1">
      <c r="A423" s="2" t="s">
        <v>530</v>
      </c>
      <c r="B423" s="1" t="s">
        <v>41</v>
      </c>
      <c r="C423" s="1" t="str">
        <f>IFERROR(__xludf.DUMMYFUNCTION("GOOGLETRANSLATE(B423,""en"",""pl"")"),"Literatura rosyjska")</f>
        <v>Literatura rosyjska</v>
      </c>
      <c r="D423" s="1" t="str">
        <f>VLOOKUP(C423,Arkusz1!$A$2:$A$160,1,0)</f>
        <v>Literatura rosyjska</v>
      </c>
      <c r="E423" s="1" t="str">
        <f t="shared" si="1"/>
        <v>Literatury obce. Literatura rosyjska</v>
      </c>
      <c r="F423" s="1" t="str">
        <f>VLOOKUP(D423, Arkusz1!$A$2:$D$161, 4, FALSE)</f>
        <v>a511f8d47669aab706ad35aa613c3318</v>
      </c>
    </row>
    <row r="424" ht="14.25" customHeight="1">
      <c r="A424" s="2" t="s">
        <v>531</v>
      </c>
      <c r="B424" s="1" t="s">
        <v>43</v>
      </c>
      <c r="C424" s="1" t="str">
        <f>IFERROR(__xludf.DUMMYFUNCTION("GOOGLETRANSLATE(B424,""en"",""pl"")"),"literatura słowacka")</f>
        <v>literatura słowacka</v>
      </c>
      <c r="D424" s="1" t="str">
        <f>VLOOKUP(C424,Arkusz1!$A$2:$A$160,1,0)</f>
        <v>Literatura słowacka</v>
      </c>
      <c r="E424" s="1" t="str">
        <f t="shared" si="1"/>
        <v>Literatury obce. Literatura słowacka</v>
      </c>
      <c r="F424" s="1" t="str">
        <f>VLOOKUP(D424, Arkusz1!$A$2:$D$161, 4, FALSE)</f>
        <v>6c2133cd191601c2549eab9cf1d6fca9</v>
      </c>
    </row>
    <row r="425" ht="14.25" customHeight="1">
      <c r="A425" s="2" t="s">
        <v>532</v>
      </c>
      <c r="B425" s="1" t="s">
        <v>172</v>
      </c>
      <c r="C425" s="1" t="str">
        <f>IFERROR(__xludf.DUMMYFUNCTION("GOOGLETRANSLATE(B425,""en"",""pl"")"),"Literatura słoweńska")</f>
        <v>Literatura słoweńska</v>
      </c>
      <c r="D425" s="1" t="str">
        <f>VLOOKUP(C425,Arkusz1!$A$2:$A$160,1,0)</f>
        <v>Literatura słoweńska</v>
      </c>
      <c r="E425" s="1" t="str">
        <f t="shared" si="1"/>
        <v>Literatury obce. Literatura słoweńska</v>
      </c>
      <c r="F425" s="1" t="str">
        <f>VLOOKUP(D425, Arkusz1!$A$2:$D$161, 4, FALSE)</f>
        <v>971191d2063ca7aa686811f12bae84b6</v>
      </c>
    </row>
    <row r="426" ht="14.25" customHeight="1">
      <c r="A426" s="2" t="s">
        <v>533</v>
      </c>
      <c r="B426" s="1" t="s">
        <v>116</v>
      </c>
      <c r="C426" s="3" t="s">
        <v>117</v>
      </c>
      <c r="D426" s="1" t="str">
        <f>VLOOKUP(C426,Arkusz1!$A$2:$A$160,1,0)</f>
        <v>Literatura szwajcarska</v>
      </c>
      <c r="E426" s="1" t="str">
        <f t="shared" si="1"/>
        <v>Literatury obce. Literatura szwajcarska</v>
      </c>
      <c r="F426" s="1" t="str">
        <f>VLOOKUP(D426, Arkusz1!$A$2:$D$161, 4, FALSE)</f>
        <v>71d10fa305db6f173c12380a9338a775</v>
      </c>
    </row>
    <row r="427" ht="14.25" customHeight="1">
      <c r="A427" s="2" t="s">
        <v>534</v>
      </c>
      <c r="B427" s="1" t="s">
        <v>121</v>
      </c>
      <c r="C427" s="1" t="str">
        <f>IFERROR(__xludf.DUMMYFUNCTION("GOOGLETRANSLATE(B427,""en"",""pl"")"),"Literatura ukraińska")</f>
        <v>Literatura ukraińska</v>
      </c>
      <c r="D427" s="1" t="str">
        <f>VLOOKUP(C427,Arkusz1!$A$2:$A$160,1,0)</f>
        <v>Literatura ukraińska</v>
      </c>
      <c r="E427" s="1" t="str">
        <f t="shared" si="1"/>
        <v>Literatury obce. Literatura ukraińska</v>
      </c>
      <c r="F427" s="1" t="str">
        <f>VLOOKUP(D427, Arkusz1!$A$2:$D$161, 4, FALSE)</f>
        <v>77ccc1745ce11792df0c458868dc4dba</v>
      </c>
    </row>
    <row r="428" ht="14.25" customHeight="1">
      <c r="A428" s="2" t="s">
        <v>535</v>
      </c>
      <c r="B428" s="1" t="s">
        <v>35</v>
      </c>
      <c r="C428" s="3" t="s">
        <v>12</v>
      </c>
      <c r="D428" s="1" t="str">
        <f>VLOOKUP(C428,Arkusz1!$A$2:$A$160,1,0)</f>
        <v>Literatura brytyjska i irlandzka</v>
      </c>
      <c r="E428" s="1" t="str">
        <f t="shared" si="1"/>
        <v>Literatury obce. Literatura brytyjska i irlandzka</v>
      </c>
      <c r="F428" s="1" t="str">
        <f>VLOOKUP(D428, Arkusz1!$A$2:$D$161, 4, FALSE)</f>
        <v>66c8f768d5c3628ace38b78be063e200</v>
      </c>
    </row>
    <row r="429" ht="14.25" customHeight="1">
      <c r="A429" s="2" t="s">
        <v>536</v>
      </c>
      <c r="B429" s="1" t="s">
        <v>74</v>
      </c>
      <c r="C429" s="3" t="s">
        <v>75</v>
      </c>
      <c r="D429" s="1" t="str">
        <f>VLOOKUP(C429,Arkusz1!$A$2:$A$160,1,0)</f>
        <v>Literatura łacińska starożytna</v>
      </c>
      <c r="E429" s="1" t="str">
        <f t="shared" si="1"/>
        <v>Literatury obce. Literatura łacińska starożytna</v>
      </c>
      <c r="F429" s="1" t="str">
        <f>VLOOKUP(D429, Arkusz1!$A$2:$D$161, 4, FALSE)</f>
        <v>96b6610b7c0c379e4b9d7b06fd854498</v>
      </c>
    </row>
    <row r="430" ht="14.25" customHeight="1">
      <c r="A430" s="2" t="s">
        <v>537</v>
      </c>
      <c r="B430" s="1" t="s">
        <v>16</v>
      </c>
      <c r="C430" s="3" t="s">
        <v>17</v>
      </c>
      <c r="D430" s="1" t="str">
        <f>VLOOKUP(C430,Arkusz1!$A$2:$A$161,1,0)</f>
        <v>Literatura polska</v>
      </c>
      <c r="E430" s="1" t="str">
        <f t="shared" si="1"/>
        <v>Hasła osobowe (literatura polska)</v>
      </c>
      <c r="F430" s="1" t="str">
        <f>VLOOKUP(D430, Arkusz1!$A$2:$D$161, 4, FALSE)</f>
        <v>f56c40ddce1076f01ab157bed1da7c85</v>
      </c>
    </row>
    <row r="431" ht="14.25" customHeight="1">
      <c r="A431" s="2" t="s">
        <v>538</v>
      </c>
      <c r="B431" s="1" t="s">
        <v>16</v>
      </c>
      <c r="C431" s="3" t="s">
        <v>17</v>
      </c>
      <c r="D431" s="1" t="str">
        <f>VLOOKUP(C431,Arkusz1!$A$2:$A$161,1,0)</f>
        <v>Literatura polska</v>
      </c>
      <c r="E431" s="1" t="str">
        <f t="shared" si="1"/>
        <v>Hasła osobowe (literatura polska)</v>
      </c>
      <c r="F431" s="1" t="str">
        <f>VLOOKUP(D431, Arkusz1!$A$2:$D$161, 4, FALSE)</f>
        <v>f56c40ddce1076f01ab157bed1da7c85</v>
      </c>
    </row>
    <row r="432" ht="14.25" customHeight="1">
      <c r="A432" s="2" t="s">
        <v>539</v>
      </c>
      <c r="B432" s="1" t="s">
        <v>41</v>
      </c>
      <c r="C432" s="1" t="str">
        <f>IFERROR(__xludf.DUMMYFUNCTION("GOOGLETRANSLATE(B432,""en"",""pl"")"),"Literatura rosyjska")</f>
        <v>Literatura rosyjska</v>
      </c>
      <c r="D432" s="1" t="str">
        <f>VLOOKUP(C432,Arkusz1!$A$2:$A$160,1,0)</f>
        <v>Literatura rosyjska</v>
      </c>
      <c r="E432" s="1" t="str">
        <f t="shared" si="1"/>
        <v>Literatury obce. Literatura rosyjska</v>
      </c>
      <c r="F432" s="1" t="str">
        <f>VLOOKUP(D432, Arkusz1!$A$2:$D$161, 4, FALSE)</f>
        <v>a511f8d47669aab706ad35aa613c3318</v>
      </c>
    </row>
    <row r="433" ht="14.25" customHeight="1">
      <c r="A433" s="2" t="s">
        <v>540</v>
      </c>
      <c r="B433" s="1" t="s">
        <v>47</v>
      </c>
      <c r="C433" s="1" t="str">
        <f>IFERROR(__xludf.DUMMYFUNCTION("GOOGLETRANSLATE(B433,""en"",""pl"")"),"Literatura szwedzka")</f>
        <v>Literatura szwedzka</v>
      </c>
      <c r="D433" s="1" t="str">
        <f>VLOOKUP(C433,Arkusz1!$A$2:$A$160,1,0)</f>
        <v>Literatura szwedzka</v>
      </c>
      <c r="E433" s="1" t="str">
        <f t="shared" si="1"/>
        <v>Literatury obce. Literatura szwedzka</v>
      </c>
      <c r="F433" s="1" t="str">
        <f>VLOOKUP(D433, Arkusz1!$A$2:$D$161, 4, FALSE)</f>
        <v>a602b27ea27d44c8a10d1d0418bfed35</v>
      </c>
    </row>
    <row r="434" ht="14.25" customHeight="1">
      <c r="A434" s="2" t="s">
        <v>541</v>
      </c>
      <c r="B434" s="1" t="s">
        <v>60</v>
      </c>
      <c r="C434" s="1" t="str">
        <f>IFERROR(__xludf.DUMMYFUNCTION("GOOGLETRANSLATE(B434,""en"",""pl"")"),"literatura francuska")</f>
        <v>literatura francuska</v>
      </c>
      <c r="D434" s="1" t="str">
        <f>VLOOKUP(C434,Arkusz1!$A$2:$A$160,1,0)</f>
        <v>Literatura francuska</v>
      </c>
      <c r="E434" s="1" t="str">
        <f t="shared" si="1"/>
        <v>Literatury obce. Literatura francuska</v>
      </c>
      <c r="F434" s="1" t="str">
        <f>VLOOKUP(D434, Arkusz1!$A$2:$D$161, 4, FALSE)</f>
        <v>d2fe227bd5c38b13d57b38b7d2730c6e</v>
      </c>
    </row>
    <row r="435" ht="14.25" customHeight="1">
      <c r="A435" s="2" t="s">
        <v>542</v>
      </c>
      <c r="B435" s="1" t="s">
        <v>71</v>
      </c>
      <c r="C435" s="3" t="s">
        <v>72</v>
      </c>
      <c r="D435" s="1" t="str">
        <f>VLOOKUP(C435,Arkusz1!$A$2:$A$160,1,0)</f>
        <v>Literatura grecka nowożytna</v>
      </c>
      <c r="E435" s="1" t="str">
        <f t="shared" si="1"/>
        <v>Literatury obce. Literatura grecka nowożytna</v>
      </c>
      <c r="F435" s="1" t="str">
        <f>VLOOKUP(D435, Arkusz1!$A$2:$D$161, 4, FALSE)</f>
        <v>6278c6637c350a4e38f11f3b7a6f2187</v>
      </c>
    </row>
    <row r="436" ht="14.25" customHeight="1">
      <c r="A436" s="2" t="s">
        <v>543</v>
      </c>
      <c r="B436" s="1" t="s">
        <v>71</v>
      </c>
      <c r="C436" s="3" t="s">
        <v>72</v>
      </c>
      <c r="D436" s="1" t="str">
        <f>VLOOKUP(C436,Arkusz1!$A$2:$A$160,1,0)</f>
        <v>Literatura grecka nowożytna</v>
      </c>
      <c r="E436" s="1" t="str">
        <f t="shared" si="1"/>
        <v>Literatury obce. Literatura grecka nowożytna</v>
      </c>
      <c r="F436" s="1" t="str">
        <f>VLOOKUP(D436, Arkusz1!$A$2:$D$161, 4, FALSE)</f>
        <v>6278c6637c350a4e38f11f3b7a6f2187</v>
      </c>
    </row>
    <row r="437" ht="14.25" customHeight="1">
      <c r="A437" s="2" t="s">
        <v>544</v>
      </c>
      <c r="B437" s="1" t="s">
        <v>74</v>
      </c>
      <c r="C437" s="3" t="s">
        <v>75</v>
      </c>
      <c r="D437" s="1" t="str">
        <f>VLOOKUP(C437,Arkusz1!$A$2:$A$160,1,0)</f>
        <v>Literatura łacińska starożytna</v>
      </c>
      <c r="E437" s="1" t="str">
        <f t="shared" si="1"/>
        <v>Literatury obce. Literatura łacińska starożytna</v>
      </c>
      <c r="F437" s="1" t="str">
        <f>VLOOKUP(D437, Arkusz1!$A$2:$D$161, 4, FALSE)</f>
        <v>96b6610b7c0c379e4b9d7b06fd854498</v>
      </c>
    </row>
    <row r="438" ht="14.25" customHeight="1">
      <c r="A438" s="2" t="s">
        <v>545</v>
      </c>
      <c r="B438" s="1" t="s">
        <v>74</v>
      </c>
      <c r="C438" s="3" t="s">
        <v>75</v>
      </c>
      <c r="D438" s="1" t="str">
        <f>VLOOKUP(C438,Arkusz1!$A$2:$A$160,1,0)</f>
        <v>Literatura łacińska starożytna</v>
      </c>
      <c r="E438" s="1" t="str">
        <f t="shared" si="1"/>
        <v>Literatury obce. Literatura łacińska starożytna</v>
      </c>
      <c r="F438" s="1" t="str">
        <f>VLOOKUP(D438, Arkusz1!$A$2:$D$161, 4, FALSE)</f>
        <v>96b6610b7c0c379e4b9d7b06fd854498</v>
      </c>
    </row>
    <row r="439" ht="14.25" customHeight="1">
      <c r="A439" s="2" t="s">
        <v>546</v>
      </c>
      <c r="B439" s="1" t="s">
        <v>107</v>
      </c>
      <c r="C439" s="1" t="str">
        <f>IFERROR(__xludf.DUMMYFUNCTION("GOOGLETRANSLATE(B439,""en"",""pl"")"),"literatura litewska")</f>
        <v>literatura litewska</v>
      </c>
      <c r="D439" s="1" t="str">
        <f>VLOOKUP(C439,Arkusz1!$A$2:$A$160,1,0)</f>
        <v>Literatura litewska</v>
      </c>
      <c r="E439" s="1" t="str">
        <f t="shared" si="1"/>
        <v>Literatury obce. Literatura litewska</v>
      </c>
      <c r="F439" s="1" t="str">
        <f>VLOOKUP(D439, Arkusz1!$A$2:$D$161, 4, FALSE)</f>
        <v>fea74d1633a91287b71357d824487186</v>
      </c>
    </row>
    <row r="440" ht="14.25" customHeight="1">
      <c r="A440" s="2" t="s">
        <v>547</v>
      </c>
      <c r="B440" s="1" t="s">
        <v>16</v>
      </c>
      <c r="C440" s="3" t="s">
        <v>17</v>
      </c>
      <c r="D440" s="1" t="str">
        <f>VLOOKUP(C440,Arkusz1!$A$2:$A$161,1,0)</f>
        <v>Literatura polska</v>
      </c>
      <c r="E440" s="1" t="str">
        <f t="shared" si="1"/>
        <v>Hasła osobowe (literatura polska)</v>
      </c>
      <c r="F440" s="1" t="str">
        <f>VLOOKUP(D440, Arkusz1!$A$2:$D$161, 4, FALSE)</f>
        <v>f56c40ddce1076f01ab157bed1da7c85</v>
      </c>
    </row>
    <row r="441" ht="14.25" customHeight="1">
      <c r="A441" s="2" t="s">
        <v>548</v>
      </c>
      <c r="B441" s="1" t="s">
        <v>16</v>
      </c>
      <c r="C441" s="3" t="s">
        <v>17</v>
      </c>
      <c r="D441" s="1" t="str">
        <f>VLOOKUP(C441,Arkusz1!$A$2:$A$161,1,0)</f>
        <v>Literatura polska</v>
      </c>
      <c r="E441" s="1" t="str">
        <f t="shared" si="1"/>
        <v>Hasła osobowe (literatura polska)</v>
      </c>
      <c r="F441" s="1" t="str">
        <f>VLOOKUP(D441, Arkusz1!$A$2:$D$161, 4, FALSE)</f>
        <v>f56c40ddce1076f01ab157bed1da7c85</v>
      </c>
    </row>
    <row r="442" ht="14.25" customHeight="1">
      <c r="A442" s="2" t="s">
        <v>549</v>
      </c>
      <c r="B442" s="1" t="s">
        <v>16</v>
      </c>
      <c r="C442" s="3" t="s">
        <v>17</v>
      </c>
      <c r="D442" s="1" t="str">
        <f>VLOOKUP(C442,Arkusz1!$A$2:$A$161,1,0)</f>
        <v>Literatura polska</v>
      </c>
      <c r="E442" s="1" t="str">
        <f t="shared" si="1"/>
        <v>Hasła osobowe (literatura polska)</v>
      </c>
      <c r="F442" s="1" t="str">
        <f>VLOOKUP(D442, Arkusz1!$A$2:$D$161, 4, FALSE)</f>
        <v>f56c40ddce1076f01ab157bed1da7c85</v>
      </c>
    </row>
    <row r="443" ht="14.25" customHeight="1">
      <c r="A443" s="2" t="s">
        <v>550</v>
      </c>
      <c r="B443" s="1" t="s">
        <v>11</v>
      </c>
      <c r="C443" s="3" t="s">
        <v>12</v>
      </c>
      <c r="D443" s="1" t="str">
        <f>VLOOKUP(C443,Arkusz1!$A$2:$A$160,1,0)</f>
        <v>Literatura brytyjska i irlandzka</v>
      </c>
      <c r="E443" s="1" t="str">
        <f t="shared" si="1"/>
        <v>Literatury obce. Literatura brytyjska i irlandzka</v>
      </c>
      <c r="F443" s="1" t="str">
        <f>VLOOKUP(D443, Arkusz1!$A$2:$D$161, 4, FALSE)</f>
        <v>66c8f768d5c3628ace38b78be063e200</v>
      </c>
    </row>
    <row r="444" ht="14.25" customHeight="1">
      <c r="A444" s="2" t="s">
        <v>551</v>
      </c>
      <c r="B444" s="1" t="s">
        <v>123</v>
      </c>
      <c r="C444" s="3" t="s">
        <v>124</v>
      </c>
      <c r="D444" s="1" t="str">
        <f>VLOOKUP(C444,Arkusz1!$A$2:$A$160,1,0)</f>
        <v>Literatury Afryki Subsaharyjskiej</v>
      </c>
      <c r="E444" s="1" t="str">
        <f t="shared" si="1"/>
        <v>Literatury obce. Literatury Afryki Subsaharyjskiej</v>
      </c>
      <c r="F444" s="1" t="str">
        <f>VLOOKUP(D444, Arkusz1!$A$2:$D$161, 4, FALSE)</f>
        <v>cd0d8ea374f40323e337566e946ab879</v>
      </c>
    </row>
    <row r="445" ht="14.25" customHeight="1">
      <c r="A445" s="2" t="s">
        <v>552</v>
      </c>
      <c r="B445" s="1" t="s">
        <v>123</v>
      </c>
      <c r="C445" s="3" t="s">
        <v>124</v>
      </c>
      <c r="D445" s="1" t="str">
        <f>VLOOKUP(C445,Arkusz1!$A$2:$A$160,1,0)</f>
        <v>Literatury Afryki Subsaharyjskiej</v>
      </c>
      <c r="E445" s="1" t="str">
        <f t="shared" si="1"/>
        <v>Literatury obce. Literatury Afryki Subsaharyjskiej</v>
      </c>
      <c r="F445" s="1" t="str">
        <f>VLOOKUP(D445, Arkusz1!$A$2:$D$161, 4, FALSE)</f>
        <v>cd0d8ea374f40323e337566e946ab879</v>
      </c>
    </row>
    <row r="446" ht="14.25" customHeight="1">
      <c r="A446" s="2" t="s">
        <v>553</v>
      </c>
      <c r="B446" s="1" t="s">
        <v>263</v>
      </c>
      <c r="C446" s="1" t="str">
        <f>IFERROR(__xludf.DUMMYFUNCTION("GOOGLETRANSLATE(B446,""en"",""pl"")"),"Literatura albańska")</f>
        <v>Literatura albańska</v>
      </c>
      <c r="D446" s="1" t="str">
        <f>VLOOKUP(C446,Arkusz1!$A$2:$A$160,1,0)</f>
        <v>Literatura albańska</v>
      </c>
      <c r="E446" s="1" t="str">
        <f t="shared" si="1"/>
        <v>Literatury obce. Literatura albańska</v>
      </c>
      <c r="F446" s="1" t="str">
        <f>VLOOKUP(D446, Arkusz1!$A$2:$D$161, 4, FALSE)</f>
        <v>6b8004bbac22d90ab48ae03e70bd973d</v>
      </c>
    </row>
    <row r="447" ht="14.25" customHeight="1">
      <c r="A447" s="2" t="s">
        <v>554</v>
      </c>
      <c r="B447" s="1" t="s">
        <v>21</v>
      </c>
      <c r="C447" s="1" t="str">
        <f>IFERROR(__xludf.DUMMYFUNCTION("GOOGLETRANSLATE(B447,""en"",""pl"")"),"literatura amerykańska")</f>
        <v>literatura amerykańska</v>
      </c>
      <c r="D447" s="1" t="str">
        <f>VLOOKUP(C447,Arkusz1!$A$2:$A$160,1,0)</f>
        <v>Literatura amerykańska</v>
      </c>
      <c r="E447" s="1" t="str">
        <f t="shared" si="1"/>
        <v>Literatury obce. Literatura amerykańska</v>
      </c>
      <c r="F447" s="1" t="str">
        <f>VLOOKUP(D447, Arkusz1!$A$2:$D$161, 4, FALSE)</f>
        <v>83d248ebec707f970a0c2ac9a48a8313</v>
      </c>
    </row>
    <row r="448" ht="14.25" customHeight="1">
      <c r="A448" s="2" t="s">
        <v>555</v>
      </c>
      <c r="B448" s="1" t="s">
        <v>357</v>
      </c>
      <c r="C448" s="3" t="s">
        <v>124</v>
      </c>
      <c r="D448" s="1" t="str">
        <f>VLOOKUP(C448,Arkusz1!$A$2:$A$160,1,0)</f>
        <v>Literatury Afryki Subsaharyjskiej</v>
      </c>
      <c r="E448" s="1" t="str">
        <f t="shared" si="1"/>
        <v>Literatury obce. Literatury Afryki Subsaharyjskiej</v>
      </c>
      <c r="F448" s="1" t="str">
        <f>VLOOKUP(D448, Arkusz1!$A$2:$D$161, 4, FALSE)</f>
        <v>cd0d8ea374f40323e337566e946ab879</v>
      </c>
    </row>
    <row r="449" ht="14.25" customHeight="1">
      <c r="A449" s="2" t="s">
        <v>556</v>
      </c>
      <c r="B449" s="1" t="s">
        <v>19</v>
      </c>
      <c r="C449" s="1" t="str">
        <f>IFERROR(__xludf.DUMMYFUNCTION("GOOGLETRANSLATE(B449,""en"",""pl"")"),"Literatura arabska")</f>
        <v>Literatura arabska</v>
      </c>
      <c r="D449" s="1" t="str">
        <f>VLOOKUP(C449,Arkusz1!$A$2:$A$160,1,0)</f>
        <v>Literatura arabska</v>
      </c>
      <c r="E449" s="1" t="str">
        <f t="shared" si="1"/>
        <v>Literatury obce. Literatura arabska</v>
      </c>
      <c r="F449" s="1" t="str">
        <f>VLOOKUP(D449, Arkusz1!$A$2:$D$161, 4, FALSE)</f>
        <v>5f74f218e3df3ac484aab0f805eabb0f</v>
      </c>
    </row>
    <row r="450" ht="14.25" customHeight="1">
      <c r="A450" s="2" t="s">
        <v>557</v>
      </c>
      <c r="B450" s="1" t="s">
        <v>127</v>
      </c>
      <c r="C450" s="1" t="str">
        <f>IFERROR(__xludf.DUMMYFUNCTION("GOOGLETRANSLATE(B450,""en"",""pl"")"),"Literatura argentyńska")</f>
        <v>Literatura argentyńska</v>
      </c>
      <c r="D450" s="1" t="str">
        <f>VLOOKUP(C450,Arkusz1!$A$2:$A$160,1,0)</f>
        <v>Literatura argentyńska</v>
      </c>
      <c r="E450" s="1" t="str">
        <f t="shared" si="1"/>
        <v>Literatury obce. Literatura argentyńska</v>
      </c>
      <c r="F450" s="1" t="str">
        <f>VLOOKUP(D450, Arkusz1!$A$2:$D$161, 4, FALSE)</f>
        <v>906ca741fd0658ce74075d81d388d8ae</v>
      </c>
    </row>
    <row r="451" ht="14.25" customHeight="1">
      <c r="A451" s="2" t="s">
        <v>558</v>
      </c>
      <c r="B451" s="1" t="s">
        <v>267</v>
      </c>
      <c r="C451" s="1" t="str">
        <f>IFERROR(__xludf.DUMMYFUNCTION("GOOGLETRANSLATE(B451,""en"",""pl"")"),"Literatura australijska")</f>
        <v>Literatura australijska</v>
      </c>
      <c r="D451" s="1" t="str">
        <f>VLOOKUP(C451,Arkusz1!$A$2:$A$160,1,0)</f>
        <v>Literatura australijska</v>
      </c>
      <c r="E451" s="1" t="str">
        <f t="shared" si="1"/>
        <v>Literatury obce. Literatura australijska</v>
      </c>
      <c r="F451" s="1" t="str">
        <f>VLOOKUP(D451, Arkusz1!$A$2:$D$161, 4, FALSE)</f>
        <v>dfb5048023d86139b76b71f03f1e4e30</v>
      </c>
    </row>
    <row r="452" ht="14.25" customHeight="1">
      <c r="A452" s="2" t="s">
        <v>559</v>
      </c>
      <c r="B452" s="1" t="s">
        <v>88</v>
      </c>
      <c r="C452" s="1" t="str">
        <f>IFERROR(__xludf.DUMMYFUNCTION("GOOGLETRANSLATE(B452,""en"",""pl"")"),"Literatura austriacka")</f>
        <v>Literatura austriacka</v>
      </c>
      <c r="D452" s="1" t="str">
        <f>VLOOKUP(C452,Arkusz1!$A$2:$A$160,1,0)</f>
        <v>Literatura austriacka</v>
      </c>
      <c r="E452" s="1" t="str">
        <f t="shared" si="1"/>
        <v>Literatury obce. Literatura austriacka</v>
      </c>
      <c r="F452" s="1" t="str">
        <f>VLOOKUP(D452, Arkusz1!$A$2:$D$161, 4, FALSE)</f>
        <v>6d5f9d5c6335612cc5476058c71b8b25</v>
      </c>
    </row>
    <row r="453" ht="14.25" customHeight="1">
      <c r="A453" s="2" t="s">
        <v>560</v>
      </c>
      <c r="B453" s="1" t="s">
        <v>6</v>
      </c>
      <c r="C453" s="3" t="s">
        <v>7</v>
      </c>
      <c r="D453" s="1" t="str">
        <f>VLOOKUP(C453,Arkusz1!$A$2:$A$160,1,0)</f>
        <v>Literatura białoruska</v>
      </c>
      <c r="E453" s="1" t="str">
        <f t="shared" si="1"/>
        <v>Literatury obce. Literatura białoruska</v>
      </c>
      <c r="F453" s="1" t="str">
        <f>VLOOKUP(D453, Arkusz1!$A$2:$D$161, 4, FALSE)</f>
        <v>5176ee4a418293ffdee4f64e4be96d56</v>
      </c>
    </row>
    <row r="454" ht="14.25" customHeight="1">
      <c r="A454" s="2" t="s">
        <v>561</v>
      </c>
      <c r="B454" s="1" t="s">
        <v>91</v>
      </c>
      <c r="C454" s="1" t="str">
        <f>IFERROR(__xludf.DUMMYFUNCTION("GOOGLETRANSLATE(B454,""en"",""pl"")"),"Literatura belgijska")</f>
        <v>Literatura belgijska</v>
      </c>
      <c r="D454" s="1" t="str">
        <f>VLOOKUP(C454,Arkusz1!$A$2:$A$160,1,0)</f>
        <v>Literatura belgijska</v>
      </c>
      <c r="E454" s="1" t="str">
        <f t="shared" si="1"/>
        <v>Literatury obce. Literatura belgijska</v>
      </c>
      <c r="F454" s="1" t="str">
        <f>VLOOKUP(D454, Arkusz1!$A$2:$D$161, 4, FALSE)</f>
        <v>2ef11f6c4479714269d8b7064fa71498</v>
      </c>
    </row>
    <row r="455" ht="14.25" customHeight="1">
      <c r="A455" s="2" t="s">
        <v>562</v>
      </c>
      <c r="B455" s="1" t="s">
        <v>563</v>
      </c>
      <c r="C455" s="1" t="str">
        <f>IFERROR(__xludf.DUMMYFUNCTION("GOOGLETRANSLATE(B455,""en"",""pl"")"),"Literatura boliwijska")</f>
        <v>Literatura boliwijska</v>
      </c>
      <c r="D455" s="1" t="str">
        <f>VLOOKUP(C455,Arkusz1!$A$2:$A$160,1,0)</f>
        <v>Literatura boliwijska</v>
      </c>
      <c r="E455" s="1" t="str">
        <f t="shared" si="1"/>
        <v>Literatury obce. Literatura boliwijska</v>
      </c>
      <c r="F455" s="1" t="str">
        <f>VLOOKUP(D455, Arkusz1!$A$2:$D$161, 4, FALSE)</f>
        <v>7c075aebf2af6e55bc87c576619c81ba</v>
      </c>
    </row>
    <row r="456" ht="14.25" customHeight="1">
      <c r="A456" s="2" t="s">
        <v>564</v>
      </c>
      <c r="B456" s="1" t="s">
        <v>55</v>
      </c>
      <c r="C456" s="1" t="str">
        <f>IFERROR(__xludf.DUMMYFUNCTION("GOOGLETRANSLATE(B456,""en"",""pl"")"),"Literatura brazylijska")</f>
        <v>Literatura brazylijska</v>
      </c>
      <c r="D456" s="1" t="str">
        <f>VLOOKUP(C456,Arkusz1!$A$2:$A$160,1,0)</f>
        <v>Literatura brazylijska</v>
      </c>
      <c r="E456" s="1" t="str">
        <f t="shared" si="1"/>
        <v>Literatury obce. Literatura brazylijska</v>
      </c>
      <c r="F456" s="1" t="str">
        <f>VLOOKUP(D456, Arkusz1!$A$2:$D$161, 4, FALSE)</f>
        <v>a5bb5966e425af4da831c22ba691b891</v>
      </c>
    </row>
    <row r="457" ht="14.25" customHeight="1">
      <c r="A457" s="2" t="s">
        <v>565</v>
      </c>
      <c r="B457" s="1" t="s">
        <v>93</v>
      </c>
      <c r="C457" s="1" t="str">
        <f>IFERROR(__xludf.DUMMYFUNCTION("GOOGLETRANSLATE(B457,""en"",""pl"")"),"literatura bułgarska")</f>
        <v>literatura bułgarska</v>
      </c>
      <c r="D457" s="1" t="str">
        <f>VLOOKUP(C457,Arkusz1!$A$2:$A$160,1,0)</f>
        <v>Literatura bułgarska</v>
      </c>
      <c r="E457" s="1" t="str">
        <f t="shared" si="1"/>
        <v>Literatury obce. Literatura bułgarska</v>
      </c>
      <c r="F457" s="1" t="str">
        <f>VLOOKUP(D457, Arkusz1!$A$2:$D$161, 4, FALSE)</f>
        <v>7ba2427543bffb608ac962b461dc8d16</v>
      </c>
    </row>
    <row r="458" ht="14.25" customHeight="1">
      <c r="A458" s="2" t="s">
        <v>566</v>
      </c>
      <c r="B458" s="1" t="s">
        <v>23</v>
      </c>
      <c r="C458" s="1" t="str">
        <f>IFERROR(__xludf.DUMMYFUNCTION("GOOGLETRANSLATE(B458,""en"",""pl"")"),"Literatura kanadyjska")</f>
        <v>Literatura kanadyjska</v>
      </c>
      <c r="D458" s="1" t="str">
        <f>VLOOKUP(C458,Arkusz1!$A$2:$A$160,1,0)</f>
        <v>Literatura kanadyjska</v>
      </c>
      <c r="E458" s="1" t="str">
        <f t="shared" si="1"/>
        <v>Literatury obce. Literatura kanadyjska</v>
      </c>
      <c r="F458" s="1" t="str">
        <f>VLOOKUP(D458, Arkusz1!$A$2:$D$161, 4, FALSE)</f>
        <v>87ddeaede93fdeb4d412e4a16915d71f</v>
      </c>
    </row>
    <row r="459" ht="14.25" customHeight="1">
      <c r="A459" s="2" t="s">
        <v>567</v>
      </c>
      <c r="B459" s="1" t="s">
        <v>275</v>
      </c>
      <c r="C459" s="3" t="s">
        <v>276</v>
      </c>
      <c r="D459" s="1" t="str">
        <f>VLOOKUP(C459,Arkusz1!$A$2:$A$160,1,0)</f>
        <v>Literatura hiszpańska</v>
      </c>
      <c r="E459" s="1" t="str">
        <f t="shared" si="1"/>
        <v>Literatury obce. Literatura hiszpańska</v>
      </c>
      <c r="F459" s="1" t="str">
        <f>VLOOKUP(D459, Arkusz1!$A$2:$D$161, 4, FALSE)</f>
        <v>aae53b40326e1779db1d5c242caec260</v>
      </c>
    </row>
    <row r="460" ht="14.25" customHeight="1">
      <c r="A460" s="2" t="s">
        <v>568</v>
      </c>
      <c r="B460" s="1" t="s">
        <v>133</v>
      </c>
      <c r="C460" s="1" t="str">
        <f>IFERROR(__xludf.DUMMYFUNCTION("GOOGLETRANSLATE(B460,""en"",""pl"")"),"literatura chińska")</f>
        <v>literatura chińska</v>
      </c>
      <c r="D460" s="1" t="str">
        <f>VLOOKUP(C460,Arkusz1!$A$2:$A$160,1,0)</f>
        <v>Literatura chińska</v>
      </c>
      <c r="E460" s="1" t="str">
        <f t="shared" si="1"/>
        <v>Literatury obce. Literatura chińska</v>
      </c>
      <c r="F460" s="1" t="str">
        <f>VLOOKUP(D460, Arkusz1!$A$2:$D$161, 4, FALSE)</f>
        <v>2334b6886cc4de6ef9c2b8c9813b4bc5</v>
      </c>
    </row>
    <row r="461" ht="14.25" customHeight="1">
      <c r="A461" s="2" t="s">
        <v>569</v>
      </c>
      <c r="B461" s="1" t="s">
        <v>281</v>
      </c>
      <c r="C461" s="1" t="str">
        <f>IFERROR(__xludf.DUMMYFUNCTION("GOOGLETRANSLATE(B461,""en"",""pl"")"),"Literatura kolumbijska")</f>
        <v>Literatura kolumbijska</v>
      </c>
      <c r="D461" s="1" t="str">
        <f>VLOOKUP(C461,Arkusz1!$A$2:$A$160,1,0)</f>
        <v>Literatura kolumbijska</v>
      </c>
      <c r="E461" s="1" t="str">
        <f t="shared" si="1"/>
        <v>Literatury obce. Literatura kolumbijska</v>
      </c>
      <c r="F461" s="1" t="str">
        <f>VLOOKUP(D461, Arkusz1!$A$2:$D$161, 4, FALSE)</f>
        <v>2a85443bb490c70ad73f5c775af11b2a</v>
      </c>
    </row>
    <row r="462" ht="14.25" customHeight="1">
      <c r="A462" s="2" t="s">
        <v>570</v>
      </c>
      <c r="B462" s="1" t="s">
        <v>135</v>
      </c>
      <c r="C462" s="1" t="str">
        <f>IFERROR(__xludf.DUMMYFUNCTION("GOOGLETRANSLATE(B462,""en"",""pl"")"),"Literatura chorwacka")</f>
        <v>Literatura chorwacka</v>
      </c>
      <c r="D462" s="1" t="str">
        <f>VLOOKUP(C462,Arkusz1!$A$2:$A$160,1,0)</f>
        <v>Literatura chorwacka</v>
      </c>
      <c r="E462" s="1" t="str">
        <f t="shared" si="1"/>
        <v>Literatury obce. Literatura chorwacka</v>
      </c>
      <c r="F462" s="1" t="str">
        <f>VLOOKUP(D462, Arkusz1!$A$2:$D$161, 4, FALSE)</f>
        <v>2648fa56b2c6f7726f5c19fb2b14d2d8</v>
      </c>
    </row>
    <row r="463" ht="14.25" customHeight="1">
      <c r="A463" s="2" t="s">
        <v>571</v>
      </c>
      <c r="B463" s="1" t="s">
        <v>572</v>
      </c>
      <c r="C463" s="1" t="str">
        <f>IFERROR(__xludf.DUMMYFUNCTION("GOOGLETRANSLATE(B463,""en"",""pl"")"),"Literatura kubańska")</f>
        <v>Literatura kubańska</v>
      </c>
      <c r="D463" s="1" t="str">
        <f>VLOOKUP(C463,Arkusz1!$A$2:$A$160,1,0)</f>
        <v>Literatura kubańska</v>
      </c>
      <c r="E463" s="1" t="str">
        <f t="shared" si="1"/>
        <v>Literatury obce. Literatura kubańska</v>
      </c>
      <c r="F463" s="1" t="str">
        <f>VLOOKUP(D463, Arkusz1!$A$2:$D$161, 4, FALSE)</f>
        <v>7755baf0730ae94bcf180874c05bb3b4</v>
      </c>
    </row>
    <row r="464" ht="14.25" customHeight="1">
      <c r="A464" s="2" t="s">
        <v>573</v>
      </c>
      <c r="B464" s="1" t="s">
        <v>9</v>
      </c>
      <c r="C464" s="1" t="str">
        <f>IFERROR(__xludf.DUMMYFUNCTION("GOOGLETRANSLATE(B464,""en"",""pl"")"),"Literatura czeska")</f>
        <v>Literatura czeska</v>
      </c>
      <c r="D464" s="1" t="str">
        <f>VLOOKUP(C464,Arkusz1!$A$2:$A$160,1,0)</f>
        <v>Literatura czeska</v>
      </c>
      <c r="E464" s="1" t="str">
        <f t="shared" si="1"/>
        <v>Literatury obce. Literatura czeska</v>
      </c>
      <c r="F464" s="1" t="str">
        <f>VLOOKUP(D464, Arkusz1!$A$2:$D$161, 4, FALSE)</f>
        <v>d85890257d2229f6c254d26525731a8e</v>
      </c>
    </row>
    <row r="465" ht="14.25" customHeight="1">
      <c r="A465" s="2" t="s">
        <v>574</v>
      </c>
      <c r="B465" s="1" t="s">
        <v>25</v>
      </c>
      <c r="C465" s="1" t="str">
        <f>IFERROR(__xludf.DUMMYFUNCTION("GOOGLETRANSLATE(B465,""en"",""pl"")"),"literatura duńska")</f>
        <v>literatura duńska</v>
      </c>
      <c r="D465" s="1" t="str">
        <f>VLOOKUP(C465,Arkusz1!$A$2:$A$160,1,0)</f>
        <v>Literatura duńska</v>
      </c>
      <c r="E465" s="1" t="str">
        <f t="shared" si="1"/>
        <v>Literatury obce. Literatura duńska</v>
      </c>
      <c r="F465" s="1" t="str">
        <f>VLOOKUP(D465, Arkusz1!$A$2:$D$161, 4, FALSE)</f>
        <v>a638b169f43d559befabf344598cf507</v>
      </c>
    </row>
    <row r="466" ht="14.25" customHeight="1">
      <c r="A466" s="2" t="s">
        <v>575</v>
      </c>
      <c r="B466" s="1" t="s">
        <v>11</v>
      </c>
      <c r="C466" s="3" t="s">
        <v>12</v>
      </c>
      <c r="D466" s="1" t="str">
        <f>VLOOKUP(C466,Arkusz1!$A$2:$A$160,1,0)</f>
        <v>Literatura brytyjska i irlandzka</v>
      </c>
      <c r="E466" s="1" t="str">
        <f t="shared" si="1"/>
        <v>Literatury obce. Literatura brytyjska i irlandzka</v>
      </c>
      <c r="F466" s="1" t="str">
        <f>VLOOKUP(D466, Arkusz1!$A$2:$D$161, 4, FALSE)</f>
        <v>66c8f768d5c3628ace38b78be063e200</v>
      </c>
    </row>
    <row r="467" ht="14.25" customHeight="1">
      <c r="A467" s="2" t="s">
        <v>576</v>
      </c>
      <c r="B467" s="1" t="s">
        <v>29</v>
      </c>
      <c r="C467" s="1" t="str">
        <f>IFERROR(__xludf.DUMMYFUNCTION("GOOGLETRANSLATE(B467,""en"",""pl"")"),"Literatura fińska")</f>
        <v>Literatura fińska</v>
      </c>
      <c r="D467" s="1" t="str">
        <f>VLOOKUP(C467,Arkusz1!$A$2:$A$160,1,0)</f>
        <v>Literatura fińska</v>
      </c>
      <c r="E467" s="1" t="str">
        <f t="shared" si="1"/>
        <v>Literatury obce. Literatura fińska</v>
      </c>
      <c r="F467" s="1" t="str">
        <f>VLOOKUP(D467, Arkusz1!$A$2:$D$161, 4, FALSE)</f>
        <v>340732513974ba561fd453360b755927</v>
      </c>
    </row>
    <row r="468" ht="14.25" customHeight="1">
      <c r="A468" s="2" t="s">
        <v>577</v>
      </c>
      <c r="B468" s="1" t="s">
        <v>60</v>
      </c>
      <c r="C468" s="1" t="str">
        <f>IFERROR(__xludf.DUMMYFUNCTION("GOOGLETRANSLATE(B468,""en"",""pl"")"),"literatura francuska")</f>
        <v>literatura francuska</v>
      </c>
      <c r="D468" s="1" t="str">
        <f>VLOOKUP(C468,Arkusz1!$A$2:$A$160,1,0)</f>
        <v>Literatura francuska</v>
      </c>
      <c r="E468" s="1" t="str">
        <f t="shared" si="1"/>
        <v>Literatury obce. Literatura francuska</v>
      </c>
      <c r="F468" s="1" t="str">
        <f>VLOOKUP(D468, Arkusz1!$A$2:$D$161, 4, FALSE)</f>
        <v>d2fe227bd5c38b13d57b38b7d2730c6e</v>
      </c>
    </row>
    <row r="469" ht="14.25" customHeight="1">
      <c r="A469" s="2" t="s">
        <v>578</v>
      </c>
      <c r="B469" s="1" t="s">
        <v>14</v>
      </c>
      <c r="C469" s="1" t="str">
        <f>IFERROR(__xludf.DUMMYFUNCTION("GOOGLETRANSLATE(B469,""en"",""pl"")"),"Literatura niemiecka")</f>
        <v>Literatura niemiecka</v>
      </c>
      <c r="D469" s="1" t="str">
        <f>VLOOKUP(C469,Arkusz1!$A$2:$A$160,1,0)</f>
        <v>Literatura niemiecka</v>
      </c>
      <c r="E469" s="1" t="str">
        <f t="shared" si="1"/>
        <v>Literatury obce. Literatura niemiecka</v>
      </c>
      <c r="F469" s="1" t="str">
        <f>VLOOKUP(D469, Arkusz1!$A$2:$D$161, 4, FALSE)</f>
        <v>08c2fec6be5a88eba2b081d4483c362f</v>
      </c>
    </row>
    <row r="470" ht="14.25" customHeight="1">
      <c r="A470" s="2" t="s">
        <v>579</v>
      </c>
      <c r="B470" s="1" t="s">
        <v>101</v>
      </c>
      <c r="C470" s="1" t="str">
        <f>IFERROR(__xludf.DUMMYFUNCTION("GOOGLETRANSLATE(B470,""en"",""pl"")"),"Literatura hebrajska")</f>
        <v>Literatura hebrajska</v>
      </c>
      <c r="D470" s="1" t="str">
        <f>VLOOKUP(C470,Arkusz1!$A$2:$A$160,1,0)</f>
        <v>Literatura hebrajska</v>
      </c>
      <c r="E470" s="1" t="str">
        <f t="shared" si="1"/>
        <v>Literatury obce. Literatura hebrajska</v>
      </c>
      <c r="F470" s="1" t="str">
        <f>VLOOKUP(D470, Arkusz1!$A$2:$D$161, 4, FALSE)</f>
        <v>cb1988f1e166b30b2579287e0a1615fb</v>
      </c>
    </row>
    <row r="471" ht="14.25" customHeight="1">
      <c r="A471" s="2" t="s">
        <v>580</v>
      </c>
      <c r="B471" s="1" t="s">
        <v>147</v>
      </c>
      <c r="C471" s="1" t="str">
        <f>IFERROR(__xludf.DUMMYFUNCTION("GOOGLETRANSLATE(B471,""en"",""pl"")"),"Literatura węgierska")</f>
        <v>Literatura węgierska</v>
      </c>
      <c r="D471" s="1" t="str">
        <f>VLOOKUP(C471,Arkusz1!$A$2:$A$160,1,0)</f>
        <v>Literatura węgierska</v>
      </c>
      <c r="E471" s="1" t="str">
        <f t="shared" si="1"/>
        <v>Literatury obce. Literatura węgierska</v>
      </c>
      <c r="F471" s="1" t="str">
        <f>VLOOKUP(D471, Arkusz1!$A$2:$D$161, 4, FALSE)</f>
        <v>092aec3737934d49553dc13d966ef59f</v>
      </c>
    </row>
    <row r="472" ht="14.25" customHeight="1">
      <c r="A472" s="2" t="s">
        <v>581</v>
      </c>
      <c r="B472" s="1" t="s">
        <v>188</v>
      </c>
      <c r="C472" s="3" t="s">
        <v>189</v>
      </c>
      <c r="D472" s="1" t="str">
        <f>VLOOKUP(C472,Arkusz1!$A$2:$A$160,1,0)</f>
        <v>Literatury Indii</v>
      </c>
      <c r="E472" s="1" t="str">
        <f t="shared" si="1"/>
        <v>Literatury obce. Literatury Indii</v>
      </c>
      <c r="F472" s="1" t="str">
        <f>VLOOKUP(D472, Arkusz1!$A$2:$D$161, 4, FALSE)</f>
        <v>bb5927c0ef9bf58c6ef82270c51dd4be</v>
      </c>
    </row>
    <row r="473" ht="14.25" customHeight="1">
      <c r="A473" s="2" t="s">
        <v>582</v>
      </c>
      <c r="B473" s="1" t="s">
        <v>35</v>
      </c>
      <c r="C473" s="3" t="s">
        <v>12</v>
      </c>
      <c r="D473" s="1" t="str">
        <f>VLOOKUP(C473,Arkusz1!$A$2:$A$160,1,0)</f>
        <v>Literatura brytyjska i irlandzka</v>
      </c>
      <c r="E473" s="1" t="str">
        <f t="shared" si="1"/>
        <v>Literatury obce. Literatura brytyjska i irlandzka</v>
      </c>
      <c r="F473" s="1" t="str">
        <f>VLOOKUP(D473, Arkusz1!$A$2:$D$161, 4, FALSE)</f>
        <v>66c8f768d5c3628ace38b78be063e200</v>
      </c>
    </row>
    <row r="474" ht="14.25" customHeight="1">
      <c r="A474" s="2" t="s">
        <v>583</v>
      </c>
      <c r="B474" s="1" t="s">
        <v>37</v>
      </c>
      <c r="C474" s="1" t="str">
        <f>IFERROR(__xludf.DUMMYFUNCTION("GOOGLETRANSLATE(B474,""en"",""pl"")"),"Literatura włoska")</f>
        <v>Literatura włoska</v>
      </c>
      <c r="D474" s="1" t="str">
        <f>VLOOKUP(C474,Arkusz1!$A$2:$A$160,1,0)</f>
        <v>Literatura włoska</v>
      </c>
      <c r="E474" s="1" t="str">
        <f t="shared" si="1"/>
        <v>Literatury obce. Literatura włoska</v>
      </c>
      <c r="F474" s="1" t="str">
        <f>VLOOKUP(D474, Arkusz1!$A$2:$D$161, 4, FALSE)</f>
        <v>11e54a115acbd421e14abfed6cfa3f3a</v>
      </c>
    </row>
    <row r="475" ht="14.25" customHeight="1">
      <c r="A475" s="2" t="s">
        <v>584</v>
      </c>
      <c r="B475" s="1" t="s">
        <v>151</v>
      </c>
      <c r="C475" s="1" t="str">
        <f>IFERROR(__xludf.DUMMYFUNCTION("GOOGLETRANSLATE(B475,""en"",""pl"")"),"Literatura japońska")</f>
        <v>Literatura japońska</v>
      </c>
      <c r="D475" s="1" t="str">
        <f>VLOOKUP(C475,Arkusz1!$A$2:$A$160,1,0)</f>
        <v>Literatura japońska</v>
      </c>
      <c r="E475" s="1" t="str">
        <f t="shared" si="1"/>
        <v>Literatury obce. Literatura japońska</v>
      </c>
      <c r="F475" s="1" t="str">
        <f>VLOOKUP(D475, Arkusz1!$A$2:$D$161, 4, FALSE)</f>
        <v>721da27f5b1918aee144742f7e735e0e</v>
      </c>
    </row>
    <row r="476" ht="14.25" customHeight="1">
      <c r="A476" s="2" t="s">
        <v>585</v>
      </c>
      <c r="B476" s="1" t="s">
        <v>39</v>
      </c>
      <c r="C476" s="1" t="str">
        <f>IFERROR(__xludf.DUMMYFUNCTION("GOOGLETRANSLATE(B476,""en"",""pl"")"),"Literatura żydowska")</f>
        <v>Literatura żydowska</v>
      </c>
      <c r="D476" s="1" t="str">
        <f>VLOOKUP(C476,Arkusz1!$A$2:$A$160,1,0)</f>
        <v>Literatura żydowska</v>
      </c>
      <c r="E476" s="1" t="str">
        <f t="shared" si="1"/>
        <v>Literatury obce. Literatura żydowska</v>
      </c>
      <c r="F476" s="1" t="str">
        <f>VLOOKUP(D476, Arkusz1!$A$2:$D$161, 4, FALSE)</f>
        <v>68e1d5fa010df1578d89d39275d76287</v>
      </c>
    </row>
    <row r="477" ht="14.25" customHeight="1">
      <c r="A477" s="2" t="s">
        <v>586</v>
      </c>
      <c r="B477" s="1" t="s">
        <v>105</v>
      </c>
      <c r="C477" s="1" t="str">
        <f>IFERROR(__xludf.DUMMYFUNCTION("GOOGLETRANSLATE(B477,""en"",""pl"")"),"Literatura łotewska")</f>
        <v>Literatura łotewska</v>
      </c>
      <c r="D477" s="1" t="str">
        <f>VLOOKUP(C477,Arkusz1!$A$2:$A$160,1,0)</f>
        <v>Literatura łotewska</v>
      </c>
      <c r="E477" s="1" t="str">
        <f t="shared" si="1"/>
        <v>Literatury obce. Literatura łotewska</v>
      </c>
      <c r="F477" s="1" t="str">
        <f>VLOOKUP(D477, Arkusz1!$A$2:$D$161, 4, FALSE)</f>
        <v>ca18efbbe1eef8a2f0606218a430b16d</v>
      </c>
    </row>
    <row r="478" ht="14.25" customHeight="1">
      <c r="A478" s="2" t="s">
        <v>587</v>
      </c>
      <c r="B478" s="1" t="s">
        <v>107</v>
      </c>
      <c r="C478" s="1" t="str">
        <f>IFERROR(__xludf.DUMMYFUNCTION("GOOGLETRANSLATE(B478,""en"",""pl"")"),"literatura litewska")</f>
        <v>literatura litewska</v>
      </c>
      <c r="D478" s="1" t="str">
        <f>VLOOKUP(C478,Arkusz1!$A$2:$A$160,1,0)</f>
        <v>Literatura litewska</v>
      </c>
      <c r="E478" s="1" t="str">
        <f t="shared" si="1"/>
        <v>Literatury obce. Literatura litewska</v>
      </c>
      <c r="F478" s="1" t="str">
        <f>VLOOKUP(D478, Arkusz1!$A$2:$D$161, 4, FALSE)</f>
        <v>fea74d1633a91287b71357d824487186</v>
      </c>
    </row>
    <row r="479" ht="14.25" customHeight="1">
      <c r="A479" s="2" t="s">
        <v>588</v>
      </c>
      <c r="B479" s="1" t="s">
        <v>309</v>
      </c>
      <c r="C479" s="3" t="s">
        <v>310</v>
      </c>
      <c r="D479" s="1" t="str">
        <f>VLOOKUP(C479,Arkusz1!$A$2:$A$160,1,0)</f>
        <v>Literatura łużycka</v>
      </c>
      <c r="E479" s="1" t="str">
        <f t="shared" si="1"/>
        <v>Literatury obce. Literatura łużycka</v>
      </c>
      <c r="F479" s="1" t="str">
        <f>VLOOKUP(D479, Arkusz1!$A$2:$D$161, 4, FALSE)</f>
        <v>9bc9a73d9b49616ae8042de4fbef7a91</v>
      </c>
    </row>
    <row r="480" ht="14.25" customHeight="1">
      <c r="A480" s="2" t="s">
        <v>589</v>
      </c>
      <c r="B480" s="1" t="s">
        <v>312</v>
      </c>
      <c r="C480" s="1" t="str">
        <f>IFERROR(__xludf.DUMMYFUNCTION("GOOGLETRANSLATE(B480,""en"",""pl"")"),"Literatura meksykańska")</f>
        <v>Literatura meksykańska</v>
      </c>
      <c r="D480" s="1" t="str">
        <f>VLOOKUP(C480,Arkusz1!$A$2:$A$160,1,0)</f>
        <v>Literatura meksykańska</v>
      </c>
      <c r="E480" s="1" t="str">
        <f t="shared" si="1"/>
        <v>Literatury obce. Literatura meksykańska</v>
      </c>
      <c r="F480" s="1" t="str">
        <f>VLOOKUP(D480, Arkusz1!$A$2:$D$161, 4, FALSE)</f>
        <v>cc6bff7d059c6036fbd0aae5cb64435b</v>
      </c>
    </row>
    <row r="481" ht="14.25" customHeight="1">
      <c r="A481" s="2" t="s">
        <v>590</v>
      </c>
      <c r="B481" s="1" t="s">
        <v>314</v>
      </c>
      <c r="C481" s="3" t="s">
        <v>315</v>
      </c>
      <c r="D481" s="1" t="str">
        <f>VLOOKUP(C481,Arkusz1!$A$2:$A$160,1,0)</f>
        <v>Literatura marokańsko-arabska</v>
      </c>
      <c r="E481" s="1" t="str">
        <f t="shared" si="1"/>
        <v>Literatury obce. Literatura marokańsko-arabska</v>
      </c>
      <c r="F481" s="1" t="str">
        <f>VLOOKUP(D481, Arkusz1!$A$2:$D$161, 4, FALSE)</f>
        <v>1016d550ebd9397b33f6953d0270d31f</v>
      </c>
    </row>
    <row r="482" ht="14.25" customHeight="1">
      <c r="A482" s="2" t="s">
        <v>591</v>
      </c>
      <c r="B482" s="1" t="s">
        <v>194</v>
      </c>
      <c r="C482" s="1" t="str">
        <f>IFERROR(__xludf.DUMMYFUNCTION("GOOGLETRANSLATE(B482,""en"",""pl"")"),"Literatura perska")</f>
        <v>Literatura perska</v>
      </c>
      <c r="D482" s="1" t="str">
        <f>VLOOKUP(C482,Arkusz1!$A$2:$A$160,1,0)</f>
        <v>Literatura perska</v>
      </c>
      <c r="E482" s="1" t="str">
        <f t="shared" si="1"/>
        <v>Literatury obce. Literatura perska</v>
      </c>
      <c r="F482" s="1" t="str">
        <f>VLOOKUP(D482, Arkusz1!$A$2:$D$161, 4, FALSE)</f>
        <v>e652ec9ad1f1421366d11129817f0663</v>
      </c>
    </row>
    <row r="483" ht="14.25" customHeight="1">
      <c r="A483" s="2" t="s">
        <v>592</v>
      </c>
      <c r="B483" s="1" t="s">
        <v>16</v>
      </c>
      <c r="C483" s="3" t="s">
        <v>17</v>
      </c>
      <c r="D483" s="1" t="str">
        <f>VLOOKUP(C483,Arkusz1!$A$2:$A$161,1,0)</f>
        <v>Literatura polska</v>
      </c>
      <c r="E483" s="1" t="str">
        <f t="shared" si="1"/>
        <v>Hasła osobowe (literatura polska)</v>
      </c>
      <c r="F483" s="1" t="str">
        <f>VLOOKUP(D483, Arkusz1!$A$2:$D$161, 4, FALSE)</f>
        <v>f56c40ddce1076f01ab157bed1da7c85</v>
      </c>
    </row>
    <row r="484" ht="14.25" customHeight="1">
      <c r="A484" s="2" t="s">
        <v>593</v>
      </c>
      <c r="B484" s="1" t="s">
        <v>166</v>
      </c>
      <c r="C484" s="1" t="str">
        <f>IFERROR(__xludf.DUMMYFUNCTION("GOOGLETRANSLATE(B484,""en"",""pl"")"),"Literatura portugalska")</f>
        <v>Literatura portugalska</v>
      </c>
      <c r="D484" s="1" t="str">
        <f>VLOOKUP(C484,Arkusz1!$A$2:$A$160,1,0)</f>
        <v>Literatura portugalska</v>
      </c>
      <c r="E484" s="1" t="str">
        <f t="shared" si="1"/>
        <v>Literatury obce. Literatura portugalska</v>
      </c>
      <c r="F484" s="1" t="str">
        <f>VLOOKUP(D484, Arkusz1!$A$2:$D$161, 4, FALSE)</f>
        <v>fbaaf1b524a9be29d2376133302a573a</v>
      </c>
    </row>
    <row r="485" ht="14.25" customHeight="1">
      <c r="A485" s="2" t="s">
        <v>594</v>
      </c>
      <c r="B485" s="1" t="s">
        <v>41</v>
      </c>
      <c r="C485" s="1" t="str">
        <f>IFERROR(__xludf.DUMMYFUNCTION("GOOGLETRANSLATE(B485,""en"",""pl"")"),"Literatura rosyjska")</f>
        <v>Literatura rosyjska</v>
      </c>
      <c r="D485" s="1" t="str">
        <f>VLOOKUP(C485,Arkusz1!$A$2:$A$160,1,0)</f>
        <v>Literatura rosyjska</v>
      </c>
      <c r="E485" s="1" t="str">
        <f t="shared" si="1"/>
        <v>Literatury obce. Literatura rosyjska</v>
      </c>
      <c r="F485" s="1" t="str">
        <f>VLOOKUP(D485, Arkusz1!$A$2:$D$161, 4, FALSE)</f>
        <v>a511f8d47669aab706ad35aa613c3318</v>
      </c>
    </row>
    <row r="486" ht="14.25" customHeight="1">
      <c r="A486" s="2" t="s">
        <v>595</v>
      </c>
      <c r="B486" s="1" t="s">
        <v>113</v>
      </c>
      <c r="C486" s="1" t="str">
        <f>IFERROR(__xludf.DUMMYFUNCTION("GOOGLETRANSLATE(B486,""en"",""pl"")"),"Literatura serbska")</f>
        <v>Literatura serbska</v>
      </c>
      <c r="D486" s="1" t="str">
        <f>VLOOKUP(C486,Arkusz1!$A$2:$A$160,1,0)</f>
        <v>Literatura serbska</v>
      </c>
      <c r="E486" s="1" t="str">
        <f t="shared" si="1"/>
        <v>Literatury obce. Literatura serbska</v>
      </c>
      <c r="F486" s="1" t="str">
        <f>VLOOKUP(D486, Arkusz1!$A$2:$D$161, 4, FALSE)</f>
        <v>7344a05528b952d1b397c898e7bb651a</v>
      </c>
    </row>
    <row r="487" ht="14.25" customHeight="1">
      <c r="A487" s="2" t="s">
        <v>596</v>
      </c>
      <c r="B487" s="1" t="s">
        <v>43</v>
      </c>
      <c r="C487" s="1" t="str">
        <f>IFERROR(__xludf.DUMMYFUNCTION("GOOGLETRANSLATE(B487,""en"",""pl"")"),"literatura słowacka")</f>
        <v>literatura słowacka</v>
      </c>
      <c r="D487" s="1" t="str">
        <f>VLOOKUP(C487,Arkusz1!$A$2:$A$160,1,0)</f>
        <v>Literatura słowacka</v>
      </c>
      <c r="E487" s="1" t="str">
        <f t="shared" si="1"/>
        <v>Literatury obce. Literatura słowacka</v>
      </c>
      <c r="F487" s="1" t="str">
        <f>VLOOKUP(D487, Arkusz1!$A$2:$D$161, 4, FALSE)</f>
        <v>6c2133cd191601c2549eab9cf1d6fca9</v>
      </c>
    </row>
    <row r="488" ht="14.25" customHeight="1">
      <c r="A488" s="2" t="s">
        <v>597</v>
      </c>
      <c r="B488" s="1" t="s">
        <v>172</v>
      </c>
      <c r="C488" s="1" t="str">
        <f>IFERROR(__xludf.DUMMYFUNCTION("GOOGLETRANSLATE(B488,""en"",""pl"")"),"Literatura słoweńska")</f>
        <v>Literatura słoweńska</v>
      </c>
      <c r="D488" s="1" t="str">
        <f>VLOOKUP(C488,Arkusz1!$A$2:$A$160,1,0)</f>
        <v>Literatura słoweńska</v>
      </c>
      <c r="E488" s="1" t="str">
        <f t="shared" si="1"/>
        <v>Literatury obce. Literatura słoweńska</v>
      </c>
      <c r="F488" s="1" t="str">
        <f>VLOOKUP(D488, Arkusz1!$A$2:$D$161, 4, FALSE)</f>
        <v>971191d2063ca7aa686811f12bae84b6</v>
      </c>
    </row>
    <row r="489" ht="14.25" customHeight="1">
      <c r="A489" s="2" t="s">
        <v>598</v>
      </c>
      <c r="B489" s="1" t="s">
        <v>64</v>
      </c>
      <c r="C489" s="1" t="str">
        <f>IFERROR(__xludf.DUMMYFUNCTION("GOOGLETRANSLATE(B489,""en"",""pl"")"),"Literatura hiszpańska")</f>
        <v>Literatura hiszpańska</v>
      </c>
      <c r="D489" s="1" t="str">
        <f>VLOOKUP(C489,Arkusz1!$A$2:$A$160,1,0)</f>
        <v>Literatura hiszpańska</v>
      </c>
      <c r="E489" s="1" t="str">
        <f t="shared" si="1"/>
        <v>Literatury obce. Literatura hiszpańska</v>
      </c>
      <c r="F489" s="1" t="str">
        <f>VLOOKUP(D489, Arkusz1!$A$2:$D$161, 4, FALSE)</f>
        <v>aae53b40326e1779db1d5c242caec260</v>
      </c>
    </row>
    <row r="490" ht="14.25" customHeight="1">
      <c r="A490" s="2" t="s">
        <v>599</v>
      </c>
      <c r="B490" s="1" t="s">
        <v>47</v>
      </c>
      <c r="C490" s="1" t="str">
        <f>IFERROR(__xludf.DUMMYFUNCTION("GOOGLETRANSLATE(B490,""en"",""pl"")"),"Literatura szwedzka")</f>
        <v>Literatura szwedzka</v>
      </c>
      <c r="D490" s="1" t="str">
        <f>VLOOKUP(C490,Arkusz1!$A$2:$A$160,1,0)</f>
        <v>Literatura szwedzka</v>
      </c>
      <c r="E490" s="1" t="str">
        <f t="shared" si="1"/>
        <v>Literatury obce. Literatura szwedzka</v>
      </c>
      <c r="F490" s="1" t="str">
        <f>VLOOKUP(D490, Arkusz1!$A$2:$D$161, 4, FALSE)</f>
        <v>a602b27ea27d44c8a10d1d0418bfed35</v>
      </c>
    </row>
    <row r="491" ht="14.25" customHeight="1">
      <c r="A491" s="2" t="s">
        <v>600</v>
      </c>
      <c r="B491" s="1" t="s">
        <v>116</v>
      </c>
      <c r="C491" s="3" t="s">
        <v>117</v>
      </c>
      <c r="D491" s="1" t="str">
        <f>VLOOKUP(C491,Arkusz1!$A$2:$A$160,1,0)</f>
        <v>Literatura szwajcarska</v>
      </c>
      <c r="E491" s="1" t="str">
        <f t="shared" si="1"/>
        <v>Literatury obce. Literatura szwajcarska</v>
      </c>
      <c r="F491" s="1" t="str">
        <f>VLOOKUP(D491, Arkusz1!$A$2:$D$161, 4, FALSE)</f>
        <v>71d10fa305db6f173c12380a9338a775</v>
      </c>
    </row>
    <row r="492" ht="14.25" customHeight="1">
      <c r="A492" s="2" t="s">
        <v>601</v>
      </c>
      <c r="B492" s="1" t="s">
        <v>119</v>
      </c>
      <c r="C492" s="1" t="str">
        <f>IFERROR(__xludf.DUMMYFUNCTION("GOOGLETRANSLATE(B492,""en"",""pl"")"),"Literatura turecka")</f>
        <v>Literatura turecka</v>
      </c>
      <c r="D492" s="1" t="str">
        <f>VLOOKUP(C492,Arkusz1!$A$2:$A$160,1,0)</f>
        <v>Literatura turecka</v>
      </c>
      <c r="E492" s="1" t="str">
        <f t="shared" si="1"/>
        <v>Literatury obce. Literatura turecka</v>
      </c>
      <c r="F492" s="1" t="str">
        <f>VLOOKUP(D492, Arkusz1!$A$2:$D$161, 4, FALSE)</f>
        <v>3c9977ec58ab5884fd9c9e5cb251e4c6</v>
      </c>
    </row>
    <row r="493" ht="14.25" customHeight="1">
      <c r="A493" s="2" t="s">
        <v>602</v>
      </c>
      <c r="B493" s="1" t="s">
        <v>121</v>
      </c>
      <c r="C493" s="1" t="str">
        <f>IFERROR(__xludf.DUMMYFUNCTION("GOOGLETRANSLATE(B493,""en"",""pl"")"),"Literatura ukraińska")</f>
        <v>Literatura ukraińska</v>
      </c>
      <c r="D493" s="1" t="str">
        <f>VLOOKUP(C493,Arkusz1!$A$2:$A$160,1,0)</f>
        <v>Literatura ukraińska</v>
      </c>
      <c r="E493" s="1" t="str">
        <f t="shared" si="1"/>
        <v>Literatury obce. Literatura ukraińska</v>
      </c>
      <c r="F493" s="1" t="str">
        <f>VLOOKUP(D493, Arkusz1!$A$2:$D$161, 4, FALSE)</f>
        <v>77ccc1745ce11792df0c458868dc4dba</v>
      </c>
    </row>
    <row r="494" ht="14.25" customHeight="1">
      <c r="A494" s="2" t="s">
        <v>603</v>
      </c>
      <c r="B494" s="1" t="s">
        <v>41</v>
      </c>
      <c r="C494" s="1" t="str">
        <f>IFERROR(__xludf.DUMMYFUNCTION("GOOGLETRANSLATE(B494,""en"",""pl"")"),"Literatura rosyjska")</f>
        <v>Literatura rosyjska</v>
      </c>
      <c r="D494" s="1" t="str">
        <f>VLOOKUP(C494,Arkusz1!$A$2:$A$160,1,0)</f>
        <v>Literatura rosyjska</v>
      </c>
      <c r="E494" s="1" t="str">
        <f t="shared" si="1"/>
        <v>Literatury obce. Literatura rosyjska</v>
      </c>
      <c r="F494" s="1" t="str">
        <f>VLOOKUP(D494, Arkusz1!$A$2:$D$161, 4, FALSE)</f>
        <v>a511f8d47669aab706ad35aa613c3318</v>
      </c>
    </row>
    <row r="495" ht="14.25" customHeight="1">
      <c r="A495" s="2" t="s">
        <v>604</v>
      </c>
      <c r="B495" s="1" t="s">
        <v>11</v>
      </c>
      <c r="C495" s="3" t="s">
        <v>12</v>
      </c>
      <c r="D495" s="1" t="str">
        <f>VLOOKUP(C495,Arkusz1!$A$2:$A$160,1,0)</f>
        <v>Literatura brytyjska i irlandzka</v>
      </c>
      <c r="E495" s="1" t="str">
        <f t="shared" si="1"/>
        <v>Literatury obce. Literatura brytyjska i irlandzka</v>
      </c>
      <c r="F495" s="1" t="str">
        <f>VLOOKUP(D495, Arkusz1!$A$2:$D$161, 4, FALSE)</f>
        <v>66c8f768d5c3628ace38b78be063e200</v>
      </c>
    </row>
    <row r="496" ht="14.25" customHeight="1">
      <c r="A496" s="2" t="s">
        <v>605</v>
      </c>
      <c r="B496" s="1" t="s">
        <v>71</v>
      </c>
      <c r="C496" s="3" t="s">
        <v>72</v>
      </c>
      <c r="D496" s="1" t="str">
        <f>VLOOKUP(C496,Arkusz1!$A$2:$A$160,1,0)</f>
        <v>Literatura grecka nowożytna</v>
      </c>
      <c r="E496" s="1" t="str">
        <f t="shared" si="1"/>
        <v>Literatury obce. Literatura grecka nowożytna</v>
      </c>
      <c r="F496" s="1" t="str">
        <f>VLOOKUP(D496, Arkusz1!$A$2:$D$161, 4, FALSE)</f>
        <v>6278c6637c350a4e38f11f3b7a6f2187</v>
      </c>
    </row>
    <row r="497" ht="14.25" customHeight="1">
      <c r="A497" s="2" t="s">
        <v>606</v>
      </c>
      <c r="B497" s="1" t="s">
        <v>74</v>
      </c>
      <c r="C497" s="3" t="s">
        <v>75</v>
      </c>
      <c r="D497" s="1" t="str">
        <f>VLOOKUP(C497,Arkusz1!$A$2:$A$160,1,0)</f>
        <v>Literatura łacińska starożytna</v>
      </c>
      <c r="E497" s="1" t="str">
        <f t="shared" si="1"/>
        <v>Literatury obce. Literatura łacińska starożytna</v>
      </c>
      <c r="F497" s="1" t="str">
        <f>VLOOKUP(D497, Arkusz1!$A$2:$D$161, 4, FALSE)</f>
        <v>96b6610b7c0c379e4b9d7b06fd854498</v>
      </c>
    </row>
    <row r="498" ht="14.25" customHeight="1">
      <c r="A498" s="2" t="s">
        <v>607</v>
      </c>
      <c r="B498" s="1" t="s">
        <v>21</v>
      </c>
      <c r="C498" s="1" t="str">
        <f>IFERROR(__xludf.DUMMYFUNCTION("GOOGLETRANSLATE(B498,""en"",""pl"")"),"literatura amerykańska")</f>
        <v>literatura amerykańska</v>
      </c>
      <c r="D498" s="1" t="str">
        <f>VLOOKUP(C498,Arkusz1!$A$2:$A$160,1,0)</f>
        <v>Literatura amerykańska</v>
      </c>
      <c r="E498" s="1" t="str">
        <f t="shared" si="1"/>
        <v>Literatury obce. Literatura amerykańska</v>
      </c>
      <c r="F498" s="1" t="str">
        <f>VLOOKUP(D498, Arkusz1!$A$2:$D$161, 4, FALSE)</f>
        <v>83d248ebec707f970a0c2ac9a48a8313</v>
      </c>
    </row>
    <row r="499" ht="14.25" customHeight="1">
      <c r="A499" s="2" t="s">
        <v>608</v>
      </c>
      <c r="B499" s="1" t="s">
        <v>19</v>
      </c>
      <c r="C499" s="1" t="str">
        <f>IFERROR(__xludf.DUMMYFUNCTION("GOOGLETRANSLATE(B499,""en"",""pl"")"),"Literatura arabska")</f>
        <v>Literatura arabska</v>
      </c>
      <c r="D499" s="1" t="str">
        <f>VLOOKUP(C499,Arkusz1!$A$2:$A$160,1,0)</f>
        <v>Literatura arabska</v>
      </c>
      <c r="E499" s="1" t="str">
        <f t="shared" si="1"/>
        <v>Literatury obce. Literatura arabska</v>
      </c>
      <c r="F499" s="1" t="str">
        <f>VLOOKUP(D499, Arkusz1!$A$2:$D$161, 4, FALSE)</f>
        <v>5f74f218e3df3ac484aab0f805eabb0f</v>
      </c>
    </row>
    <row r="500" ht="14.25" customHeight="1">
      <c r="A500" s="2" t="s">
        <v>609</v>
      </c>
      <c r="B500" s="1" t="s">
        <v>88</v>
      </c>
      <c r="C500" s="1" t="str">
        <f>IFERROR(__xludf.DUMMYFUNCTION("GOOGLETRANSLATE(B500,""en"",""pl"")"),"Literatura austriacka")</f>
        <v>Literatura austriacka</v>
      </c>
      <c r="D500" s="1" t="str">
        <f>VLOOKUP(C500,Arkusz1!$A$2:$A$160,1,0)</f>
        <v>Literatura austriacka</v>
      </c>
      <c r="E500" s="1" t="str">
        <f t="shared" si="1"/>
        <v>Literatury obce. Literatura austriacka</v>
      </c>
      <c r="F500" s="1" t="str">
        <f>VLOOKUP(D500, Arkusz1!$A$2:$D$161, 4, FALSE)</f>
        <v>6d5f9d5c6335612cc5476058c71b8b25</v>
      </c>
    </row>
    <row r="501" ht="14.25" customHeight="1">
      <c r="A501" s="2" t="s">
        <v>610</v>
      </c>
      <c r="B501" s="1" t="s">
        <v>11</v>
      </c>
      <c r="C501" s="3" t="s">
        <v>12</v>
      </c>
      <c r="D501" s="1" t="str">
        <f>VLOOKUP(C501,Arkusz1!$A$2:$A$160,1,0)</f>
        <v>Literatura brytyjska i irlandzka</v>
      </c>
      <c r="E501" s="1" t="str">
        <f t="shared" si="1"/>
        <v>Literatury obce. Literatura brytyjska i irlandzka</v>
      </c>
      <c r="F501" s="1" t="str">
        <f>VLOOKUP(D501, Arkusz1!$A$2:$D$161, 4, FALSE)</f>
        <v>66c8f768d5c3628ace38b78be063e200</v>
      </c>
    </row>
    <row r="502" ht="14.25" customHeight="1">
      <c r="A502" s="2" t="s">
        <v>611</v>
      </c>
      <c r="B502" s="1" t="s">
        <v>60</v>
      </c>
      <c r="C502" s="1" t="str">
        <f>IFERROR(__xludf.DUMMYFUNCTION("GOOGLETRANSLATE(B502,""en"",""pl"")"),"literatura francuska")</f>
        <v>literatura francuska</v>
      </c>
      <c r="D502" s="1" t="str">
        <f>VLOOKUP(C502,Arkusz1!$A$2:$A$160,1,0)</f>
        <v>Literatura francuska</v>
      </c>
      <c r="E502" s="1" t="str">
        <f t="shared" si="1"/>
        <v>Literatury obce. Literatura francuska</v>
      </c>
      <c r="F502" s="1" t="str">
        <f>VLOOKUP(D502, Arkusz1!$A$2:$D$161, 4, FALSE)</f>
        <v>d2fe227bd5c38b13d57b38b7d2730c6e</v>
      </c>
    </row>
    <row r="503" ht="14.25" customHeight="1">
      <c r="A503" s="2" t="s">
        <v>612</v>
      </c>
      <c r="B503" s="1" t="s">
        <v>14</v>
      </c>
      <c r="C503" s="1" t="str">
        <f>IFERROR(__xludf.DUMMYFUNCTION("GOOGLETRANSLATE(B503,""en"",""pl"")"),"Literatura niemiecka")</f>
        <v>Literatura niemiecka</v>
      </c>
      <c r="D503" s="1" t="str">
        <f>VLOOKUP(C503,Arkusz1!$A$2:$A$160,1,0)</f>
        <v>Literatura niemiecka</v>
      </c>
      <c r="E503" s="1" t="str">
        <f t="shared" si="1"/>
        <v>Literatury obce. Literatura niemiecka</v>
      </c>
      <c r="F503" s="1" t="str">
        <f>VLOOKUP(D503, Arkusz1!$A$2:$D$161, 4, FALSE)</f>
        <v>08c2fec6be5a88eba2b081d4483c362f</v>
      </c>
    </row>
    <row r="504" ht="14.25" customHeight="1">
      <c r="A504" s="2" t="s">
        <v>613</v>
      </c>
      <c r="B504" s="1" t="s">
        <v>37</v>
      </c>
      <c r="C504" s="1" t="str">
        <f>IFERROR(__xludf.DUMMYFUNCTION("GOOGLETRANSLATE(B504,""en"",""pl"")"),"Literatura włoska")</f>
        <v>Literatura włoska</v>
      </c>
      <c r="D504" s="1" t="str">
        <f>VLOOKUP(C504,Arkusz1!$A$2:$A$160,1,0)</f>
        <v>Literatura włoska</v>
      </c>
      <c r="E504" s="1" t="str">
        <f t="shared" si="1"/>
        <v>Literatury obce. Literatura włoska</v>
      </c>
      <c r="F504" s="1" t="str">
        <f>VLOOKUP(D504, Arkusz1!$A$2:$D$161, 4, FALSE)</f>
        <v>11e54a115acbd421e14abfed6cfa3f3a</v>
      </c>
    </row>
    <row r="505" ht="14.25" customHeight="1">
      <c r="A505" s="2" t="s">
        <v>614</v>
      </c>
      <c r="B505" s="1" t="s">
        <v>74</v>
      </c>
      <c r="C505" s="3" t="s">
        <v>75</v>
      </c>
      <c r="D505" s="1" t="str">
        <f>VLOOKUP(C505,Arkusz1!$A$2:$A$160,1,0)</f>
        <v>Literatura łacińska starożytna</v>
      </c>
      <c r="E505" s="1" t="str">
        <f t="shared" si="1"/>
        <v>Literatury obce. Literatura łacińska starożytna</v>
      </c>
      <c r="F505" s="1" t="str">
        <f>VLOOKUP(D505, Arkusz1!$A$2:$D$161, 4, FALSE)</f>
        <v>96b6610b7c0c379e4b9d7b06fd854498</v>
      </c>
    </row>
    <row r="506" ht="14.25" customHeight="1">
      <c r="A506" s="2" t="s">
        <v>615</v>
      </c>
      <c r="B506" s="1" t="s">
        <v>110</v>
      </c>
      <c r="C506" s="1" t="str">
        <f>IFERROR(__xludf.DUMMYFUNCTION("GOOGLETRANSLATE(B506,""en"",""pl"")"),"Literatura rumuńska")</f>
        <v>Literatura rumuńska</v>
      </c>
      <c r="D506" s="1" t="str">
        <f>VLOOKUP(C506,Arkusz1!$A$2:$A$160,1,0)</f>
        <v>Literatura rumuńska</v>
      </c>
      <c r="E506" s="1" t="str">
        <f t="shared" si="1"/>
        <v>Literatury obce. Literatura rumuńska</v>
      </c>
      <c r="F506" s="1" t="str">
        <f>VLOOKUP(D506, Arkusz1!$A$2:$D$161, 4, FALSE)</f>
        <v>3e2912249d5c71f0bef66ea070ab058d</v>
      </c>
    </row>
    <row r="507" ht="14.25" customHeight="1">
      <c r="A507" s="2" t="s">
        <v>616</v>
      </c>
      <c r="B507" s="1" t="s">
        <v>41</v>
      </c>
      <c r="C507" s="1" t="str">
        <f>IFERROR(__xludf.DUMMYFUNCTION("GOOGLETRANSLATE(B507,""en"",""pl"")"),"Literatura rosyjska")</f>
        <v>Literatura rosyjska</v>
      </c>
      <c r="D507" s="1" t="str">
        <f>VLOOKUP(C507,Arkusz1!$A$2:$A$160,1,0)</f>
        <v>Literatura rosyjska</v>
      </c>
      <c r="E507" s="1" t="str">
        <f t="shared" si="1"/>
        <v>Literatury obce. Literatura rosyjska</v>
      </c>
      <c r="F507" s="1" t="str">
        <f>VLOOKUP(D507, Arkusz1!$A$2:$D$161, 4, FALSE)</f>
        <v>a511f8d47669aab706ad35aa613c3318</v>
      </c>
    </row>
    <row r="508" ht="14.25" customHeight="1">
      <c r="A508" s="2" t="s">
        <v>617</v>
      </c>
      <c r="B508" s="1" t="s">
        <v>113</v>
      </c>
      <c r="C508" s="1" t="str">
        <f>IFERROR(__xludf.DUMMYFUNCTION("GOOGLETRANSLATE(B508,""en"",""pl"")"),"Literatura serbska")</f>
        <v>Literatura serbska</v>
      </c>
      <c r="D508" s="1" t="str">
        <f>VLOOKUP(C508,Arkusz1!$A$2:$A$160,1,0)</f>
        <v>Literatura serbska</v>
      </c>
      <c r="E508" s="1" t="str">
        <f t="shared" si="1"/>
        <v>Literatury obce. Literatura serbska</v>
      </c>
      <c r="F508" s="1" t="str">
        <f>VLOOKUP(D508, Arkusz1!$A$2:$D$161, 4, FALSE)</f>
        <v>7344a05528b952d1b397c898e7bb651a</v>
      </c>
    </row>
    <row r="509" ht="14.25" customHeight="1">
      <c r="A509" s="2" t="s">
        <v>618</v>
      </c>
      <c r="B509" s="1" t="s">
        <v>64</v>
      </c>
      <c r="C509" s="1" t="str">
        <f>IFERROR(__xludf.DUMMYFUNCTION("GOOGLETRANSLATE(B509,""en"",""pl"")"),"Literatura hiszpańska")</f>
        <v>Literatura hiszpańska</v>
      </c>
      <c r="D509" s="1" t="str">
        <f>VLOOKUP(C509,Arkusz1!$A$2:$A$160,1,0)</f>
        <v>Literatura hiszpańska</v>
      </c>
      <c r="E509" s="1" t="str">
        <f t="shared" si="1"/>
        <v>Literatury obce. Literatura hiszpańska</v>
      </c>
      <c r="F509" s="1" t="str">
        <f>VLOOKUP(D509, Arkusz1!$A$2:$D$161, 4, FALSE)</f>
        <v>aae53b40326e1779db1d5c242caec260</v>
      </c>
    </row>
    <row r="510" ht="14.25" customHeight="1">
      <c r="A510" s="2" t="s">
        <v>619</v>
      </c>
      <c r="B510" s="1" t="s">
        <v>116</v>
      </c>
      <c r="C510" s="3" t="s">
        <v>117</v>
      </c>
      <c r="D510" s="1" t="str">
        <f>VLOOKUP(C510,Arkusz1!$A$2:$A$160,1,0)</f>
        <v>Literatura szwajcarska</v>
      </c>
      <c r="E510" s="1" t="str">
        <f t="shared" si="1"/>
        <v>Literatury obce. Literatura szwajcarska</v>
      </c>
      <c r="F510" s="1" t="str">
        <f>VLOOKUP(D510, Arkusz1!$A$2:$D$161, 4, FALSE)</f>
        <v>71d10fa305db6f173c12380a9338a775</v>
      </c>
    </row>
    <row r="511" ht="14.25" customHeight="1">
      <c r="A511" s="2" t="s">
        <v>620</v>
      </c>
      <c r="B511" s="1" t="s">
        <v>21</v>
      </c>
      <c r="C511" s="1" t="str">
        <f>IFERROR(__xludf.DUMMYFUNCTION("GOOGLETRANSLATE(B511,""en"",""pl"")"),"literatura amerykańska")</f>
        <v>literatura amerykańska</v>
      </c>
      <c r="D511" s="1" t="str">
        <f>VLOOKUP(C511,Arkusz1!$A$2:$A$160,1,0)</f>
        <v>Literatura amerykańska</v>
      </c>
      <c r="E511" s="1" t="str">
        <f t="shared" si="1"/>
        <v>Literatury obce. Literatura amerykańska</v>
      </c>
      <c r="F511" s="1" t="str">
        <f>VLOOKUP(D511, Arkusz1!$A$2:$D$161, 4, FALSE)</f>
        <v>83d248ebec707f970a0c2ac9a48a8313</v>
      </c>
    </row>
    <row r="512" ht="14.25" customHeight="1">
      <c r="A512" s="2" t="s">
        <v>621</v>
      </c>
      <c r="B512" s="1" t="s">
        <v>88</v>
      </c>
      <c r="C512" s="1" t="str">
        <f>IFERROR(__xludf.DUMMYFUNCTION("GOOGLETRANSLATE(B512,""en"",""pl"")"),"Literatura austriacka")</f>
        <v>Literatura austriacka</v>
      </c>
      <c r="D512" s="1" t="str">
        <f>VLOOKUP(C512,Arkusz1!$A$2:$A$160,1,0)</f>
        <v>Literatura austriacka</v>
      </c>
      <c r="E512" s="1" t="str">
        <f t="shared" si="1"/>
        <v>Literatury obce. Literatura austriacka</v>
      </c>
      <c r="F512" s="1" t="str">
        <f>VLOOKUP(D512, Arkusz1!$A$2:$D$161, 4, FALSE)</f>
        <v>6d5f9d5c6335612cc5476058c71b8b25</v>
      </c>
    </row>
    <row r="513" ht="14.25" customHeight="1">
      <c r="A513" s="2" t="s">
        <v>622</v>
      </c>
      <c r="B513" s="1" t="s">
        <v>23</v>
      </c>
      <c r="C513" s="1" t="str">
        <f>IFERROR(__xludf.DUMMYFUNCTION("GOOGLETRANSLATE(B513,""en"",""pl"")"),"Literatura kanadyjska")</f>
        <v>Literatura kanadyjska</v>
      </c>
      <c r="D513" s="1" t="str">
        <f>VLOOKUP(C513,Arkusz1!$A$2:$A$160,1,0)</f>
        <v>Literatura kanadyjska</v>
      </c>
      <c r="E513" s="1" t="str">
        <f t="shared" si="1"/>
        <v>Literatury obce. Literatura kanadyjska</v>
      </c>
      <c r="F513" s="1" t="str">
        <f>VLOOKUP(D513, Arkusz1!$A$2:$D$161, 4, FALSE)</f>
        <v>87ddeaede93fdeb4d412e4a16915d71f</v>
      </c>
    </row>
    <row r="514" ht="14.25" customHeight="1">
      <c r="A514" s="2" t="s">
        <v>623</v>
      </c>
      <c r="B514" s="1" t="s">
        <v>9</v>
      </c>
      <c r="C514" s="1" t="str">
        <f>IFERROR(__xludf.DUMMYFUNCTION("GOOGLETRANSLATE(B514,""en"",""pl"")"),"Literatura czeska")</f>
        <v>Literatura czeska</v>
      </c>
      <c r="D514" s="1" t="str">
        <f>VLOOKUP(C514,Arkusz1!$A$2:$A$160,1,0)</f>
        <v>Literatura czeska</v>
      </c>
      <c r="E514" s="1" t="str">
        <f t="shared" si="1"/>
        <v>Literatury obce. Literatura czeska</v>
      </c>
      <c r="F514" s="1" t="str">
        <f>VLOOKUP(D514, Arkusz1!$A$2:$D$161, 4, FALSE)</f>
        <v>d85890257d2229f6c254d26525731a8e</v>
      </c>
    </row>
    <row r="515" ht="14.25" customHeight="1">
      <c r="A515" s="2" t="s">
        <v>624</v>
      </c>
      <c r="B515" s="1" t="s">
        <v>11</v>
      </c>
      <c r="C515" s="3" t="s">
        <v>12</v>
      </c>
      <c r="D515" s="1" t="str">
        <f>VLOOKUP(C515,Arkusz1!$A$2:$A$160,1,0)</f>
        <v>Literatura brytyjska i irlandzka</v>
      </c>
      <c r="E515" s="1" t="str">
        <f t="shared" si="1"/>
        <v>Literatury obce. Literatura brytyjska i irlandzka</v>
      </c>
      <c r="F515" s="1" t="str">
        <f>VLOOKUP(D515, Arkusz1!$A$2:$D$161, 4, FALSE)</f>
        <v>66c8f768d5c3628ace38b78be063e200</v>
      </c>
    </row>
    <row r="516" ht="14.25" customHeight="1">
      <c r="A516" s="2" t="s">
        <v>625</v>
      </c>
      <c r="B516" s="1" t="s">
        <v>60</v>
      </c>
      <c r="C516" s="1" t="str">
        <f>IFERROR(__xludf.DUMMYFUNCTION("GOOGLETRANSLATE(B516,""en"",""pl"")"),"literatura francuska")</f>
        <v>literatura francuska</v>
      </c>
      <c r="D516" s="1" t="str">
        <f>VLOOKUP(C516,Arkusz1!$A$2:$A$160,1,0)</f>
        <v>Literatura francuska</v>
      </c>
      <c r="E516" s="1" t="str">
        <f t="shared" si="1"/>
        <v>Literatury obce. Literatura francuska</v>
      </c>
      <c r="F516" s="1" t="str">
        <f>VLOOKUP(D516, Arkusz1!$A$2:$D$161, 4, FALSE)</f>
        <v>d2fe227bd5c38b13d57b38b7d2730c6e</v>
      </c>
    </row>
    <row r="517" ht="14.25" customHeight="1">
      <c r="A517" s="2" t="s">
        <v>626</v>
      </c>
      <c r="B517" s="1" t="s">
        <v>14</v>
      </c>
      <c r="C517" s="1" t="str">
        <f>IFERROR(__xludf.DUMMYFUNCTION("GOOGLETRANSLATE(B517,""en"",""pl"")"),"Literatura niemiecka")</f>
        <v>Literatura niemiecka</v>
      </c>
      <c r="D517" s="1" t="str">
        <f>VLOOKUP(C517,Arkusz1!$A$2:$A$160,1,0)</f>
        <v>Literatura niemiecka</v>
      </c>
      <c r="E517" s="1" t="str">
        <f t="shared" si="1"/>
        <v>Literatury obce. Literatura niemiecka</v>
      </c>
      <c r="F517" s="1" t="str">
        <f>VLOOKUP(D517, Arkusz1!$A$2:$D$161, 4, FALSE)</f>
        <v>08c2fec6be5a88eba2b081d4483c362f</v>
      </c>
    </row>
    <row r="518" ht="14.25" customHeight="1">
      <c r="A518" s="2" t="s">
        <v>627</v>
      </c>
      <c r="B518" s="1" t="s">
        <v>147</v>
      </c>
      <c r="C518" s="1" t="str">
        <f>IFERROR(__xludf.DUMMYFUNCTION("GOOGLETRANSLATE(B518,""en"",""pl"")"),"Literatura węgierska")</f>
        <v>Literatura węgierska</v>
      </c>
      <c r="D518" s="1" t="str">
        <f>VLOOKUP(C518,Arkusz1!$A$2:$A$160,1,0)</f>
        <v>Literatura węgierska</v>
      </c>
      <c r="E518" s="1" t="str">
        <f t="shared" si="1"/>
        <v>Literatury obce. Literatura węgierska</v>
      </c>
      <c r="F518" s="1" t="str">
        <f>VLOOKUP(D518, Arkusz1!$A$2:$D$161, 4, FALSE)</f>
        <v>092aec3737934d49553dc13d966ef59f</v>
      </c>
    </row>
    <row r="519" ht="14.25" customHeight="1">
      <c r="A519" s="2" t="s">
        <v>628</v>
      </c>
      <c r="B519" s="1" t="s">
        <v>35</v>
      </c>
      <c r="C519" s="3" t="s">
        <v>12</v>
      </c>
      <c r="D519" s="1" t="str">
        <f>VLOOKUP(C519,Arkusz1!$A$2:$A$160,1,0)</f>
        <v>Literatura brytyjska i irlandzka</v>
      </c>
      <c r="E519" s="1" t="str">
        <f t="shared" si="1"/>
        <v>Literatury obce. Literatura brytyjska i irlandzka</v>
      </c>
      <c r="F519" s="1" t="str">
        <f>VLOOKUP(D519, Arkusz1!$A$2:$D$161, 4, FALSE)</f>
        <v>66c8f768d5c3628ace38b78be063e200</v>
      </c>
    </row>
    <row r="520" ht="14.25" customHeight="1">
      <c r="A520" s="2" t="s">
        <v>629</v>
      </c>
      <c r="B520" s="1" t="s">
        <v>37</v>
      </c>
      <c r="C520" s="1" t="str">
        <f>IFERROR(__xludf.DUMMYFUNCTION("GOOGLETRANSLATE(B520,""en"",""pl"")"),"Literatura włoska")</f>
        <v>Literatura włoska</v>
      </c>
      <c r="D520" s="1" t="str">
        <f>VLOOKUP(C520,Arkusz1!$A$2:$A$160,1,0)</f>
        <v>Literatura włoska</v>
      </c>
      <c r="E520" s="1" t="str">
        <f t="shared" si="1"/>
        <v>Literatury obce. Literatura włoska</v>
      </c>
      <c r="F520" s="1" t="str">
        <f>VLOOKUP(D520, Arkusz1!$A$2:$D$161, 4, FALSE)</f>
        <v>11e54a115acbd421e14abfed6cfa3f3a</v>
      </c>
    </row>
    <row r="521" ht="14.25" customHeight="1">
      <c r="A521" s="2" t="s">
        <v>630</v>
      </c>
      <c r="B521" s="1" t="s">
        <v>151</v>
      </c>
      <c r="C521" s="1" t="str">
        <f>IFERROR(__xludf.DUMMYFUNCTION("GOOGLETRANSLATE(B521,""en"",""pl"")"),"Literatura japońska")</f>
        <v>Literatura japońska</v>
      </c>
      <c r="D521" s="1" t="str">
        <f>VLOOKUP(C521,Arkusz1!$A$2:$A$160,1,0)</f>
        <v>Literatura japońska</v>
      </c>
      <c r="E521" s="1" t="str">
        <f t="shared" si="1"/>
        <v>Literatury obce. Literatura japońska</v>
      </c>
      <c r="F521" s="1" t="str">
        <f>VLOOKUP(D521, Arkusz1!$A$2:$D$161, 4, FALSE)</f>
        <v>721da27f5b1918aee144742f7e735e0e</v>
      </c>
    </row>
    <row r="522" ht="14.25" customHeight="1">
      <c r="A522" s="2" t="s">
        <v>631</v>
      </c>
      <c r="B522" s="1" t="s">
        <v>441</v>
      </c>
      <c r="C522" s="3" t="s">
        <v>12</v>
      </c>
      <c r="D522" s="1" t="str">
        <f>VLOOKUP(C522,Arkusz1!$A$2:$A$160,1,0)</f>
        <v>Literatura brytyjska i irlandzka</v>
      </c>
      <c r="E522" s="1" t="str">
        <f t="shared" si="1"/>
        <v>Literatury obce. Literatura brytyjska i irlandzka</v>
      </c>
      <c r="F522" s="1" t="str">
        <f>VLOOKUP(D522, Arkusz1!$A$2:$D$161, 4, FALSE)</f>
        <v>66c8f768d5c3628ace38b78be063e200</v>
      </c>
    </row>
    <row r="523" ht="14.25" customHeight="1">
      <c r="A523" s="2" t="s">
        <v>632</v>
      </c>
      <c r="B523" s="1" t="s">
        <v>172</v>
      </c>
      <c r="C523" s="1" t="str">
        <f>IFERROR(__xludf.DUMMYFUNCTION("GOOGLETRANSLATE(B523,""en"",""pl"")"),"Literatura słoweńska")</f>
        <v>Literatura słoweńska</v>
      </c>
      <c r="D523" s="1" t="str">
        <f>VLOOKUP(C523,Arkusz1!$A$2:$A$160,1,0)</f>
        <v>Literatura słoweńska</v>
      </c>
      <c r="E523" s="1" t="str">
        <f t="shared" si="1"/>
        <v>Literatury obce. Literatura słoweńska</v>
      </c>
      <c r="F523" s="1" t="str">
        <f>VLOOKUP(D523, Arkusz1!$A$2:$D$161, 4, FALSE)</f>
        <v>971191d2063ca7aa686811f12bae84b6</v>
      </c>
    </row>
    <row r="524" ht="14.25" customHeight="1">
      <c r="A524" s="2" t="s">
        <v>633</v>
      </c>
      <c r="B524" s="1" t="s">
        <v>47</v>
      </c>
      <c r="C524" s="1" t="str">
        <f>IFERROR(__xludf.DUMMYFUNCTION("GOOGLETRANSLATE(B524,""en"",""pl"")"),"Literatura szwedzka")</f>
        <v>Literatura szwedzka</v>
      </c>
      <c r="D524" s="1" t="str">
        <f>VLOOKUP(C524,Arkusz1!$A$2:$A$160,1,0)</f>
        <v>Literatura szwedzka</v>
      </c>
      <c r="E524" s="1" t="str">
        <f t="shared" si="1"/>
        <v>Literatury obce. Literatura szwedzka</v>
      </c>
      <c r="F524" s="1" t="str">
        <f>VLOOKUP(D524, Arkusz1!$A$2:$D$161, 4, FALSE)</f>
        <v>a602b27ea27d44c8a10d1d0418bfed35</v>
      </c>
    </row>
    <row r="525" ht="14.25" customHeight="1">
      <c r="A525" s="2" t="s">
        <v>634</v>
      </c>
      <c r="B525" s="1" t="s">
        <v>21</v>
      </c>
      <c r="C525" s="1" t="str">
        <f>IFERROR(__xludf.DUMMYFUNCTION("GOOGLETRANSLATE(B525,""en"",""pl"")"),"literatura amerykańska")</f>
        <v>literatura amerykańska</v>
      </c>
      <c r="D525" s="1" t="str">
        <f>VLOOKUP(C525,Arkusz1!$A$2:$A$160,1,0)</f>
        <v>Literatura amerykańska</v>
      </c>
      <c r="E525" s="1" t="str">
        <f t="shared" si="1"/>
        <v>Literatury obce. Literatura amerykańska</v>
      </c>
      <c r="F525" s="1" t="str">
        <f>VLOOKUP(D525, Arkusz1!$A$2:$D$161, 4, FALSE)</f>
        <v>83d248ebec707f970a0c2ac9a48a8313</v>
      </c>
    </row>
    <row r="526" ht="14.25" customHeight="1">
      <c r="A526" s="2" t="s">
        <v>635</v>
      </c>
      <c r="B526" s="1" t="s">
        <v>6</v>
      </c>
      <c r="C526" s="3" t="s">
        <v>7</v>
      </c>
      <c r="D526" s="1" t="str">
        <f>VLOOKUP(C526,Arkusz1!$A$2:$A$160,1,0)</f>
        <v>Literatura białoruska</v>
      </c>
      <c r="E526" s="1" t="str">
        <f t="shared" si="1"/>
        <v>Literatury obce. Literatura białoruska</v>
      </c>
      <c r="F526" s="1" t="str">
        <f>VLOOKUP(D526, Arkusz1!$A$2:$D$161, 4, FALSE)</f>
        <v>5176ee4a418293ffdee4f64e4be96d56</v>
      </c>
    </row>
    <row r="527" ht="14.25" customHeight="1">
      <c r="A527" s="2" t="s">
        <v>636</v>
      </c>
      <c r="B527" s="1" t="s">
        <v>23</v>
      </c>
      <c r="C527" s="1" t="str">
        <f>IFERROR(__xludf.DUMMYFUNCTION("GOOGLETRANSLATE(B527,""en"",""pl"")"),"Literatura kanadyjska")</f>
        <v>Literatura kanadyjska</v>
      </c>
      <c r="D527" s="1" t="str">
        <f>VLOOKUP(C527,Arkusz1!$A$2:$A$160,1,0)</f>
        <v>Literatura kanadyjska</v>
      </c>
      <c r="E527" s="1" t="str">
        <f t="shared" si="1"/>
        <v>Literatury obce. Literatura kanadyjska</v>
      </c>
      <c r="F527" s="1" t="str">
        <f>VLOOKUP(D527, Arkusz1!$A$2:$D$161, 4, FALSE)</f>
        <v>87ddeaede93fdeb4d412e4a16915d71f</v>
      </c>
    </row>
    <row r="528" ht="14.25" customHeight="1">
      <c r="A528" s="2" t="s">
        <v>637</v>
      </c>
      <c r="B528" s="1" t="s">
        <v>9</v>
      </c>
      <c r="C528" s="1" t="str">
        <f>IFERROR(__xludf.DUMMYFUNCTION("GOOGLETRANSLATE(B528,""en"",""pl"")"),"Literatura czeska")</f>
        <v>Literatura czeska</v>
      </c>
      <c r="D528" s="1" t="str">
        <f>VLOOKUP(C528,Arkusz1!$A$2:$A$160,1,0)</f>
        <v>Literatura czeska</v>
      </c>
      <c r="E528" s="1" t="str">
        <f t="shared" si="1"/>
        <v>Literatury obce. Literatura czeska</v>
      </c>
      <c r="F528" s="1" t="str">
        <f>VLOOKUP(D528, Arkusz1!$A$2:$D$161, 4, FALSE)</f>
        <v>d85890257d2229f6c254d26525731a8e</v>
      </c>
    </row>
    <row r="529" ht="14.25" customHeight="1">
      <c r="A529" s="2" t="s">
        <v>638</v>
      </c>
      <c r="B529" s="1" t="s">
        <v>11</v>
      </c>
      <c r="C529" s="3" t="s">
        <v>12</v>
      </c>
      <c r="D529" s="1" t="str">
        <f>VLOOKUP(C529,Arkusz1!$A$2:$A$160,1,0)</f>
        <v>Literatura brytyjska i irlandzka</v>
      </c>
      <c r="E529" s="1" t="str">
        <f t="shared" si="1"/>
        <v>Literatury obce. Literatura brytyjska i irlandzka</v>
      </c>
      <c r="F529" s="1" t="str">
        <f>VLOOKUP(D529, Arkusz1!$A$2:$D$161, 4, FALSE)</f>
        <v>66c8f768d5c3628ace38b78be063e200</v>
      </c>
    </row>
    <row r="530" ht="14.25" customHeight="1">
      <c r="A530" s="2" t="s">
        <v>639</v>
      </c>
      <c r="B530" s="1" t="s">
        <v>29</v>
      </c>
      <c r="C530" s="1" t="str">
        <f>IFERROR(__xludf.DUMMYFUNCTION("GOOGLETRANSLATE(B530,""en"",""pl"")"),"Literatura fińska")</f>
        <v>Literatura fińska</v>
      </c>
      <c r="D530" s="1" t="str">
        <f>VLOOKUP(C530,Arkusz1!$A$2:$A$160,1,0)</f>
        <v>Literatura fińska</v>
      </c>
      <c r="E530" s="1" t="str">
        <f t="shared" si="1"/>
        <v>Literatury obce. Literatura fińska</v>
      </c>
      <c r="F530" s="1" t="str">
        <f>VLOOKUP(D530, Arkusz1!$A$2:$D$161, 4, FALSE)</f>
        <v>340732513974ba561fd453360b755927</v>
      </c>
    </row>
    <row r="531" ht="14.25" customHeight="1">
      <c r="A531" s="2" t="s">
        <v>640</v>
      </c>
      <c r="B531" s="1" t="s">
        <v>60</v>
      </c>
      <c r="C531" s="1" t="str">
        <f>IFERROR(__xludf.DUMMYFUNCTION("GOOGLETRANSLATE(B531,""en"",""pl"")"),"literatura francuska")</f>
        <v>literatura francuska</v>
      </c>
      <c r="D531" s="1" t="str">
        <f>VLOOKUP(C531,Arkusz1!$A$2:$A$160,1,0)</f>
        <v>Literatura francuska</v>
      </c>
      <c r="E531" s="1" t="str">
        <f t="shared" si="1"/>
        <v>Literatury obce. Literatura francuska</v>
      </c>
      <c r="F531" s="1" t="str">
        <f>VLOOKUP(D531, Arkusz1!$A$2:$D$161, 4, FALSE)</f>
        <v>d2fe227bd5c38b13d57b38b7d2730c6e</v>
      </c>
    </row>
    <row r="532" ht="14.25" customHeight="1">
      <c r="A532" s="2" t="s">
        <v>641</v>
      </c>
      <c r="B532" s="1" t="s">
        <v>14</v>
      </c>
      <c r="C532" s="1" t="str">
        <f>IFERROR(__xludf.DUMMYFUNCTION("GOOGLETRANSLATE(B532,""en"",""pl"")"),"Literatura niemiecka")</f>
        <v>Literatura niemiecka</v>
      </c>
      <c r="D532" s="1" t="str">
        <f>VLOOKUP(C532,Arkusz1!$A$2:$A$160,1,0)</f>
        <v>Literatura niemiecka</v>
      </c>
      <c r="E532" s="1" t="str">
        <f t="shared" si="1"/>
        <v>Literatury obce. Literatura niemiecka</v>
      </c>
      <c r="F532" s="1" t="str">
        <f>VLOOKUP(D532, Arkusz1!$A$2:$D$161, 4, FALSE)</f>
        <v>08c2fec6be5a88eba2b081d4483c362f</v>
      </c>
    </row>
    <row r="533" ht="14.25" customHeight="1">
      <c r="A533" s="2" t="s">
        <v>642</v>
      </c>
      <c r="B533" s="1" t="s">
        <v>35</v>
      </c>
      <c r="C533" s="3" t="s">
        <v>12</v>
      </c>
      <c r="D533" s="1" t="str">
        <f>VLOOKUP(C533,Arkusz1!$A$2:$A$160,1,0)</f>
        <v>Literatura brytyjska i irlandzka</v>
      </c>
      <c r="E533" s="1" t="str">
        <f t="shared" si="1"/>
        <v>Literatury obce. Literatura brytyjska i irlandzka</v>
      </c>
      <c r="F533" s="1" t="str">
        <f>VLOOKUP(D533, Arkusz1!$A$2:$D$161, 4, FALSE)</f>
        <v>66c8f768d5c3628ace38b78be063e200</v>
      </c>
    </row>
    <row r="534" ht="14.25" customHeight="1">
      <c r="A534" s="2" t="s">
        <v>643</v>
      </c>
      <c r="B534" s="1" t="s">
        <v>51</v>
      </c>
      <c r="C534" s="1" t="str">
        <f>IFERROR(__xludf.DUMMYFUNCTION("GOOGLETRANSLATE(B534,""en"",""pl"")"),"Literatura norweska")</f>
        <v>Literatura norweska</v>
      </c>
      <c r="D534" s="1" t="str">
        <f>VLOOKUP(C534,Arkusz1!$A$2:$A$160,1,0)</f>
        <v>Literatura norweska</v>
      </c>
      <c r="E534" s="1" t="str">
        <f t="shared" si="1"/>
        <v>Literatury obce. Literatura norweska</v>
      </c>
      <c r="F534" s="1" t="str">
        <f>VLOOKUP(D534, Arkusz1!$A$2:$D$161, 4, FALSE)</f>
        <v>2383b51ad8771442bdecbae4e2229a5c</v>
      </c>
    </row>
    <row r="535" ht="14.25" customHeight="1">
      <c r="A535" s="2" t="s">
        <v>644</v>
      </c>
      <c r="B535" s="1" t="s">
        <v>16</v>
      </c>
      <c r="C535" s="3" t="s">
        <v>17</v>
      </c>
      <c r="D535" s="1" t="str">
        <f>VLOOKUP(C535,Arkusz1!$A$2:$A$161,1,0)</f>
        <v>Literatura polska</v>
      </c>
      <c r="E535" s="1" t="str">
        <f t="shared" si="1"/>
        <v>Hasła osobowe (literatura polska)</v>
      </c>
      <c r="F535" s="1" t="str">
        <f>VLOOKUP(D535, Arkusz1!$A$2:$D$161, 4, FALSE)</f>
        <v>f56c40ddce1076f01ab157bed1da7c85</v>
      </c>
    </row>
    <row r="536" ht="14.25" customHeight="1">
      <c r="A536" s="2" t="s">
        <v>645</v>
      </c>
      <c r="B536" s="1" t="s">
        <v>43</v>
      </c>
      <c r="C536" s="1" t="str">
        <f>IFERROR(__xludf.DUMMYFUNCTION("GOOGLETRANSLATE(B536,""en"",""pl"")"),"literatura słowacka")</f>
        <v>literatura słowacka</v>
      </c>
      <c r="D536" s="1" t="str">
        <f>VLOOKUP(C536,Arkusz1!$A$2:$A$160,1,0)</f>
        <v>Literatura słowacka</v>
      </c>
      <c r="E536" s="1" t="str">
        <f t="shared" si="1"/>
        <v>Literatury obce. Literatura słowacka</v>
      </c>
      <c r="F536" s="1" t="str">
        <f>VLOOKUP(D536, Arkusz1!$A$2:$D$161, 4, FALSE)</f>
        <v>6c2133cd191601c2549eab9cf1d6fca9</v>
      </c>
    </row>
    <row r="537" ht="14.25" customHeight="1">
      <c r="A537" s="2" t="s">
        <v>646</v>
      </c>
      <c r="B537" s="1" t="s">
        <v>47</v>
      </c>
      <c r="C537" s="1" t="str">
        <f>IFERROR(__xludf.DUMMYFUNCTION("GOOGLETRANSLATE(B537,""en"",""pl"")"),"Literatura szwedzka")</f>
        <v>Literatura szwedzka</v>
      </c>
      <c r="D537" s="1" t="str">
        <f>VLOOKUP(C537,Arkusz1!$A$2:$A$160,1,0)</f>
        <v>Literatura szwedzka</v>
      </c>
      <c r="E537" s="1" t="str">
        <f t="shared" si="1"/>
        <v>Literatury obce. Literatura szwedzka</v>
      </c>
      <c r="F537" s="1" t="str">
        <f>VLOOKUP(D537, Arkusz1!$A$2:$D$161, 4, FALSE)</f>
        <v>a602b27ea27d44c8a10d1d0418bfed35</v>
      </c>
    </row>
    <row r="538" ht="14.25" customHeight="1">
      <c r="A538" s="2" t="s">
        <v>647</v>
      </c>
      <c r="B538" s="1" t="s">
        <v>121</v>
      </c>
      <c r="C538" s="1" t="str">
        <f>IFERROR(__xludf.DUMMYFUNCTION("GOOGLETRANSLATE(B538,""en"",""pl"")"),"Literatura ukraińska")</f>
        <v>Literatura ukraińska</v>
      </c>
      <c r="D538" s="1" t="str">
        <f>VLOOKUP(C538,Arkusz1!$A$2:$A$160,1,0)</f>
        <v>Literatura ukraińska</v>
      </c>
      <c r="E538" s="1" t="str">
        <f t="shared" si="1"/>
        <v>Literatury obce. Literatura ukraińska</v>
      </c>
      <c r="F538" s="1" t="str">
        <f>VLOOKUP(D538, Arkusz1!$A$2:$D$161, 4, FALSE)</f>
        <v>77ccc1745ce11792df0c458868dc4dba</v>
      </c>
    </row>
    <row r="539" ht="14.25" customHeight="1">
      <c r="A539" s="2" t="s">
        <v>648</v>
      </c>
      <c r="B539" s="1" t="s">
        <v>21</v>
      </c>
      <c r="C539" s="1" t="str">
        <f>IFERROR(__xludf.DUMMYFUNCTION("GOOGLETRANSLATE(B539,""en"",""pl"")"),"literatura amerykańska")</f>
        <v>literatura amerykańska</v>
      </c>
      <c r="D539" s="1" t="str">
        <f>VLOOKUP(C539,Arkusz1!$A$2:$A$160,1,0)</f>
        <v>Literatura amerykańska</v>
      </c>
      <c r="E539" s="1" t="str">
        <f t="shared" si="1"/>
        <v>Literatury obce. Literatura amerykańska</v>
      </c>
      <c r="F539" s="1" t="str">
        <f>VLOOKUP(D539, Arkusz1!$A$2:$D$161, 4, FALSE)</f>
        <v>83d248ebec707f970a0c2ac9a48a8313</v>
      </c>
    </row>
    <row r="540" ht="14.25" customHeight="1">
      <c r="A540" s="2" t="s">
        <v>649</v>
      </c>
      <c r="B540" s="1" t="s">
        <v>23</v>
      </c>
      <c r="C540" s="1" t="str">
        <f>IFERROR(__xludf.DUMMYFUNCTION("GOOGLETRANSLATE(B540,""en"",""pl"")"),"Literatura kanadyjska")</f>
        <v>Literatura kanadyjska</v>
      </c>
      <c r="D540" s="1" t="str">
        <f>VLOOKUP(C540,Arkusz1!$A$2:$A$160,1,0)</f>
        <v>Literatura kanadyjska</v>
      </c>
      <c r="E540" s="1" t="str">
        <f t="shared" si="1"/>
        <v>Literatury obce. Literatura kanadyjska</v>
      </c>
      <c r="F540" s="1" t="str">
        <f>VLOOKUP(D540, Arkusz1!$A$2:$D$161, 4, FALSE)</f>
        <v>87ddeaede93fdeb4d412e4a16915d71f</v>
      </c>
    </row>
    <row r="541" ht="14.25" customHeight="1">
      <c r="A541" s="2" t="s">
        <v>650</v>
      </c>
      <c r="B541" s="1" t="s">
        <v>11</v>
      </c>
      <c r="C541" s="3" t="s">
        <v>12</v>
      </c>
      <c r="D541" s="1" t="str">
        <f>VLOOKUP(C541,Arkusz1!$A$2:$A$160,1,0)</f>
        <v>Literatura brytyjska i irlandzka</v>
      </c>
      <c r="E541" s="1" t="str">
        <f t="shared" si="1"/>
        <v>Literatury obce. Literatura brytyjska i irlandzka</v>
      </c>
      <c r="F541" s="1" t="str">
        <f>VLOOKUP(D541, Arkusz1!$A$2:$D$161, 4, FALSE)</f>
        <v>66c8f768d5c3628ace38b78be063e200</v>
      </c>
    </row>
    <row r="542" ht="14.25" customHeight="1">
      <c r="A542" s="2" t="s">
        <v>651</v>
      </c>
      <c r="B542" s="1" t="s">
        <v>60</v>
      </c>
      <c r="C542" s="1" t="str">
        <f>IFERROR(__xludf.DUMMYFUNCTION("GOOGLETRANSLATE(B542,""en"",""pl"")"),"literatura francuska")</f>
        <v>literatura francuska</v>
      </c>
      <c r="D542" s="1" t="str">
        <f>VLOOKUP(C542,Arkusz1!$A$2:$A$160,1,0)</f>
        <v>Literatura francuska</v>
      </c>
      <c r="E542" s="1" t="str">
        <f t="shared" si="1"/>
        <v>Literatury obce. Literatura francuska</v>
      </c>
      <c r="F542" s="1" t="str">
        <f>VLOOKUP(D542, Arkusz1!$A$2:$D$161, 4, FALSE)</f>
        <v>d2fe227bd5c38b13d57b38b7d2730c6e</v>
      </c>
    </row>
    <row r="543" ht="14.25" customHeight="1">
      <c r="A543" s="2" t="s">
        <v>652</v>
      </c>
      <c r="B543" s="1" t="s">
        <v>14</v>
      </c>
      <c r="C543" s="1" t="str">
        <f>IFERROR(__xludf.DUMMYFUNCTION("GOOGLETRANSLATE(B543,""en"",""pl"")"),"Literatura niemiecka")</f>
        <v>Literatura niemiecka</v>
      </c>
      <c r="D543" s="1" t="str">
        <f>VLOOKUP(C543,Arkusz1!$A$2:$A$160,1,0)</f>
        <v>Literatura niemiecka</v>
      </c>
      <c r="E543" s="1" t="str">
        <f t="shared" si="1"/>
        <v>Literatury obce. Literatura niemiecka</v>
      </c>
      <c r="F543" s="1" t="str">
        <f>VLOOKUP(D543, Arkusz1!$A$2:$D$161, 4, FALSE)</f>
        <v>08c2fec6be5a88eba2b081d4483c362f</v>
      </c>
    </row>
    <row r="544" ht="14.25" customHeight="1">
      <c r="A544" s="2" t="s">
        <v>653</v>
      </c>
      <c r="B544" s="1" t="s">
        <v>16</v>
      </c>
      <c r="C544" s="3" t="s">
        <v>17</v>
      </c>
      <c r="D544" s="1" t="str">
        <f>VLOOKUP(C544,Arkusz1!$A$2:$A$161,1,0)</f>
        <v>Literatura polska</v>
      </c>
      <c r="E544" s="1" t="str">
        <f t="shared" si="1"/>
        <v>Hasła osobowe (literatura polska)</v>
      </c>
      <c r="F544" s="1" t="str">
        <f>VLOOKUP(D544, Arkusz1!$A$2:$D$161, 4, FALSE)</f>
        <v>f56c40ddce1076f01ab157bed1da7c85</v>
      </c>
    </row>
    <row r="545" ht="14.25" customHeight="1">
      <c r="A545" s="2" t="s">
        <v>654</v>
      </c>
      <c r="B545" s="1" t="s">
        <v>47</v>
      </c>
      <c r="C545" s="1" t="str">
        <f>IFERROR(__xludf.DUMMYFUNCTION("GOOGLETRANSLATE(B545,""en"",""pl"")"),"Literatura szwedzka")</f>
        <v>Literatura szwedzka</v>
      </c>
      <c r="D545" s="1" t="str">
        <f>VLOOKUP(C545,Arkusz1!$A$2:$A$160,1,0)</f>
        <v>Literatura szwedzka</v>
      </c>
      <c r="E545" s="1" t="str">
        <f t="shared" si="1"/>
        <v>Literatury obce. Literatura szwedzka</v>
      </c>
      <c r="F545" s="1" t="str">
        <f>VLOOKUP(D545, Arkusz1!$A$2:$D$161, 4, FALSE)</f>
        <v>a602b27ea27d44c8a10d1d0418bfed35</v>
      </c>
    </row>
    <row r="546" ht="14.25" customHeight="1">
      <c r="A546" s="2" t="s">
        <v>655</v>
      </c>
      <c r="B546" s="1" t="s">
        <v>123</v>
      </c>
      <c r="C546" s="3" t="s">
        <v>124</v>
      </c>
      <c r="D546" s="1" t="str">
        <f>VLOOKUP(C546,Arkusz1!$A$2:$A$160,1,0)</f>
        <v>Literatury Afryki Subsaharyjskiej</v>
      </c>
      <c r="E546" s="1" t="str">
        <f t="shared" si="1"/>
        <v>Literatury obce. Literatury Afryki Subsaharyjskiej</v>
      </c>
      <c r="F546" s="1" t="str">
        <f>VLOOKUP(D546, Arkusz1!$A$2:$D$161, 4, FALSE)</f>
        <v>cd0d8ea374f40323e337566e946ab879</v>
      </c>
    </row>
    <row r="547" ht="14.25" customHeight="1">
      <c r="A547" s="2" t="s">
        <v>656</v>
      </c>
      <c r="B547" s="1" t="s">
        <v>123</v>
      </c>
      <c r="C547" s="3" t="s">
        <v>124</v>
      </c>
      <c r="D547" s="1" t="str">
        <f>VLOOKUP(C547,Arkusz1!$A$2:$A$160,1,0)</f>
        <v>Literatury Afryki Subsaharyjskiej</v>
      </c>
      <c r="E547" s="1" t="str">
        <f t="shared" si="1"/>
        <v>Literatury obce. Literatury Afryki Subsaharyjskiej</v>
      </c>
      <c r="F547" s="1" t="str">
        <f>VLOOKUP(D547, Arkusz1!$A$2:$D$161, 4, FALSE)</f>
        <v>cd0d8ea374f40323e337566e946ab879</v>
      </c>
    </row>
    <row r="548" ht="14.25" customHeight="1">
      <c r="A548" s="2" t="s">
        <v>657</v>
      </c>
      <c r="B548" s="1" t="s">
        <v>123</v>
      </c>
      <c r="C548" s="3" t="s">
        <v>124</v>
      </c>
      <c r="D548" s="1" t="str">
        <f>VLOOKUP(C548,Arkusz1!$A$2:$A$160,1,0)</f>
        <v>Literatury Afryki Subsaharyjskiej</v>
      </c>
      <c r="E548" s="1" t="str">
        <f t="shared" si="1"/>
        <v>Literatury obce. Literatury Afryki Subsaharyjskiej</v>
      </c>
      <c r="F548" s="1" t="str">
        <f>VLOOKUP(D548, Arkusz1!$A$2:$D$161, 4, FALSE)</f>
        <v>cd0d8ea374f40323e337566e946ab879</v>
      </c>
    </row>
    <row r="549" ht="14.25" customHeight="1">
      <c r="A549" s="2" t="s">
        <v>658</v>
      </c>
      <c r="B549" s="1" t="s">
        <v>123</v>
      </c>
      <c r="C549" s="3" t="s">
        <v>124</v>
      </c>
      <c r="D549" s="1" t="str">
        <f>VLOOKUP(C549,Arkusz1!$A$2:$A$160,1,0)</f>
        <v>Literatury Afryki Subsaharyjskiej</v>
      </c>
      <c r="E549" s="1" t="str">
        <f t="shared" si="1"/>
        <v>Literatury obce. Literatury Afryki Subsaharyjskiej</v>
      </c>
      <c r="F549" s="1" t="str">
        <f>VLOOKUP(D549, Arkusz1!$A$2:$D$161, 4, FALSE)</f>
        <v>cd0d8ea374f40323e337566e946ab879</v>
      </c>
    </row>
    <row r="550" ht="14.25" customHeight="1">
      <c r="A550" s="2" t="s">
        <v>659</v>
      </c>
      <c r="B550" s="1" t="s">
        <v>263</v>
      </c>
      <c r="C550" s="1" t="str">
        <f>IFERROR(__xludf.DUMMYFUNCTION("GOOGLETRANSLATE(B550,""en"",""pl"")"),"Literatura albańska")</f>
        <v>Literatura albańska</v>
      </c>
      <c r="D550" s="1" t="str">
        <f>VLOOKUP(C550,Arkusz1!$A$2:$A$160,1,0)</f>
        <v>Literatura albańska</v>
      </c>
      <c r="E550" s="1" t="str">
        <f t="shared" si="1"/>
        <v>Literatury obce. Literatura albańska</v>
      </c>
      <c r="F550" s="1" t="str">
        <f>VLOOKUP(D550, Arkusz1!$A$2:$D$161, 4, FALSE)</f>
        <v>6b8004bbac22d90ab48ae03e70bd973d</v>
      </c>
    </row>
    <row r="551" ht="14.25" customHeight="1">
      <c r="A551" s="2" t="s">
        <v>660</v>
      </c>
      <c r="B551" s="1" t="s">
        <v>661</v>
      </c>
      <c r="C551" s="3" t="s">
        <v>662</v>
      </c>
      <c r="D551" s="1" t="str">
        <f>VLOOKUP(C551,Arkusz1!$A$2:$A$160,1,0)</f>
        <v>Literatura algiersko-arabska</v>
      </c>
      <c r="E551" s="1" t="str">
        <f t="shared" si="1"/>
        <v>Literatury obce. Literatura algiersko-arabska</v>
      </c>
      <c r="F551" s="1" t="str">
        <f>VLOOKUP(D551, Arkusz1!$A$2:$D$161, 4, FALSE)</f>
        <v>2097d14cf024b49f37360cec02d07ef3</v>
      </c>
    </row>
    <row r="552" ht="14.25" customHeight="1">
      <c r="A552" s="2" t="s">
        <v>663</v>
      </c>
      <c r="B552" s="1" t="s">
        <v>21</v>
      </c>
      <c r="C552" s="1" t="str">
        <f>IFERROR(__xludf.DUMMYFUNCTION("GOOGLETRANSLATE(B552,""en"",""pl"")"),"literatura amerykańska")</f>
        <v>literatura amerykańska</v>
      </c>
      <c r="D552" s="1" t="str">
        <f>VLOOKUP(C552,Arkusz1!$A$2:$A$160,1,0)</f>
        <v>Literatura amerykańska</v>
      </c>
      <c r="E552" s="1" t="str">
        <f t="shared" si="1"/>
        <v>Literatury obce. Literatura amerykańska</v>
      </c>
      <c r="F552" s="1" t="str">
        <f>VLOOKUP(D552, Arkusz1!$A$2:$D$161, 4, FALSE)</f>
        <v>83d248ebec707f970a0c2ac9a48a8313</v>
      </c>
    </row>
    <row r="553" ht="14.25" customHeight="1">
      <c r="A553" s="2" t="s">
        <v>664</v>
      </c>
      <c r="B553" s="1" t="s">
        <v>21</v>
      </c>
      <c r="C553" s="1" t="str">
        <f>IFERROR(__xludf.DUMMYFUNCTION("GOOGLETRANSLATE(B553,""en"",""pl"")"),"literatura amerykańska")</f>
        <v>literatura amerykańska</v>
      </c>
      <c r="D553" s="1" t="str">
        <f>VLOOKUP(C553,Arkusz1!$A$2:$A$160,1,0)</f>
        <v>Literatura amerykańska</v>
      </c>
      <c r="E553" s="1" t="str">
        <f t="shared" si="1"/>
        <v>Literatury obce. Literatura amerykańska</v>
      </c>
      <c r="F553" s="1" t="str">
        <f>VLOOKUP(D553, Arkusz1!$A$2:$D$161, 4, FALSE)</f>
        <v>83d248ebec707f970a0c2ac9a48a8313</v>
      </c>
    </row>
    <row r="554" ht="14.25" customHeight="1">
      <c r="A554" s="2" t="s">
        <v>665</v>
      </c>
      <c r="B554" s="1" t="s">
        <v>21</v>
      </c>
      <c r="C554" s="1" t="str">
        <f>IFERROR(__xludf.DUMMYFUNCTION("GOOGLETRANSLATE(B554,""en"",""pl"")"),"literatura amerykańska")</f>
        <v>literatura amerykańska</v>
      </c>
      <c r="D554" s="1" t="str">
        <f>VLOOKUP(C554,Arkusz1!$A$2:$A$160,1,0)</f>
        <v>Literatura amerykańska</v>
      </c>
      <c r="E554" s="1" t="str">
        <f t="shared" si="1"/>
        <v>Literatury obce. Literatura amerykańska</v>
      </c>
      <c r="F554" s="1" t="str">
        <f>VLOOKUP(D554, Arkusz1!$A$2:$D$161, 4, FALSE)</f>
        <v>83d248ebec707f970a0c2ac9a48a8313</v>
      </c>
    </row>
    <row r="555" ht="14.25" customHeight="1">
      <c r="A555" s="2" t="s">
        <v>666</v>
      </c>
      <c r="B555" s="1" t="s">
        <v>21</v>
      </c>
      <c r="C555" s="1" t="str">
        <f>IFERROR(__xludf.DUMMYFUNCTION("GOOGLETRANSLATE(B555,""en"",""pl"")"),"literatura amerykańska")</f>
        <v>literatura amerykańska</v>
      </c>
      <c r="D555" s="1" t="str">
        <f>VLOOKUP(C555,Arkusz1!$A$2:$A$160,1,0)</f>
        <v>Literatura amerykańska</v>
      </c>
      <c r="E555" s="1" t="str">
        <f t="shared" si="1"/>
        <v>Literatury obce. Literatura amerykańska</v>
      </c>
      <c r="F555" s="1" t="str">
        <f>VLOOKUP(D555, Arkusz1!$A$2:$D$161, 4, FALSE)</f>
        <v>83d248ebec707f970a0c2ac9a48a8313</v>
      </c>
    </row>
    <row r="556" ht="14.25" customHeight="1">
      <c r="A556" s="2" t="s">
        <v>667</v>
      </c>
      <c r="B556" s="1" t="s">
        <v>21</v>
      </c>
      <c r="C556" s="1" t="str">
        <f>IFERROR(__xludf.DUMMYFUNCTION("GOOGLETRANSLATE(B556,""en"",""pl"")"),"literatura amerykańska")</f>
        <v>literatura amerykańska</v>
      </c>
      <c r="D556" s="1" t="str">
        <f>VLOOKUP(C556,Arkusz1!$A$2:$A$160,1,0)</f>
        <v>Literatura amerykańska</v>
      </c>
      <c r="E556" s="1" t="str">
        <f t="shared" si="1"/>
        <v>Literatury obce. Literatura amerykańska</v>
      </c>
      <c r="F556" s="1" t="str">
        <f>VLOOKUP(D556, Arkusz1!$A$2:$D$161, 4, FALSE)</f>
        <v>83d248ebec707f970a0c2ac9a48a8313</v>
      </c>
    </row>
    <row r="557" ht="14.25" customHeight="1">
      <c r="A557" s="2" t="s">
        <v>668</v>
      </c>
      <c r="B557" s="1" t="s">
        <v>21</v>
      </c>
      <c r="C557" s="1" t="str">
        <f>IFERROR(__xludf.DUMMYFUNCTION("GOOGLETRANSLATE(B557,""en"",""pl"")"),"literatura amerykańska")</f>
        <v>literatura amerykańska</v>
      </c>
      <c r="D557" s="1" t="str">
        <f>VLOOKUP(C557,Arkusz1!$A$2:$A$160,1,0)</f>
        <v>Literatura amerykańska</v>
      </c>
      <c r="E557" s="1" t="str">
        <f t="shared" si="1"/>
        <v>Literatury obce. Literatura amerykańska</v>
      </c>
      <c r="F557" s="1" t="str">
        <f>VLOOKUP(D557, Arkusz1!$A$2:$D$161, 4, FALSE)</f>
        <v>83d248ebec707f970a0c2ac9a48a8313</v>
      </c>
    </row>
    <row r="558" ht="14.25" customHeight="1">
      <c r="A558" s="2" t="s">
        <v>669</v>
      </c>
      <c r="B558" s="1" t="s">
        <v>21</v>
      </c>
      <c r="C558" s="1" t="str">
        <f>IFERROR(__xludf.DUMMYFUNCTION("GOOGLETRANSLATE(B558,""en"",""pl"")"),"literatura amerykańska")</f>
        <v>literatura amerykańska</v>
      </c>
      <c r="D558" s="1" t="str">
        <f>VLOOKUP(C558,Arkusz1!$A$2:$A$160,1,0)</f>
        <v>Literatura amerykańska</v>
      </c>
      <c r="E558" s="1" t="str">
        <f t="shared" si="1"/>
        <v>Literatury obce. Literatura amerykańska</v>
      </c>
      <c r="F558" s="1" t="str">
        <f>VLOOKUP(D558, Arkusz1!$A$2:$D$161, 4, FALSE)</f>
        <v>83d248ebec707f970a0c2ac9a48a8313</v>
      </c>
    </row>
    <row r="559" ht="14.25" customHeight="1">
      <c r="A559" s="2" t="s">
        <v>670</v>
      </c>
      <c r="B559" s="1" t="s">
        <v>357</v>
      </c>
      <c r="C559" s="3" t="s">
        <v>124</v>
      </c>
      <c r="D559" s="1" t="str">
        <f>VLOOKUP(C559,Arkusz1!$A$2:$A$160,1,0)</f>
        <v>Literatury Afryki Subsaharyjskiej</v>
      </c>
      <c r="E559" s="1" t="str">
        <f t="shared" si="1"/>
        <v>Literatury obce. Literatury Afryki Subsaharyjskiej</v>
      </c>
      <c r="F559" s="1" t="str">
        <f>VLOOKUP(D559, Arkusz1!$A$2:$D$161, 4, FALSE)</f>
        <v>cd0d8ea374f40323e337566e946ab879</v>
      </c>
    </row>
    <row r="560" ht="14.25" customHeight="1">
      <c r="A560" s="2" t="s">
        <v>671</v>
      </c>
      <c r="B560" s="1" t="s">
        <v>19</v>
      </c>
      <c r="C560" s="1" t="str">
        <f>IFERROR(__xludf.DUMMYFUNCTION("GOOGLETRANSLATE(B560,""en"",""pl"")"),"Literatura arabska")</f>
        <v>Literatura arabska</v>
      </c>
      <c r="D560" s="1" t="str">
        <f>VLOOKUP(C560,Arkusz1!$A$2:$A$160,1,0)</f>
        <v>Literatura arabska</v>
      </c>
      <c r="E560" s="1" t="str">
        <f t="shared" si="1"/>
        <v>Literatury obce. Literatura arabska</v>
      </c>
      <c r="F560" s="1" t="str">
        <f>VLOOKUP(D560, Arkusz1!$A$2:$D$161, 4, FALSE)</f>
        <v>5f74f218e3df3ac484aab0f805eabb0f</v>
      </c>
    </row>
    <row r="561" ht="14.25" customHeight="1">
      <c r="A561" s="2" t="s">
        <v>361</v>
      </c>
      <c r="B561" s="1" t="s">
        <v>360</v>
      </c>
      <c r="C561" s="3" t="s">
        <v>361</v>
      </c>
      <c r="D561" s="1" t="str">
        <f>VLOOKUP(C561,Arkusz1!$A$2:$A$160,1,0)</f>
        <v>Literatura arabska</v>
      </c>
      <c r="E561" s="1" t="str">
        <f t="shared" si="1"/>
        <v>Literatury obce. Literatura arabska</v>
      </c>
      <c r="F561" s="1" t="str">
        <f>VLOOKUP(D561, Arkusz1!$A$2:$D$161, 4, FALSE)</f>
        <v>5f74f218e3df3ac484aab0f805eabb0f</v>
      </c>
    </row>
    <row r="562" ht="14.25" customHeight="1">
      <c r="A562" s="2" t="s">
        <v>672</v>
      </c>
      <c r="B562" s="1" t="s">
        <v>360</v>
      </c>
      <c r="C562" s="3" t="s">
        <v>361</v>
      </c>
      <c r="D562" s="1" t="str">
        <f>VLOOKUP(C562,Arkusz1!$A$2:$A$160,1,0)</f>
        <v>Literatura arabska</v>
      </c>
      <c r="E562" s="1" t="str">
        <f t="shared" si="1"/>
        <v>Literatury obce. Literatura arabska</v>
      </c>
      <c r="F562" s="1" t="str">
        <f>VLOOKUP(D562, Arkusz1!$A$2:$D$161, 4, FALSE)</f>
        <v>5f74f218e3df3ac484aab0f805eabb0f</v>
      </c>
    </row>
    <row r="563" ht="14.25" customHeight="1">
      <c r="A563" s="2" t="s">
        <v>673</v>
      </c>
      <c r="B563" s="1" t="s">
        <v>360</v>
      </c>
      <c r="C563" s="3" t="s">
        <v>361</v>
      </c>
      <c r="D563" s="1" t="str">
        <f>VLOOKUP(C563,Arkusz1!$A$2:$A$160,1,0)</f>
        <v>Literatura arabska</v>
      </c>
      <c r="E563" s="1" t="str">
        <f t="shared" si="1"/>
        <v>Literatury obce. Literatura arabska</v>
      </c>
      <c r="F563" s="1" t="str">
        <f>VLOOKUP(D563, Arkusz1!$A$2:$D$161, 4, FALSE)</f>
        <v>5f74f218e3df3ac484aab0f805eabb0f</v>
      </c>
    </row>
    <row r="564" ht="14.25" customHeight="1">
      <c r="A564" s="2" t="s">
        <v>674</v>
      </c>
      <c r="B564" s="1" t="s">
        <v>360</v>
      </c>
      <c r="C564" s="3" t="s">
        <v>361</v>
      </c>
      <c r="D564" s="1" t="str">
        <f>VLOOKUP(C564,Arkusz1!$A$2:$A$160,1,0)</f>
        <v>Literatura arabska</v>
      </c>
      <c r="E564" s="1" t="str">
        <f t="shared" si="1"/>
        <v>Literatury obce. Literatura arabska</v>
      </c>
      <c r="F564" s="1" t="str">
        <f>VLOOKUP(D564, Arkusz1!$A$2:$D$161, 4, FALSE)</f>
        <v>5f74f218e3df3ac484aab0f805eabb0f</v>
      </c>
    </row>
    <row r="565" ht="14.25" customHeight="1">
      <c r="A565" s="2" t="s">
        <v>675</v>
      </c>
      <c r="B565" s="1" t="s">
        <v>360</v>
      </c>
      <c r="C565" s="3" t="s">
        <v>361</v>
      </c>
      <c r="D565" s="1" t="str">
        <f>VLOOKUP(C565,Arkusz1!$A$2:$A$160,1,0)</f>
        <v>Literatura arabska</v>
      </c>
      <c r="E565" s="1" t="str">
        <f t="shared" si="1"/>
        <v>Literatury obce. Literatura arabska</v>
      </c>
      <c r="F565" s="1" t="str">
        <f>VLOOKUP(D565, Arkusz1!$A$2:$D$161, 4, FALSE)</f>
        <v>5f74f218e3df3ac484aab0f805eabb0f</v>
      </c>
    </row>
    <row r="566" ht="14.25" customHeight="1">
      <c r="A566" s="2" t="s">
        <v>676</v>
      </c>
      <c r="B566" s="1" t="s">
        <v>360</v>
      </c>
      <c r="C566" s="3" t="s">
        <v>361</v>
      </c>
      <c r="D566" s="1" t="str">
        <f>VLOOKUP(C566,Arkusz1!$A$2:$A$160,1,0)</f>
        <v>Literatura arabska</v>
      </c>
      <c r="E566" s="1" t="str">
        <f t="shared" si="1"/>
        <v>Literatury obce. Literatura arabska</v>
      </c>
      <c r="F566" s="1" t="str">
        <f>VLOOKUP(D566, Arkusz1!$A$2:$D$161, 4, FALSE)</f>
        <v>5f74f218e3df3ac484aab0f805eabb0f</v>
      </c>
    </row>
    <row r="567" ht="14.25" customHeight="1">
      <c r="A567" s="2" t="s">
        <v>677</v>
      </c>
      <c r="B567" s="1" t="s">
        <v>360</v>
      </c>
      <c r="C567" s="3" t="s">
        <v>361</v>
      </c>
      <c r="D567" s="1" t="str">
        <f>VLOOKUP(C567,Arkusz1!$A$2:$A$160,1,0)</f>
        <v>Literatura arabska</v>
      </c>
      <c r="E567" s="1" t="str">
        <f t="shared" si="1"/>
        <v>Literatury obce. Literatura arabska</v>
      </c>
      <c r="F567" s="1" t="str">
        <f>VLOOKUP(D567, Arkusz1!$A$2:$D$161, 4, FALSE)</f>
        <v>5f74f218e3df3ac484aab0f805eabb0f</v>
      </c>
    </row>
    <row r="568" ht="14.25" customHeight="1">
      <c r="A568" s="2" t="s">
        <v>678</v>
      </c>
      <c r="B568" s="1" t="s">
        <v>360</v>
      </c>
      <c r="C568" s="3" t="s">
        <v>361</v>
      </c>
      <c r="D568" s="1" t="str">
        <f>VLOOKUP(C568,Arkusz1!$A$2:$A$160,1,0)</f>
        <v>Literatura arabska</v>
      </c>
      <c r="E568" s="1" t="str">
        <f t="shared" si="1"/>
        <v>Literatury obce. Literatura arabska</v>
      </c>
      <c r="F568" s="1" t="str">
        <f>VLOOKUP(D568, Arkusz1!$A$2:$D$161, 4, FALSE)</f>
        <v>5f74f218e3df3ac484aab0f805eabb0f</v>
      </c>
    </row>
    <row r="569" ht="14.25" customHeight="1">
      <c r="A569" s="2" t="s">
        <v>679</v>
      </c>
      <c r="B569" s="1" t="s">
        <v>360</v>
      </c>
      <c r="C569" s="3" t="s">
        <v>361</v>
      </c>
      <c r="D569" s="1" t="str">
        <f>VLOOKUP(C569,Arkusz1!$A$2:$A$160,1,0)</f>
        <v>Literatura arabska</v>
      </c>
      <c r="E569" s="1" t="str">
        <f t="shared" si="1"/>
        <v>Literatury obce. Literatura arabska</v>
      </c>
      <c r="F569" s="1" t="str">
        <f>VLOOKUP(D569, Arkusz1!$A$2:$D$161, 4, FALSE)</f>
        <v>5f74f218e3df3ac484aab0f805eabb0f</v>
      </c>
    </row>
    <row r="570" ht="14.25" customHeight="1">
      <c r="A570" s="2" t="s">
        <v>680</v>
      </c>
      <c r="B570" s="1" t="s">
        <v>681</v>
      </c>
      <c r="C570" s="1" t="str">
        <f>IFERROR(__xludf.DUMMYFUNCTION("GOOGLETRANSLATE(B570,""en"",""pl"")"),"Literatura aramejska")</f>
        <v>Literatura aramejska</v>
      </c>
      <c r="D570" s="1" t="str">
        <f>VLOOKUP(C570,Arkusz1!$A$2:$A$160,1,0)</f>
        <v>Literatura aramejska</v>
      </c>
      <c r="E570" s="1" t="str">
        <f t="shared" si="1"/>
        <v>Literatury obce. Literatura aramejska</v>
      </c>
      <c r="F570" s="1" t="str">
        <f>VLOOKUP(D570, Arkusz1!$A$2:$D$161, 4, FALSE)</f>
        <v>7a1e25a630b45e6bac96c9814b68abaf</v>
      </c>
    </row>
    <row r="571" ht="14.25" customHeight="1">
      <c r="A571" s="2" t="s">
        <v>682</v>
      </c>
      <c r="B571" s="1" t="s">
        <v>127</v>
      </c>
      <c r="C571" s="1" t="str">
        <f>IFERROR(__xludf.DUMMYFUNCTION("GOOGLETRANSLATE(B571,""en"",""pl"")"),"Literatura argentyńska")</f>
        <v>Literatura argentyńska</v>
      </c>
      <c r="D571" s="1" t="str">
        <f>VLOOKUP(C571,Arkusz1!$A$2:$A$160,1,0)</f>
        <v>Literatura argentyńska</v>
      </c>
      <c r="E571" s="1" t="str">
        <f t="shared" si="1"/>
        <v>Literatury obce. Literatura argentyńska</v>
      </c>
      <c r="F571" s="1" t="str">
        <f>VLOOKUP(D571, Arkusz1!$A$2:$D$161, 4, FALSE)</f>
        <v>906ca741fd0658ce74075d81d388d8ae</v>
      </c>
    </row>
    <row r="572" ht="14.25" customHeight="1">
      <c r="A572" s="2" t="s">
        <v>683</v>
      </c>
      <c r="B572" s="1" t="s">
        <v>364</v>
      </c>
      <c r="C572" s="1" t="str">
        <f>IFERROR(__xludf.DUMMYFUNCTION("GOOGLETRANSLATE(B572,""en"",""pl"")"),"Literatura armeńska")</f>
        <v>Literatura armeńska</v>
      </c>
      <c r="D572" s="1" t="str">
        <f>VLOOKUP(C572,Arkusz1!$A$2:$A$160,1,0)</f>
        <v>Literatura armeńska</v>
      </c>
      <c r="E572" s="1" t="str">
        <f t="shared" si="1"/>
        <v>Literatury obce. Literatura armeńska</v>
      </c>
      <c r="F572" s="1" t="str">
        <f>VLOOKUP(D572, Arkusz1!$A$2:$D$161, 4, FALSE)</f>
        <v>f0c21e7e4409d0d6d254d0aab0ca4723</v>
      </c>
    </row>
    <row r="573" ht="14.25" customHeight="1">
      <c r="A573" s="2" t="s">
        <v>684</v>
      </c>
      <c r="B573" s="1" t="s">
        <v>267</v>
      </c>
      <c r="C573" s="1" t="str">
        <f>IFERROR(__xludf.DUMMYFUNCTION("GOOGLETRANSLATE(B573,""en"",""pl"")"),"Literatura australijska")</f>
        <v>Literatura australijska</v>
      </c>
      <c r="D573" s="1" t="str">
        <f>VLOOKUP(C573,Arkusz1!$A$2:$A$160,1,0)</f>
        <v>Literatura australijska</v>
      </c>
      <c r="E573" s="1" t="str">
        <f t="shared" si="1"/>
        <v>Literatury obce. Literatura australijska</v>
      </c>
      <c r="F573" s="1" t="str">
        <f>VLOOKUP(D573, Arkusz1!$A$2:$D$161, 4, FALSE)</f>
        <v>dfb5048023d86139b76b71f03f1e4e30</v>
      </c>
    </row>
    <row r="574" ht="14.25" customHeight="1">
      <c r="A574" s="2" t="s">
        <v>685</v>
      </c>
      <c r="B574" s="1" t="s">
        <v>267</v>
      </c>
      <c r="C574" s="1" t="str">
        <f>IFERROR(__xludf.DUMMYFUNCTION("GOOGLETRANSLATE(B574,""en"",""pl"")"),"Literatura australijska")</f>
        <v>Literatura australijska</v>
      </c>
      <c r="D574" s="1" t="str">
        <f>VLOOKUP(C574,Arkusz1!$A$2:$A$160,1,0)</f>
        <v>Literatura australijska</v>
      </c>
      <c r="E574" s="1" t="str">
        <f t="shared" si="1"/>
        <v>Literatury obce. Literatura australijska</v>
      </c>
      <c r="F574" s="1" t="str">
        <f>VLOOKUP(D574, Arkusz1!$A$2:$D$161, 4, FALSE)</f>
        <v>dfb5048023d86139b76b71f03f1e4e30</v>
      </c>
    </row>
    <row r="575" ht="14.25" customHeight="1">
      <c r="A575" s="2" t="s">
        <v>686</v>
      </c>
      <c r="B575" s="1" t="s">
        <v>267</v>
      </c>
      <c r="C575" s="1" t="str">
        <f>IFERROR(__xludf.DUMMYFUNCTION("GOOGLETRANSLATE(B575,""en"",""pl"")"),"Literatura australijska")</f>
        <v>Literatura australijska</v>
      </c>
      <c r="D575" s="1" t="str">
        <f>VLOOKUP(C575,Arkusz1!$A$2:$A$160,1,0)</f>
        <v>Literatura australijska</v>
      </c>
      <c r="E575" s="1" t="str">
        <f t="shared" si="1"/>
        <v>Literatury obce. Literatura australijska</v>
      </c>
      <c r="F575" s="1" t="str">
        <f>VLOOKUP(D575, Arkusz1!$A$2:$D$161, 4, FALSE)</f>
        <v>dfb5048023d86139b76b71f03f1e4e30</v>
      </c>
    </row>
    <row r="576" ht="14.25" customHeight="1">
      <c r="A576" s="2" t="s">
        <v>687</v>
      </c>
      <c r="B576" s="1" t="s">
        <v>88</v>
      </c>
      <c r="C576" s="1" t="str">
        <f>IFERROR(__xludf.DUMMYFUNCTION("GOOGLETRANSLATE(B576,""en"",""pl"")"),"Literatura austriacka")</f>
        <v>Literatura austriacka</v>
      </c>
      <c r="D576" s="1" t="str">
        <f>VLOOKUP(C576,Arkusz1!$A$2:$A$160,1,0)</f>
        <v>Literatura austriacka</v>
      </c>
      <c r="E576" s="1" t="str">
        <f t="shared" si="1"/>
        <v>Literatury obce. Literatura austriacka</v>
      </c>
      <c r="F576" s="1" t="str">
        <f>VLOOKUP(D576, Arkusz1!$A$2:$D$161, 4, FALSE)</f>
        <v>6d5f9d5c6335612cc5476058c71b8b25</v>
      </c>
    </row>
    <row r="577" ht="14.25" customHeight="1">
      <c r="A577" s="2" t="s">
        <v>688</v>
      </c>
      <c r="B577" s="1" t="s">
        <v>88</v>
      </c>
      <c r="C577" s="1" t="str">
        <f>IFERROR(__xludf.DUMMYFUNCTION("GOOGLETRANSLATE(B577,""en"",""pl"")"),"Literatura austriacka")</f>
        <v>Literatura austriacka</v>
      </c>
      <c r="D577" s="1" t="str">
        <f>VLOOKUP(C577,Arkusz1!$A$2:$A$160,1,0)</f>
        <v>Literatura austriacka</v>
      </c>
      <c r="E577" s="1" t="str">
        <f t="shared" si="1"/>
        <v>Literatury obce. Literatura austriacka</v>
      </c>
      <c r="F577" s="1" t="str">
        <f>VLOOKUP(D577, Arkusz1!$A$2:$D$161, 4, FALSE)</f>
        <v>6d5f9d5c6335612cc5476058c71b8b25</v>
      </c>
    </row>
    <row r="578" ht="14.25" customHeight="1">
      <c r="A578" s="2" t="s">
        <v>689</v>
      </c>
      <c r="B578" s="1" t="s">
        <v>88</v>
      </c>
      <c r="C578" s="1" t="str">
        <f>IFERROR(__xludf.DUMMYFUNCTION("GOOGLETRANSLATE(B578,""en"",""pl"")"),"Literatura austriacka")</f>
        <v>Literatura austriacka</v>
      </c>
      <c r="D578" s="1" t="str">
        <f>VLOOKUP(C578,Arkusz1!$A$2:$A$160,1,0)</f>
        <v>Literatura austriacka</v>
      </c>
      <c r="E578" s="1" t="str">
        <f t="shared" si="1"/>
        <v>Literatury obce. Literatura austriacka</v>
      </c>
      <c r="F578" s="1" t="str">
        <f>VLOOKUP(D578, Arkusz1!$A$2:$D$161, 4, FALSE)</f>
        <v>6d5f9d5c6335612cc5476058c71b8b25</v>
      </c>
    </row>
    <row r="579" ht="14.25" customHeight="1">
      <c r="A579" s="2" t="s">
        <v>690</v>
      </c>
      <c r="B579" s="1" t="s">
        <v>88</v>
      </c>
      <c r="C579" s="1" t="str">
        <f>IFERROR(__xludf.DUMMYFUNCTION("GOOGLETRANSLATE(B579,""en"",""pl"")"),"Literatura austriacka")</f>
        <v>Literatura austriacka</v>
      </c>
      <c r="D579" s="1" t="str">
        <f>VLOOKUP(C579,Arkusz1!$A$2:$A$160,1,0)</f>
        <v>Literatura austriacka</v>
      </c>
      <c r="E579" s="1" t="str">
        <f t="shared" si="1"/>
        <v>Literatury obce. Literatura austriacka</v>
      </c>
      <c r="F579" s="1" t="str">
        <f>VLOOKUP(D579, Arkusz1!$A$2:$D$161, 4, FALSE)</f>
        <v>6d5f9d5c6335612cc5476058c71b8b25</v>
      </c>
    </row>
    <row r="580" ht="14.25" customHeight="1">
      <c r="A580" s="2" t="s">
        <v>691</v>
      </c>
      <c r="B580" s="1" t="s">
        <v>88</v>
      </c>
      <c r="C580" s="1" t="str">
        <f>IFERROR(__xludf.DUMMYFUNCTION("GOOGLETRANSLATE(B580,""en"",""pl"")"),"Literatura austriacka")</f>
        <v>Literatura austriacka</v>
      </c>
      <c r="D580" s="1" t="str">
        <f>VLOOKUP(C580,Arkusz1!$A$2:$A$160,1,0)</f>
        <v>Literatura austriacka</v>
      </c>
      <c r="E580" s="1" t="str">
        <f t="shared" si="1"/>
        <v>Literatury obce. Literatura austriacka</v>
      </c>
      <c r="F580" s="1" t="str">
        <f>VLOOKUP(D580, Arkusz1!$A$2:$D$161, 4, FALSE)</f>
        <v>6d5f9d5c6335612cc5476058c71b8b25</v>
      </c>
    </row>
    <row r="581" ht="14.25" customHeight="1">
      <c r="A581" s="2" t="s">
        <v>692</v>
      </c>
      <c r="B581" s="1" t="s">
        <v>693</v>
      </c>
      <c r="C581" s="3" t="s">
        <v>694</v>
      </c>
      <c r="D581" s="1" t="str">
        <f>VLOOKUP(C581,Arkusz1!$A$2:$A$160,1,0)</f>
        <v>Literatura Bangladeszu</v>
      </c>
      <c r="E581" s="1" t="str">
        <f t="shared" si="1"/>
        <v>Literatury obce. Literatura Bangladeszu</v>
      </c>
      <c r="F581" s="1" t="str">
        <f>VLOOKUP(D581, Arkusz1!$A$2:$D$161, 4, FALSE)</f>
        <v>fe99f2de8952395e05210a5ffd5dcf60</v>
      </c>
    </row>
    <row r="582" ht="14.25" customHeight="1">
      <c r="A582" s="2" t="s">
        <v>7</v>
      </c>
      <c r="B582" s="1" t="s">
        <v>6</v>
      </c>
      <c r="C582" s="3" t="s">
        <v>7</v>
      </c>
      <c r="D582" s="1" t="str">
        <f>VLOOKUP(C582,Arkusz1!$A$2:$A$160,1,0)</f>
        <v>Literatura białoruska</v>
      </c>
      <c r="E582" s="1" t="str">
        <f t="shared" si="1"/>
        <v>Literatury obce. Literatura białoruska</v>
      </c>
      <c r="F582" s="1" t="str">
        <f>VLOOKUP(D582, Arkusz1!$A$2:$D$161, 4, FALSE)</f>
        <v>5176ee4a418293ffdee4f64e4be96d56</v>
      </c>
    </row>
    <row r="583" ht="14.25" customHeight="1">
      <c r="A583" s="2" t="s">
        <v>695</v>
      </c>
      <c r="B583" s="1" t="s">
        <v>6</v>
      </c>
      <c r="C583" s="3" t="s">
        <v>7</v>
      </c>
      <c r="D583" s="1" t="str">
        <f>VLOOKUP(C583,Arkusz1!$A$2:$A$160,1,0)</f>
        <v>Literatura białoruska</v>
      </c>
      <c r="E583" s="1" t="str">
        <f t="shared" si="1"/>
        <v>Literatury obce. Literatura białoruska</v>
      </c>
      <c r="F583" s="1" t="str">
        <f>VLOOKUP(D583, Arkusz1!$A$2:$D$161, 4, FALSE)</f>
        <v>5176ee4a418293ffdee4f64e4be96d56</v>
      </c>
    </row>
    <row r="584" ht="14.25" customHeight="1">
      <c r="A584" s="2" t="s">
        <v>696</v>
      </c>
      <c r="B584" s="1" t="s">
        <v>91</v>
      </c>
      <c r="C584" s="1" t="str">
        <f>IFERROR(__xludf.DUMMYFUNCTION("GOOGLETRANSLATE(B584,""en"",""pl"")"),"Literatura belgijska")</f>
        <v>Literatura belgijska</v>
      </c>
      <c r="D584" s="1" t="str">
        <f>VLOOKUP(C584,Arkusz1!$A$2:$A$160,1,0)</f>
        <v>Literatura belgijska</v>
      </c>
      <c r="E584" s="1" t="str">
        <f t="shared" si="1"/>
        <v>Literatury obce. Literatura belgijska</v>
      </c>
      <c r="F584" s="1" t="str">
        <f>VLOOKUP(D584, Arkusz1!$A$2:$D$161, 4, FALSE)</f>
        <v>2ef11f6c4479714269d8b7064fa71498</v>
      </c>
    </row>
    <row r="585" ht="14.25" customHeight="1">
      <c r="A585" s="2" t="s">
        <v>697</v>
      </c>
      <c r="B585" s="1" t="s">
        <v>55</v>
      </c>
      <c r="C585" s="1" t="str">
        <f>IFERROR(__xludf.DUMMYFUNCTION("GOOGLETRANSLATE(B585,""en"",""pl"")"),"Literatura brazylijska")</f>
        <v>Literatura brazylijska</v>
      </c>
      <c r="D585" s="1" t="str">
        <f>VLOOKUP(C585,Arkusz1!$A$2:$A$160,1,0)</f>
        <v>Literatura brazylijska</v>
      </c>
      <c r="E585" s="1" t="str">
        <f t="shared" si="1"/>
        <v>Literatury obce. Literatura brazylijska</v>
      </c>
      <c r="F585" s="1" t="str">
        <f>VLOOKUP(D585, Arkusz1!$A$2:$D$161, 4, FALSE)</f>
        <v>a5bb5966e425af4da831c22ba691b891</v>
      </c>
    </row>
    <row r="586" ht="14.25" customHeight="1">
      <c r="A586" s="2" t="s">
        <v>698</v>
      </c>
      <c r="B586" s="1" t="s">
        <v>699</v>
      </c>
      <c r="C586" s="3" t="s">
        <v>12</v>
      </c>
      <c r="D586" s="1" t="str">
        <f>VLOOKUP(C586,Arkusz1!$A$2:$A$160,1,0)</f>
        <v>Literatura brytyjska i irlandzka</v>
      </c>
      <c r="E586" s="1" t="str">
        <f t="shared" si="1"/>
        <v>Literatury obce. Literatura brytyjska i irlandzka</v>
      </c>
      <c r="F586" s="1" t="str">
        <f>VLOOKUP(D586, Arkusz1!$A$2:$D$161, 4, FALSE)</f>
        <v>66c8f768d5c3628ace38b78be063e200</v>
      </c>
    </row>
    <row r="587" ht="14.25" customHeight="1">
      <c r="A587" s="2" t="s">
        <v>700</v>
      </c>
      <c r="B587" s="1" t="s">
        <v>93</v>
      </c>
      <c r="C587" s="1" t="str">
        <f>IFERROR(__xludf.DUMMYFUNCTION("GOOGLETRANSLATE(B587,""en"",""pl"")"),"literatura bułgarska")</f>
        <v>literatura bułgarska</v>
      </c>
      <c r="D587" s="1" t="str">
        <f>VLOOKUP(C587,Arkusz1!$A$2:$A$160,1,0)</f>
        <v>Literatura bułgarska</v>
      </c>
      <c r="E587" s="1" t="str">
        <f t="shared" si="1"/>
        <v>Literatury obce. Literatura bułgarska</v>
      </c>
      <c r="F587" s="1" t="str">
        <f>VLOOKUP(D587, Arkusz1!$A$2:$D$161, 4, FALSE)</f>
        <v>7ba2427543bffb608ac962b461dc8d16</v>
      </c>
    </row>
    <row r="588" ht="14.25" customHeight="1">
      <c r="A588" s="2" t="s">
        <v>701</v>
      </c>
      <c r="B588" s="1" t="s">
        <v>702</v>
      </c>
      <c r="C588" s="3" t="s">
        <v>124</v>
      </c>
      <c r="D588" s="1" t="str">
        <f>VLOOKUP(C588,Arkusz1!$A$2:$A$160,1,0)</f>
        <v>Literatury Afryki Subsaharyjskiej</v>
      </c>
      <c r="E588" s="1" t="str">
        <f t="shared" si="1"/>
        <v>Literatury obce. Literatury Afryki Subsaharyjskiej</v>
      </c>
      <c r="F588" s="1" t="str">
        <f>VLOOKUP(D588, Arkusz1!$A$2:$D$161, 4, FALSE)</f>
        <v>cd0d8ea374f40323e337566e946ab879</v>
      </c>
    </row>
    <row r="589" ht="14.25" customHeight="1">
      <c r="A589" s="2" t="s">
        <v>703</v>
      </c>
      <c r="B589" s="1" t="s">
        <v>23</v>
      </c>
      <c r="C589" s="1" t="str">
        <f>IFERROR(__xludf.DUMMYFUNCTION("GOOGLETRANSLATE(B589,""en"",""pl"")"),"Literatura kanadyjska")</f>
        <v>Literatura kanadyjska</v>
      </c>
      <c r="D589" s="1" t="str">
        <f>VLOOKUP(C589,Arkusz1!$A$2:$A$160,1,0)</f>
        <v>Literatura kanadyjska</v>
      </c>
      <c r="E589" s="1" t="str">
        <f t="shared" si="1"/>
        <v>Literatury obce. Literatura kanadyjska</v>
      </c>
      <c r="F589" s="1" t="str">
        <f>VLOOKUP(D589, Arkusz1!$A$2:$D$161, 4, FALSE)</f>
        <v>87ddeaede93fdeb4d412e4a16915d71f</v>
      </c>
    </row>
    <row r="590" ht="14.25" customHeight="1">
      <c r="A590" s="2" t="s">
        <v>704</v>
      </c>
      <c r="B590" s="1" t="s">
        <v>23</v>
      </c>
      <c r="C590" s="1" t="str">
        <f>IFERROR(__xludf.DUMMYFUNCTION("GOOGLETRANSLATE(B590,""en"",""pl"")"),"Literatura kanadyjska")</f>
        <v>Literatura kanadyjska</v>
      </c>
      <c r="D590" s="1" t="str">
        <f>VLOOKUP(C590,Arkusz1!$A$2:$A$160,1,0)</f>
        <v>Literatura kanadyjska</v>
      </c>
      <c r="E590" s="1" t="str">
        <f t="shared" si="1"/>
        <v>Literatury obce. Literatura kanadyjska</v>
      </c>
      <c r="F590" s="1" t="str">
        <f>VLOOKUP(D590, Arkusz1!$A$2:$D$161, 4, FALSE)</f>
        <v>87ddeaede93fdeb4d412e4a16915d71f</v>
      </c>
    </row>
    <row r="591" ht="14.25" customHeight="1">
      <c r="A591" s="2" t="s">
        <v>705</v>
      </c>
      <c r="B591" s="1" t="s">
        <v>23</v>
      </c>
      <c r="C591" s="1" t="str">
        <f>IFERROR(__xludf.DUMMYFUNCTION("GOOGLETRANSLATE(B591,""en"",""pl"")"),"Literatura kanadyjska")</f>
        <v>Literatura kanadyjska</v>
      </c>
      <c r="D591" s="1" t="str">
        <f>VLOOKUP(C591,Arkusz1!$A$2:$A$160,1,0)</f>
        <v>Literatura kanadyjska</v>
      </c>
      <c r="E591" s="1" t="str">
        <f t="shared" si="1"/>
        <v>Literatury obce. Literatura kanadyjska</v>
      </c>
      <c r="F591" s="1" t="str">
        <f>VLOOKUP(D591, Arkusz1!$A$2:$D$161, 4, FALSE)</f>
        <v>87ddeaede93fdeb4d412e4a16915d71f</v>
      </c>
    </row>
    <row r="592" ht="14.25" customHeight="1">
      <c r="A592" s="2" t="s">
        <v>706</v>
      </c>
      <c r="B592" s="1" t="s">
        <v>23</v>
      </c>
      <c r="C592" s="1" t="str">
        <f>IFERROR(__xludf.DUMMYFUNCTION("GOOGLETRANSLATE(B592,""en"",""pl"")"),"Literatura kanadyjska")</f>
        <v>Literatura kanadyjska</v>
      </c>
      <c r="D592" s="1" t="str">
        <f>VLOOKUP(C592,Arkusz1!$A$2:$A$160,1,0)</f>
        <v>Literatura kanadyjska</v>
      </c>
      <c r="E592" s="1" t="str">
        <f t="shared" si="1"/>
        <v>Literatury obce. Literatura kanadyjska</v>
      </c>
      <c r="F592" s="1" t="str">
        <f>VLOOKUP(D592, Arkusz1!$A$2:$D$161, 4, FALSE)</f>
        <v>87ddeaede93fdeb4d412e4a16915d71f</v>
      </c>
    </row>
    <row r="593" ht="14.25" customHeight="1">
      <c r="A593" s="2" t="s">
        <v>707</v>
      </c>
      <c r="B593" s="1" t="s">
        <v>708</v>
      </c>
      <c r="C593" s="3" t="s">
        <v>709</v>
      </c>
      <c r="D593" s="1" t="str">
        <f>VLOOKUP(C593,Arkusz1!$A$2:$A$160,1,0)</f>
        <v>Literatura karaibska</v>
      </c>
      <c r="E593" s="1" t="str">
        <f t="shared" si="1"/>
        <v>Literatury obce. Literatura karaibska</v>
      </c>
      <c r="F593" s="1" t="str">
        <f>VLOOKUP(D593, Arkusz1!$A$2:$D$161, 4, FALSE)</f>
        <v>24f4511430b6962bc3f0f31dde23b3af</v>
      </c>
    </row>
    <row r="594" ht="14.25" customHeight="1">
      <c r="A594" s="2" t="s">
        <v>710</v>
      </c>
      <c r="B594" s="1" t="s">
        <v>275</v>
      </c>
      <c r="C594" s="3" t="s">
        <v>276</v>
      </c>
      <c r="D594" s="1" t="str">
        <f>VLOOKUP(C594,Arkusz1!$A$2:$A$160,1,0)</f>
        <v>Literatura hiszpańska</v>
      </c>
      <c r="E594" s="1" t="str">
        <f t="shared" si="1"/>
        <v>Literatury obce. Literatura hiszpańska</v>
      </c>
      <c r="F594" s="1" t="str">
        <f>VLOOKUP(D594, Arkusz1!$A$2:$D$161, 4, FALSE)</f>
        <v>aae53b40326e1779db1d5c242caec260</v>
      </c>
    </row>
    <row r="595" ht="14.25" customHeight="1">
      <c r="A595" s="2" t="s">
        <v>711</v>
      </c>
      <c r="B595" s="1" t="s">
        <v>377</v>
      </c>
      <c r="C595" s="1" t="str">
        <f>IFERROR(__xludf.DUMMYFUNCTION("GOOGLETRANSLATE(B595,""en"",""pl"")"),"Literatura czeczeńska")</f>
        <v>Literatura czeczeńska</v>
      </c>
      <c r="D595" s="1" t="str">
        <f>VLOOKUP(C595,Arkusz1!$A$2:$A$160,1,0)</f>
        <v>Literatura czeczeńska</v>
      </c>
      <c r="E595" s="1" t="str">
        <f t="shared" si="1"/>
        <v>Literatury obce. Literatura czeczeńska</v>
      </c>
      <c r="F595" s="1" t="str">
        <f>VLOOKUP(D595, Arkusz1!$A$2:$D$161, 4, FALSE)</f>
        <v>682fe7e5c4168ff565f2321769462b52</v>
      </c>
    </row>
    <row r="596" ht="14.25" customHeight="1">
      <c r="A596" s="2" t="s">
        <v>712</v>
      </c>
      <c r="B596" s="1" t="s">
        <v>278</v>
      </c>
      <c r="C596" s="1" t="str">
        <f>IFERROR(__xludf.DUMMYFUNCTION("GOOGLETRANSLATE(B596,""en"",""pl"")"),"Literatura chilijska")</f>
        <v>Literatura chilijska</v>
      </c>
      <c r="D596" s="1" t="str">
        <f>VLOOKUP(C596,Arkusz1!$A$2:$A$160,1,0)</f>
        <v>Literatura chilijska</v>
      </c>
      <c r="E596" s="1" t="str">
        <f t="shared" si="1"/>
        <v>Literatury obce. Literatura chilijska</v>
      </c>
      <c r="F596" s="1" t="str">
        <f>VLOOKUP(D596, Arkusz1!$A$2:$D$161, 4, FALSE)</f>
        <v>59a7b67cb7e5425c899ad58a49756267</v>
      </c>
    </row>
    <row r="597" ht="14.25" customHeight="1">
      <c r="A597" s="2" t="s">
        <v>713</v>
      </c>
      <c r="B597" s="1" t="s">
        <v>281</v>
      </c>
      <c r="C597" s="1" t="str">
        <f>IFERROR(__xludf.DUMMYFUNCTION("GOOGLETRANSLATE(B597,""en"",""pl"")"),"Literatura kolumbijska")</f>
        <v>Literatura kolumbijska</v>
      </c>
      <c r="D597" s="1" t="str">
        <f>VLOOKUP(C597,Arkusz1!$A$2:$A$160,1,0)</f>
        <v>Literatura kolumbijska</v>
      </c>
      <c r="E597" s="1" t="str">
        <f t="shared" si="1"/>
        <v>Literatury obce. Literatura kolumbijska</v>
      </c>
      <c r="F597" s="1" t="str">
        <f>VLOOKUP(D597, Arkusz1!$A$2:$D$161, 4, FALSE)</f>
        <v>2a85443bb490c70ad73f5c775af11b2a</v>
      </c>
    </row>
    <row r="598" ht="14.25" customHeight="1">
      <c r="A598" s="2" t="s">
        <v>714</v>
      </c>
      <c r="B598" s="1" t="s">
        <v>135</v>
      </c>
      <c r="C598" s="1" t="str">
        <f>IFERROR(__xludf.DUMMYFUNCTION("GOOGLETRANSLATE(B598,""en"",""pl"")"),"Literatura chorwacka")</f>
        <v>Literatura chorwacka</v>
      </c>
      <c r="D598" s="1" t="str">
        <f>VLOOKUP(C598,Arkusz1!$A$2:$A$160,1,0)</f>
        <v>Literatura chorwacka</v>
      </c>
      <c r="E598" s="1" t="str">
        <f t="shared" si="1"/>
        <v>Literatury obce. Literatura chorwacka</v>
      </c>
      <c r="F598" s="1" t="str">
        <f>VLOOKUP(D598, Arkusz1!$A$2:$D$161, 4, FALSE)</f>
        <v>2648fa56b2c6f7726f5c19fb2b14d2d8</v>
      </c>
    </row>
    <row r="599" ht="14.25" customHeight="1">
      <c r="A599" s="2" t="s">
        <v>715</v>
      </c>
      <c r="B599" s="1" t="s">
        <v>135</v>
      </c>
      <c r="C599" s="1" t="str">
        <f>IFERROR(__xludf.DUMMYFUNCTION("GOOGLETRANSLATE(B599,""en"",""pl"")"),"Literatura chorwacka")</f>
        <v>Literatura chorwacka</v>
      </c>
      <c r="D599" s="1" t="str">
        <f>VLOOKUP(C599,Arkusz1!$A$2:$A$160,1,0)</f>
        <v>Literatura chorwacka</v>
      </c>
      <c r="E599" s="1" t="str">
        <f t="shared" si="1"/>
        <v>Literatury obce. Literatura chorwacka</v>
      </c>
      <c r="F599" s="1" t="str">
        <f>VLOOKUP(D599, Arkusz1!$A$2:$D$161, 4, FALSE)</f>
        <v>2648fa56b2c6f7726f5c19fb2b14d2d8</v>
      </c>
    </row>
    <row r="600" ht="14.25" customHeight="1">
      <c r="A600" s="2" t="s">
        <v>716</v>
      </c>
      <c r="B600" s="1" t="s">
        <v>572</v>
      </c>
      <c r="C600" s="1" t="str">
        <f>IFERROR(__xludf.DUMMYFUNCTION("GOOGLETRANSLATE(B600,""en"",""pl"")"),"Literatura kubańska")</f>
        <v>Literatura kubańska</v>
      </c>
      <c r="D600" s="1" t="str">
        <f>VLOOKUP(C600,Arkusz1!$A$2:$A$160,1,0)</f>
        <v>Literatura kubańska</v>
      </c>
      <c r="E600" s="1" t="str">
        <f t="shared" si="1"/>
        <v>Literatury obce. Literatura kubańska</v>
      </c>
      <c r="F600" s="1" t="str">
        <f>VLOOKUP(D600, Arkusz1!$A$2:$D$161, 4, FALSE)</f>
        <v>7755baf0730ae94bcf180874c05bb3b4</v>
      </c>
    </row>
    <row r="601" ht="14.25" customHeight="1">
      <c r="A601" s="2" t="s">
        <v>717</v>
      </c>
      <c r="B601" s="1" t="s">
        <v>9</v>
      </c>
      <c r="C601" s="1" t="str">
        <f>IFERROR(__xludf.DUMMYFUNCTION("GOOGLETRANSLATE(B601,""en"",""pl"")"),"Literatura czeska")</f>
        <v>Literatura czeska</v>
      </c>
      <c r="D601" s="1" t="str">
        <f>VLOOKUP(C601,Arkusz1!$A$2:$A$160,1,0)</f>
        <v>Literatura czeska</v>
      </c>
      <c r="E601" s="1" t="str">
        <f t="shared" si="1"/>
        <v>Literatury obce. Literatura czeska</v>
      </c>
      <c r="F601" s="1" t="str">
        <f>VLOOKUP(D601, Arkusz1!$A$2:$D$161, 4, FALSE)</f>
        <v>d85890257d2229f6c254d26525731a8e</v>
      </c>
    </row>
    <row r="602" ht="14.25" customHeight="1">
      <c r="A602" s="2" t="s">
        <v>718</v>
      </c>
      <c r="B602" s="1" t="s">
        <v>9</v>
      </c>
      <c r="C602" s="1" t="str">
        <f>IFERROR(__xludf.DUMMYFUNCTION("GOOGLETRANSLATE(B602,""en"",""pl"")"),"Literatura czeska")</f>
        <v>Literatura czeska</v>
      </c>
      <c r="D602" s="1" t="str">
        <f>VLOOKUP(C602,Arkusz1!$A$2:$A$160,1,0)</f>
        <v>Literatura czeska</v>
      </c>
      <c r="E602" s="1" t="str">
        <f t="shared" si="1"/>
        <v>Literatury obce. Literatura czeska</v>
      </c>
      <c r="F602" s="1" t="str">
        <f>VLOOKUP(D602, Arkusz1!$A$2:$D$161, 4, FALSE)</f>
        <v>d85890257d2229f6c254d26525731a8e</v>
      </c>
    </row>
    <row r="603" ht="14.25" customHeight="1">
      <c r="A603" s="2" t="s">
        <v>719</v>
      </c>
      <c r="B603" s="1" t="s">
        <v>25</v>
      </c>
      <c r="C603" s="1" t="str">
        <f>IFERROR(__xludf.DUMMYFUNCTION("GOOGLETRANSLATE(B603,""en"",""pl"")"),"literatura duńska")</f>
        <v>literatura duńska</v>
      </c>
      <c r="D603" s="1" t="str">
        <f>VLOOKUP(C603,Arkusz1!$A$2:$A$160,1,0)</f>
        <v>Literatura duńska</v>
      </c>
      <c r="E603" s="1" t="str">
        <f t="shared" si="1"/>
        <v>Literatury obce. Literatura duńska</v>
      </c>
      <c r="F603" s="1" t="str">
        <f>VLOOKUP(D603, Arkusz1!$A$2:$D$161, 4, FALSE)</f>
        <v>a638b169f43d559befabf344598cf507</v>
      </c>
    </row>
    <row r="604" ht="14.25" customHeight="1">
      <c r="A604" s="2" t="s">
        <v>720</v>
      </c>
      <c r="B604" s="1" t="s">
        <v>721</v>
      </c>
      <c r="C604" s="1" t="str">
        <f>IFERROR(__xludf.DUMMYFUNCTION("GOOGLETRANSLATE(B604,""en"",""pl"")"),"literatura dominikańska")</f>
        <v>literatura dominikańska</v>
      </c>
      <c r="D604" s="1" t="str">
        <f>VLOOKUP(C604,Arkusz1!$A$2:$A$160,1,0)</f>
        <v>Literatura dominikańska</v>
      </c>
      <c r="E604" s="1" t="str">
        <f t="shared" si="1"/>
        <v>Literatury obce. Literatura dominikańska</v>
      </c>
      <c r="F604" s="1" t="str">
        <f>VLOOKUP(D604, Arkusz1!$A$2:$D$161, 4, FALSE)</f>
        <v>f8bd2e49a7150dd8276c80ce33549087</v>
      </c>
    </row>
    <row r="605" ht="14.25" customHeight="1">
      <c r="A605" s="2" t="s">
        <v>722</v>
      </c>
      <c r="B605" s="1" t="s">
        <v>27</v>
      </c>
      <c r="C605" s="1" t="str">
        <f>IFERROR(__xludf.DUMMYFUNCTION("GOOGLETRANSLATE(B605,""en"",""pl"")"),"literatura holenderska")</f>
        <v>literatura holenderska</v>
      </c>
      <c r="D605" s="1" t="str">
        <f>VLOOKUP(C605,Arkusz1!$A$2:$A$160,1,0)</f>
        <v>Literatura holenderska</v>
      </c>
      <c r="E605" s="1" t="str">
        <f t="shared" si="1"/>
        <v>Literatury obce. Literatura holenderska</v>
      </c>
      <c r="F605" s="1" t="str">
        <f>VLOOKUP(D605, Arkusz1!$A$2:$D$161, 4, FALSE)</f>
        <v>76340df05fc0d7a964f1a3b294bb0943</v>
      </c>
    </row>
    <row r="606" ht="14.25" customHeight="1">
      <c r="A606" s="2" t="s">
        <v>723</v>
      </c>
      <c r="B606" s="1" t="s">
        <v>27</v>
      </c>
      <c r="C606" s="1" t="str">
        <f>IFERROR(__xludf.DUMMYFUNCTION("GOOGLETRANSLATE(B606,""en"",""pl"")"),"literatura holenderska")</f>
        <v>literatura holenderska</v>
      </c>
      <c r="D606" s="1" t="str">
        <f>VLOOKUP(C606,Arkusz1!$A$2:$A$160,1,0)</f>
        <v>Literatura holenderska</v>
      </c>
      <c r="E606" s="1" t="str">
        <f t="shared" si="1"/>
        <v>Literatury obce. Literatura holenderska</v>
      </c>
      <c r="F606" s="1" t="str">
        <f>VLOOKUP(D606, Arkusz1!$A$2:$D$161, 4, FALSE)</f>
        <v>76340df05fc0d7a964f1a3b294bb0943</v>
      </c>
    </row>
    <row r="607" ht="14.25" customHeight="1">
      <c r="A607" s="2" t="s">
        <v>724</v>
      </c>
      <c r="B607" s="1" t="s">
        <v>285</v>
      </c>
      <c r="C607" s="3" t="s">
        <v>286</v>
      </c>
      <c r="D607" s="1" t="str">
        <f>VLOOKUP(C607,Arkusz1!$A$2:$A$160,1,0)</f>
        <v>Literatura egipsko-arabska</v>
      </c>
      <c r="E607" s="1" t="str">
        <f t="shared" si="1"/>
        <v>Literatury obce. Literatura egipsko-arabska</v>
      </c>
      <c r="F607" s="1" t="str">
        <f>VLOOKUP(D607, Arkusz1!$A$2:$D$161, 4, FALSE)</f>
        <v>adc7f6f2b7f01ba3d62c7882e1f075e4</v>
      </c>
    </row>
    <row r="608" ht="14.25" customHeight="1">
      <c r="A608" s="2" t="s">
        <v>725</v>
      </c>
      <c r="B608" s="1" t="s">
        <v>285</v>
      </c>
      <c r="C608" s="3" t="s">
        <v>286</v>
      </c>
      <c r="D608" s="1" t="str">
        <f>VLOOKUP(C608,Arkusz1!$A$2:$A$160,1,0)</f>
        <v>Literatura egipsko-arabska</v>
      </c>
      <c r="E608" s="1" t="str">
        <f t="shared" si="1"/>
        <v>Literatury obce. Literatura egipsko-arabska</v>
      </c>
      <c r="F608" s="1" t="str">
        <f>VLOOKUP(D608, Arkusz1!$A$2:$D$161, 4, FALSE)</f>
        <v>adc7f6f2b7f01ba3d62c7882e1f075e4</v>
      </c>
    </row>
    <row r="609" ht="14.25" customHeight="1">
      <c r="A609" s="2" t="s">
        <v>726</v>
      </c>
      <c r="B609" s="1" t="s">
        <v>727</v>
      </c>
      <c r="C609" s="3" t="s">
        <v>728</v>
      </c>
      <c r="D609" s="1" t="str">
        <f>VLOOKUP(C609,Arkusz1!$A$2:$A$160,1,0)</f>
        <v>Literatura emiracko-arabska</v>
      </c>
      <c r="E609" s="1" t="str">
        <f t="shared" si="1"/>
        <v>Literatury obce. Literatura emiracko-arabska</v>
      </c>
      <c r="F609" s="1" t="str">
        <f>VLOOKUP(D609, Arkusz1!$A$2:$D$161, 4, FALSE)</f>
        <v>62ac568cfd1a5f4e205d288be22df002</v>
      </c>
    </row>
    <row r="610" ht="14.25" customHeight="1">
      <c r="A610" s="2" t="s">
        <v>729</v>
      </c>
      <c r="B610" s="1" t="s">
        <v>11</v>
      </c>
      <c r="C610" s="3" t="s">
        <v>12</v>
      </c>
      <c r="D610" s="1" t="str">
        <f>VLOOKUP(C610,Arkusz1!$A$2:$A$160,1,0)</f>
        <v>Literatura brytyjska i irlandzka</v>
      </c>
      <c r="E610" s="1" t="str">
        <f t="shared" si="1"/>
        <v>Literatury obce. Literatura brytyjska i irlandzka</v>
      </c>
      <c r="F610" s="1" t="str">
        <f>VLOOKUP(D610, Arkusz1!$A$2:$D$161, 4, FALSE)</f>
        <v>66c8f768d5c3628ace38b78be063e200</v>
      </c>
    </row>
    <row r="611" ht="14.25" customHeight="1">
      <c r="A611" s="2" t="s">
        <v>730</v>
      </c>
      <c r="B611" s="1" t="s">
        <v>11</v>
      </c>
      <c r="C611" s="3" t="s">
        <v>12</v>
      </c>
      <c r="D611" s="1" t="str">
        <f>VLOOKUP(C611,Arkusz1!$A$2:$A$160,1,0)</f>
        <v>Literatura brytyjska i irlandzka</v>
      </c>
      <c r="E611" s="1" t="str">
        <f t="shared" si="1"/>
        <v>Literatury obce. Literatura brytyjska i irlandzka</v>
      </c>
      <c r="F611" s="1" t="str">
        <f>VLOOKUP(D611, Arkusz1!$A$2:$D$161, 4, FALSE)</f>
        <v>66c8f768d5c3628ace38b78be063e200</v>
      </c>
    </row>
    <row r="612" ht="14.25" customHeight="1">
      <c r="A612" s="2" t="s">
        <v>731</v>
      </c>
      <c r="B612" s="1" t="s">
        <v>11</v>
      </c>
      <c r="C612" s="3" t="s">
        <v>12</v>
      </c>
      <c r="D612" s="1" t="str">
        <f>VLOOKUP(C612,Arkusz1!$A$2:$A$160,1,0)</f>
        <v>Literatura brytyjska i irlandzka</v>
      </c>
      <c r="E612" s="1" t="str">
        <f t="shared" si="1"/>
        <v>Literatury obce. Literatura brytyjska i irlandzka</v>
      </c>
      <c r="F612" s="1" t="str">
        <f>VLOOKUP(D612, Arkusz1!$A$2:$D$161, 4, FALSE)</f>
        <v>66c8f768d5c3628ace38b78be063e200</v>
      </c>
    </row>
    <row r="613" ht="14.25" customHeight="1">
      <c r="A613" s="2" t="s">
        <v>732</v>
      </c>
      <c r="B613" s="1" t="s">
        <v>11</v>
      </c>
      <c r="C613" s="3" t="s">
        <v>12</v>
      </c>
      <c r="D613" s="1" t="str">
        <f>VLOOKUP(C613,Arkusz1!$A$2:$A$160,1,0)</f>
        <v>Literatura brytyjska i irlandzka</v>
      </c>
      <c r="E613" s="1" t="str">
        <f t="shared" si="1"/>
        <v>Literatury obce. Literatura brytyjska i irlandzka</v>
      </c>
      <c r="F613" s="1" t="str">
        <f>VLOOKUP(D613, Arkusz1!$A$2:$D$161, 4, FALSE)</f>
        <v>66c8f768d5c3628ace38b78be063e200</v>
      </c>
    </row>
    <row r="614" ht="14.25" customHeight="1">
      <c r="A614" s="2" t="s">
        <v>733</v>
      </c>
      <c r="B614" s="1" t="s">
        <v>11</v>
      </c>
      <c r="C614" s="3" t="s">
        <v>12</v>
      </c>
      <c r="D614" s="1" t="str">
        <f>VLOOKUP(C614,Arkusz1!$A$2:$A$160,1,0)</f>
        <v>Literatura brytyjska i irlandzka</v>
      </c>
      <c r="E614" s="1" t="str">
        <f t="shared" si="1"/>
        <v>Literatury obce. Literatura brytyjska i irlandzka</v>
      </c>
      <c r="F614" s="1" t="str">
        <f>VLOOKUP(D614, Arkusz1!$A$2:$D$161, 4, FALSE)</f>
        <v>66c8f768d5c3628ace38b78be063e200</v>
      </c>
    </row>
    <row r="615" ht="14.25" customHeight="1">
      <c r="A615" s="2" t="s">
        <v>734</v>
      </c>
      <c r="B615" s="1" t="s">
        <v>11</v>
      </c>
      <c r="C615" s="3" t="s">
        <v>12</v>
      </c>
      <c r="D615" s="1" t="str">
        <f>VLOOKUP(C615,Arkusz1!$A$2:$A$160,1,0)</f>
        <v>Literatura brytyjska i irlandzka</v>
      </c>
      <c r="E615" s="1" t="str">
        <f t="shared" si="1"/>
        <v>Literatury obce. Literatura brytyjska i irlandzka</v>
      </c>
      <c r="F615" s="1" t="str">
        <f>VLOOKUP(D615, Arkusz1!$A$2:$D$161, 4, FALSE)</f>
        <v>66c8f768d5c3628ace38b78be063e200</v>
      </c>
    </row>
    <row r="616" ht="14.25" customHeight="1">
      <c r="A616" s="2" t="s">
        <v>735</v>
      </c>
      <c r="B616" s="1" t="s">
        <v>11</v>
      </c>
      <c r="C616" s="3" t="s">
        <v>12</v>
      </c>
      <c r="D616" s="1" t="str">
        <f>VLOOKUP(C616,Arkusz1!$A$2:$A$160,1,0)</f>
        <v>Literatura brytyjska i irlandzka</v>
      </c>
      <c r="E616" s="1" t="str">
        <f t="shared" si="1"/>
        <v>Literatury obce. Literatura brytyjska i irlandzka</v>
      </c>
      <c r="F616" s="1" t="str">
        <f>VLOOKUP(D616, Arkusz1!$A$2:$D$161, 4, FALSE)</f>
        <v>66c8f768d5c3628ace38b78be063e200</v>
      </c>
    </row>
    <row r="617" ht="14.25" customHeight="1">
      <c r="A617" s="2" t="s">
        <v>736</v>
      </c>
      <c r="B617" s="1" t="s">
        <v>11</v>
      </c>
      <c r="C617" s="3" t="s">
        <v>12</v>
      </c>
      <c r="D617" s="1" t="str">
        <f>VLOOKUP(C617,Arkusz1!$A$2:$A$160,1,0)</f>
        <v>Literatura brytyjska i irlandzka</v>
      </c>
      <c r="E617" s="1" t="str">
        <f t="shared" si="1"/>
        <v>Literatury obce. Literatura brytyjska i irlandzka</v>
      </c>
      <c r="F617" s="1" t="str">
        <f>VLOOKUP(D617, Arkusz1!$A$2:$D$161, 4, FALSE)</f>
        <v>66c8f768d5c3628ace38b78be063e200</v>
      </c>
    </row>
    <row r="618" ht="14.25" customHeight="1">
      <c r="A618" s="2" t="s">
        <v>737</v>
      </c>
      <c r="B618" s="1" t="s">
        <v>738</v>
      </c>
      <c r="C618" s="1" t="str">
        <f>IFERROR(__xludf.DUMMYFUNCTION("GOOGLETRANSLATE(B618,""en"",""pl"")"),"Literatura esperanto")</f>
        <v>Literatura esperanto</v>
      </c>
      <c r="D618" s="1" t="str">
        <f>VLOOKUP(C618,Arkusz1!$A$2:$A$160,1,0)</f>
        <v>Literatura esperanto</v>
      </c>
      <c r="E618" s="1" t="str">
        <f t="shared" si="1"/>
        <v>Literatury obce. Literatura esperanto</v>
      </c>
      <c r="F618" s="1" t="str">
        <f>VLOOKUP(D618, Arkusz1!$A$2:$D$161, 4, FALSE)</f>
        <v>bda60ebcaa12319f562e07fa12bc8eaf</v>
      </c>
    </row>
    <row r="619" ht="14.25" customHeight="1">
      <c r="A619" s="2" t="s">
        <v>739</v>
      </c>
      <c r="B619" s="1" t="s">
        <v>140</v>
      </c>
      <c r="C619" s="1" t="str">
        <f>IFERROR(__xludf.DUMMYFUNCTION("GOOGLETRANSLATE(B619,""en"",""pl"")"),"Literatura estońska")</f>
        <v>Literatura estońska</v>
      </c>
      <c r="D619" s="1" t="str">
        <f>VLOOKUP(C619,Arkusz1!$A$2:$A$160,1,0)</f>
        <v>Literatura estońska</v>
      </c>
      <c r="E619" s="1" t="str">
        <f t="shared" si="1"/>
        <v>Literatury obce. Literatura estońska</v>
      </c>
      <c r="F619" s="1" t="str">
        <f>VLOOKUP(D619, Arkusz1!$A$2:$D$161, 4, FALSE)</f>
        <v>fdcf53350e1973b2a41d2f84dbe7a3ed</v>
      </c>
    </row>
    <row r="620" ht="14.25" customHeight="1">
      <c r="A620" s="2" t="s">
        <v>740</v>
      </c>
      <c r="B620" s="1" t="s">
        <v>29</v>
      </c>
      <c r="C620" s="1" t="str">
        <f>IFERROR(__xludf.DUMMYFUNCTION("GOOGLETRANSLATE(B620,""en"",""pl"")"),"Literatura fińska")</f>
        <v>Literatura fińska</v>
      </c>
      <c r="D620" s="1" t="str">
        <f>VLOOKUP(C620,Arkusz1!$A$2:$A$160,1,0)</f>
        <v>Literatura fińska</v>
      </c>
      <c r="E620" s="1" t="str">
        <f t="shared" si="1"/>
        <v>Literatury obce. Literatura fińska</v>
      </c>
      <c r="F620" s="1" t="str">
        <f>VLOOKUP(D620, Arkusz1!$A$2:$D$161, 4, FALSE)</f>
        <v>340732513974ba561fd453360b755927</v>
      </c>
    </row>
    <row r="621" ht="14.25" customHeight="1">
      <c r="A621" s="2" t="s">
        <v>741</v>
      </c>
      <c r="B621" s="1" t="s">
        <v>60</v>
      </c>
      <c r="C621" s="1" t="str">
        <f>IFERROR(__xludf.DUMMYFUNCTION("GOOGLETRANSLATE(B621,""en"",""pl"")"),"literatura francuska")</f>
        <v>literatura francuska</v>
      </c>
      <c r="D621" s="1" t="str">
        <f>VLOOKUP(C621,Arkusz1!$A$2:$A$160,1,0)</f>
        <v>Literatura francuska</v>
      </c>
      <c r="E621" s="1" t="str">
        <f t="shared" si="1"/>
        <v>Literatury obce. Literatura francuska</v>
      </c>
      <c r="F621" s="1" t="str">
        <f>VLOOKUP(D621, Arkusz1!$A$2:$D$161, 4, FALSE)</f>
        <v>d2fe227bd5c38b13d57b38b7d2730c6e</v>
      </c>
    </row>
    <row r="622" ht="14.25" customHeight="1">
      <c r="A622" s="2" t="s">
        <v>742</v>
      </c>
      <c r="B622" s="1" t="s">
        <v>60</v>
      </c>
      <c r="C622" s="1" t="str">
        <f>IFERROR(__xludf.DUMMYFUNCTION("GOOGLETRANSLATE(B622,""en"",""pl"")"),"literatura francuska")</f>
        <v>literatura francuska</v>
      </c>
      <c r="D622" s="1" t="str">
        <f>VLOOKUP(C622,Arkusz1!$A$2:$A$160,1,0)</f>
        <v>Literatura francuska</v>
      </c>
      <c r="E622" s="1" t="str">
        <f t="shared" si="1"/>
        <v>Literatury obce. Literatura francuska</v>
      </c>
      <c r="F622" s="1" t="str">
        <f>VLOOKUP(D622, Arkusz1!$A$2:$D$161, 4, FALSE)</f>
        <v>d2fe227bd5c38b13d57b38b7d2730c6e</v>
      </c>
    </row>
    <row r="623" ht="14.25" customHeight="1">
      <c r="A623" s="2" t="s">
        <v>743</v>
      </c>
      <c r="B623" s="1" t="s">
        <v>60</v>
      </c>
      <c r="C623" s="1" t="str">
        <f>IFERROR(__xludf.DUMMYFUNCTION("GOOGLETRANSLATE(B623,""en"",""pl"")"),"literatura francuska")</f>
        <v>literatura francuska</v>
      </c>
      <c r="D623" s="1" t="str">
        <f>VLOOKUP(C623,Arkusz1!$A$2:$A$160,1,0)</f>
        <v>Literatura francuska</v>
      </c>
      <c r="E623" s="1" t="str">
        <f t="shared" si="1"/>
        <v>Literatury obce. Literatura francuska</v>
      </c>
      <c r="F623" s="1" t="str">
        <f>VLOOKUP(D623, Arkusz1!$A$2:$D$161, 4, FALSE)</f>
        <v>d2fe227bd5c38b13d57b38b7d2730c6e</v>
      </c>
    </row>
    <row r="624" ht="14.25" customHeight="1">
      <c r="A624" s="2" t="s">
        <v>744</v>
      </c>
      <c r="B624" s="1" t="s">
        <v>60</v>
      </c>
      <c r="C624" s="1" t="str">
        <f>IFERROR(__xludf.DUMMYFUNCTION("GOOGLETRANSLATE(B624,""en"",""pl"")"),"literatura francuska")</f>
        <v>literatura francuska</v>
      </c>
      <c r="D624" s="1" t="str">
        <f>VLOOKUP(C624,Arkusz1!$A$2:$A$160,1,0)</f>
        <v>Literatura francuska</v>
      </c>
      <c r="E624" s="1" t="str">
        <f t="shared" si="1"/>
        <v>Literatury obce. Literatura francuska</v>
      </c>
      <c r="F624" s="1" t="str">
        <f>VLOOKUP(D624, Arkusz1!$A$2:$D$161, 4, FALSE)</f>
        <v>d2fe227bd5c38b13d57b38b7d2730c6e</v>
      </c>
    </row>
    <row r="625" ht="14.25" customHeight="1">
      <c r="A625" s="2" t="s">
        <v>745</v>
      </c>
      <c r="B625" s="1" t="s">
        <v>60</v>
      </c>
      <c r="C625" s="1" t="str">
        <f>IFERROR(__xludf.DUMMYFUNCTION("GOOGLETRANSLATE(B625,""en"",""pl"")"),"literatura francuska")</f>
        <v>literatura francuska</v>
      </c>
      <c r="D625" s="1" t="str">
        <f>VLOOKUP(C625,Arkusz1!$A$2:$A$160,1,0)</f>
        <v>Literatura francuska</v>
      </c>
      <c r="E625" s="1" t="str">
        <f t="shared" si="1"/>
        <v>Literatury obce. Literatura francuska</v>
      </c>
      <c r="F625" s="1" t="str">
        <f>VLOOKUP(D625, Arkusz1!$A$2:$D$161, 4, FALSE)</f>
        <v>d2fe227bd5c38b13d57b38b7d2730c6e</v>
      </c>
    </row>
    <row r="626" ht="14.25" customHeight="1">
      <c r="A626" s="2" t="s">
        <v>746</v>
      </c>
      <c r="B626" s="1" t="s">
        <v>60</v>
      </c>
      <c r="C626" s="1" t="str">
        <f>IFERROR(__xludf.DUMMYFUNCTION("GOOGLETRANSLATE(B626,""en"",""pl"")"),"literatura francuska")</f>
        <v>literatura francuska</v>
      </c>
      <c r="D626" s="1" t="str">
        <f>VLOOKUP(C626,Arkusz1!$A$2:$A$160,1,0)</f>
        <v>Literatura francuska</v>
      </c>
      <c r="E626" s="1" t="str">
        <f t="shared" si="1"/>
        <v>Literatury obce. Literatura francuska</v>
      </c>
      <c r="F626" s="1" t="str">
        <f>VLOOKUP(D626, Arkusz1!$A$2:$D$161, 4, FALSE)</f>
        <v>d2fe227bd5c38b13d57b38b7d2730c6e</v>
      </c>
    </row>
    <row r="627" ht="14.25" customHeight="1">
      <c r="A627" s="2" t="s">
        <v>747</v>
      </c>
      <c r="B627" s="1" t="s">
        <v>60</v>
      </c>
      <c r="C627" s="1" t="str">
        <f>IFERROR(__xludf.DUMMYFUNCTION("GOOGLETRANSLATE(B627,""en"",""pl"")"),"literatura francuska")</f>
        <v>literatura francuska</v>
      </c>
      <c r="D627" s="1" t="str">
        <f>VLOOKUP(C627,Arkusz1!$A$2:$A$160,1,0)</f>
        <v>Literatura francuska</v>
      </c>
      <c r="E627" s="1" t="str">
        <f t="shared" si="1"/>
        <v>Literatury obce. Literatura francuska</v>
      </c>
      <c r="F627" s="1" t="str">
        <f>VLOOKUP(D627, Arkusz1!$A$2:$D$161, 4, FALSE)</f>
        <v>d2fe227bd5c38b13d57b38b7d2730c6e</v>
      </c>
    </row>
    <row r="628" ht="14.25" customHeight="1">
      <c r="A628" s="2" t="s">
        <v>748</v>
      </c>
      <c r="B628" s="1" t="s">
        <v>60</v>
      </c>
      <c r="C628" s="1" t="str">
        <f>IFERROR(__xludf.DUMMYFUNCTION("GOOGLETRANSLATE(B628,""en"",""pl"")"),"literatura francuska")</f>
        <v>literatura francuska</v>
      </c>
      <c r="D628" s="1" t="str">
        <f>VLOOKUP(C628,Arkusz1!$A$2:$A$160,1,0)</f>
        <v>Literatura francuska</v>
      </c>
      <c r="E628" s="1" t="str">
        <f t="shared" si="1"/>
        <v>Literatury obce. Literatura francuska</v>
      </c>
      <c r="F628" s="1" t="str">
        <f>VLOOKUP(D628, Arkusz1!$A$2:$D$161, 4, FALSE)</f>
        <v>d2fe227bd5c38b13d57b38b7d2730c6e</v>
      </c>
    </row>
    <row r="629" ht="14.25" customHeight="1">
      <c r="A629" s="2" t="s">
        <v>749</v>
      </c>
      <c r="B629" s="1" t="s">
        <v>393</v>
      </c>
      <c r="C629" s="1" t="str">
        <f>IFERROR(__xludf.DUMMYFUNCTION("GOOGLETRANSLATE(B629,""en"",""pl"")"),"Literatura gruzińska")</f>
        <v>Literatura gruzińska</v>
      </c>
      <c r="D629" s="1" t="str">
        <f>VLOOKUP(C629,Arkusz1!$A$2:$A$160,1,0)</f>
        <v>Literatura gruzińska</v>
      </c>
      <c r="E629" s="1" t="str">
        <f t="shared" si="1"/>
        <v>Literatury obce. Literatura gruzińska</v>
      </c>
      <c r="F629" s="1" t="str">
        <f>VLOOKUP(D629, Arkusz1!$A$2:$D$161, 4, FALSE)</f>
        <v>1b4eaf85ac450ebdeed854e8297c8131</v>
      </c>
    </row>
    <row r="630" ht="14.25" customHeight="1">
      <c r="A630" s="2" t="s">
        <v>750</v>
      </c>
      <c r="B630" s="1" t="s">
        <v>14</v>
      </c>
      <c r="C630" s="1" t="str">
        <f>IFERROR(__xludf.DUMMYFUNCTION("GOOGLETRANSLATE(B630,""en"",""pl"")"),"Literatura niemiecka")</f>
        <v>Literatura niemiecka</v>
      </c>
      <c r="D630" s="1" t="str">
        <f>VLOOKUP(C630,Arkusz1!$A$2:$A$160,1,0)</f>
        <v>Literatura niemiecka</v>
      </c>
      <c r="E630" s="1" t="str">
        <f t="shared" si="1"/>
        <v>Literatury obce. Literatura niemiecka</v>
      </c>
      <c r="F630" s="1" t="str">
        <f>VLOOKUP(D630, Arkusz1!$A$2:$D$161, 4, FALSE)</f>
        <v>08c2fec6be5a88eba2b081d4483c362f</v>
      </c>
    </row>
    <row r="631" ht="14.25" customHeight="1">
      <c r="A631" s="2" t="s">
        <v>751</v>
      </c>
      <c r="B631" s="1" t="s">
        <v>14</v>
      </c>
      <c r="C631" s="1" t="str">
        <f>IFERROR(__xludf.DUMMYFUNCTION("GOOGLETRANSLATE(B631,""en"",""pl"")"),"Literatura niemiecka")</f>
        <v>Literatura niemiecka</v>
      </c>
      <c r="D631" s="1" t="str">
        <f>VLOOKUP(C631,Arkusz1!$A$2:$A$160,1,0)</f>
        <v>Literatura niemiecka</v>
      </c>
      <c r="E631" s="1" t="str">
        <f t="shared" si="1"/>
        <v>Literatury obce. Literatura niemiecka</v>
      </c>
      <c r="F631" s="1" t="str">
        <f>VLOOKUP(D631, Arkusz1!$A$2:$D$161, 4, FALSE)</f>
        <v>08c2fec6be5a88eba2b081d4483c362f</v>
      </c>
    </row>
    <row r="632" ht="14.25" customHeight="1">
      <c r="A632" s="2" t="s">
        <v>752</v>
      </c>
      <c r="B632" s="1" t="s">
        <v>14</v>
      </c>
      <c r="C632" s="1" t="str">
        <f>IFERROR(__xludf.DUMMYFUNCTION("GOOGLETRANSLATE(B632,""en"",""pl"")"),"Literatura niemiecka")</f>
        <v>Literatura niemiecka</v>
      </c>
      <c r="D632" s="1" t="str">
        <f>VLOOKUP(C632,Arkusz1!$A$2:$A$160,1,0)</f>
        <v>Literatura niemiecka</v>
      </c>
      <c r="E632" s="1" t="str">
        <f t="shared" si="1"/>
        <v>Literatury obce. Literatura niemiecka</v>
      </c>
      <c r="F632" s="1" t="str">
        <f>VLOOKUP(D632, Arkusz1!$A$2:$D$161, 4, FALSE)</f>
        <v>08c2fec6be5a88eba2b081d4483c362f</v>
      </c>
    </row>
    <row r="633" ht="14.25" customHeight="1">
      <c r="A633" s="2" t="s">
        <v>753</v>
      </c>
      <c r="B633" s="1" t="s">
        <v>14</v>
      </c>
      <c r="C633" s="1" t="str">
        <f>IFERROR(__xludf.DUMMYFUNCTION("GOOGLETRANSLATE(B633,""en"",""pl"")"),"Literatura niemiecka")</f>
        <v>Literatura niemiecka</v>
      </c>
      <c r="D633" s="1" t="str">
        <f>VLOOKUP(C633,Arkusz1!$A$2:$A$160,1,0)</f>
        <v>Literatura niemiecka</v>
      </c>
      <c r="E633" s="1" t="str">
        <f t="shared" si="1"/>
        <v>Literatury obce. Literatura niemiecka</v>
      </c>
      <c r="F633" s="1" t="str">
        <f>VLOOKUP(D633, Arkusz1!$A$2:$D$161, 4, FALSE)</f>
        <v>08c2fec6be5a88eba2b081d4483c362f</v>
      </c>
    </row>
    <row r="634" ht="14.25" customHeight="1">
      <c r="A634" s="2" t="s">
        <v>754</v>
      </c>
      <c r="B634" s="1" t="s">
        <v>14</v>
      </c>
      <c r="C634" s="1" t="str">
        <f>IFERROR(__xludf.DUMMYFUNCTION("GOOGLETRANSLATE(B634,""en"",""pl"")"),"Literatura niemiecka")</f>
        <v>Literatura niemiecka</v>
      </c>
      <c r="D634" s="1" t="str">
        <f>VLOOKUP(C634,Arkusz1!$A$2:$A$160,1,0)</f>
        <v>Literatura niemiecka</v>
      </c>
      <c r="E634" s="1" t="str">
        <f t="shared" si="1"/>
        <v>Literatury obce. Literatura niemiecka</v>
      </c>
      <c r="F634" s="1" t="str">
        <f>VLOOKUP(D634, Arkusz1!$A$2:$D$161, 4, FALSE)</f>
        <v>08c2fec6be5a88eba2b081d4483c362f</v>
      </c>
    </row>
    <row r="635" ht="14.25" customHeight="1">
      <c r="A635" s="2" t="s">
        <v>755</v>
      </c>
      <c r="B635" s="1" t="s">
        <v>14</v>
      </c>
      <c r="C635" s="1" t="str">
        <f>IFERROR(__xludf.DUMMYFUNCTION("GOOGLETRANSLATE(B635,""en"",""pl"")"),"Literatura niemiecka")</f>
        <v>Literatura niemiecka</v>
      </c>
      <c r="D635" s="1" t="str">
        <f>VLOOKUP(C635,Arkusz1!$A$2:$A$160,1,0)</f>
        <v>Literatura niemiecka</v>
      </c>
      <c r="E635" s="1" t="str">
        <f t="shared" si="1"/>
        <v>Literatury obce. Literatura niemiecka</v>
      </c>
      <c r="F635" s="1" t="str">
        <f>VLOOKUP(D635, Arkusz1!$A$2:$D$161, 4, FALSE)</f>
        <v>08c2fec6be5a88eba2b081d4483c362f</v>
      </c>
    </row>
    <row r="636" ht="14.25" customHeight="1">
      <c r="A636" s="2" t="s">
        <v>756</v>
      </c>
      <c r="B636" s="1" t="s">
        <v>14</v>
      </c>
      <c r="C636" s="1" t="str">
        <f>IFERROR(__xludf.DUMMYFUNCTION("GOOGLETRANSLATE(B636,""en"",""pl"")"),"Literatura niemiecka")</f>
        <v>Literatura niemiecka</v>
      </c>
      <c r="D636" s="1" t="str">
        <f>VLOOKUP(C636,Arkusz1!$A$2:$A$160,1,0)</f>
        <v>Literatura niemiecka</v>
      </c>
      <c r="E636" s="1" t="str">
        <f t="shared" si="1"/>
        <v>Literatury obce. Literatura niemiecka</v>
      </c>
      <c r="F636" s="1" t="str">
        <f>VLOOKUP(D636, Arkusz1!$A$2:$D$161, 4, FALSE)</f>
        <v>08c2fec6be5a88eba2b081d4483c362f</v>
      </c>
    </row>
    <row r="637" ht="14.25" customHeight="1">
      <c r="A637" s="2" t="s">
        <v>757</v>
      </c>
      <c r="B637" s="1" t="s">
        <v>71</v>
      </c>
      <c r="C637" s="3" t="s">
        <v>72</v>
      </c>
      <c r="D637" s="1" t="str">
        <f>VLOOKUP(C637,Arkusz1!$A$2:$A$160,1,0)</f>
        <v>Literatura grecka nowożytna</v>
      </c>
      <c r="E637" s="1" t="str">
        <f t="shared" si="1"/>
        <v>Literatury obce. Literatura grecka nowożytna</v>
      </c>
      <c r="F637" s="1" t="str">
        <f>VLOOKUP(D637, Arkusz1!$A$2:$D$161, 4, FALSE)</f>
        <v>6278c6637c350a4e38f11f3b7a6f2187</v>
      </c>
    </row>
    <row r="638" ht="14.25" customHeight="1">
      <c r="A638" s="2" t="s">
        <v>758</v>
      </c>
      <c r="B638" s="1" t="s">
        <v>71</v>
      </c>
      <c r="C638" s="3" t="s">
        <v>72</v>
      </c>
      <c r="D638" s="1" t="str">
        <f>VLOOKUP(C638,Arkusz1!$A$2:$A$160,1,0)</f>
        <v>Literatura grecka nowożytna</v>
      </c>
      <c r="E638" s="1" t="str">
        <f t="shared" si="1"/>
        <v>Literatury obce. Literatura grecka nowożytna</v>
      </c>
      <c r="F638" s="1" t="str">
        <f>VLOOKUP(D638, Arkusz1!$A$2:$D$161, 4, FALSE)</f>
        <v>6278c6637c350a4e38f11f3b7a6f2187</v>
      </c>
    </row>
    <row r="639" ht="14.25" customHeight="1">
      <c r="A639" s="2" t="s">
        <v>759</v>
      </c>
      <c r="B639" s="1" t="s">
        <v>71</v>
      </c>
      <c r="C639" s="3" t="s">
        <v>72</v>
      </c>
      <c r="D639" s="1" t="str">
        <f>VLOOKUP(C639,Arkusz1!$A$2:$A$160,1,0)</f>
        <v>Literatura grecka nowożytna</v>
      </c>
      <c r="E639" s="1" t="str">
        <f t="shared" si="1"/>
        <v>Literatury obce. Literatura grecka nowożytna</v>
      </c>
      <c r="F639" s="1" t="str">
        <f>VLOOKUP(D639, Arkusz1!$A$2:$D$161, 4, FALSE)</f>
        <v>6278c6637c350a4e38f11f3b7a6f2187</v>
      </c>
    </row>
    <row r="640" ht="14.25" customHeight="1">
      <c r="A640" s="2" t="s">
        <v>760</v>
      </c>
      <c r="B640" s="1" t="s">
        <v>71</v>
      </c>
      <c r="C640" s="3" t="s">
        <v>72</v>
      </c>
      <c r="D640" s="1" t="str">
        <f>VLOOKUP(C640,Arkusz1!$A$2:$A$160,1,0)</f>
        <v>Literatura grecka nowożytna</v>
      </c>
      <c r="E640" s="1" t="str">
        <f t="shared" si="1"/>
        <v>Literatury obce. Literatura grecka nowożytna</v>
      </c>
      <c r="F640" s="1" t="str">
        <f>VLOOKUP(D640, Arkusz1!$A$2:$D$161, 4, FALSE)</f>
        <v>6278c6637c350a4e38f11f3b7a6f2187</v>
      </c>
    </row>
    <row r="641" ht="14.25" customHeight="1">
      <c r="A641" s="2" t="s">
        <v>761</v>
      </c>
      <c r="B641" s="1" t="s">
        <v>397</v>
      </c>
      <c r="C641" s="1" t="str">
        <f>IFERROR(__xludf.DUMMYFUNCTION("GOOGLETRANSLATE(B641,""en"",""pl"")"),"Literatura Gwatemalska")</f>
        <v>Literatura Gwatemalska</v>
      </c>
      <c r="D641" s="1" t="str">
        <f>VLOOKUP(C641,Arkusz1!$A$2:$A$160,1,0)</f>
        <v>Literatura gwatemalska</v>
      </c>
      <c r="E641" s="1" t="str">
        <f t="shared" si="1"/>
        <v>Literatury obce. Literatura gwatemalska</v>
      </c>
      <c r="F641" s="1" t="str">
        <f>VLOOKUP(D641, Arkusz1!$A$2:$D$161, 4, FALSE)</f>
        <v>700ec0440a6da785d17225338211d4b3</v>
      </c>
    </row>
    <row r="642" ht="14.25" customHeight="1">
      <c r="A642" s="2" t="s">
        <v>762</v>
      </c>
      <c r="B642" s="1" t="s">
        <v>32</v>
      </c>
      <c r="C642" s="3" t="s">
        <v>33</v>
      </c>
      <c r="D642" s="1" t="str">
        <f>VLOOKUP(C642,Arkusz1!$A$2:$A$160,1,0)</f>
        <v>Literatura cygańska (romska)</v>
      </c>
      <c r="E642" s="1" t="str">
        <f t="shared" si="1"/>
        <v>Literatury obce. Literatura cygańska (romska)</v>
      </c>
      <c r="F642" s="1" t="str">
        <f>VLOOKUP(D642, Arkusz1!$A$2:$D$161, 4, FALSE)</f>
        <v>1465049693474e14b2f4541b8190ded5</v>
      </c>
    </row>
    <row r="643" ht="14.25" customHeight="1">
      <c r="A643" s="2" t="s">
        <v>763</v>
      </c>
      <c r="B643" s="1" t="s">
        <v>101</v>
      </c>
      <c r="C643" s="1" t="str">
        <f>IFERROR(__xludf.DUMMYFUNCTION("GOOGLETRANSLATE(B643,""en"",""pl"")"),"Literatura hebrajska")</f>
        <v>Literatura hebrajska</v>
      </c>
      <c r="D643" s="1" t="str">
        <f>VLOOKUP(C643,Arkusz1!$A$2:$A$160,1,0)</f>
        <v>Literatura hebrajska</v>
      </c>
      <c r="E643" s="1" t="str">
        <f t="shared" si="1"/>
        <v>Literatury obce. Literatura hebrajska</v>
      </c>
      <c r="F643" s="1" t="str">
        <f>VLOOKUP(D643, Arkusz1!$A$2:$D$161, 4, FALSE)</f>
        <v>cb1988f1e166b30b2579287e0a1615fb</v>
      </c>
    </row>
    <row r="644" ht="14.25" customHeight="1">
      <c r="A644" s="2" t="s">
        <v>764</v>
      </c>
      <c r="B644" s="1" t="s">
        <v>101</v>
      </c>
      <c r="C644" s="1" t="str">
        <f>IFERROR(__xludf.DUMMYFUNCTION("GOOGLETRANSLATE(B644,""en"",""pl"")"),"Literatura hebrajska")</f>
        <v>Literatura hebrajska</v>
      </c>
      <c r="D644" s="1" t="str">
        <f>VLOOKUP(C644,Arkusz1!$A$2:$A$160,1,0)</f>
        <v>Literatura hebrajska</v>
      </c>
      <c r="E644" s="1" t="str">
        <f t="shared" si="1"/>
        <v>Literatury obce. Literatura hebrajska</v>
      </c>
      <c r="F644" s="1" t="str">
        <f>VLOOKUP(D644, Arkusz1!$A$2:$D$161, 4, FALSE)</f>
        <v>cb1988f1e166b30b2579287e0a1615fb</v>
      </c>
    </row>
    <row r="645" ht="14.25" customHeight="1">
      <c r="A645" s="2" t="s">
        <v>765</v>
      </c>
      <c r="B645" s="1" t="s">
        <v>101</v>
      </c>
      <c r="C645" s="1" t="str">
        <f>IFERROR(__xludf.DUMMYFUNCTION("GOOGLETRANSLATE(B645,""en"",""pl"")"),"Literatura hebrajska")</f>
        <v>Literatura hebrajska</v>
      </c>
      <c r="D645" s="1" t="str">
        <f>VLOOKUP(C645,Arkusz1!$A$2:$A$160,1,0)</f>
        <v>Literatura hebrajska</v>
      </c>
      <c r="E645" s="1" t="str">
        <f t="shared" si="1"/>
        <v>Literatury obce. Literatura hebrajska</v>
      </c>
      <c r="F645" s="1" t="str">
        <f>VLOOKUP(D645, Arkusz1!$A$2:$D$161, 4, FALSE)</f>
        <v>cb1988f1e166b30b2579287e0a1615fb</v>
      </c>
    </row>
    <row r="646" ht="14.25" customHeight="1">
      <c r="A646" s="2" t="s">
        <v>766</v>
      </c>
      <c r="B646" s="1" t="s">
        <v>147</v>
      </c>
      <c r="C646" s="1" t="str">
        <f>IFERROR(__xludf.DUMMYFUNCTION("GOOGLETRANSLATE(B646,""en"",""pl"")"),"Literatura węgierska")</f>
        <v>Literatura węgierska</v>
      </c>
      <c r="D646" s="1" t="str">
        <f>VLOOKUP(C646,Arkusz1!$A$2:$A$160,1,0)</f>
        <v>Literatura węgierska</v>
      </c>
      <c r="E646" s="1" t="str">
        <f t="shared" si="1"/>
        <v>Literatury obce. Literatura węgierska</v>
      </c>
      <c r="F646" s="1" t="str">
        <f>VLOOKUP(D646, Arkusz1!$A$2:$D$161, 4, FALSE)</f>
        <v>092aec3737934d49553dc13d966ef59f</v>
      </c>
    </row>
    <row r="647" ht="14.25" customHeight="1">
      <c r="A647" s="2" t="s">
        <v>767</v>
      </c>
      <c r="B647" s="1" t="s">
        <v>147</v>
      </c>
      <c r="C647" s="1" t="str">
        <f>IFERROR(__xludf.DUMMYFUNCTION("GOOGLETRANSLATE(B647,""en"",""pl"")"),"Literatura węgierska")</f>
        <v>Literatura węgierska</v>
      </c>
      <c r="D647" s="1" t="str">
        <f>VLOOKUP(C647,Arkusz1!$A$2:$A$160,1,0)</f>
        <v>Literatura węgierska</v>
      </c>
      <c r="E647" s="1" t="str">
        <f t="shared" si="1"/>
        <v>Literatury obce. Literatura węgierska</v>
      </c>
      <c r="F647" s="1" t="str">
        <f>VLOOKUP(D647, Arkusz1!$A$2:$D$161, 4, FALSE)</f>
        <v>092aec3737934d49553dc13d966ef59f</v>
      </c>
    </row>
    <row r="648" ht="14.25" customHeight="1">
      <c r="A648" s="2" t="s">
        <v>768</v>
      </c>
      <c r="B648" s="1" t="s">
        <v>147</v>
      </c>
      <c r="C648" s="1" t="str">
        <f>IFERROR(__xludf.DUMMYFUNCTION("GOOGLETRANSLATE(B648,""en"",""pl"")"),"Literatura węgierska")</f>
        <v>Literatura węgierska</v>
      </c>
      <c r="D648" s="1" t="str">
        <f>VLOOKUP(C648,Arkusz1!$A$2:$A$160,1,0)</f>
        <v>Literatura węgierska</v>
      </c>
      <c r="E648" s="1" t="str">
        <f t="shared" si="1"/>
        <v>Literatury obce. Literatura węgierska</v>
      </c>
      <c r="F648" s="1" t="str">
        <f>VLOOKUP(D648, Arkusz1!$A$2:$D$161, 4, FALSE)</f>
        <v>092aec3737934d49553dc13d966ef59f</v>
      </c>
    </row>
    <row r="649" ht="14.25" customHeight="1">
      <c r="A649" s="2" t="s">
        <v>769</v>
      </c>
      <c r="B649" s="1" t="s">
        <v>147</v>
      </c>
      <c r="C649" s="1" t="str">
        <f>IFERROR(__xludf.DUMMYFUNCTION("GOOGLETRANSLATE(B649,""en"",""pl"")"),"Literatura węgierska")</f>
        <v>Literatura węgierska</v>
      </c>
      <c r="D649" s="1" t="str">
        <f>VLOOKUP(C649,Arkusz1!$A$2:$A$160,1,0)</f>
        <v>Literatura węgierska</v>
      </c>
      <c r="E649" s="1" t="str">
        <f t="shared" si="1"/>
        <v>Literatury obce. Literatura węgierska</v>
      </c>
      <c r="F649" s="1" t="str">
        <f>VLOOKUP(D649, Arkusz1!$A$2:$D$161, 4, FALSE)</f>
        <v>092aec3737934d49553dc13d966ef59f</v>
      </c>
    </row>
    <row r="650" ht="14.25" customHeight="1">
      <c r="A650" s="2" t="s">
        <v>770</v>
      </c>
      <c r="B650" s="1" t="s">
        <v>404</v>
      </c>
      <c r="C650" s="1" t="str">
        <f>IFERROR(__xludf.DUMMYFUNCTION("GOOGLETRANSLATE(B650,""en"",""pl"")"),"Literatura islandzka")</f>
        <v>Literatura islandzka</v>
      </c>
      <c r="D650" s="1" t="str">
        <f>VLOOKUP(C650,Arkusz1!$A$2:$A$160,1,0)</f>
        <v>Literatura islandzka</v>
      </c>
      <c r="E650" s="1" t="str">
        <f t="shared" si="1"/>
        <v>Literatury obce. Literatura islandzka</v>
      </c>
      <c r="F650" s="1" t="str">
        <f>VLOOKUP(D650, Arkusz1!$A$2:$D$161, 4, FALSE)</f>
        <v>a20c96f34a5d55b77e715a9000842a58</v>
      </c>
    </row>
    <row r="651" ht="14.25" customHeight="1">
      <c r="A651" s="2" t="s">
        <v>771</v>
      </c>
      <c r="B651" s="1" t="s">
        <v>188</v>
      </c>
      <c r="C651" s="3" t="s">
        <v>189</v>
      </c>
      <c r="D651" s="1" t="str">
        <f>VLOOKUP(C651,Arkusz1!$A$2:$A$160,1,0)</f>
        <v>Literatury Indii</v>
      </c>
      <c r="E651" s="1" t="str">
        <f t="shared" si="1"/>
        <v>Literatury obce. Literatury Indii</v>
      </c>
      <c r="F651" s="1" t="str">
        <f>VLOOKUP(D651, Arkusz1!$A$2:$D$161, 4, FALSE)</f>
        <v>bb5927c0ef9bf58c6ef82270c51dd4be</v>
      </c>
    </row>
    <row r="652" ht="14.25" customHeight="1">
      <c r="A652" s="2" t="s">
        <v>772</v>
      </c>
      <c r="B652" s="1" t="s">
        <v>773</v>
      </c>
      <c r="C652" s="3" t="s">
        <v>189</v>
      </c>
      <c r="D652" s="1" t="str">
        <f>VLOOKUP(C652,Arkusz1!$A$2:$A$160,1,0)</f>
        <v>Literatury Indii</v>
      </c>
      <c r="E652" s="1" t="str">
        <f t="shared" si="1"/>
        <v>Literatury obce. Literatury Indii</v>
      </c>
      <c r="F652" s="1" t="str">
        <f>VLOOKUP(D652, Arkusz1!$A$2:$D$161, 4, FALSE)</f>
        <v>bb5927c0ef9bf58c6ef82270c51dd4be</v>
      </c>
    </row>
    <row r="653" ht="14.25" customHeight="1">
      <c r="A653" s="2" t="s">
        <v>774</v>
      </c>
      <c r="B653" s="1" t="s">
        <v>299</v>
      </c>
      <c r="C653" s="3" t="s">
        <v>300</v>
      </c>
      <c r="D653" s="1" t="str">
        <f>VLOOKUP(C653,Arkusz1!$A$2:$A$160,1,0)</f>
        <v>Literatura Indonezji</v>
      </c>
      <c r="E653" s="1" t="str">
        <f t="shared" si="1"/>
        <v>Literatury obce. Literatura Indonezji</v>
      </c>
      <c r="F653" s="1" t="str">
        <f>VLOOKUP(D653, Arkusz1!$A$2:$D$161, 4, FALSE)</f>
        <v>c9369cb5bcf0fcae0441314d27aecb63</v>
      </c>
    </row>
    <row r="654" ht="14.25" customHeight="1">
      <c r="A654" s="2" t="s">
        <v>775</v>
      </c>
      <c r="B654" s="1" t="s">
        <v>35</v>
      </c>
      <c r="C654" s="3" t="s">
        <v>12</v>
      </c>
      <c r="D654" s="1" t="str">
        <f>VLOOKUP(C654,Arkusz1!$A$2:$A$160,1,0)</f>
        <v>Literatura brytyjska i irlandzka</v>
      </c>
      <c r="E654" s="1" t="str">
        <f t="shared" si="1"/>
        <v>Literatury obce. Literatura brytyjska i irlandzka</v>
      </c>
      <c r="F654" s="1" t="str">
        <f>VLOOKUP(D654, Arkusz1!$A$2:$D$161, 4, FALSE)</f>
        <v>66c8f768d5c3628ace38b78be063e200</v>
      </c>
    </row>
    <row r="655" ht="14.25" customHeight="1">
      <c r="A655" s="2" t="s">
        <v>776</v>
      </c>
      <c r="B655" s="1" t="s">
        <v>35</v>
      </c>
      <c r="C655" s="3" t="s">
        <v>12</v>
      </c>
      <c r="D655" s="1" t="str">
        <f>VLOOKUP(C655,Arkusz1!$A$2:$A$160,1,0)</f>
        <v>Literatura brytyjska i irlandzka</v>
      </c>
      <c r="E655" s="1" t="str">
        <f t="shared" si="1"/>
        <v>Literatury obce. Literatura brytyjska i irlandzka</v>
      </c>
      <c r="F655" s="1" t="str">
        <f>VLOOKUP(D655, Arkusz1!$A$2:$D$161, 4, FALSE)</f>
        <v>66c8f768d5c3628ace38b78be063e200</v>
      </c>
    </row>
    <row r="656" ht="14.25" customHeight="1">
      <c r="A656" s="2" t="s">
        <v>777</v>
      </c>
      <c r="B656" s="1" t="s">
        <v>35</v>
      </c>
      <c r="C656" s="3" t="s">
        <v>12</v>
      </c>
      <c r="D656" s="1" t="str">
        <f>VLOOKUP(C656,Arkusz1!$A$2:$A$160,1,0)</f>
        <v>Literatura brytyjska i irlandzka</v>
      </c>
      <c r="E656" s="1" t="str">
        <f t="shared" si="1"/>
        <v>Literatury obce. Literatura brytyjska i irlandzka</v>
      </c>
      <c r="F656" s="1" t="str">
        <f>VLOOKUP(D656, Arkusz1!$A$2:$D$161, 4, FALSE)</f>
        <v>66c8f768d5c3628ace38b78be063e200</v>
      </c>
    </row>
    <row r="657" ht="14.25" customHeight="1">
      <c r="A657" s="2" t="s">
        <v>778</v>
      </c>
      <c r="B657" s="1" t="s">
        <v>779</v>
      </c>
      <c r="C657" s="3" t="s">
        <v>780</v>
      </c>
      <c r="D657" s="1" t="str">
        <f>VLOOKUP(C657,Arkusz1!$A$2:$A$160,1,0)</f>
        <v>Literatura żydowska</v>
      </c>
      <c r="E657" s="1" t="str">
        <f t="shared" si="1"/>
        <v>Literatury obce. Literatura żydowska</v>
      </c>
      <c r="F657" s="1" t="str">
        <f>VLOOKUP(D657, Arkusz1!$A$2:$D$161, 4, FALSE)</f>
        <v>68e1d5fa010df1578d89d39275d76287</v>
      </c>
    </row>
    <row r="658" ht="14.25" customHeight="1">
      <c r="A658" s="2" t="s">
        <v>781</v>
      </c>
      <c r="B658" s="1" t="s">
        <v>779</v>
      </c>
      <c r="C658" s="3" t="s">
        <v>780</v>
      </c>
      <c r="D658" s="1" t="str">
        <f>VLOOKUP(C658,Arkusz1!$A$2:$A$160,1,0)</f>
        <v>Literatura żydowska</v>
      </c>
      <c r="E658" s="1" t="str">
        <f t="shared" si="1"/>
        <v>Literatury obce. Literatura żydowska</v>
      </c>
      <c r="F658" s="1" t="str">
        <f>VLOOKUP(D658, Arkusz1!$A$2:$D$161, 4, FALSE)</f>
        <v>68e1d5fa010df1578d89d39275d76287</v>
      </c>
    </row>
    <row r="659" ht="14.25" customHeight="1">
      <c r="A659" s="2" t="s">
        <v>782</v>
      </c>
      <c r="B659" s="1" t="s">
        <v>37</v>
      </c>
      <c r="C659" s="1" t="str">
        <f>IFERROR(__xludf.DUMMYFUNCTION("GOOGLETRANSLATE(B659,""en"",""pl"")"),"Literatura włoska")</f>
        <v>Literatura włoska</v>
      </c>
      <c r="D659" s="1" t="str">
        <f>VLOOKUP(C659,Arkusz1!$A$2:$A$160,1,0)</f>
        <v>Literatura włoska</v>
      </c>
      <c r="E659" s="1" t="str">
        <f t="shared" si="1"/>
        <v>Literatury obce. Literatura włoska</v>
      </c>
      <c r="F659" s="1" t="str">
        <f>VLOOKUP(D659, Arkusz1!$A$2:$D$161, 4, FALSE)</f>
        <v>11e54a115acbd421e14abfed6cfa3f3a</v>
      </c>
    </row>
    <row r="660" ht="14.25" customHeight="1">
      <c r="A660" s="2" t="s">
        <v>783</v>
      </c>
      <c r="B660" s="1" t="s">
        <v>37</v>
      </c>
      <c r="C660" s="1" t="str">
        <f>IFERROR(__xludf.DUMMYFUNCTION("GOOGLETRANSLATE(B660,""en"",""pl"")"),"Literatura włoska")</f>
        <v>Literatura włoska</v>
      </c>
      <c r="D660" s="1" t="str">
        <f>VLOOKUP(C660,Arkusz1!$A$2:$A$160,1,0)</f>
        <v>Literatura włoska</v>
      </c>
      <c r="E660" s="1" t="str">
        <f t="shared" si="1"/>
        <v>Literatury obce. Literatura włoska</v>
      </c>
      <c r="F660" s="1" t="str">
        <f>VLOOKUP(D660, Arkusz1!$A$2:$D$161, 4, FALSE)</f>
        <v>11e54a115acbd421e14abfed6cfa3f3a</v>
      </c>
    </row>
    <row r="661" ht="14.25" customHeight="1">
      <c r="A661" s="2" t="s">
        <v>784</v>
      </c>
      <c r="B661" s="1" t="s">
        <v>37</v>
      </c>
      <c r="C661" s="1" t="str">
        <f>IFERROR(__xludf.DUMMYFUNCTION("GOOGLETRANSLATE(B661,""en"",""pl"")"),"Literatura włoska")</f>
        <v>Literatura włoska</v>
      </c>
      <c r="D661" s="1" t="str">
        <f>VLOOKUP(C661,Arkusz1!$A$2:$A$160,1,0)</f>
        <v>Literatura włoska</v>
      </c>
      <c r="E661" s="1" t="str">
        <f t="shared" si="1"/>
        <v>Literatury obce. Literatura włoska</v>
      </c>
      <c r="F661" s="1" t="str">
        <f>VLOOKUP(D661, Arkusz1!$A$2:$D$161, 4, FALSE)</f>
        <v>11e54a115acbd421e14abfed6cfa3f3a</v>
      </c>
    </row>
    <row r="662" ht="14.25" customHeight="1">
      <c r="A662" s="2" t="s">
        <v>785</v>
      </c>
      <c r="B662" s="1" t="s">
        <v>786</v>
      </c>
      <c r="C662" s="3" t="s">
        <v>709</v>
      </c>
      <c r="D662" s="1" t="str">
        <f>VLOOKUP(C662,Arkusz1!$A$2:$A$160,1,0)</f>
        <v>Literatura karaibska</v>
      </c>
      <c r="E662" s="1" t="str">
        <f t="shared" si="1"/>
        <v>Literatury obce. Literatura karaibska</v>
      </c>
      <c r="F662" s="1" t="str">
        <f>VLOOKUP(D662, Arkusz1!$A$2:$D$161, 4, FALSE)</f>
        <v>24f4511430b6962bc3f0f31dde23b3af</v>
      </c>
    </row>
    <row r="663" ht="14.25" customHeight="1">
      <c r="A663" s="2" t="s">
        <v>787</v>
      </c>
      <c r="B663" s="1" t="s">
        <v>151</v>
      </c>
      <c r="C663" s="1" t="str">
        <f>IFERROR(__xludf.DUMMYFUNCTION("GOOGLETRANSLATE(B663,""en"",""pl"")"),"Literatura japońska")</f>
        <v>Literatura japońska</v>
      </c>
      <c r="D663" s="1" t="str">
        <f>VLOOKUP(C663,Arkusz1!$A$2:$A$160,1,0)</f>
        <v>Literatura japońska</v>
      </c>
      <c r="E663" s="1" t="str">
        <f t="shared" si="1"/>
        <v>Literatury obce. Literatura japońska</v>
      </c>
      <c r="F663" s="1" t="str">
        <f>VLOOKUP(D663, Arkusz1!$A$2:$D$161, 4, FALSE)</f>
        <v>721da27f5b1918aee144742f7e735e0e</v>
      </c>
    </row>
    <row r="664" ht="14.25" customHeight="1">
      <c r="A664" s="2" t="s">
        <v>788</v>
      </c>
      <c r="B664" s="1" t="s">
        <v>151</v>
      </c>
      <c r="C664" s="1" t="str">
        <f>IFERROR(__xludf.DUMMYFUNCTION("GOOGLETRANSLATE(B664,""en"",""pl"")"),"Literatura japońska")</f>
        <v>Literatura japońska</v>
      </c>
      <c r="D664" s="1" t="str">
        <f>VLOOKUP(C664,Arkusz1!$A$2:$A$160,1,0)</f>
        <v>Literatura japońska</v>
      </c>
      <c r="E664" s="1" t="str">
        <f t="shared" si="1"/>
        <v>Literatury obce. Literatura japońska</v>
      </c>
      <c r="F664" s="1" t="str">
        <f>VLOOKUP(D664, Arkusz1!$A$2:$D$161, 4, FALSE)</f>
        <v>721da27f5b1918aee144742f7e735e0e</v>
      </c>
    </row>
    <row r="665" ht="14.25" customHeight="1">
      <c r="A665" s="2" t="s">
        <v>780</v>
      </c>
      <c r="B665" s="1" t="s">
        <v>39</v>
      </c>
      <c r="C665" s="1" t="str">
        <f>IFERROR(__xludf.DUMMYFUNCTION("GOOGLETRANSLATE(B665,""en"",""pl"")"),"Literatura żydowska")</f>
        <v>Literatura żydowska</v>
      </c>
      <c r="D665" s="1" t="str">
        <f>VLOOKUP(C665,Arkusz1!$A$2:$A$160,1,0)</f>
        <v>Literatura żydowska</v>
      </c>
      <c r="E665" s="1" t="str">
        <f t="shared" si="1"/>
        <v>Literatury obce. Literatura żydowska</v>
      </c>
      <c r="F665" s="1" t="str">
        <f>VLOOKUP(D665, Arkusz1!$A$2:$D$161, 4, FALSE)</f>
        <v>68e1d5fa010df1578d89d39275d76287</v>
      </c>
    </row>
    <row r="666" ht="14.25" customHeight="1">
      <c r="A666" s="2" t="s">
        <v>789</v>
      </c>
      <c r="B666" s="1" t="s">
        <v>39</v>
      </c>
      <c r="C666" s="1" t="str">
        <f>IFERROR(__xludf.DUMMYFUNCTION("GOOGLETRANSLATE(B666,""en"",""pl"")"),"Literatura żydowska")</f>
        <v>Literatura żydowska</v>
      </c>
      <c r="D666" s="1" t="str">
        <f>VLOOKUP(C666,Arkusz1!$A$2:$A$160,1,0)</f>
        <v>Literatura żydowska</v>
      </c>
      <c r="E666" s="1" t="str">
        <f t="shared" si="1"/>
        <v>Literatury obce. Literatura żydowska</v>
      </c>
      <c r="F666" s="1" t="str">
        <f>VLOOKUP(D666, Arkusz1!$A$2:$D$161, 4, FALSE)</f>
        <v>68e1d5fa010df1578d89d39275d76287</v>
      </c>
    </row>
    <row r="667" ht="14.25" customHeight="1">
      <c r="A667" s="2" t="s">
        <v>790</v>
      </c>
      <c r="B667" s="1" t="s">
        <v>39</v>
      </c>
      <c r="C667" s="1" t="str">
        <f>IFERROR(__xludf.DUMMYFUNCTION("GOOGLETRANSLATE(B667,""en"",""pl"")"),"Literatura żydowska")</f>
        <v>Literatura żydowska</v>
      </c>
      <c r="D667" s="1" t="str">
        <f>VLOOKUP(C667,Arkusz1!$A$2:$A$160,1,0)</f>
        <v>Literatura żydowska</v>
      </c>
      <c r="E667" s="1" t="str">
        <f t="shared" si="1"/>
        <v>Literatury obce. Literatura żydowska</v>
      </c>
      <c r="F667" s="1" t="str">
        <f>VLOOKUP(D667, Arkusz1!$A$2:$D$161, 4, FALSE)</f>
        <v>68e1d5fa010df1578d89d39275d76287</v>
      </c>
    </row>
    <row r="668" ht="14.25" customHeight="1">
      <c r="A668" s="2" t="s">
        <v>791</v>
      </c>
      <c r="B668" s="1" t="s">
        <v>792</v>
      </c>
      <c r="C668" s="1" t="str">
        <f>IFERROR(__xludf.DUMMYFUNCTION("GOOGLETRANSLATE(B668,""en"",""pl"")"),"Literatura kazachska")</f>
        <v>Literatura kazachska</v>
      </c>
      <c r="D668" s="1" t="str">
        <f>VLOOKUP(C668,Arkusz1!$A$2:$A$160,1,0)</f>
        <v>Literatura kazachska</v>
      </c>
      <c r="E668" s="1" t="str">
        <f t="shared" si="1"/>
        <v>Literatury obce. Literatura kazachska</v>
      </c>
      <c r="F668" s="1" t="str">
        <f>VLOOKUP(D668, Arkusz1!$A$2:$D$161, 4, FALSE)</f>
        <v>d1c243da9759468aa3b1abba5f8b1b63</v>
      </c>
    </row>
    <row r="669" ht="14.25" customHeight="1">
      <c r="A669" s="2" t="s">
        <v>793</v>
      </c>
      <c r="B669" s="1" t="s">
        <v>794</v>
      </c>
      <c r="C669" s="3" t="s">
        <v>124</v>
      </c>
      <c r="D669" s="1" t="str">
        <f>VLOOKUP(C669,Arkusz1!$A$2:$A$160,1,0)</f>
        <v>Literatury Afryki Subsaharyjskiej</v>
      </c>
      <c r="E669" s="1" t="str">
        <f t="shared" si="1"/>
        <v>Literatury obce. Literatury Afryki Subsaharyjskiej</v>
      </c>
      <c r="F669" s="1" t="str">
        <f>VLOOKUP(D669, Arkusz1!$A$2:$D$161, 4, FALSE)</f>
        <v>cd0d8ea374f40323e337566e946ab879</v>
      </c>
    </row>
    <row r="670" ht="14.25" customHeight="1">
      <c r="A670" s="2" t="s">
        <v>795</v>
      </c>
      <c r="B670" s="1" t="s">
        <v>154</v>
      </c>
      <c r="C670" s="1" t="str">
        <f>IFERROR(__xludf.DUMMYFUNCTION("GOOGLETRANSLATE(B670,""en"",""pl"")"),"Literatura koreańska")</f>
        <v>Literatura koreańska</v>
      </c>
      <c r="D670" s="1" t="str">
        <f>VLOOKUP(C670,Arkusz1!$A$2:$A$160,1,0)</f>
        <v>Literatura koreańska</v>
      </c>
      <c r="E670" s="1" t="str">
        <f t="shared" si="1"/>
        <v>Literatury obce. Literatura koreańska</v>
      </c>
      <c r="F670" s="1" t="str">
        <f>VLOOKUP(D670, Arkusz1!$A$2:$D$161, 4, FALSE)</f>
        <v>81ca4294e5e351c413d8a7a356f90207</v>
      </c>
    </row>
    <row r="671" ht="14.25" customHeight="1">
      <c r="A671" s="2" t="s">
        <v>796</v>
      </c>
      <c r="B671" s="1" t="s">
        <v>418</v>
      </c>
      <c r="C671" s="1" t="str">
        <f>IFERROR(__xludf.DUMMYFUNCTION("GOOGLETRANSLATE(B671,""en"",""pl"")"),"Literatura kurdyjska")</f>
        <v>Literatura kurdyjska</v>
      </c>
      <c r="D671" s="1" t="str">
        <f>VLOOKUP(C671,Arkusz1!$A$2:$A$160,1,0)</f>
        <v>Literatura kurdyjska</v>
      </c>
      <c r="E671" s="1" t="str">
        <f t="shared" si="1"/>
        <v>Literatury obce. Literatura kurdyjska</v>
      </c>
      <c r="F671" s="1" t="str">
        <f>VLOOKUP(D671, Arkusz1!$A$2:$D$161, 4, FALSE)</f>
        <v>236f49677e74613969e62adbff3503bd</v>
      </c>
    </row>
    <row r="672" ht="14.25" customHeight="1">
      <c r="A672" s="2" t="s">
        <v>797</v>
      </c>
      <c r="B672" s="1" t="s">
        <v>418</v>
      </c>
      <c r="C672" s="1" t="str">
        <f>IFERROR(__xludf.DUMMYFUNCTION("GOOGLETRANSLATE(B672,""en"",""pl"")"),"Literatura kurdyjska")</f>
        <v>Literatura kurdyjska</v>
      </c>
      <c r="D672" s="1" t="str">
        <f>VLOOKUP(C672,Arkusz1!$A$2:$A$160,1,0)</f>
        <v>Literatura kurdyjska</v>
      </c>
      <c r="E672" s="1" t="str">
        <f t="shared" si="1"/>
        <v>Literatury obce. Literatura kurdyjska</v>
      </c>
      <c r="F672" s="1" t="str">
        <f>VLOOKUP(D672, Arkusz1!$A$2:$D$161, 4, FALSE)</f>
        <v>236f49677e74613969e62adbff3503bd</v>
      </c>
    </row>
    <row r="673" ht="14.25" customHeight="1">
      <c r="A673" s="2" t="s">
        <v>798</v>
      </c>
      <c r="B673" s="1" t="s">
        <v>799</v>
      </c>
      <c r="C673" s="3" t="s">
        <v>798</v>
      </c>
      <c r="D673" s="1" t="str">
        <f>VLOOKUP(C673,Arkusz1!$A$2:$A$160,1,0)</f>
        <v>Literatura kirgiska</v>
      </c>
      <c r="E673" s="1" t="str">
        <f t="shared" si="1"/>
        <v>Literatury obce. Literatura kirgiska</v>
      </c>
      <c r="F673" s="1" t="str">
        <f>VLOOKUP(D673, Arkusz1!$A$2:$D$161, 4, FALSE)</f>
        <v>1d00ecb78da305fbb70bb113cc981ac8</v>
      </c>
    </row>
    <row r="674" ht="14.25" customHeight="1">
      <c r="A674" s="2" t="s">
        <v>800</v>
      </c>
      <c r="B674" s="1" t="s">
        <v>74</v>
      </c>
      <c r="C674" s="3" t="s">
        <v>156</v>
      </c>
      <c r="D674" s="1" t="str">
        <f>VLOOKUP(C674,Arkusz1!$A$2:$A$160,1,0)</f>
        <v>Literatura łacińska średniowieczna</v>
      </c>
      <c r="E674" s="1" t="str">
        <f t="shared" si="1"/>
        <v>Literatury obce. Literatura łacińska średniowieczna</v>
      </c>
      <c r="F674" s="1" t="str">
        <f>VLOOKUP(D674, Arkusz1!$A$2:$D$161, 4, FALSE)</f>
        <v>930021205e462007dd197d521ee8abd6</v>
      </c>
    </row>
    <row r="675" ht="14.25" customHeight="1">
      <c r="A675" s="2" t="s">
        <v>801</v>
      </c>
      <c r="B675" s="1" t="s">
        <v>74</v>
      </c>
      <c r="C675" s="3" t="s">
        <v>156</v>
      </c>
      <c r="D675" s="1" t="str">
        <f>VLOOKUP(C675,Arkusz1!$A$2:$A$160,1,0)</f>
        <v>Literatura łacińska średniowieczna</v>
      </c>
      <c r="E675" s="1" t="str">
        <f t="shared" si="1"/>
        <v>Literatury obce. Literatura łacińska średniowieczna</v>
      </c>
      <c r="F675" s="1" t="str">
        <f>VLOOKUP(D675, Arkusz1!$A$2:$D$161, 4, FALSE)</f>
        <v>930021205e462007dd197d521ee8abd6</v>
      </c>
    </row>
    <row r="676" ht="14.25" customHeight="1">
      <c r="A676" s="2" t="s">
        <v>802</v>
      </c>
      <c r="B676" s="1" t="s">
        <v>74</v>
      </c>
      <c r="C676" s="3" t="s">
        <v>156</v>
      </c>
      <c r="D676" s="1" t="str">
        <f>VLOOKUP(C676,Arkusz1!$A$2:$A$160,1,0)</f>
        <v>Literatura łacińska średniowieczna</v>
      </c>
      <c r="E676" s="1" t="str">
        <f t="shared" si="1"/>
        <v>Literatury obce. Literatura łacińska średniowieczna</v>
      </c>
      <c r="F676" s="1" t="str">
        <f>VLOOKUP(D676, Arkusz1!$A$2:$D$161, 4, FALSE)</f>
        <v>930021205e462007dd197d521ee8abd6</v>
      </c>
    </row>
    <row r="677" ht="14.25" customHeight="1">
      <c r="A677" s="2" t="s">
        <v>803</v>
      </c>
      <c r="B677" s="1" t="s">
        <v>74</v>
      </c>
      <c r="C677" s="3" t="s">
        <v>156</v>
      </c>
      <c r="D677" s="1" t="str">
        <f>VLOOKUP(C677,Arkusz1!$A$2:$A$160,1,0)</f>
        <v>Literatura łacińska średniowieczna</v>
      </c>
      <c r="E677" s="1" t="str">
        <f t="shared" si="1"/>
        <v>Literatury obce. Literatura łacińska średniowieczna</v>
      </c>
      <c r="F677" s="1" t="str">
        <f>VLOOKUP(D677, Arkusz1!$A$2:$D$161, 4, FALSE)</f>
        <v>930021205e462007dd197d521ee8abd6</v>
      </c>
    </row>
    <row r="678" ht="14.25" customHeight="1">
      <c r="A678" s="2" t="s">
        <v>804</v>
      </c>
      <c r="B678" s="1" t="s">
        <v>74</v>
      </c>
      <c r="C678" s="3" t="s">
        <v>156</v>
      </c>
      <c r="D678" s="1" t="str">
        <f>VLOOKUP(C678,Arkusz1!$A$2:$A$160,1,0)</f>
        <v>Literatura łacińska średniowieczna</v>
      </c>
      <c r="E678" s="1" t="str">
        <f t="shared" si="1"/>
        <v>Literatury obce. Literatura łacińska średniowieczna</v>
      </c>
      <c r="F678" s="1" t="str">
        <f>VLOOKUP(D678, Arkusz1!$A$2:$D$161, 4, FALSE)</f>
        <v>930021205e462007dd197d521ee8abd6</v>
      </c>
    </row>
    <row r="679" ht="14.25" customHeight="1">
      <c r="A679" s="2" t="s">
        <v>805</v>
      </c>
      <c r="B679" s="1" t="s">
        <v>74</v>
      </c>
      <c r="C679" s="3" t="s">
        <v>156</v>
      </c>
      <c r="D679" s="1" t="str">
        <f>VLOOKUP(C679,Arkusz1!$A$2:$A$160,1,0)</f>
        <v>Literatura łacińska średniowieczna</v>
      </c>
      <c r="E679" s="1" t="str">
        <f t="shared" si="1"/>
        <v>Literatury obce. Literatura łacińska średniowieczna</v>
      </c>
      <c r="F679" s="1" t="str">
        <f>VLOOKUP(D679, Arkusz1!$A$2:$D$161, 4, FALSE)</f>
        <v>930021205e462007dd197d521ee8abd6</v>
      </c>
    </row>
    <row r="680" ht="14.25" customHeight="1">
      <c r="A680" s="2" t="s">
        <v>806</v>
      </c>
      <c r="B680" s="1" t="s">
        <v>74</v>
      </c>
      <c r="C680" s="3" t="s">
        <v>156</v>
      </c>
      <c r="D680" s="1" t="str">
        <f>VLOOKUP(C680,Arkusz1!$A$2:$A$160,1,0)</f>
        <v>Literatura łacińska średniowieczna</v>
      </c>
      <c r="E680" s="1" t="str">
        <f t="shared" si="1"/>
        <v>Literatury obce. Literatura łacińska średniowieczna</v>
      </c>
      <c r="F680" s="1" t="str">
        <f>VLOOKUP(D680, Arkusz1!$A$2:$D$161, 4, FALSE)</f>
        <v>930021205e462007dd197d521ee8abd6</v>
      </c>
    </row>
    <row r="681" ht="14.25" customHeight="1">
      <c r="A681" s="2" t="s">
        <v>807</v>
      </c>
      <c r="B681" s="1" t="s">
        <v>74</v>
      </c>
      <c r="C681" s="3" t="s">
        <v>156</v>
      </c>
      <c r="D681" s="1" t="str">
        <f>VLOOKUP(C681,Arkusz1!$A$2:$A$160,1,0)</f>
        <v>Literatura łacińska średniowieczna</v>
      </c>
      <c r="E681" s="1" t="str">
        <f t="shared" si="1"/>
        <v>Literatury obce. Literatura łacińska średniowieczna</v>
      </c>
      <c r="F681" s="1" t="str">
        <f>VLOOKUP(D681, Arkusz1!$A$2:$D$161, 4, FALSE)</f>
        <v>930021205e462007dd197d521ee8abd6</v>
      </c>
    </row>
    <row r="682" ht="14.25" customHeight="1">
      <c r="A682" s="2" t="s">
        <v>808</v>
      </c>
      <c r="B682" s="1" t="s">
        <v>74</v>
      </c>
      <c r="C682" s="3" t="s">
        <v>156</v>
      </c>
      <c r="D682" s="1" t="str">
        <f>VLOOKUP(C682,Arkusz1!$A$2:$A$160,1,0)</f>
        <v>Literatura łacińska średniowieczna</v>
      </c>
      <c r="E682" s="1" t="str">
        <f t="shared" si="1"/>
        <v>Literatury obce. Literatura łacińska średniowieczna</v>
      </c>
      <c r="F682" s="1" t="str">
        <f>VLOOKUP(D682, Arkusz1!$A$2:$D$161, 4, FALSE)</f>
        <v>930021205e462007dd197d521ee8abd6</v>
      </c>
    </row>
    <row r="683" ht="14.25" customHeight="1">
      <c r="A683" s="2" t="s">
        <v>809</v>
      </c>
      <c r="B683" s="1" t="s">
        <v>74</v>
      </c>
      <c r="C683" s="3" t="s">
        <v>156</v>
      </c>
      <c r="D683" s="1" t="str">
        <f>VLOOKUP(C683,Arkusz1!$A$2:$A$160,1,0)</f>
        <v>Literatura łacińska średniowieczna</v>
      </c>
      <c r="E683" s="1" t="str">
        <f t="shared" si="1"/>
        <v>Literatury obce. Literatura łacińska średniowieczna</v>
      </c>
      <c r="F683" s="1" t="str">
        <f>VLOOKUP(D683, Arkusz1!$A$2:$D$161, 4, FALSE)</f>
        <v>930021205e462007dd197d521ee8abd6</v>
      </c>
    </row>
    <row r="684" ht="14.25" customHeight="1">
      <c r="A684" s="2" t="s">
        <v>810</v>
      </c>
      <c r="B684" s="1" t="s">
        <v>74</v>
      </c>
      <c r="C684" s="3" t="s">
        <v>156</v>
      </c>
      <c r="D684" s="1" t="str">
        <f>VLOOKUP(C684,Arkusz1!$A$2:$A$160,1,0)</f>
        <v>Literatura łacińska średniowieczna</v>
      </c>
      <c r="E684" s="1" t="str">
        <f t="shared" si="1"/>
        <v>Literatury obce. Literatura łacińska średniowieczna</v>
      </c>
      <c r="F684" s="1" t="str">
        <f>VLOOKUP(D684, Arkusz1!$A$2:$D$161, 4, FALSE)</f>
        <v>930021205e462007dd197d521ee8abd6</v>
      </c>
    </row>
    <row r="685" ht="14.25" customHeight="1">
      <c r="A685" s="2" t="s">
        <v>811</v>
      </c>
      <c r="B685" s="1" t="s">
        <v>74</v>
      </c>
      <c r="C685" s="1" t="str">
        <f>IFERROR(__xludf.DUMMYFUNCTION("GOOGLETRANSLATE(B685,""en"",""pl"")"),"Literatura łacińska")</f>
        <v>Literatura łacińska</v>
      </c>
      <c r="D685" s="1" t="str">
        <f>VLOOKUP(C685,Arkusz1!$A$2:$A$160,1,0)</f>
        <v>#N/A</v>
      </c>
      <c r="E685" s="1" t="str">
        <f t="shared" si="1"/>
        <v>#N/A</v>
      </c>
      <c r="F685" s="1" t="str">
        <f>VLOOKUP(D685, Arkusz1!$A$2:$D$161, 4, FALSE)</f>
        <v>#N/A</v>
      </c>
    </row>
    <row r="686" ht="14.25" customHeight="1">
      <c r="A686" s="2" t="s">
        <v>812</v>
      </c>
      <c r="B686" s="1" t="s">
        <v>74</v>
      </c>
      <c r="C686" s="3" t="s">
        <v>75</v>
      </c>
      <c r="D686" s="1" t="str">
        <f>VLOOKUP(C686,Arkusz1!$A$2:$A$160,1,0)</f>
        <v>Literatura łacińska starożytna</v>
      </c>
      <c r="E686" s="1" t="str">
        <f t="shared" si="1"/>
        <v>Literatury obce. Literatura łacińska starożytna</v>
      </c>
      <c r="F686" s="1" t="str">
        <f>VLOOKUP(D686, Arkusz1!$A$2:$D$161, 4, FALSE)</f>
        <v>96b6610b7c0c379e4b9d7b06fd854498</v>
      </c>
    </row>
    <row r="687" ht="14.25" customHeight="1">
      <c r="A687" s="2" t="s">
        <v>813</v>
      </c>
      <c r="B687" s="1" t="s">
        <v>74</v>
      </c>
      <c r="C687" s="3" t="s">
        <v>75</v>
      </c>
      <c r="D687" s="1" t="str">
        <f>VLOOKUP(C687,Arkusz1!$A$2:$A$160,1,0)</f>
        <v>Literatura łacińska starożytna</v>
      </c>
      <c r="E687" s="1" t="str">
        <f t="shared" si="1"/>
        <v>Literatury obce. Literatura łacińska starożytna</v>
      </c>
      <c r="F687" s="1" t="str">
        <f>VLOOKUP(D687, Arkusz1!$A$2:$D$161, 4, FALSE)</f>
        <v>96b6610b7c0c379e4b9d7b06fd854498</v>
      </c>
    </row>
    <row r="688" ht="14.25" customHeight="1">
      <c r="A688" s="2" t="s">
        <v>814</v>
      </c>
      <c r="B688" s="1" t="s">
        <v>74</v>
      </c>
      <c r="C688" s="3" t="s">
        <v>156</v>
      </c>
      <c r="D688" s="1" t="str">
        <f>VLOOKUP(C688,Arkusz1!$A$2:$A$160,1,0)</f>
        <v>Literatura łacińska średniowieczna</v>
      </c>
      <c r="E688" s="1" t="str">
        <f t="shared" si="1"/>
        <v>Literatury obce. Literatura łacińska średniowieczna</v>
      </c>
      <c r="F688" s="1" t="str">
        <f>VLOOKUP(D688, Arkusz1!$A$2:$D$161, 4, FALSE)</f>
        <v>930021205e462007dd197d521ee8abd6</v>
      </c>
    </row>
    <row r="689" ht="14.25" customHeight="1">
      <c r="A689" s="2" t="s">
        <v>815</v>
      </c>
      <c r="B689" s="1" t="s">
        <v>74</v>
      </c>
      <c r="C689" s="3" t="s">
        <v>156</v>
      </c>
      <c r="D689" s="1" t="str">
        <f>VLOOKUP(C689,Arkusz1!$A$2:$A$160,1,0)</f>
        <v>Literatura łacińska średniowieczna</v>
      </c>
      <c r="E689" s="1" t="str">
        <f t="shared" si="1"/>
        <v>Literatury obce. Literatura łacińska średniowieczna</v>
      </c>
      <c r="F689" s="1" t="str">
        <f>VLOOKUP(D689, Arkusz1!$A$2:$D$161, 4, FALSE)</f>
        <v>930021205e462007dd197d521ee8abd6</v>
      </c>
    </row>
    <row r="690" ht="14.25" customHeight="1">
      <c r="A690" s="2" t="s">
        <v>816</v>
      </c>
      <c r="B690" s="1" t="s">
        <v>74</v>
      </c>
      <c r="C690" s="3" t="s">
        <v>156</v>
      </c>
      <c r="D690" s="1" t="str">
        <f>VLOOKUP(C690,Arkusz1!$A$2:$A$160,1,0)</f>
        <v>Literatura łacińska średniowieczna</v>
      </c>
      <c r="E690" s="1" t="str">
        <f t="shared" si="1"/>
        <v>Literatury obce. Literatura łacińska średniowieczna</v>
      </c>
      <c r="F690" s="1" t="str">
        <f>VLOOKUP(D690, Arkusz1!$A$2:$D$161, 4, FALSE)</f>
        <v>930021205e462007dd197d521ee8abd6</v>
      </c>
    </row>
    <row r="691" ht="14.25" customHeight="1">
      <c r="A691" s="2" t="s">
        <v>817</v>
      </c>
      <c r="B691" s="1" t="s">
        <v>74</v>
      </c>
      <c r="C691" s="3" t="s">
        <v>156</v>
      </c>
      <c r="D691" s="1" t="str">
        <f>VLOOKUP(C691,Arkusz1!$A$2:$A$160,1,0)</f>
        <v>Literatura łacińska średniowieczna</v>
      </c>
      <c r="E691" s="1" t="str">
        <f t="shared" si="1"/>
        <v>Literatury obce. Literatura łacińska średniowieczna</v>
      </c>
      <c r="F691" s="1" t="str">
        <f>VLOOKUP(D691, Arkusz1!$A$2:$D$161, 4, FALSE)</f>
        <v>930021205e462007dd197d521ee8abd6</v>
      </c>
    </row>
    <row r="692" ht="14.25" customHeight="1">
      <c r="A692" s="2" t="s">
        <v>818</v>
      </c>
      <c r="B692" s="1" t="s">
        <v>74</v>
      </c>
      <c r="C692" s="3" t="s">
        <v>156</v>
      </c>
      <c r="D692" s="1" t="str">
        <f>VLOOKUP(C692,Arkusz1!$A$2:$A$160,1,0)</f>
        <v>Literatura łacińska średniowieczna</v>
      </c>
      <c r="E692" s="1" t="str">
        <f t="shared" si="1"/>
        <v>Literatury obce. Literatura łacińska średniowieczna</v>
      </c>
      <c r="F692" s="1" t="str">
        <f>VLOOKUP(D692, Arkusz1!$A$2:$D$161, 4, FALSE)</f>
        <v>930021205e462007dd197d521ee8abd6</v>
      </c>
    </row>
    <row r="693" ht="14.25" customHeight="1">
      <c r="A693" s="2" t="s">
        <v>819</v>
      </c>
      <c r="B693" s="1" t="s">
        <v>105</v>
      </c>
      <c r="C693" s="1" t="str">
        <f>IFERROR(__xludf.DUMMYFUNCTION("GOOGLETRANSLATE(B693,""en"",""pl"")"),"Literatura łotewska")</f>
        <v>Literatura łotewska</v>
      </c>
      <c r="D693" s="1" t="str">
        <f>VLOOKUP(C693,Arkusz1!$A$2:$A$160,1,0)</f>
        <v>Literatura łotewska</v>
      </c>
      <c r="E693" s="1" t="str">
        <f t="shared" si="1"/>
        <v>Literatury obce. Literatura łotewska</v>
      </c>
      <c r="F693" s="1" t="str">
        <f>VLOOKUP(D693, Arkusz1!$A$2:$D$161, 4, FALSE)</f>
        <v>ca18efbbe1eef8a2f0606218a430b16d</v>
      </c>
    </row>
    <row r="694" ht="14.25" customHeight="1">
      <c r="A694" s="2" t="s">
        <v>820</v>
      </c>
      <c r="B694" s="1" t="s">
        <v>107</v>
      </c>
      <c r="C694" s="1" t="str">
        <f>IFERROR(__xludf.DUMMYFUNCTION("GOOGLETRANSLATE(B694,""en"",""pl"")"),"literatura litewska")</f>
        <v>literatura litewska</v>
      </c>
      <c r="D694" s="1" t="str">
        <f>VLOOKUP(C694,Arkusz1!$A$2:$A$160,1,0)</f>
        <v>Literatura litewska</v>
      </c>
      <c r="E694" s="1" t="str">
        <f t="shared" si="1"/>
        <v>Literatury obce. Literatura litewska</v>
      </c>
      <c r="F694" s="1" t="str">
        <f>VLOOKUP(D694, Arkusz1!$A$2:$D$161, 4, FALSE)</f>
        <v>fea74d1633a91287b71357d824487186</v>
      </c>
    </row>
    <row r="695" ht="14.25" customHeight="1">
      <c r="A695" s="2" t="s">
        <v>821</v>
      </c>
      <c r="B695" s="1" t="s">
        <v>161</v>
      </c>
      <c r="C695" s="1" t="str">
        <f>IFERROR(__xludf.DUMMYFUNCTION("GOOGLETRANSLATE(B695,""en"",""pl"")"),"Literatura macedońska")</f>
        <v>Literatura macedońska</v>
      </c>
      <c r="D695" s="1" t="str">
        <f>VLOOKUP(C695,Arkusz1!$A$2:$A$160,1,0)</f>
        <v>Literatura macedońska</v>
      </c>
      <c r="E695" s="1" t="str">
        <f t="shared" si="1"/>
        <v>Literatury obce. Literatura macedońska</v>
      </c>
      <c r="F695" s="1" t="str">
        <f>VLOOKUP(D695, Arkusz1!$A$2:$D$161, 4, FALSE)</f>
        <v>09661eecb825c4fca83b46f6e28c9e73</v>
      </c>
    </row>
    <row r="696" ht="14.25" customHeight="1">
      <c r="A696" s="2" t="s">
        <v>822</v>
      </c>
      <c r="B696" s="1" t="s">
        <v>823</v>
      </c>
      <c r="C696" s="1" t="str">
        <f>IFERROR(__xludf.DUMMYFUNCTION("GOOGLETRANSLATE(B696,""en"",""pl"")"),"Literatura na malgaskim")</f>
        <v>Literatura na malgaskim</v>
      </c>
      <c r="D696" s="1" t="str">
        <f>VLOOKUP(C696,Arkusz1!$A$2:$A$160,1,0)</f>
        <v>#N/A</v>
      </c>
      <c r="E696" s="1" t="str">
        <f t="shared" si="1"/>
        <v>#N/A</v>
      </c>
      <c r="F696" s="1" t="str">
        <f>VLOOKUP(D696, Arkusz1!$A$2:$D$161, 4, FALSE)</f>
        <v>#N/A</v>
      </c>
    </row>
    <row r="697" ht="14.25" customHeight="1">
      <c r="A697" s="2" t="s">
        <v>824</v>
      </c>
      <c r="B697" s="1" t="s">
        <v>312</v>
      </c>
      <c r="C697" s="1" t="str">
        <f>IFERROR(__xludf.DUMMYFUNCTION("GOOGLETRANSLATE(B697,""en"",""pl"")"),"Literatura meksykańska")</f>
        <v>Literatura meksykańska</v>
      </c>
      <c r="D697" s="1" t="str">
        <f>VLOOKUP(C697,Arkusz1!$A$2:$A$160,1,0)</f>
        <v>Literatura meksykańska</v>
      </c>
      <c r="E697" s="1" t="str">
        <f t="shared" si="1"/>
        <v>Literatury obce. Literatura meksykańska</v>
      </c>
      <c r="F697" s="1" t="str">
        <f>VLOOKUP(D697, Arkusz1!$A$2:$D$161, 4, FALSE)</f>
        <v>cc6bff7d059c6036fbd0aae5cb64435b</v>
      </c>
    </row>
    <row r="698" ht="14.25" customHeight="1">
      <c r="A698" s="2" t="s">
        <v>825</v>
      </c>
      <c r="B698" s="1" t="s">
        <v>826</v>
      </c>
      <c r="C698" s="3" t="s">
        <v>825</v>
      </c>
      <c r="D698" s="1" t="str">
        <f>VLOOKUP(C698,Arkusz1!$A$2:$A$160,1,0)</f>
        <v>Literatura mołdawska</v>
      </c>
      <c r="E698" s="1" t="str">
        <f t="shared" si="1"/>
        <v>Literatury obce. Literatura mołdawska</v>
      </c>
      <c r="F698" s="1" t="str">
        <f>VLOOKUP(D698, Arkusz1!$A$2:$D$161, 4, FALSE)</f>
        <v>a7f15afb5840a352727f78423ce907ef</v>
      </c>
    </row>
    <row r="699" ht="14.25" customHeight="1">
      <c r="A699" s="2" t="s">
        <v>827</v>
      </c>
      <c r="B699" s="1" t="s">
        <v>432</v>
      </c>
      <c r="C699" s="1" t="str">
        <f>IFERROR(__xludf.DUMMYFUNCTION("GOOGLETRANSLATE(B699,""en"",""pl"")"),"Literatura mongolska")</f>
        <v>Literatura mongolska</v>
      </c>
      <c r="D699" s="1" t="str">
        <f>VLOOKUP(C699,Arkusz1!$A$2:$A$160,1,0)</f>
        <v>Literatura mongolska</v>
      </c>
      <c r="E699" s="1" t="str">
        <f t="shared" si="1"/>
        <v>Literatury obce. Literatura mongolska</v>
      </c>
      <c r="F699" s="1" t="str">
        <f>VLOOKUP(D699, Arkusz1!$A$2:$D$161, 4, FALSE)</f>
        <v>f3ee2a07722545aeae9c1b52ff2faefe</v>
      </c>
    </row>
    <row r="700" ht="14.25" customHeight="1">
      <c r="A700" s="2" t="s">
        <v>828</v>
      </c>
      <c r="B700" s="1" t="s">
        <v>829</v>
      </c>
      <c r="C700" s="3" t="s">
        <v>828</v>
      </c>
      <c r="D700" s="1" t="str">
        <f>VLOOKUP(C700,Arkusz1!$A$2:$A$160,1,0)</f>
        <v>Literatura nikaraguańska</v>
      </c>
      <c r="E700" s="1" t="str">
        <f t="shared" si="1"/>
        <v>Literatury obce. Literatura nikaraguańska</v>
      </c>
      <c r="F700" s="1" t="str">
        <f>VLOOKUP(D700, Arkusz1!$A$2:$D$161, 4, FALSE)</f>
        <v>d8eaf22367636cc4cb344dbe57ec18d0</v>
      </c>
    </row>
    <row r="701" ht="14.25" customHeight="1">
      <c r="A701" s="2" t="s">
        <v>830</v>
      </c>
      <c r="B701" s="1" t="s">
        <v>831</v>
      </c>
      <c r="C701" s="3" t="s">
        <v>124</v>
      </c>
      <c r="D701" s="1" t="str">
        <f>VLOOKUP(C701,Arkusz1!$A$2:$A$160,1,0)</f>
        <v>Literatury Afryki Subsaharyjskiej</v>
      </c>
      <c r="E701" s="1" t="str">
        <f t="shared" si="1"/>
        <v>Literatury obce. Literatury Afryki Subsaharyjskiej</v>
      </c>
      <c r="F701" s="1" t="str">
        <f>VLOOKUP(D701, Arkusz1!$A$2:$D$161, 4, FALSE)</f>
        <v>cd0d8ea374f40323e337566e946ab879</v>
      </c>
    </row>
    <row r="702" ht="14.25" customHeight="1">
      <c r="A702" s="2" t="s">
        <v>832</v>
      </c>
      <c r="B702" s="1" t="s">
        <v>51</v>
      </c>
      <c r="C702" s="1" t="str">
        <f>IFERROR(__xludf.DUMMYFUNCTION("GOOGLETRANSLATE(B702,""en"",""pl"")"),"Literatura norweska")</f>
        <v>Literatura norweska</v>
      </c>
      <c r="D702" s="1" t="str">
        <f>VLOOKUP(C702,Arkusz1!$A$2:$A$160,1,0)</f>
        <v>Literatura norweska</v>
      </c>
      <c r="E702" s="1" t="str">
        <f t="shared" si="1"/>
        <v>Literatury obce. Literatura norweska</v>
      </c>
      <c r="F702" s="1" t="str">
        <f>VLOOKUP(D702, Arkusz1!$A$2:$D$161, 4, FALSE)</f>
        <v>2383b51ad8771442bdecbae4e2229a5c</v>
      </c>
    </row>
    <row r="703" ht="14.25" customHeight="1">
      <c r="A703" s="2" t="s">
        <v>833</v>
      </c>
      <c r="B703" s="1" t="s">
        <v>51</v>
      </c>
      <c r="C703" s="1" t="str">
        <f>IFERROR(__xludf.DUMMYFUNCTION("GOOGLETRANSLATE(B703,""en"",""pl"")"),"Literatura norweska")</f>
        <v>Literatura norweska</v>
      </c>
      <c r="D703" s="1" t="str">
        <f>VLOOKUP(C703,Arkusz1!$A$2:$A$160,1,0)</f>
        <v>Literatura norweska</v>
      </c>
      <c r="E703" s="1" t="str">
        <f t="shared" si="1"/>
        <v>Literatury obce. Literatura norweska</v>
      </c>
      <c r="F703" s="1" t="str">
        <f>VLOOKUP(D703, Arkusz1!$A$2:$D$161, 4, FALSE)</f>
        <v>2383b51ad8771442bdecbae4e2229a5c</v>
      </c>
    </row>
    <row r="704" ht="14.25" customHeight="1">
      <c r="A704" s="2" t="s">
        <v>834</v>
      </c>
      <c r="B704" s="1" t="s">
        <v>318</v>
      </c>
      <c r="C704" s="1" t="str">
        <f>IFERROR(__xludf.DUMMYFUNCTION("GOOGLETRANSLATE(B704,""en"",""pl"")"),"Literatura pakistańska")</f>
        <v>Literatura pakistańska</v>
      </c>
      <c r="D704" s="1" t="str">
        <f>VLOOKUP(C704,Arkusz1!$A$2:$A$160,1,0)</f>
        <v>Literatura pakistańska</v>
      </c>
      <c r="E704" s="1" t="str">
        <f t="shared" si="1"/>
        <v>Literatury obce. Literatura pakistańska</v>
      </c>
      <c r="F704" s="1" t="str">
        <f>VLOOKUP(D704, Arkusz1!$A$2:$D$161, 4, FALSE)</f>
        <v>929c5acc8ea95012e30de19fe898a3f6</v>
      </c>
    </row>
    <row r="705" ht="14.25" customHeight="1">
      <c r="A705" s="2" t="s">
        <v>835</v>
      </c>
      <c r="B705" s="1" t="s">
        <v>487</v>
      </c>
      <c r="C705" s="1" t="str">
        <f>IFERROR(__xludf.DUMMYFUNCTION("GOOGLETRANSLATE(B705,""en"",""pl"")"),"Literatura paragwajska")</f>
        <v>Literatura paragwajska</v>
      </c>
      <c r="D705" s="1" t="str">
        <f>VLOOKUP(C705,Arkusz1!$A$2:$A$160,1,0)</f>
        <v>Literatura paragwajska</v>
      </c>
      <c r="E705" s="1" t="str">
        <f t="shared" si="1"/>
        <v>Literatury obce. Literatura paragwajska</v>
      </c>
      <c r="F705" s="1" t="str">
        <f>VLOOKUP(D705, Arkusz1!$A$2:$D$161, 4, FALSE)</f>
        <v>42f09a4c4e9ae6cc2cc0a2c96afb4e8d</v>
      </c>
    </row>
    <row r="706" ht="14.25" customHeight="1">
      <c r="A706" s="2" t="s">
        <v>836</v>
      </c>
      <c r="B706" s="1" t="s">
        <v>194</v>
      </c>
      <c r="C706" s="1" t="str">
        <f>IFERROR(__xludf.DUMMYFUNCTION("GOOGLETRANSLATE(B706,""en"",""pl"")"),"Literatura perska")</f>
        <v>Literatura perska</v>
      </c>
      <c r="D706" s="1" t="str">
        <f>VLOOKUP(C706,Arkusz1!$A$2:$A$160,1,0)</f>
        <v>Literatura perska</v>
      </c>
      <c r="E706" s="1" t="str">
        <f t="shared" si="1"/>
        <v>Literatury obce. Literatura perska</v>
      </c>
      <c r="F706" s="1" t="str">
        <f>VLOOKUP(D706, Arkusz1!$A$2:$D$161, 4, FALSE)</f>
        <v>e652ec9ad1f1421366d11129817f0663</v>
      </c>
    </row>
    <row r="707" ht="14.25" customHeight="1">
      <c r="A707" s="2" t="s">
        <v>837</v>
      </c>
      <c r="B707" s="1" t="s">
        <v>320</v>
      </c>
      <c r="C707" s="1" t="str">
        <f>IFERROR(__xludf.DUMMYFUNCTION("GOOGLETRANSLATE(B707,""en"",""pl"")"),"Literatura peruwiańska")</f>
        <v>Literatura peruwiańska</v>
      </c>
      <c r="D707" s="1" t="str">
        <f>VLOOKUP(C707,Arkusz1!$A$2:$A$160,1,0)</f>
        <v>Literatura peruwiańska</v>
      </c>
      <c r="E707" s="1" t="str">
        <f t="shared" si="1"/>
        <v>Literatury obce. Literatura peruwiańska</v>
      </c>
      <c r="F707" s="1" t="str">
        <f>VLOOKUP(D707, Arkusz1!$A$2:$D$161, 4, FALSE)</f>
        <v>28b68fd6e934600f210f5d2bc59758d9</v>
      </c>
    </row>
    <row r="708" ht="14.25" customHeight="1">
      <c r="A708" s="2" t="s">
        <v>838</v>
      </c>
      <c r="B708" s="1" t="s">
        <v>839</v>
      </c>
      <c r="C708" s="1" t="str">
        <f>IFERROR(__xludf.DUMMYFUNCTION("GOOGLETRANSLATE(B708,""en"",""pl"")"),"Literatura filipińska")</f>
        <v>Literatura filipińska</v>
      </c>
      <c r="D708" s="1" t="str">
        <f>VLOOKUP(C708,Arkusz1!$A$2:$A$160,1,0)</f>
        <v>Literatura filipińska</v>
      </c>
      <c r="E708" s="1" t="str">
        <f t="shared" si="1"/>
        <v>Literatury obce. Literatura filipińska</v>
      </c>
      <c r="F708" s="1" t="str">
        <f>VLOOKUP(D708, Arkusz1!$A$2:$D$161, 4, FALSE)</f>
        <v>bf00710b956622dbd5cd4fbdb96c6287</v>
      </c>
    </row>
    <row r="709" ht="14.25" customHeight="1">
      <c r="A709" s="2" t="s">
        <v>840</v>
      </c>
      <c r="B709" s="1" t="s">
        <v>16</v>
      </c>
      <c r="C709" s="3" t="s">
        <v>17</v>
      </c>
      <c r="D709" s="1" t="str">
        <f>VLOOKUP(C709,Arkusz1!$A$2:$A$161,1,0)</f>
        <v>Literatura polska</v>
      </c>
      <c r="E709" s="1" t="str">
        <f t="shared" si="1"/>
        <v>Hasła osobowe (literatura polska)</v>
      </c>
      <c r="F709" s="1" t="str">
        <f>VLOOKUP(D709, Arkusz1!$A$2:$D$161, 4, FALSE)</f>
        <v>f56c40ddce1076f01ab157bed1da7c85</v>
      </c>
    </row>
    <row r="710" ht="14.25" customHeight="1">
      <c r="A710" s="2" t="s">
        <v>841</v>
      </c>
      <c r="B710" s="1" t="s">
        <v>16</v>
      </c>
      <c r="C710" s="3" t="s">
        <v>17</v>
      </c>
      <c r="D710" s="1" t="str">
        <f>VLOOKUP(C710,Arkusz1!$A$2:$A$161,1,0)</f>
        <v>Literatura polska</v>
      </c>
      <c r="E710" s="1" t="str">
        <f t="shared" si="1"/>
        <v>Hasła osobowe (literatura polska)</v>
      </c>
      <c r="F710" s="1" t="str">
        <f>VLOOKUP(D710, Arkusz1!$A$2:$D$161, 4, FALSE)</f>
        <v>f56c40ddce1076f01ab157bed1da7c85</v>
      </c>
    </row>
    <row r="711" ht="14.25" customHeight="1">
      <c r="A711" s="2" t="s">
        <v>842</v>
      </c>
      <c r="B711" s="1" t="s">
        <v>16</v>
      </c>
      <c r="C711" s="3" t="s">
        <v>17</v>
      </c>
      <c r="D711" s="1" t="str">
        <f>VLOOKUP(C711,Arkusz1!$A$2:$A$161,1,0)</f>
        <v>Literatura polska</v>
      </c>
      <c r="E711" s="1" t="str">
        <f t="shared" si="1"/>
        <v>Hasła osobowe (literatura polska)</v>
      </c>
      <c r="F711" s="1" t="str">
        <f>VLOOKUP(D711, Arkusz1!$A$2:$D$161, 4, FALSE)</f>
        <v>f56c40ddce1076f01ab157bed1da7c85</v>
      </c>
    </row>
    <row r="712" ht="14.25" customHeight="1">
      <c r="A712" s="2" t="s">
        <v>843</v>
      </c>
      <c r="B712" s="1" t="s">
        <v>16</v>
      </c>
      <c r="C712" s="3" t="s">
        <v>17</v>
      </c>
      <c r="D712" s="1" t="str">
        <f>VLOOKUP(C712,Arkusz1!$A$2:$A$161,1,0)</f>
        <v>Literatura polska</v>
      </c>
      <c r="E712" s="1" t="str">
        <f t="shared" si="1"/>
        <v>Hasła osobowe (literatura polska)</v>
      </c>
      <c r="F712" s="1" t="str">
        <f>VLOOKUP(D712, Arkusz1!$A$2:$D$161, 4, FALSE)</f>
        <v>f56c40ddce1076f01ab157bed1da7c85</v>
      </c>
    </row>
    <row r="713" ht="14.25" customHeight="1">
      <c r="A713" s="2" t="s">
        <v>17</v>
      </c>
      <c r="B713" s="1" t="s">
        <v>16</v>
      </c>
      <c r="C713" s="3" t="s">
        <v>17</v>
      </c>
      <c r="D713" s="1" t="str">
        <f>VLOOKUP(C713,Arkusz1!$A$2:$A$161,1,0)</f>
        <v>Literatura polska</v>
      </c>
      <c r="E713" s="1" t="str">
        <f t="shared" si="1"/>
        <v>Hasła osobowe (literatura polska)</v>
      </c>
      <c r="F713" s="1" t="str">
        <f>VLOOKUP(D713, Arkusz1!$A$2:$D$161, 4, FALSE)</f>
        <v>f56c40ddce1076f01ab157bed1da7c85</v>
      </c>
    </row>
    <row r="714" ht="14.25" customHeight="1">
      <c r="A714" s="2" t="s">
        <v>844</v>
      </c>
      <c r="B714" s="1" t="s">
        <v>16</v>
      </c>
      <c r="C714" s="3" t="s">
        <v>17</v>
      </c>
      <c r="D714" s="1" t="str">
        <f>VLOOKUP(C714,Arkusz1!$A$2:$A$161,1,0)</f>
        <v>Literatura polska</v>
      </c>
      <c r="E714" s="1" t="str">
        <f t="shared" si="1"/>
        <v>Hasła osobowe (literatura polska)</v>
      </c>
      <c r="F714" s="1" t="str">
        <f>VLOOKUP(D714, Arkusz1!$A$2:$D$161, 4, FALSE)</f>
        <v>f56c40ddce1076f01ab157bed1da7c85</v>
      </c>
    </row>
    <row r="715" ht="14.25" customHeight="1">
      <c r="A715" s="2" t="s">
        <v>845</v>
      </c>
      <c r="B715" s="1" t="s">
        <v>16</v>
      </c>
      <c r="C715" s="3" t="s">
        <v>17</v>
      </c>
      <c r="D715" s="1" t="str">
        <f>VLOOKUP(C715,Arkusz1!$A$2:$A$161,1,0)</f>
        <v>Literatura polska</v>
      </c>
      <c r="E715" s="1" t="str">
        <f t="shared" si="1"/>
        <v>Hasła osobowe (literatura polska)</v>
      </c>
      <c r="F715" s="1" t="str">
        <f>VLOOKUP(D715, Arkusz1!$A$2:$D$161, 4, FALSE)</f>
        <v>f56c40ddce1076f01ab157bed1da7c85</v>
      </c>
    </row>
    <row r="716" ht="14.25" customHeight="1">
      <c r="A716" s="2" t="s">
        <v>846</v>
      </c>
      <c r="B716" s="1" t="s">
        <v>16</v>
      </c>
      <c r="C716" s="3" t="s">
        <v>17</v>
      </c>
      <c r="D716" s="1" t="str">
        <f>VLOOKUP(C716,Arkusz1!$A$2:$A$161,1,0)</f>
        <v>Literatura polska</v>
      </c>
      <c r="E716" s="1" t="str">
        <f t="shared" si="1"/>
        <v>Hasła osobowe (literatura polska)</v>
      </c>
      <c r="F716" s="1" t="str">
        <f>VLOOKUP(D716, Arkusz1!$A$2:$D$161, 4, FALSE)</f>
        <v>f56c40ddce1076f01ab157bed1da7c85</v>
      </c>
    </row>
    <row r="717" ht="14.25" customHeight="1">
      <c r="A717" s="2" t="s">
        <v>847</v>
      </c>
      <c r="B717" s="1" t="s">
        <v>16</v>
      </c>
      <c r="C717" s="3" t="s">
        <v>17</v>
      </c>
      <c r="D717" s="1" t="str">
        <f>VLOOKUP(C717,Arkusz1!$A$2:$A$161,1,0)</f>
        <v>Literatura polska</v>
      </c>
      <c r="E717" s="1" t="str">
        <f t="shared" si="1"/>
        <v>Hasła osobowe (literatura polska)</v>
      </c>
      <c r="F717" s="1" t="str">
        <f>VLOOKUP(D717, Arkusz1!$A$2:$D$161, 4, FALSE)</f>
        <v>f56c40ddce1076f01ab157bed1da7c85</v>
      </c>
    </row>
    <row r="718" ht="14.25" customHeight="1">
      <c r="A718" s="2" t="s">
        <v>848</v>
      </c>
      <c r="B718" s="1" t="s">
        <v>16</v>
      </c>
      <c r="C718" s="3" t="s">
        <v>17</v>
      </c>
      <c r="D718" s="1" t="str">
        <f>VLOOKUP(C718,Arkusz1!$A$2:$A$161,1,0)</f>
        <v>Literatura polska</v>
      </c>
      <c r="E718" s="1" t="str">
        <f t="shared" si="1"/>
        <v>Hasła osobowe (literatura polska)</v>
      </c>
      <c r="F718" s="1" t="str">
        <f>VLOOKUP(D718, Arkusz1!$A$2:$D$161, 4, FALSE)</f>
        <v>f56c40ddce1076f01ab157bed1da7c85</v>
      </c>
    </row>
    <row r="719" ht="14.25" customHeight="1">
      <c r="A719" s="2" t="s">
        <v>849</v>
      </c>
      <c r="B719" s="1" t="s">
        <v>16</v>
      </c>
      <c r="C719" s="3" t="s">
        <v>17</v>
      </c>
      <c r="D719" s="1" t="str">
        <f>VLOOKUP(C719,Arkusz1!$A$2:$A$161,1,0)</f>
        <v>Literatura polska</v>
      </c>
      <c r="E719" s="1" t="str">
        <f t="shared" si="1"/>
        <v>Hasła osobowe (literatura polska)</v>
      </c>
      <c r="F719" s="1" t="str">
        <f>VLOOKUP(D719, Arkusz1!$A$2:$D$161, 4, FALSE)</f>
        <v>f56c40ddce1076f01ab157bed1da7c85</v>
      </c>
    </row>
    <row r="720" ht="14.25" customHeight="1">
      <c r="A720" s="2" t="s">
        <v>850</v>
      </c>
      <c r="B720" s="1" t="s">
        <v>16</v>
      </c>
      <c r="C720" s="3" t="s">
        <v>17</v>
      </c>
      <c r="D720" s="1" t="str">
        <f>VLOOKUP(C720,Arkusz1!$A$2:$A$161,1,0)</f>
        <v>Literatura polska</v>
      </c>
      <c r="E720" s="1" t="str">
        <f t="shared" si="1"/>
        <v>Hasła osobowe (literatura polska)</v>
      </c>
      <c r="F720" s="1" t="str">
        <f>VLOOKUP(D720, Arkusz1!$A$2:$D$161, 4, FALSE)</f>
        <v>f56c40ddce1076f01ab157bed1da7c85</v>
      </c>
    </row>
    <row r="721" ht="14.25" customHeight="1">
      <c r="A721" s="2" t="s">
        <v>851</v>
      </c>
      <c r="B721" s="1" t="s">
        <v>16</v>
      </c>
      <c r="C721" s="3" t="s">
        <v>17</v>
      </c>
      <c r="D721" s="1" t="str">
        <f>VLOOKUP(C721,Arkusz1!$A$2:$A$161,1,0)</f>
        <v>Literatura polska</v>
      </c>
      <c r="E721" s="1" t="str">
        <f t="shared" si="1"/>
        <v>Hasła osobowe (literatura polska)</v>
      </c>
      <c r="F721" s="1" t="str">
        <f>VLOOKUP(D721, Arkusz1!$A$2:$D$161, 4, FALSE)</f>
        <v>f56c40ddce1076f01ab157bed1da7c85</v>
      </c>
    </row>
    <row r="722" ht="14.25" customHeight="1">
      <c r="A722" s="2" t="s">
        <v>852</v>
      </c>
      <c r="B722" s="1" t="s">
        <v>16</v>
      </c>
      <c r="C722" s="3" t="s">
        <v>17</v>
      </c>
      <c r="D722" s="1" t="str">
        <f>VLOOKUP(C722,Arkusz1!$A$2:$A$161,1,0)</f>
        <v>Literatura polska</v>
      </c>
      <c r="E722" s="1" t="str">
        <f t="shared" si="1"/>
        <v>Hasła osobowe (literatura polska)</v>
      </c>
      <c r="F722" s="1" t="str">
        <f>VLOOKUP(D722, Arkusz1!$A$2:$D$161, 4, FALSE)</f>
        <v>f56c40ddce1076f01ab157bed1da7c85</v>
      </c>
    </row>
    <row r="723" ht="14.25" customHeight="1">
      <c r="A723" s="2" t="s">
        <v>853</v>
      </c>
      <c r="B723" s="1" t="s">
        <v>16</v>
      </c>
      <c r="C723" s="3" t="s">
        <v>17</v>
      </c>
      <c r="D723" s="1" t="str">
        <f>VLOOKUP(C723,Arkusz1!$A$2:$A$161,1,0)</f>
        <v>Literatura polska</v>
      </c>
      <c r="E723" s="1" t="str">
        <f t="shared" si="1"/>
        <v>Hasła osobowe (literatura polska)</v>
      </c>
      <c r="F723" s="1" t="str">
        <f>VLOOKUP(D723, Arkusz1!$A$2:$D$161, 4, FALSE)</f>
        <v>f56c40ddce1076f01ab157bed1da7c85</v>
      </c>
    </row>
    <row r="724" ht="14.25" customHeight="1">
      <c r="A724" s="2" t="s">
        <v>854</v>
      </c>
      <c r="B724" s="1" t="s">
        <v>16</v>
      </c>
      <c r="C724" s="3" t="s">
        <v>17</v>
      </c>
      <c r="D724" s="1" t="str">
        <f>VLOOKUP(C724,Arkusz1!$A$2:$A$161,1,0)</f>
        <v>Literatura polska</v>
      </c>
      <c r="E724" s="1" t="str">
        <f t="shared" si="1"/>
        <v>Hasła osobowe (literatura polska)</v>
      </c>
      <c r="F724" s="1" t="str">
        <f>VLOOKUP(D724, Arkusz1!$A$2:$D$161, 4, FALSE)</f>
        <v>f56c40ddce1076f01ab157bed1da7c85</v>
      </c>
    </row>
    <row r="725" ht="14.25" customHeight="1">
      <c r="A725" s="2" t="s">
        <v>855</v>
      </c>
      <c r="B725" s="1" t="s">
        <v>16</v>
      </c>
      <c r="C725" s="3" t="s">
        <v>17</v>
      </c>
      <c r="D725" s="1" t="str">
        <f>VLOOKUP(C725,Arkusz1!$A$2:$A$161,1,0)</f>
        <v>Literatura polska</v>
      </c>
      <c r="E725" s="1" t="str">
        <f t="shared" si="1"/>
        <v>Hasła osobowe (literatura polska)</v>
      </c>
      <c r="F725" s="1" t="str">
        <f>VLOOKUP(D725, Arkusz1!$A$2:$D$161, 4, FALSE)</f>
        <v>f56c40ddce1076f01ab157bed1da7c85</v>
      </c>
    </row>
    <row r="726" ht="14.25" customHeight="1">
      <c r="A726" s="2" t="s">
        <v>856</v>
      </c>
      <c r="B726" s="1" t="s">
        <v>16</v>
      </c>
      <c r="C726" s="3" t="s">
        <v>17</v>
      </c>
      <c r="D726" s="1" t="str">
        <f>VLOOKUP(C726,Arkusz1!$A$2:$A$161,1,0)</f>
        <v>Literatura polska</v>
      </c>
      <c r="E726" s="1" t="str">
        <f t="shared" si="1"/>
        <v>Hasła osobowe (literatura polska)</v>
      </c>
      <c r="F726" s="1" t="str">
        <f>VLOOKUP(D726, Arkusz1!$A$2:$D$161, 4, FALSE)</f>
        <v>f56c40ddce1076f01ab157bed1da7c85</v>
      </c>
    </row>
    <row r="727" ht="14.25" customHeight="1">
      <c r="A727" s="2" t="s">
        <v>857</v>
      </c>
      <c r="B727" s="1" t="s">
        <v>16</v>
      </c>
      <c r="C727" s="3" t="s">
        <v>17</v>
      </c>
      <c r="D727" s="1" t="str">
        <f>VLOOKUP(C727,Arkusz1!$A$2:$A$161,1,0)</f>
        <v>Literatura polska</v>
      </c>
      <c r="E727" s="1" t="str">
        <f t="shared" si="1"/>
        <v>Hasła osobowe (literatura polska)</v>
      </c>
      <c r="F727" s="1" t="str">
        <f>VLOOKUP(D727, Arkusz1!$A$2:$D$161, 4, FALSE)</f>
        <v>f56c40ddce1076f01ab157bed1da7c85</v>
      </c>
    </row>
    <row r="728" ht="14.25" customHeight="1">
      <c r="A728" s="2" t="s">
        <v>858</v>
      </c>
      <c r="B728" s="1" t="s">
        <v>16</v>
      </c>
      <c r="C728" s="3" t="s">
        <v>17</v>
      </c>
      <c r="D728" s="1" t="str">
        <f>VLOOKUP(C728,Arkusz1!$A$2:$A$161,1,0)</f>
        <v>Literatura polska</v>
      </c>
      <c r="E728" s="1" t="str">
        <f t="shared" si="1"/>
        <v>Hasła osobowe (literatura polska)</v>
      </c>
      <c r="F728" s="1" t="str">
        <f>VLOOKUP(D728, Arkusz1!$A$2:$D$161, 4, FALSE)</f>
        <v>f56c40ddce1076f01ab157bed1da7c85</v>
      </c>
    </row>
    <row r="729" ht="14.25" customHeight="1">
      <c r="A729" s="2" t="s">
        <v>859</v>
      </c>
      <c r="B729" s="1" t="s">
        <v>16</v>
      </c>
      <c r="C729" s="3" t="s">
        <v>17</v>
      </c>
      <c r="D729" s="1" t="str">
        <f>VLOOKUP(C729,Arkusz1!$A$2:$A$161,1,0)</f>
        <v>Literatura polska</v>
      </c>
      <c r="E729" s="1" t="str">
        <f t="shared" si="1"/>
        <v>Hasła osobowe (literatura polska)</v>
      </c>
      <c r="F729" s="1" t="str">
        <f>VLOOKUP(D729, Arkusz1!$A$2:$D$161, 4, FALSE)</f>
        <v>f56c40ddce1076f01ab157bed1da7c85</v>
      </c>
    </row>
    <row r="730" ht="14.25" customHeight="1">
      <c r="A730" s="2" t="s">
        <v>860</v>
      </c>
      <c r="B730" s="1" t="s">
        <v>16</v>
      </c>
      <c r="C730" s="3" t="s">
        <v>17</v>
      </c>
      <c r="D730" s="1" t="str">
        <f>VLOOKUP(C730,Arkusz1!$A$2:$A$161,1,0)</f>
        <v>Literatura polska</v>
      </c>
      <c r="E730" s="1" t="str">
        <f t="shared" si="1"/>
        <v>Hasła osobowe (literatura polska)</v>
      </c>
      <c r="F730" s="1" t="str">
        <f>VLOOKUP(D730, Arkusz1!$A$2:$D$161, 4, FALSE)</f>
        <v>f56c40ddce1076f01ab157bed1da7c85</v>
      </c>
    </row>
    <row r="731" ht="14.25" customHeight="1">
      <c r="A731" s="2" t="s">
        <v>861</v>
      </c>
      <c r="B731" s="1" t="s">
        <v>16</v>
      </c>
      <c r="C731" s="3" t="s">
        <v>17</v>
      </c>
      <c r="D731" s="1" t="str">
        <f>VLOOKUP(C731,Arkusz1!$A$2:$A$161,1,0)</f>
        <v>Literatura polska</v>
      </c>
      <c r="E731" s="1" t="str">
        <f t="shared" si="1"/>
        <v>Hasła osobowe (literatura polska)</v>
      </c>
      <c r="F731" s="1" t="str">
        <f>VLOOKUP(D731, Arkusz1!$A$2:$D$161, 4, FALSE)</f>
        <v>f56c40ddce1076f01ab157bed1da7c85</v>
      </c>
    </row>
    <row r="732" ht="14.25" customHeight="1">
      <c r="A732" s="2" t="s">
        <v>862</v>
      </c>
      <c r="B732" s="1" t="s">
        <v>16</v>
      </c>
      <c r="C732" s="3" t="s">
        <v>17</v>
      </c>
      <c r="D732" s="1" t="str">
        <f>VLOOKUP(C732,Arkusz1!$A$2:$A$161,1,0)</f>
        <v>Literatura polska</v>
      </c>
      <c r="E732" s="1" t="str">
        <f t="shared" si="1"/>
        <v>Hasła osobowe (literatura polska)</v>
      </c>
      <c r="F732" s="1" t="str">
        <f>VLOOKUP(D732, Arkusz1!$A$2:$D$161, 4, FALSE)</f>
        <v>f56c40ddce1076f01ab157bed1da7c85</v>
      </c>
    </row>
    <row r="733" ht="14.25" customHeight="1">
      <c r="A733" s="2" t="s">
        <v>863</v>
      </c>
      <c r="B733" s="1" t="s">
        <v>166</v>
      </c>
      <c r="C733" s="1" t="str">
        <f>IFERROR(__xludf.DUMMYFUNCTION("GOOGLETRANSLATE(B733,""en"",""pl"")"),"Literatura portugalska")</f>
        <v>Literatura portugalska</v>
      </c>
      <c r="D733" s="1" t="str">
        <f>VLOOKUP(C733,Arkusz1!$A$2:$A$160,1,0)</f>
        <v>Literatura portugalska</v>
      </c>
      <c r="E733" s="1" t="str">
        <f t="shared" si="1"/>
        <v>Literatury obce. Literatura portugalska</v>
      </c>
      <c r="F733" s="1" t="str">
        <f>VLOOKUP(D733, Arkusz1!$A$2:$D$161, 4, FALSE)</f>
        <v>fbaaf1b524a9be29d2376133302a573a</v>
      </c>
    </row>
    <row r="734" ht="14.25" customHeight="1">
      <c r="A734" s="2" t="s">
        <v>864</v>
      </c>
      <c r="B734" s="1" t="s">
        <v>166</v>
      </c>
      <c r="C734" s="1" t="str">
        <f>IFERROR(__xludf.DUMMYFUNCTION("GOOGLETRANSLATE(B734,""en"",""pl"")"),"Literatura portugalska")</f>
        <v>Literatura portugalska</v>
      </c>
      <c r="D734" s="1" t="str">
        <f>VLOOKUP(C734,Arkusz1!$A$2:$A$160,1,0)</f>
        <v>Literatura portugalska</v>
      </c>
      <c r="E734" s="1" t="str">
        <f t="shared" si="1"/>
        <v>Literatury obce. Literatura portugalska</v>
      </c>
      <c r="F734" s="1" t="str">
        <f>VLOOKUP(D734, Arkusz1!$A$2:$D$161, 4, FALSE)</f>
        <v>fbaaf1b524a9be29d2376133302a573a</v>
      </c>
    </row>
    <row r="735" ht="14.25" customHeight="1">
      <c r="A735" s="2" t="s">
        <v>865</v>
      </c>
      <c r="B735" s="1" t="s">
        <v>110</v>
      </c>
      <c r="C735" s="1" t="str">
        <f>IFERROR(__xludf.DUMMYFUNCTION("GOOGLETRANSLATE(B735,""en"",""pl"")"),"Literatura rumuńska")</f>
        <v>Literatura rumuńska</v>
      </c>
      <c r="D735" s="1" t="str">
        <f>VLOOKUP(C735,Arkusz1!$A$2:$A$160,1,0)</f>
        <v>Literatura rumuńska</v>
      </c>
      <c r="E735" s="1" t="str">
        <f t="shared" si="1"/>
        <v>Literatury obce. Literatura rumuńska</v>
      </c>
      <c r="F735" s="1" t="str">
        <f>VLOOKUP(D735, Arkusz1!$A$2:$D$161, 4, FALSE)</f>
        <v>3e2912249d5c71f0bef66ea070ab058d</v>
      </c>
    </row>
    <row r="736" ht="14.25" customHeight="1">
      <c r="A736" s="2" t="s">
        <v>866</v>
      </c>
      <c r="B736" s="1" t="s">
        <v>41</v>
      </c>
      <c r="C736" s="1" t="str">
        <f>IFERROR(__xludf.DUMMYFUNCTION("GOOGLETRANSLATE(B736,""en"",""pl"")"),"Literatura rosyjska")</f>
        <v>Literatura rosyjska</v>
      </c>
      <c r="D736" s="1" t="str">
        <f>VLOOKUP(C736,Arkusz1!$A$2:$A$160,1,0)</f>
        <v>Literatura rosyjska</v>
      </c>
      <c r="E736" s="1" t="str">
        <f t="shared" si="1"/>
        <v>Literatury obce. Literatura rosyjska</v>
      </c>
      <c r="F736" s="1" t="str">
        <f>VLOOKUP(D736, Arkusz1!$A$2:$D$161, 4, FALSE)</f>
        <v>a511f8d47669aab706ad35aa613c3318</v>
      </c>
    </row>
    <row r="737" ht="14.25" customHeight="1">
      <c r="A737" s="2" t="s">
        <v>867</v>
      </c>
      <c r="B737" s="1" t="s">
        <v>41</v>
      </c>
      <c r="C737" s="1" t="str">
        <f>IFERROR(__xludf.DUMMYFUNCTION("GOOGLETRANSLATE(B737,""en"",""pl"")"),"Literatura rosyjska")</f>
        <v>Literatura rosyjska</v>
      </c>
      <c r="D737" s="1" t="str">
        <f>VLOOKUP(C737,Arkusz1!$A$2:$A$160,1,0)</f>
        <v>Literatura rosyjska</v>
      </c>
      <c r="E737" s="1" t="str">
        <f t="shared" si="1"/>
        <v>Literatury obce. Literatura rosyjska</v>
      </c>
      <c r="F737" s="1" t="str">
        <f>VLOOKUP(D737, Arkusz1!$A$2:$D$161, 4, FALSE)</f>
        <v>a511f8d47669aab706ad35aa613c3318</v>
      </c>
    </row>
    <row r="738" ht="14.25" customHeight="1">
      <c r="A738" s="2" t="s">
        <v>868</v>
      </c>
      <c r="B738" s="1" t="s">
        <v>41</v>
      </c>
      <c r="C738" s="1" t="str">
        <f>IFERROR(__xludf.DUMMYFUNCTION("GOOGLETRANSLATE(B738,""en"",""pl"")"),"Literatura rosyjska")</f>
        <v>Literatura rosyjska</v>
      </c>
      <c r="D738" s="1" t="str">
        <f>VLOOKUP(C738,Arkusz1!$A$2:$A$160,1,0)</f>
        <v>Literatura rosyjska</v>
      </c>
      <c r="E738" s="1" t="str">
        <f t="shared" si="1"/>
        <v>Literatury obce. Literatura rosyjska</v>
      </c>
      <c r="F738" s="1" t="str">
        <f>VLOOKUP(D738, Arkusz1!$A$2:$D$161, 4, FALSE)</f>
        <v>a511f8d47669aab706ad35aa613c3318</v>
      </c>
    </row>
    <row r="739" ht="14.25" customHeight="1">
      <c r="A739" s="2" t="s">
        <v>869</v>
      </c>
      <c r="B739" s="1" t="s">
        <v>41</v>
      </c>
      <c r="C739" s="1" t="str">
        <f>IFERROR(__xludf.DUMMYFUNCTION("GOOGLETRANSLATE(B739,""en"",""pl"")"),"Literatura rosyjska")</f>
        <v>Literatura rosyjska</v>
      </c>
      <c r="D739" s="1" t="str">
        <f>VLOOKUP(C739,Arkusz1!$A$2:$A$160,1,0)</f>
        <v>Literatura rosyjska</v>
      </c>
      <c r="E739" s="1" t="str">
        <f t="shared" si="1"/>
        <v>Literatury obce. Literatura rosyjska</v>
      </c>
      <c r="F739" s="1" t="str">
        <f>VLOOKUP(D739, Arkusz1!$A$2:$D$161, 4, FALSE)</f>
        <v>a511f8d47669aab706ad35aa613c3318</v>
      </c>
    </row>
    <row r="740" ht="14.25" customHeight="1">
      <c r="A740" s="2" t="s">
        <v>870</v>
      </c>
      <c r="B740" s="1" t="s">
        <v>41</v>
      </c>
      <c r="C740" s="1" t="str">
        <f>IFERROR(__xludf.DUMMYFUNCTION("GOOGLETRANSLATE(B740,""en"",""pl"")"),"Literatura rosyjska")</f>
        <v>Literatura rosyjska</v>
      </c>
      <c r="D740" s="1" t="str">
        <f>VLOOKUP(C740,Arkusz1!$A$2:$A$160,1,0)</f>
        <v>Literatura rosyjska</v>
      </c>
      <c r="E740" s="1" t="str">
        <f t="shared" si="1"/>
        <v>Literatury obce. Literatura rosyjska</v>
      </c>
      <c r="F740" s="1" t="str">
        <f>VLOOKUP(D740, Arkusz1!$A$2:$D$161, 4, FALSE)</f>
        <v>a511f8d47669aab706ad35aa613c3318</v>
      </c>
    </row>
    <row r="741" ht="14.25" customHeight="1">
      <c r="A741" s="2" t="s">
        <v>871</v>
      </c>
      <c r="B741" s="1" t="s">
        <v>41</v>
      </c>
      <c r="C741" s="1" t="str">
        <f>IFERROR(__xludf.DUMMYFUNCTION("GOOGLETRANSLATE(B741,""en"",""pl"")"),"Literatura rosyjska")</f>
        <v>Literatura rosyjska</v>
      </c>
      <c r="D741" s="1" t="str">
        <f>VLOOKUP(C741,Arkusz1!$A$2:$A$160,1,0)</f>
        <v>Literatura rosyjska</v>
      </c>
      <c r="E741" s="1" t="str">
        <f t="shared" si="1"/>
        <v>Literatury obce. Literatura rosyjska</v>
      </c>
      <c r="F741" s="1" t="str">
        <f>VLOOKUP(D741, Arkusz1!$A$2:$D$161, 4, FALSE)</f>
        <v>a511f8d47669aab706ad35aa613c3318</v>
      </c>
    </row>
    <row r="742" ht="14.25" customHeight="1">
      <c r="A742" s="2" t="s">
        <v>872</v>
      </c>
      <c r="B742" s="1" t="s">
        <v>41</v>
      </c>
      <c r="C742" s="1" t="str">
        <f>IFERROR(__xludf.DUMMYFUNCTION("GOOGLETRANSLATE(B742,""en"",""pl"")"),"Literatura rosyjska")</f>
        <v>Literatura rosyjska</v>
      </c>
      <c r="D742" s="1" t="str">
        <f>VLOOKUP(C742,Arkusz1!$A$2:$A$160,1,0)</f>
        <v>Literatura rosyjska</v>
      </c>
      <c r="E742" s="1" t="str">
        <f t="shared" si="1"/>
        <v>Literatury obce. Literatura rosyjska</v>
      </c>
      <c r="F742" s="1" t="str">
        <f>VLOOKUP(D742, Arkusz1!$A$2:$D$161, 4, FALSE)</f>
        <v>a511f8d47669aab706ad35aa613c3318</v>
      </c>
    </row>
    <row r="743" ht="14.25" customHeight="1">
      <c r="A743" s="2" t="s">
        <v>873</v>
      </c>
      <c r="B743" s="1" t="s">
        <v>41</v>
      </c>
      <c r="C743" s="1" t="str">
        <f>IFERROR(__xludf.DUMMYFUNCTION("GOOGLETRANSLATE(B743,""en"",""pl"")"),"Literatura rosyjska")</f>
        <v>Literatura rosyjska</v>
      </c>
      <c r="D743" s="1" t="str">
        <f>VLOOKUP(C743,Arkusz1!$A$2:$A$160,1,0)</f>
        <v>Literatura rosyjska</v>
      </c>
      <c r="E743" s="1" t="str">
        <f t="shared" si="1"/>
        <v>Literatury obce. Literatura rosyjska</v>
      </c>
      <c r="F743" s="1" t="str">
        <f>VLOOKUP(D743, Arkusz1!$A$2:$D$161, 4, FALSE)</f>
        <v>a511f8d47669aab706ad35aa613c3318</v>
      </c>
    </row>
    <row r="744" ht="14.25" customHeight="1">
      <c r="A744" s="2" t="s">
        <v>874</v>
      </c>
      <c r="B744" s="1" t="s">
        <v>41</v>
      </c>
      <c r="C744" s="1" t="str">
        <f>IFERROR(__xludf.DUMMYFUNCTION("GOOGLETRANSLATE(B744,""en"",""pl"")"),"Literatura rosyjska")</f>
        <v>Literatura rosyjska</v>
      </c>
      <c r="D744" s="1" t="str">
        <f>VLOOKUP(C744,Arkusz1!$A$2:$A$160,1,0)</f>
        <v>Literatura rosyjska</v>
      </c>
      <c r="E744" s="1" t="str">
        <f t="shared" si="1"/>
        <v>Literatury obce. Literatura rosyjska</v>
      </c>
      <c r="F744" s="1" t="str">
        <f>VLOOKUP(D744, Arkusz1!$A$2:$D$161, 4, FALSE)</f>
        <v>a511f8d47669aab706ad35aa613c3318</v>
      </c>
    </row>
    <row r="745" ht="14.25" customHeight="1">
      <c r="A745" s="2" t="s">
        <v>875</v>
      </c>
      <c r="B745" s="1" t="s">
        <v>41</v>
      </c>
      <c r="C745" s="1" t="str">
        <f>IFERROR(__xludf.DUMMYFUNCTION("GOOGLETRANSLATE(B745,""en"",""pl"")"),"Literatura rosyjska")</f>
        <v>Literatura rosyjska</v>
      </c>
      <c r="D745" s="1" t="str">
        <f>VLOOKUP(C745,Arkusz1!$A$2:$A$160,1,0)</f>
        <v>Literatura rosyjska</v>
      </c>
      <c r="E745" s="1" t="str">
        <f t="shared" si="1"/>
        <v>Literatury obce. Literatura rosyjska</v>
      </c>
      <c r="F745" s="1" t="str">
        <f>VLOOKUP(D745, Arkusz1!$A$2:$D$161, 4, FALSE)</f>
        <v>a511f8d47669aab706ad35aa613c3318</v>
      </c>
    </row>
    <row r="746" ht="14.25" customHeight="1">
      <c r="A746" s="2" t="s">
        <v>876</v>
      </c>
      <c r="B746" s="1" t="s">
        <v>41</v>
      </c>
      <c r="C746" s="1" t="str">
        <f>IFERROR(__xludf.DUMMYFUNCTION("GOOGLETRANSLATE(B746,""en"",""pl"")"),"Literatura rosyjska")</f>
        <v>Literatura rosyjska</v>
      </c>
      <c r="D746" s="1" t="str">
        <f>VLOOKUP(C746,Arkusz1!$A$2:$A$160,1,0)</f>
        <v>Literatura rosyjska</v>
      </c>
      <c r="E746" s="1" t="str">
        <f t="shared" si="1"/>
        <v>Literatury obce. Literatura rosyjska</v>
      </c>
      <c r="F746" s="1" t="str">
        <f>VLOOKUP(D746, Arkusz1!$A$2:$D$161, 4, FALSE)</f>
        <v>a511f8d47669aab706ad35aa613c3318</v>
      </c>
    </row>
    <row r="747" ht="14.25" customHeight="1">
      <c r="A747" s="2" t="s">
        <v>877</v>
      </c>
      <c r="B747" s="1" t="s">
        <v>441</v>
      </c>
      <c r="C747" s="3" t="s">
        <v>12</v>
      </c>
      <c r="D747" s="1" t="str">
        <f>VLOOKUP(C747,Arkusz1!$A$2:$A$160,1,0)</f>
        <v>Literatura brytyjska i irlandzka</v>
      </c>
      <c r="E747" s="1" t="str">
        <f t="shared" si="1"/>
        <v>Literatury obce. Literatura brytyjska i irlandzka</v>
      </c>
      <c r="F747" s="1" t="str">
        <f>VLOOKUP(D747, Arkusz1!$A$2:$D$161, 4, FALSE)</f>
        <v>66c8f768d5c3628ace38b78be063e200</v>
      </c>
    </row>
    <row r="748" ht="14.25" customHeight="1">
      <c r="A748" s="2" t="s">
        <v>878</v>
      </c>
      <c r="B748" s="1" t="s">
        <v>879</v>
      </c>
      <c r="C748" s="3" t="s">
        <v>124</v>
      </c>
      <c r="D748" s="1" t="str">
        <f>VLOOKUP(C748,Arkusz1!$A$2:$A$160,1,0)</f>
        <v>Literatury Afryki Subsaharyjskiej</v>
      </c>
      <c r="E748" s="1" t="str">
        <f t="shared" si="1"/>
        <v>Literatury obce. Literatury Afryki Subsaharyjskiej</v>
      </c>
      <c r="F748" s="1" t="str">
        <f>VLOOKUP(D748, Arkusz1!$A$2:$D$161, 4, FALSE)</f>
        <v>cd0d8ea374f40323e337566e946ab879</v>
      </c>
    </row>
    <row r="749" ht="14.25" customHeight="1">
      <c r="A749" s="2" t="s">
        <v>880</v>
      </c>
      <c r="B749" s="1" t="s">
        <v>113</v>
      </c>
      <c r="C749" s="1" t="str">
        <f>IFERROR(__xludf.DUMMYFUNCTION("GOOGLETRANSLATE(B749,""en"",""pl"")"),"Literatura serbska")</f>
        <v>Literatura serbska</v>
      </c>
      <c r="D749" s="1" t="str">
        <f>VLOOKUP(C749,Arkusz1!$A$2:$A$160,1,0)</f>
        <v>Literatura serbska</v>
      </c>
      <c r="E749" s="1" t="str">
        <f t="shared" si="1"/>
        <v>Literatury obce. Literatura serbska</v>
      </c>
      <c r="F749" s="1" t="str">
        <f>VLOOKUP(D749, Arkusz1!$A$2:$D$161, 4, FALSE)</f>
        <v>7344a05528b952d1b397c898e7bb651a</v>
      </c>
    </row>
    <row r="750" ht="14.25" customHeight="1">
      <c r="A750" s="2" t="s">
        <v>881</v>
      </c>
      <c r="B750" s="1" t="s">
        <v>113</v>
      </c>
      <c r="C750" s="1" t="str">
        <f>IFERROR(__xludf.DUMMYFUNCTION("GOOGLETRANSLATE(B750,""en"",""pl"")"),"Literatura serbska")</f>
        <v>Literatura serbska</v>
      </c>
      <c r="D750" s="1" t="str">
        <f>VLOOKUP(C750,Arkusz1!$A$2:$A$160,1,0)</f>
        <v>Literatura serbska</v>
      </c>
      <c r="E750" s="1" t="str">
        <f t="shared" si="1"/>
        <v>Literatury obce. Literatura serbska</v>
      </c>
      <c r="F750" s="1" t="str">
        <f>VLOOKUP(D750, Arkusz1!$A$2:$D$161, 4, FALSE)</f>
        <v>7344a05528b952d1b397c898e7bb651a</v>
      </c>
    </row>
    <row r="751" ht="14.25" customHeight="1">
      <c r="A751" s="2" t="s">
        <v>882</v>
      </c>
      <c r="B751" s="1" t="s">
        <v>883</v>
      </c>
      <c r="C751" s="1" t="str">
        <f>IFERROR(__xludf.DUMMYFUNCTION("GOOGLETRANSLATE(B751,""en"",""pl"")"),"Literatura singapurska")</f>
        <v>Literatura singapurska</v>
      </c>
      <c r="D751" s="1" t="str">
        <f>VLOOKUP(C751,Arkusz1!$A$2:$A$160,1,0)</f>
        <v>#N/A</v>
      </c>
      <c r="E751" s="1" t="str">
        <f t="shared" si="1"/>
        <v>#N/A</v>
      </c>
      <c r="F751" s="1" t="str">
        <f>VLOOKUP(D751, Arkusz1!$A$2:$D$161, 4, FALSE)</f>
        <v>#N/A</v>
      </c>
    </row>
    <row r="752" ht="14.25" customHeight="1">
      <c r="A752" s="2" t="s">
        <v>884</v>
      </c>
      <c r="B752" s="1" t="s">
        <v>217</v>
      </c>
      <c r="C752" s="3" t="s">
        <v>218</v>
      </c>
      <c r="D752" s="1" t="str">
        <f>VLOOKUP(C752,Arkusz1!$A$2:$A$160,1,0)</f>
        <v>Literatura starosłowiańska</v>
      </c>
      <c r="E752" s="1" t="str">
        <f t="shared" si="1"/>
        <v>Literatury obce. Literatura starosłowiańska</v>
      </c>
      <c r="F752" s="1" t="str">
        <f>VLOOKUP(D752, Arkusz1!$A$2:$D$161, 4, FALSE)</f>
        <v>cb4a01e0d5744e4f0afa615c7e6c5e7a</v>
      </c>
    </row>
    <row r="753" ht="14.25" customHeight="1">
      <c r="A753" s="2" t="s">
        <v>885</v>
      </c>
      <c r="B753" s="1" t="s">
        <v>217</v>
      </c>
      <c r="C753" s="3" t="s">
        <v>218</v>
      </c>
      <c r="D753" s="1" t="str">
        <f>VLOOKUP(C753,Arkusz1!$A$2:$A$160,1,0)</f>
        <v>Literatura starosłowiańska</v>
      </c>
      <c r="E753" s="1" t="str">
        <f t="shared" si="1"/>
        <v>Literatury obce. Literatura starosłowiańska</v>
      </c>
      <c r="F753" s="1" t="str">
        <f>VLOOKUP(D753, Arkusz1!$A$2:$D$161, 4, FALSE)</f>
        <v>cb4a01e0d5744e4f0afa615c7e6c5e7a</v>
      </c>
    </row>
    <row r="754" ht="14.25" customHeight="1">
      <c r="A754" s="2" t="s">
        <v>886</v>
      </c>
      <c r="B754" s="1" t="s">
        <v>217</v>
      </c>
      <c r="C754" s="3" t="s">
        <v>218</v>
      </c>
      <c r="D754" s="1" t="str">
        <f>VLOOKUP(C754,Arkusz1!$A$2:$A$160,1,0)</f>
        <v>Literatura starosłowiańska</v>
      </c>
      <c r="E754" s="1" t="str">
        <f t="shared" si="1"/>
        <v>Literatury obce. Literatura starosłowiańska</v>
      </c>
      <c r="F754" s="1" t="str">
        <f>VLOOKUP(D754, Arkusz1!$A$2:$D$161, 4, FALSE)</f>
        <v>cb4a01e0d5744e4f0afa615c7e6c5e7a</v>
      </c>
    </row>
    <row r="755" ht="14.25" customHeight="1">
      <c r="A755" s="2" t="s">
        <v>887</v>
      </c>
      <c r="B755" s="1" t="s">
        <v>217</v>
      </c>
      <c r="C755" s="3" t="s">
        <v>218</v>
      </c>
      <c r="D755" s="1" t="str">
        <f>VLOOKUP(C755,Arkusz1!$A$2:$A$160,1,0)</f>
        <v>Literatura starosłowiańska</v>
      </c>
      <c r="E755" s="1" t="str">
        <f t="shared" si="1"/>
        <v>Literatury obce. Literatura starosłowiańska</v>
      </c>
      <c r="F755" s="1" t="str">
        <f>VLOOKUP(D755, Arkusz1!$A$2:$D$161, 4, FALSE)</f>
        <v>cb4a01e0d5744e4f0afa615c7e6c5e7a</v>
      </c>
    </row>
    <row r="756" ht="14.25" customHeight="1">
      <c r="A756" s="2" t="s">
        <v>888</v>
      </c>
      <c r="B756" s="1" t="s">
        <v>217</v>
      </c>
      <c r="C756" s="3" t="s">
        <v>218</v>
      </c>
      <c r="D756" s="1" t="str">
        <f>VLOOKUP(C756,Arkusz1!$A$2:$A$160,1,0)</f>
        <v>Literatura starosłowiańska</v>
      </c>
      <c r="E756" s="1" t="str">
        <f t="shared" si="1"/>
        <v>Literatury obce. Literatura starosłowiańska</v>
      </c>
      <c r="F756" s="1" t="str">
        <f>VLOOKUP(D756, Arkusz1!$A$2:$D$161, 4, FALSE)</f>
        <v>cb4a01e0d5744e4f0afa615c7e6c5e7a</v>
      </c>
    </row>
    <row r="757" ht="14.25" customHeight="1">
      <c r="A757" s="2" t="s">
        <v>889</v>
      </c>
      <c r="B757" s="1" t="s">
        <v>217</v>
      </c>
      <c r="C757" s="3" t="s">
        <v>218</v>
      </c>
      <c r="D757" s="1" t="str">
        <f>VLOOKUP(C757,Arkusz1!$A$2:$A$160,1,0)</f>
        <v>Literatura starosłowiańska</v>
      </c>
      <c r="E757" s="1" t="str">
        <f t="shared" si="1"/>
        <v>Literatury obce. Literatura starosłowiańska</v>
      </c>
      <c r="F757" s="1" t="str">
        <f>VLOOKUP(D757, Arkusz1!$A$2:$D$161, 4, FALSE)</f>
        <v>cb4a01e0d5744e4f0afa615c7e6c5e7a</v>
      </c>
    </row>
    <row r="758" ht="14.25" customHeight="1">
      <c r="A758" s="2" t="s">
        <v>890</v>
      </c>
      <c r="B758" s="1" t="s">
        <v>217</v>
      </c>
      <c r="C758" s="3" t="s">
        <v>218</v>
      </c>
      <c r="D758" s="1" t="str">
        <f>VLOOKUP(C758,Arkusz1!$A$2:$A$160,1,0)</f>
        <v>Literatura starosłowiańska</v>
      </c>
      <c r="E758" s="1" t="str">
        <f t="shared" si="1"/>
        <v>Literatury obce. Literatura starosłowiańska</v>
      </c>
      <c r="F758" s="1" t="str">
        <f>VLOOKUP(D758, Arkusz1!$A$2:$D$161, 4, FALSE)</f>
        <v>cb4a01e0d5744e4f0afa615c7e6c5e7a</v>
      </c>
    </row>
    <row r="759" ht="14.25" customHeight="1">
      <c r="A759" s="2" t="s">
        <v>891</v>
      </c>
      <c r="B759" s="1" t="s">
        <v>43</v>
      </c>
      <c r="C759" s="1" t="str">
        <f>IFERROR(__xludf.DUMMYFUNCTION("GOOGLETRANSLATE(B759,""en"",""pl"")"),"literatura słowacka")</f>
        <v>literatura słowacka</v>
      </c>
      <c r="D759" s="1" t="str">
        <f>VLOOKUP(C759,Arkusz1!$A$2:$A$160,1,0)</f>
        <v>Literatura słowacka</v>
      </c>
      <c r="E759" s="1" t="str">
        <f t="shared" si="1"/>
        <v>Literatury obce. Literatura słowacka</v>
      </c>
      <c r="F759" s="1" t="str">
        <f>VLOOKUP(D759, Arkusz1!$A$2:$D$161, 4, FALSE)</f>
        <v>6c2133cd191601c2549eab9cf1d6fca9</v>
      </c>
    </row>
    <row r="760" ht="14.25" customHeight="1">
      <c r="A760" s="2" t="s">
        <v>892</v>
      </c>
      <c r="B760" s="1" t="s">
        <v>172</v>
      </c>
      <c r="C760" s="1" t="str">
        <f>IFERROR(__xludf.DUMMYFUNCTION("GOOGLETRANSLATE(B760,""en"",""pl"")"),"Literatura słoweńska")</f>
        <v>Literatura słoweńska</v>
      </c>
      <c r="D760" s="1" t="str">
        <f>VLOOKUP(C760,Arkusz1!$A$2:$A$160,1,0)</f>
        <v>Literatura słoweńska</v>
      </c>
      <c r="E760" s="1" t="str">
        <f t="shared" si="1"/>
        <v>Literatury obce. Literatura słoweńska</v>
      </c>
      <c r="F760" s="1" t="str">
        <f>VLOOKUP(D760, Arkusz1!$A$2:$D$161, 4, FALSE)</f>
        <v>971191d2063ca7aa686811f12bae84b6</v>
      </c>
    </row>
    <row r="761" ht="14.25" customHeight="1">
      <c r="A761" s="2" t="s">
        <v>893</v>
      </c>
      <c r="B761" s="1" t="s">
        <v>45</v>
      </c>
      <c r="C761" s="1" t="str">
        <f>IFERROR(__xludf.DUMMYFUNCTION("GOOGLETRANSLATE(B761,""en"",""pl"")"),"Literatura radziecka")</f>
        <v>Literatura radziecka</v>
      </c>
      <c r="D761" s="1" t="str">
        <f>VLOOKUP(C761,Arkusz1!$A$2:$A$160,1,0)</f>
        <v>Literatura radziecka</v>
      </c>
      <c r="E761" s="1" t="str">
        <f t="shared" si="1"/>
        <v>Literatury obce. Literatura radziecka</v>
      </c>
      <c r="F761" s="1" t="str">
        <f>VLOOKUP(D761, Arkusz1!$A$2:$D$161, 4, FALSE)</f>
        <v>6d42947346e9beaafbad7cb4f2c704c9</v>
      </c>
    </row>
    <row r="762" ht="14.25" customHeight="1">
      <c r="A762" s="2" t="s">
        <v>894</v>
      </c>
      <c r="B762" s="1" t="s">
        <v>64</v>
      </c>
      <c r="C762" s="1" t="str">
        <f>IFERROR(__xludf.DUMMYFUNCTION("GOOGLETRANSLATE(B762,""en"",""pl"")"),"Literatura hiszpańska")</f>
        <v>Literatura hiszpańska</v>
      </c>
      <c r="D762" s="1" t="str">
        <f>VLOOKUP(C762,Arkusz1!$A$2:$A$160,1,0)</f>
        <v>Literatura hiszpańska</v>
      </c>
      <c r="E762" s="1" t="str">
        <f t="shared" si="1"/>
        <v>Literatury obce. Literatura hiszpańska</v>
      </c>
      <c r="F762" s="1" t="str">
        <f>VLOOKUP(D762, Arkusz1!$A$2:$D$161, 4, FALSE)</f>
        <v>aae53b40326e1779db1d5c242caec260</v>
      </c>
    </row>
    <row r="763" ht="14.25" customHeight="1">
      <c r="A763" s="2" t="s">
        <v>276</v>
      </c>
      <c r="B763" s="1" t="s">
        <v>64</v>
      </c>
      <c r="C763" s="1" t="str">
        <f>IFERROR(__xludf.DUMMYFUNCTION("GOOGLETRANSLATE(B763,""en"",""pl"")"),"Literatura hiszpańska")</f>
        <v>Literatura hiszpańska</v>
      </c>
      <c r="D763" s="1" t="str">
        <f>VLOOKUP(C763,Arkusz1!$A$2:$A$160,1,0)</f>
        <v>Literatura hiszpańska</v>
      </c>
      <c r="E763" s="1" t="str">
        <f t="shared" si="1"/>
        <v>Literatury obce. Literatura hiszpańska</v>
      </c>
      <c r="F763" s="1" t="str">
        <f>VLOOKUP(D763, Arkusz1!$A$2:$D$161, 4, FALSE)</f>
        <v>aae53b40326e1779db1d5c242caec260</v>
      </c>
    </row>
    <row r="764" ht="14.25" customHeight="1">
      <c r="A764" s="2" t="s">
        <v>895</v>
      </c>
      <c r="B764" s="1" t="s">
        <v>64</v>
      </c>
      <c r="C764" s="1" t="str">
        <f>IFERROR(__xludf.DUMMYFUNCTION("GOOGLETRANSLATE(B764,""en"",""pl"")"),"Literatura hiszpańska")</f>
        <v>Literatura hiszpańska</v>
      </c>
      <c r="D764" s="1" t="str">
        <f>VLOOKUP(C764,Arkusz1!$A$2:$A$160,1,0)</f>
        <v>Literatura hiszpańska</v>
      </c>
      <c r="E764" s="1" t="str">
        <f t="shared" si="1"/>
        <v>Literatury obce. Literatura hiszpańska</v>
      </c>
      <c r="F764" s="1" t="str">
        <f>VLOOKUP(D764, Arkusz1!$A$2:$D$161, 4, FALSE)</f>
        <v>aae53b40326e1779db1d5c242caec260</v>
      </c>
    </row>
    <row r="765" ht="14.25" customHeight="1">
      <c r="A765" s="2" t="s">
        <v>896</v>
      </c>
      <c r="B765" s="1" t="s">
        <v>47</v>
      </c>
      <c r="C765" s="1" t="str">
        <f>IFERROR(__xludf.DUMMYFUNCTION("GOOGLETRANSLATE(B765,""en"",""pl"")"),"Literatura szwedzka")</f>
        <v>Literatura szwedzka</v>
      </c>
      <c r="D765" s="1" t="str">
        <f>VLOOKUP(C765,Arkusz1!$A$2:$A$160,1,0)</f>
        <v>Literatura szwedzka</v>
      </c>
      <c r="E765" s="1" t="str">
        <f t="shared" si="1"/>
        <v>Literatury obce. Literatura szwedzka</v>
      </c>
      <c r="F765" s="1" t="str">
        <f>VLOOKUP(D765, Arkusz1!$A$2:$D$161, 4, FALSE)</f>
        <v>a602b27ea27d44c8a10d1d0418bfed35</v>
      </c>
    </row>
    <row r="766" ht="14.25" customHeight="1">
      <c r="A766" s="2" t="s">
        <v>897</v>
      </c>
      <c r="B766" s="1" t="s">
        <v>47</v>
      </c>
      <c r="C766" s="1" t="str">
        <f>IFERROR(__xludf.DUMMYFUNCTION("GOOGLETRANSLATE(B766,""en"",""pl"")"),"Literatura szwedzka")</f>
        <v>Literatura szwedzka</v>
      </c>
      <c r="D766" s="1" t="str">
        <f>VLOOKUP(C766,Arkusz1!$A$2:$A$160,1,0)</f>
        <v>Literatura szwedzka</v>
      </c>
      <c r="E766" s="1" t="str">
        <f t="shared" si="1"/>
        <v>Literatury obce. Literatura szwedzka</v>
      </c>
      <c r="F766" s="1" t="str">
        <f>VLOOKUP(D766, Arkusz1!$A$2:$D$161, 4, FALSE)</f>
        <v>a602b27ea27d44c8a10d1d0418bfed35</v>
      </c>
    </row>
    <row r="767" ht="14.25" customHeight="1">
      <c r="A767" s="2" t="s">
        <v>117</v>
      </c>
      <c r="B767" s="1" t="s">
        <v>116</v>
      </c>
      <c r="C767" s="3" t="s">
        <v>117</v>
      </c>
      <c r="D767" s="1" t="str">
        <f>VLOOKUP(C767,Arkusz1!$A$2:$A$160,1,0)</f>
        <v>Literatura szwajcarska</v>
      </c>
      <c r="E767" s="1" t="str">
        <f t="shared" si="1"/>
        <v>Literatury obce. Literatura szwajcarska</v>
      </c>
      <c r="F767" s="1" t="str">
        <f>VLOOKUP(D767, Arkusz1!$A$2:$D$161, 4, FALSE)</f>
        <v>71d10fa305db6f173c12380a9338a775</v>
      </c>
    </row>
    <row r="768" ht="14.25" customHeight="1">
      <c r="A768" s="2" t="s">
        <v>898</v>
      </c>
      <c r="B768" s="1" t="s">
        <v>116</v>
      </c>
      <c r="C768" s="3" t="s">
        <v>117</v>
      </c>
      <c r="D768" s="1" t="str">
        <f>VLOOKUP(C768,Arkusz1!$A$2:$A$160,1,0)</f>
        <v>Literatura szwajcarska</v>
      </c>
      <c r="E768" s="1" t="str">
        <f t="shared" si="1"/>
        <v>Literatury obce. Literatura szwajcarska</v>
      </c>
      <c r="F768" s="1" t="str">
        <f>VLOOKUP(D768, Arkusz1!$A$2:$D$161, 4, FALSE)</f>
        <v>71d10fa305db6f173c12380a9338a775</v>
      </c>
    </row>
    <row r="769" ht="14.25" customHeight="1">
      <c r="A769" s="2" t="s">
        <v>899</v>
      </c>
      <c r="B769" s="1" t="s">
        <v>238</v>
      </c>
      <c r="C769" s="1" t="str">
        <f>IFERROR(__xludf.DUMMYFUNCTION("GOOGLETRANSLATE(B769,""en"",""pl"")"),"Literatura tatarska")</f>
        <v>Literatura tatarska</v>
      </c>
      <c r="D769" s="1" t="str">
        <f>VLOOKUP(C769,Arkusz1!$A$2:$A$160,1,0)</f>
        <v>Literatura tatarska</v>
      </c>
      <c r="E769" s="1" t="str">
        <f t="shared" si="1"/>
        <v>Literatury obce. Literatura tatarska</v>
      </c>
      <c r="F769" s="1" t="str">
        <f>VLOOKUP(D769, Arkusz1!$A$2:$D$161, 4, FALSE)</f>
        <v>afcfbc62a464efba8c7e3008dc1e8a1e</v>
      </c>
    </row>
    <row r="770" ht="14.25" customHeight="1">
      <c r="A770" s="2" t="s">
        <v>900</v>
      </c>
      <c r="B770" s="1" t="s">
        <v>238</v>
      </c>
      <c r="C770" s="1" t="str">
        <f>IFERROR(__xludf.DUMMYFUNCTION("GOOGLETRANSLATE(B770,""en"",""pl"")"),"Literatura tatarska")</f>
        <v>Literatura tatarska</v>
      </c>
      <c r="D770" s="1" t="str">
        <f>VLOOKUP(C770,Arkusz1!$A$2:$A$160,1,0)</f>
        <v>Literatura tatarska</v>
      </c>
      <c r="E770" s="1" t="str">
        <f t="shared" si="1"/>
        <v>Literatury obce. Literatura tatarska</v>
      </c>
      <c r="F770" s="1" t="str">
        <f>VLOOKUP(D770, Arkusz1!$A$2:$D$161, 4, FALSE)</f>
        <v>afcfbc62a464efba8c7e3008dc1e8a1e</v>
      </c>
    </row>
    <row r="771" ht="14.25" customHeight="1">
      <c r="A771" s="2" t="s">
        <v>901</v>
      </c>
      <c r="B771" s="1" t="s">
        <v>450</v>
      </c>
      <c r="C771" s="1" t="str">
        <f>IFERROR(__xludf.DUMMYFUNCTION("GOOGLETRANSLATE(B771,""en"",""pl"")"),"Literatura tybetańska")</f>
        <v>Literatura tybetańska</v>
      </c>
      <c r="D771" s="1" t="str">
        <f>VLOOKUP(C771,Arkusz1!$A$2:$A$160,1,0)</f>
        <v>Literatura tybetańska</v>
      </c>
      <c r="E771" s="1" t="str">
        <f t="shared" si="1"/>
        <v>Literatury obce. Literatura tybetańska</v>
      </c>
      <c r="F771" s="1" t="str">
        <f>VLOOKUP(D771, Arkusz1!$A$2:$D$161, 4, FALSE)</f>
        <v>5c6cccf33e4f7210a7f10fef36fb3068</v>
      </c>
    </row>
    <row r="772" ht="14.25" customHeight="1">
      <c r="A772" s="2" t="s">
        <v>902</v>
      </c>
      <c r="B772" s="1" t="s">
        <v>452</v>
      </c>
      <c r="C772" s="3" t="s">
        <v>453</v>
      </c>
      <c r="D772" s="1" t="str">
        <f>VLOOKUP(C772,Arkusz1!$A$2:$A$160,1,0)</f>
        <v>Literatura tunezyjsko-arabska</v>
      </c>
      <c r="E772" s="1" t="str">
        <f t="shared" si="1"/>
        <v>Literatury obce. Literatura tunezyjsko-arabska</v>
      </c>
      <c r="F772" s="1" t="str">
        <f>VLOOKUP(D772, Arkusz1!$A$2:$D$161, 4, FALSE)</f>
        <v>cc13e3102b101b751cd754afd0cf7074</v>
      </c>
    </row>
    <row r="773" ht="14.25" customHeight="1">
      <c r="A773" s="2" t="s">
        <v>903</v>
      </c>
      <c r="B773" s="1" t="s">
        <v>119</v>
      </c>
      <c r="C773" s="1" t="str">
        <f>IFERROR(__xludf.DUMMYFUNCTION("GOOGLETRANSLATE(B773,""en"",""pl"")"),"Literatura turecka")</f>
        <v>Literatura turecka</v>
      </c>
      <c r="D773" s="1" t="str">
        <f>VLOOKUP(C773,Arkusz1!$A$2:$A$160,1,0)</f>
        <v>Literatura turecka</v>
      </c>
      <c r="E773" s="1" t="str">
        <f t="shared" si="1"/>
        <v>Literatury obce. Literatura turecka</v>
      </c>
      <c r="F773" s="1" t="str">
        <f>VLOOKUP(D773, Arkusz1!$A$2:$D$161, 4, FALSE)</f>
        <v>3c9977ec58ab5884fd9c9e5cb251e4c6</v>
      </c>
    </row>
    <row r="774" ht="14.25" customHeight="1">
      <c r="A774" s="2" t="s">
        <v>904</v>
      </c>
      <c r="B774" s="1" t="s">
        <v>119</v>
      </c>
      <c r="C774" s="1" t="str">
        <f>IFERROR(__xludf.DUMMYFUNCTION("GOOGLETRANSLATE(B774,""en"",""pl"")"),"Literatura turecka")</f>
        <v>Literatura turecka</v>
      </c>
      <c r="D774" s="1" t="str">
        <f>VLOOKUP(C774,Arkusz1!$A$2:$A$160,1,0)</f>
        <v>Literatura turecka</v>
      </c>
      <c r="E774" s="1" t="str">
        <f t="shared" si="1"/>
        <v>Literatury obce. Literatura turecka</v>
      </c>
      <c r="F774" s="1" t="str">
        <f>VLOOKUP(D774, Arkusz1!$A$2:$D$161, 4, FALSE)</f>
        <v>3c9977ec58ab5884fd9c9e5cb251e4c6</v>
      </c>
    </row>
    <row r="775" ht="14.25" customHeight="1">
      <c r="A775" s="2" t="s">
        <v>905</v>
      </c>
      <c r="B775" s="1" t="s">
        <v>906</v>
      </c>
      <c r="C775" s="3" t="s">
        <v>905</v>
      </c>
      <c r="D775" s="1" t="str">
        <f>VLOOKUP(C775,Arkusz1!$A$2:$A$160,1,0)</f>
        <v>Literatura turkmeńska</v>
      </c>
      <c r="E775" s="1" t="str">
        <f t="shared" si="1"/>
        <v>Literatury obce. Literatura turkmeńska</v>
      </c>
      <c r="F775" s="1" t="str">
        <f>VLOOKUP(D775, Arkusz1!$A$2:$D$161, 4, FALSE)</f>
        <v>e8e8c5b0752f79901f198ec24b000dbd</v>
      </c>
    </row>
    <row r="776" ht="14.25" customHeight="1">
      <c r="A776" s="2" t="s">
        <v>907</v>
      </c>
      <c r="B776" s="1" t="s">
        <v>121</v>
      </c>
      <c r="C776" s="1" t="str">
        <f>IFERROR(__xludf.DUMMYFUNCTION("GOOGLETRANSLATE(B776,""en"",""pl"")"),"Literatura ukraińska")</f>
        <v>Literatura ukraińska</v>
      </c>
      <c r="D776" s="1" t="str">
        <f>VLOOKUP(C776,Arkusz1!$A$2:$A$160,1,0)</f>
        <v>Literatura ukraińska</v>
      </c>
      <c r="E776" s="1" t="str">
        <f t="shared" si="1"/>
        <v>Literatury obce. Literatura ukraińska</v>
      </c>
      <c r="F776" s="1" t="str">
        <f>VLOOKUP(D776, Arkusz1!$A$2:$D$161, 4, FALSE)</f>
        <v>77ccc1745ce11792df0c458868dc4dba</v>
      </c>
    </row>
    <row r="777" ht="14.25" customHeight="1">
      <c r="A777" s="2" t="s">
        <v>908</v>
      </c>
      <c r="B777" s="1" t="s">
        <v>121</v>
      </c>
      <c r="C777" s="1" t="str">
        <f>IFERROR(__xludf.DUMMYFUNCTION("GOOGLETRANSLATE(B777,""en"",""pl"")"),"Literatura ukraińska")</f>
        <v>Literatura ukraińska</v>
      </c>
      <c r="D777" s="1" t="str">
        <f>VLOOKUP(C777,Arkusz1!$A$2:$A$160,1,0)</f>
        <v>Literatura ukraińska</v>
      </c>
      <c r="E777" s="1" t="str">
        <f t="shared" si="1"/>
        <v>Literatury obce. Literatura ukraińska</v>
      </c>
      <c r="F777" s="1" t="str">
        <f>VLOOKUP(D777, Arkusz1!$A$2:$D$161, 4, FALSE)</f>
        <v>77ccc1745ce11792df0c458868dc4dba</v>
      </c>
    </row>
    <row r="778" ht="14.25" customHeight="1">
      <c r="A778" s="2" t="s">
        <v>909</v>
      </c>
      <c r="B778" s="1" t="s">
        <v>121</v>
      </c>
      <c r="C778" s="1" t="str">
        <f>IFERROR(__xludf.DUMMYFUNCTION("GOOGLETRANSLATE(B778,""en"",""pl"")"),"Literatura ukraińska")</f>
        <v>Literatura ukraińska</v>
      </c>
      <c r="D778" s="1" t="str">
        <f>VLOOKUP(C778,Arkusz1!$A$2:$A$160,1,0)</f>
        <v>Literatura ukraińska</v>
      </c>
      <c r="E778" s="1" t="str">
        <f t="shared" si="1"/>
        <v>Literatury obce. Literatura ukraińska</v>
      </c>
      <c r="F778" s="1" t="str">
        <f>VLOOKUP(D778, Arkusz1!$A$2:$D$161, 4, FALSE)</f>
        <v>77ccc1745ce11792df0c458868dc4dba</v>
      </c>
    </row>
    <row r="779" ht="14.25" customHeight="1">
      <c r="A779" s="2" t="s">
        <v>910</v>
      </c>
      <c r="B779" s="1" t="s">
        <v>121</v>
      </c>
      <c r="C779" s="1" t="str">
        <f>IFERROR(__xludf.DUMMYFUNCTION("GOOGLETRANSLATE(B779,""en"",""pl"")"),"Literatura ukraińska")</f>
        <v>Literatura ukraińska</v>
      </c>
      <c r="D779" s="1" t="str">
        <f>VLOOKUP(C779,Arkusz1!$A$2:$A$160,1,0)</f>
        <v>Literatura ukraińska</v>
      </c>
      <c r="E779" s="1" t="str">
        <f t="shared" si="1"/>
        <v>Literatury obce. Literatura ukraińska</v>
      </c>
      <c r="F779" s="1" t="str">
        <f>VLOOKUP(D779, Arkusz1!$A$2:$D$161, 4, FALSE)</f>
        <v>77ccc1745ce11792df0c458868dc4dba</v>
      </c>
    </row>
    <row r="780" ht="14.25" customHeight="1">
      <c r="A780" s="2" t="s">
        <v>911</v>
      </c>
      <c r="B780" s="1" t="s">
        <v>121</v>
      </c>
      <c r="C780" s="1" t="str">
        <f>IFERROR(__xludf.DUMMYFUNCTION("GOOGLETRANSLATE(B780,""en"",""pl"")"),"Literatura ukraińska")</f>
        <v>Literatura ukraińska</v>
      </c>
      <c r="D780" s="1" t="str">
        <f>VLOOKUP(C780,Arkusz1!$A$2:$A$160,1,0)</f>
        <v>Literatura ukraińska</v>
      </c>
      <c r="E780" s="1" t="str">
        <f t="shared" si="1"/>
        <v>Literatury obce. Literatura ukraińska</v>
      </c>
      <c r="F780" s="1" t="str">
        <f>VLOOKUP(D780, Arkusz1!$A$2:$D$161, 4, FALSE)</f>
        <v>77ccc1745ce11792df0c458868dc4dba</v>
      </c>
    </row>
    <row r="781" ht="14.25" customHeight="1">
      <c r="A781" s="2" t="s">
        <v>912</v>
      </c>
      <c r="B781" s="1" t="s">
        <v>121</v>
      </c>
      <c r="C781" s="1" t="str">
        <f>IFERROR(__xludf.DUMMYFUNCTION("GOOGLETRANSLATE(B781,""en"",""pl"")"),"Literatura ukraińska")</f>
        <v>Literatura ukraińska</v>
      </c>
      <c r="D781" s="1" t="str">
        <f>VLOOKUP(C781,Arkusz1!$A$2:$A$160,1,0)</f>
        <v>Literatura ukraińska</v>
      </c>
      <c r="E781" s="1" t="str">
        <f t="shared" si="1"/>
        <v>Literatury obce. Literatura ukraińska</v>
      </c>
      <c r="F781" s="1" t="str">
        <f>VLOOKUP(D781, Arkusz1!$A$2:$D$161, 4, FALSE)</f>
        <v>77ccc1745ce11792df0c458868dc4dba</v>
      </c>
    </row>
    <row r="782" ht="14.25" customHeight="1">
      <c r="A782" s="2" t="s">
        <v>913</v>
      </c>
      <c r="B782" s="1" t="s">
        <v>914</v>
      </c>
      <c r="C782" s="1" t="str">
        <f>IFERROR(__xludf.DUMMYFUNCTION("GOOGLETRANSLATE(B782,""en"",""pl"")"),"Literatura urugwajska")</f>
        <v>Literatura urugwajska</v>
      </c>
      <c r="D782" s="1" t="str">
        <f>VLOOKUP(C782,Arkusz1!$A$2:$A$160,1,0)</f>
        <v>Literatura urugwajska</v>
      </c>
      <c r="E782" s="1" t="str">
        <f t="shared" si="1"/>
        <v>Literatury obce. Literatura urugwajska</v>
      </c>
      <c r="F782" s="1" t="str">
        <f>VLOOKUP(D782, Arkusz1!$A$2:$D$161, 4, FALSE)</f>
        <v>0ce888a39ad29381941e1064dd0af5db</v>
      </c>
    </row>
    <row r="783" ht="14.25" customHeight="1">
      <c r="A783" s="2" t="s">
        <v>915</v>
      </c>
      <c r="B783" s="1" t="s">
        <v>916</v>
      </c>
      <c r="C783" s="1" t="str">
        <f>IFERROR(__xludf.DUMMYFUNCTION("GOOGLETRANSLATE(B783,""en"",""pl"")"),"Literatura wenezuelska")</f>
        <v>Literatura wenezuelska</v>
      </c>
      <c r="D783" s="1" t="str">
        <f>VLOOKUP(C783,Arkusz1!$A$2:$A$160,1,0)</f>
        <v>Literatura wenezuelska</v>
      </c>
      <c r="E783" s="1" t="str">
        <f t="shared" si="1"/>
        <v>Literatury obce. Literatura wenezuelska</v>
      </c>
      <c r="F783" s="1" t="str">
        <f>VLOOKUP(D783, Arkusz1!$A$2:$D$161, 4, FALSE)</f>
        <v>75b56e68bb28483656b9ceaaec1dd290</v>
      </c>
    </row>
    <row r="784" ht="14.25" customHeight="1">
      <c r="A784" s="2" t="s">
        <v>917</v>
      </c>
      <c r="B784" s="1" t="s">
        <v>457</v>
      </c>
      <c r="C784" s="1" t="str">
        <f>IFERROR(__xludf.DUMMYFUNCTION("GOOGLETRANSLATE(B784,""en"",""pl"")"),"Literatura wietnamska")</f>
        <v>Literatura wietnamska</v>
      </c>
      <c r="D784" s="1" t="str">
        <f>VLOOKUP(C784,Arkusz1!$A$2:$A$160,1,0)</f>
        <v>Literatura wietnamska</v>
      </c>
      <c r="E784" s="1" t="str">
        <f t="shared" si="1"/>
        <v>Literatury obce. Literatura wietnamska</v>
      </c>
      <c r="F784" s="1" t="str">
        <f>VLOOKUP(D784, Arkusz1!$A$2:$D$161, 4, FALSE)</f>
        <v>269a1719c836094cc4637642cc18648f</v>
      </c>
    </row>
    <row r="785" ht="14.25" customHeight="1">
      <c r="A785" s="2" t="s">
        <v>918</v>
      </c>
      <c r="B785" s="1" t="s">
        <v>459</v>
      </c>
      <c r="C785" s="3" t="s">
        <v>12</v>
      </c>
      <c r="D785" s="1" t="str">
        <f>VLOOKUP(C785,Arkusz1!$A$2:$A$160,1,0)</f>
        <v>Literatura brytyjska i irlandzka</v>
      </c>
      <c r="E785" s="1" t="str">
        <f t="shared" si="1"/>
        <v>Literatury obce. Literatura brytyjska i irlandzka</v>
      </c>
      <c r="F785" s="1" t="str">
        <f>VLOOKUP(D785, Arkusz1!$A$2:$D$161, 4, FALSE)</f>
        <v>66c8f768d5c3628ace38b78be063e200</v>
      </c>
    </row>
    <row r="786" ht="14.25" customHeight="1">
      <c r="A786" s="2" t="s">
        <v>919</v>
      </c>
      <c r="B786" s="1" t="s">
        <v>920</v>
      </c>
      <c r="C786" s="3" t="s">
        <v>919</v>
      </c>
      <c r="D786" s="1" t="str">
        <f>VLOOKUP(C786,Arkusz1!$A$2:$A$160,1,0)</f>
        <v>Literatura jakucka</v>
      </c>
      <c r="E786" s="1" t="str">
        <f t="shared" si="1"/>
        <v>Literatury obce. Literatura jakucka</v>
      </c>
      <c r="F786" s="1" t="str">
        <f>VLOOKUP(D786, Arkusz1!$A$2:$D$161, 4, FALSE)</f>
        <v>f99207ff311830187f72060b029b6f8f</v>
      </c>
    </row>
    <row r="787" ht="14.25" customHeight="1">
      <c r="A787" s="4" t="s">
        <v>369</v>
      </c>
      <c r="B787" s="1" t="s">
        <v>921</v>
      </c>
      <c r="C787" s="3" t="s">
        <v>369</v>
      </c>
      <c r="D787" s="1" t="str">
        <f>VLOOKUP(C787,Arkusz1!$A$2:$A$160,1,0)</f>
        <v>Literatura azerbejdżańska</v>
      </c>
      <c r="E787" s="1" t="str">
        <f t="shared" si="1"/>
        <v>Literatury obce. Literatura azerbejdżańska</v>
      </c>
      <c r="F787" s="1" t="str">
        <f>VLOOKUP(D787, Arkusz1!$A$2:$D$161, 4, FALSE)</f>
        <v>13809fbe1cae1d386a52e6134ce7d18b</v>
      </c>
    </row>
    <row r="788" ht="14.25" customHeight="1">
      <c r="A788" s="4" t="s">
        <v>922</v>
      </c>
      <c r="B788" s="1" t="s">
        <v>923</v>
      </c>
      <c r="C788" s="3" t="s">
        <v>924</v>
      </c>
      <c r="D788" s="1" t="str">
        <f>VLOOKUP(C788,Arkusz1!$A$2:$A$160,1,0)</f>
        <v>Literatura bahrajńsko-arabska</v>
      </c>
      <c r="E788" s="1" t="str">
        <f t="shared" si="1"/>
        <v>Literatury obce. Literatura bahrajńsko-arabska</v>
      </c>
      <c r="F788" s="1" t="str">
        <f>VLOOKUP(D788, Arkusz1!$A$2:$D$161, 4, FALSE)</f>
        <v>8e9b082a069ec260473c84bc175cc27b</v>
      </c>
    </row>
    <row r="789" ht="14.25" customHeight="1">
      <c r="A789" s="4" t="s">
        <v>925</v>
      </c>
      <c r="B789" s="1" t="s">
        <v>926</v>
      </c>
      <c r="C789" s="1" t="str">
        <f>IFERROR(__xludf.DUMMYFUNCTION("GOOGLETRANSLATE(B789,""en"",""pl"")"),"Baskijska literatura")</f>
        <v>Baskijska literatura</v>
      </c>
      <c r="D789" s="1" t="str">
        <f>VLOOKUP(C789,Arkusz1!$A$2:$A$160,1,0)</f>
        <v>#N/A</v>
      </c>
      <c r="E789" s="1" t="str">
        <f t="shared" si="1"/>
        <v>#N/A</v>
      </c>
      <c r="F789" s="1" t="str">
        <f>VLOOKUP(D789, Arkusz1!$A$2:$D$161, 4, FALSE)</f>
        <v>#N/A</v>
      </c>
    </row>
    <row r="790" ht="14.25" customHeight="1">
      <c r="A790" s="4" t="s">
        <v>927</v>
      </c>
      <c r="B790" s="1" t="s">
        <v>928</v>
      </c>
      <c r="C790" s="3" t="s">
        <v>929</v>
      </c>
      <c r="D790" s="1" t="str">
        <f>VLOOKUP(C790,Arkusz1!$A$2:$A$160,1,0)</f>
        <v>Literatura grecka bizantyjska</v>
      </c>
      <c r="E790" s="1" t="str">
        <f t="shared" si="1"/>
        <v>Literatury obce. Literatura grecka bizantyjska</v>
      </c>
      <c r="F790" s="1" t="str">
        <f>VLOOKUP(D790, Arkusz1!$A$2:$D$161, 4, FALSE)</f>
        <v>5f65255c9a2200bb20895533ec0a57b9</v>
      </c>
    </row>
    <row r="791" ht="14.25" customHeight="1">
      <c r="A791" s="4" t="s">
        <v>930</v>
      </c>
      <c r="B791" s="1" t="s">
        <v>93</v>
      </c>
      <c r="C791" s="1" t="str">
        <f>IFERROR(__xludf.DUMMYFUNCTION("GOOGLETRANSLATE(B791,""en"",""pl"")"),"literatura bułgarska")</f>
        <v>literatura bułgarska</v>
      </c>
      <c r="D791" s="1" t="str">
        <f>VLOOKUP(C791,Arkusz1!$A$2:$A$160,1,0)</f>
        <v>Literatura bułgarska</v>
      </c>
      <c r="E791" s="1" t="str">
        <f t="shared" si="1"/>
        <v>Literatury obce. Literatura bułgarska</v>
      </c>
      <c r="F791" s="1" t="str">
        <f>VLOOKUP(D791, Arkusz1!$A$2:$D$161, 4, FALSE)</f>
        <v>7ba2427543bffb608ac962b461dc8d16</v>
      </c>
    </row>
    <row r="792" ht="14.25" customHeight="1">
      <c r="A792" s="4" t="s">
        <v>931</v>
      </c>
      <c r="B792" s="1" t="s">
        <v>563</v>
      </c>
      <c r="C792" s="1" t="str">
        <f>IFERROR(__xludf.DUMMYFUNCTION("GOOGLETRANSLATE(B792,""en"",""pl"")"),"Literatura boliwijska")</f>
        <v>Literatura boliwijska</v>
      </c>
      <c r="D792" s="1" t="str">
        <f>VLOOKUP(C792,Arkusz1!$A$2:$A$160,1,0)</f>
        <v>Literatura boliwijska</v>
      </c>
      <c r="E792" s="1" t="str">
        <f t="shared" si="1"/>
        <v>Literatury obce. Literatura boliwijska</v>
      </c>
      <c r="F792" s="1" t="str">
        <f>VLOOKUP(D792, Arkusz1!$A$2:$D$161, 4, FALSE)</f>
        <v>7c075aebf2af6e55bc87c576619c81ba</v>
      </c>
    </row>
    <row r="793" ht="14.25" customHeight="1">
      <c r="A793" s="4" t="s">
        <v>932</v>
      </c>
      <c r="B793" s="1" t="s">
        <v>933</v>
      </c>
      <c r="C793" s="3" t="s">
        <v>934</v>
      </c>
      <c r="D793" s="1" t="str">
        <f>VLOOKUP(C793,Arkusz1!$A$2:$A$160,1,0)</f>
        <v>Literatura Bośni i Hercegowiny</v>
      </c>
      <c r="E793" s="1" t="str">
        <f t="shared" si="1"/>
        <v>Literatury obce. Literatura Bośni i Hercegowiny</v>
      </c>
      <c r="F793" s="1" t="str">
        <f>VLOOKUP(D793, Arkusz1!$A$2:$D$161, 4, FALSE)</f>
        <v>7257f61644ae89c7f9f6a38101d01daa</v>
      </c>
    </row>
    <row r="794" ht="14.25" customHeight="1">
      <c r="A794" s="4" t="s">
        <v>935</v>
      </c>
      <c r="B794" s="1" t="s">
        <v>133</v>
      </c>
      <c r="C794" s="1" t="str">
        <f>IFERROR(__xludf.DUMMYFUNCTION("GOOGLETRANSLATE(B794,""en"",""pl"")"),"literatura chińska")</f>
        <v>literatura chińska</v>
      </c>
      <c r="D794" s="1" t="str">
        <f>VLOOKUP(C794,Arkusz1!$A$2:$A$160,1,0)</f>
        <v>Literatura chińska</v>
      </c>
      <c r="E794" s="1" t="str">
        <f t="shared" si="1"/>
        <v>Literatury obce. Literatura chińska</v>
      </c>
      <c r="F794" s="1" t="str">
        <f>VLOOKUP(D794, Arkusz1!$A$2:$D$161, 4, FALSE)</f>
        <v>2334b6886cc4de6ef9c2b8c9813b4bc5</v>
      </c>
    </row>
    <row r="795" ht="14.25" customHeight="1">
      <c r="A795" s="4" t="s">
        <v>936</v>
      </c>
      <c r="B795" s="1" t="s">
        <v>127</v>
      </c>
      <c r="C795" s="1" t="str">
        <f>IFERROR(__xludf.DUMMYFUNCTION("GOOGLETRANSLATE(B795,""en"",""pl"")"),"Literatura argentyńska")</f>
        <v>Literatura argentyńska</v>
      </c>
      <c r="D795" s="1" t="str">
        <f>VLOOKUP(C795,Arkusz1!$A$2:$A$160,1,0)</f>
        <v>Literatura argentyńska</v>
      </c>
      <c r="E795" s="1" t="str">
        <f t="shared" si="1"/>
        <v>Literatury obce. Literatura argentyńska</v>
      </c>
      <c r="F795" s="1" t="str">
        <f>VLOOKUP(D795, Arkusz1!$A$2:$D$161, 4, FALSE)</f>
        <v>906ca741fd0658ce74075d81d388d8ae</v>
      </c>
    </row>
    <row r="796" ht="14.25" customHeight="1">
      <c r="A796" s="4" t="s">
        <v>937</v>
      </c>
      <c r="B796" s="1" t="s">
        <v>6</v>
      </c>
      <c r="C796" s="3" t="s">
        <v>7</v>
      </c>
      <c r="D796" s="1" t="str">
        <f>VLOOKUP(C796,Arkusz1!$A$2:$A$160,1,0)</f>
        <v>Literatura białoruska</v>
      </c>
      <c r="E796" s="1" t="str">
        <f t="shared" si="1"/>
        <v>Literatury obce. Literatura białoruska</v>
      </c>
      <c r="F796" s="1" t="str">
        <f>VLOOKUP(D796, Arkusz1!$A$2:$D$161, 4, FALSE)</f>
        <v>5176ee4a418293ffdee4f64e4be96d56</v>
      </c>
    </row>
    <row r="797" ht="14.25" customHeight="1">
      <c r="A797" s="4" t="s">
        <v>938</v>
      </c>
      <c r="B797" s="1" t="s">
        <v>9</v>
      </c>
      <c r="C797" s="1" t="str">
        <f>IFERROR(__xludf.DUMMYFUNCTION("GOOGLETRANSLATE(B797,""en"",""pl"")"),"Literatura czeska")</f>
        <v>Literatura czeska</v>
      </c>
      <c r="D797" s="1" t="str">
        <f>VLOOKUP(C797,Arkusz1!$A$2:$A$160,1,0)</f>
        <v>Literatura czeska</v>
      </c>
      <c r="E797" s="1" t="str">
        <f t="shared" si="1"/>
        <v>Literatury obce. Literatura czeska</v>
      </c>
      <c r="F797" s="1" t="str">
        <f>VLOOKUP(D797, Arkusz1!$A$2:$D$161, 4, FALSE)</f>
        <v>d85890257d2229f6c254d26525731a8e</v>
      </c>
    </row>
    <row r="798" ht="14.25" customHeight="1">
      <c r="A798" s="4" t="s">
        <v>939</v>
      </c>
      <c r="B798" s="1" t="s">
        <v>60</v>
      </c>
      <c r="C798" s="1" t="str">
        <f>IFERROR(__xludf.DUMMYFUNCTION("GOOGLETRANSLATE(B798,""en"",""pl"")"),"literatura francuska")</f>
        <v>literatura francuska</v>
      </c>
      <c r="D798" s="1" t="str">
        <f>VLOOKUP(C798,Arkusz1!$A$2:$A$160,1,0)</f>
        <v>Literatura francuska</v>
      </c>
      <c r="E798" s="1" t="str">
        <f t="shared" si="1"/>
        <v>Literatury obce. Literatura francuska</v>
      </c>
      <c r="F798" s="1" t="str">
        <f>VLOOKUP(D798, Arkusz1!$A$2:$D$161, 4, FALSE)</f>
        <v>d2fe227bd5c38b13d57b38b7d2730c6e</v>
      </c>
    </row>
    <row r="799" ht="14.25" customHeight="1">
      <c r="A799" s="4" t="s">
        <v>940</v>
      </c>
      <c r="B799" s="1" t="s">
        <v>154</v>
      </c>
      <c r="C799" s="1" t="str">
        <f>IFERROR(__xludf.DUMMYFUNCTION("GOOGLETRANSLATE(B799,""en"",""pl"")"),"Literatura koreańska")</f>
        <v>Literatura koreańska</v>
      </c>
      <c r="D799" s="1" t="str">
        <f>VLOOKUP(C799,Arkusz1!$A$2:$A$160,1,0)</f>
        <v>Literatura koreańska</v>
      </c>
      <c r="E799" s="1" t="str">
        <f t="shared" si="1"/>
        <v>Literatury obce. Literatura koreańska</v>
      </c>
      <c r="F799" s="1" t="str">
        <f>VLOOKUP(D799, Arkusz1!$A$2:$D$161, 4, FALSE)</f>
        <v>81ca4294e5e351c413d8a7a356f90207</v>
      </c>
    </row>
    <row r="800" ht="14.25" customHeight="1">
      <c r="A800" s="4" t="s">
        <v>941</v>
      </c>
      <c r="B800" s="1" t="s">
        <v>51</v>
      </c>
      <c r="C800" s="1" t="str">
        <f>IFERROR(__xludf.DUMMYFUNCTION("GOOGLETRANSLATE(B800,""en"",""pl"")"),"Literatura norweska")</f>
        <v>Literatura norweska</v>
      </c>
      <c r="D800" s="1" t="str">
        <f>VLOOKUP(C800,Arkusz1!$A$2:$A$160,1,0)</f>
        <v>Literatura norweska</v>
      </c>
      <c r="E800" s="1" t="str">
        <f t="shared" si="1"/>
        <v>Literatury obce. Literatura norweska</v>
      </c>
      <c r="F800" s="1" t="str">
        <f>VLOOKUP(D800, Arkusz1!$A$2:$D$161, 4, FALSE)</f>
        <v>2383b51ad8771442bdecbae4e2229a5c</v>
      </c>
    </row>
    <row r="801" ht="14.25" customHeight="1">
      <c r="A801" s="4" t="s">
        <v>942</v>
      </c>
      <c r="B801" s="1" t="s">
        <v>16</v>
      </c>
      <c r="C801" s="3" t="s">
        <v>17</v>
      </c>
      <c r="D801" s="1" t="str">
        <f>VLOOKUP(C801,Arkusz1!$A$2:$A$161,1,0)</f>
        <v>Literatura polska</v>
      </c>
      <c r="E801" s="1" t="str">
        <f t="shared" si="1"/>
        <v>Hasła osobowe (literatura polska)</v>
      </c>
      <c r="F801" s="1" t="str">
        <f>VLOOKUP(D801, Arkusz1!$A$2:$D$161, 4, FALSE)</f>
        <v>f56c40ddce1076f01ab157bed1da7c85</v>
      </c>
    </row>
    <row r="802" ht="14.25" customHeight="1">
      <c r="A802" s="1" t="s">
        <v>943</v>
      </c>
      <c r="B802" s="1" t="s">
        <v>166</v>
      </c>
      <c r="C802" s="1" t="str">
        <f>IFERROR(__xludf.DUMMYFUNCTION("GOOGLETRANSLATE(B802,""en"",""pl"")"),"Literatura portugalska")</f>
        <v>Literatura portugalska</v>
      </c>
      <c r="D802" s="1" t="str">
        <f>VLOOKUP(C802,Arkusz1!$A$2:$A$160,1,0)</f>
        <v>Literatura portugalska</v>
      </c>
      <c r="E802" s="1" t="str">
        <f t="shared" si="1"/>
        <v>Literatury obce. Literatura portugalska</v>
      </c>
      <c r="F802" s="1" t="str">
        <f>VLOOKUP(D802, Arkusz1!$A$2:$D$161, 4, FALSE)</f>
        <v>fbaaf1b524a9be29d2376133302a573a</v>
      </c>
    </row>
    <row r="803" ht="14.25" customHeight="1">
      <c r="A803" s="1" t="s">
        <v>944</v>
      </c>
      <c r="B803" s="1" t="s">
        <v>113</v>
      </c>
      <c r="C803" s="1" t="str">
        <f>IFERROR(__xludf.DUMMYFUNCTION("GOOGLETRANSLATE(B803,""en"",""pl"")"),"Literatura serbska")</f>
        <v>Literatura serbska</v>
      </c>
      <c r="D803" s="1" t="str">
        <f>VLOOKUP(C803,Arkusz1!$A$2:$A$160,1,0)</f>
        <v>Literatura serbska</v>
      </c>
      <c r="E803" s="1" t="str">
        <f t="shared" si="1"/>
        <v>Literatury obce. Literatura serbska</v>
      </c>
      <c r="F803" s="1" t="str">
        <f>VLOOKUP(D803, Arkusz1!$A$2:$D$161, 4, FALSE)</f>
        <v>7344a05528b952d1b397c898e7bb651a</v>
      </c>
    </row>
    <row r="804" ht="14.25" customHeight="1">
      <c r="A804" s="1" t="s">
        <v>945</v>
      </c>
      <c r="B804" s="1" t="s">
        <v>121</v>
      </c>
      <c r="C804" s="1" t="str">
        <f>IFERROR(__xludf.DUMMYFUNCTION("GOOGLETRANSLATE(B804,""en"",""pl"")"),"Literatura ukraińska")</f>
        <v>Literatura ukraińska</v>
      </c>
      <c r="D804" s="1" t="str">
        <f>VLOOKUP(C804,Arkusz1!$A$2:$A$160,1,0)</f>
        <v>Literatura ukraińska</v>
      </c>
      <c r="E804" s="1" t="str">
        <f t="shared" si="1"/>
        <v>Literatury obce. Literatura ukraińska</v>
      </c>
      <c r="F804" s="1" t="str">
        <f>VLOOKUP(D804, Arkusz1!$A$2:$D$161, 4, FALSE)</f>
        <v>77ccc1745ce11792df0c458868dc4dba</v>
      </c>
    </row>
    <row r="805" ht="14.25" customHeight="1">
      <c r="A805" s="1" t="s">
        <v>946</v>
      </c>
      <c r="B805" s="1" t="s">
        <v>267</v>
      </c>
      <c r="C805" s="1" t="str">
        <f>IFERROR(__xludf.DUMMYFUNCTION("GOOGLETRANSLATE(B805,""en"",""pl"")"),"Literatura australijska")</f>
        <v>Literatura australijska</v>
      </c>
      <c r="D805" s="1" t="str">
        <f>VLOOKUP(C805,Arkusz1!$A$2:$A$160,1,0)</f>
        <v>Literatura australijska</v>
      </c>
      <c r="E805" s="1" t="str">
        <f t="shared" si="1"/>
        <v>Literatury obce. Literatura australijska</v>
      </c>
      <c r="F805" s="1" t="str">
        <f>VLOOKUP(D805, Arkusz1!$A$2:$D$161, 4, FALSE)</f>
        <v>dfb5048023d86139b76b71f03f1e4e30</v>
      </c>
    </row>
    <row r="806" ht="14.25" customHeight="1">
      <c r="A806" s="1" t="s">
        <v>947</v>
      </c>
      <c r="B806" s="1" t="s">
        <v>91</v>
      </c>
      <c r="C806" s="1" t="str">
        <f>IFERROR(__xludf.DUMMYFUNCTION("GOOGLETRANSLATE(B806,""en"",""pl"")"),"Literatura belgijska")</f>
        <v>Literatura belgijska</v>
      </c>
      <c r="D806" s="1" t="str">
        <f>VLOOKUP(C806,Arkusz1!$A$2:$A$160,1,0)</f>
        <v>Literatura belgijska</v>
      </c>
      <c r="E806" s="1" t="str">
        <f t="shared" si="1"/>
        <v>Literatury obce. Literatura belgijska</v>
      </c>
      <c r="F806" s="1" t="str">
        <f>VLOOKUP(D806, Arkusz1!$A$2:$D$161, 4, FALSE)</f>
        <v>2ef11f6c4479714269d8b7064fa71498</v>
      </c>
    </row>
    <row r="807" ht="14.25" customHeight="1">
      <c r="A807" s="1" t="s">
        <v>948</v>
      </c>
      <c r="B807" s="1" t="s">
        <v>9</v>
      </c>
      <c r="C807" s="1" t="str">
        <f>IFERROR(__xludf.DUMMYFUNCTION("GOOGLETRANSLATE(B807,""en"",""pl"")"),"Literatura czeska")</f>
        <v>Literatura czeska</v>
      </c>
      <c r="D807" s="1" t="str">
        <f>VLOOKUP(C807,Arkusz1!$A$2:$A$160,1,0)</f>
        <v>Literatura czeska</v>
      </c>
      <c r="E807" s="1" t="str">
        <f t="shared" si="1"/>
        <v>Literatury obce. Literatura czeska</v>
      </c>
      <c r="F807" s="1" t="str">
        <f>VLOOKUP(D807, Arkusz1!$A$2:$D$161, 4, FALSE)</f>
        <v>d85890257d2229f6c254d26525731a8e</v>
      </c>
    </row>
    <row r="808" ht="14.25" customHeight="1">
      <c r="A808" s="1" t="s">
        <v>949</v>
      </c>
      <c r="B808" s="1" t="s">
        <v>151</v>
      </c>
      <c r="C808" s="1" t="str">
        <f>IFERROR(__xludf.DUMMYFUNCTION("GOOGLETRANSLATE(B808,""en"",""pl"")"),"Literatura japońska")</f>
        <v>Literatura japońska</v>
      </c>
      <c r="D808" s="1" t="str">
        <f>VLOOKUP(C808,Arkusz1!$A$2:$A$160,1,0)</f>
        <v>Literatura japońska</v>
      </c>
      <c r="E808" s="1" t="str">
        <f t="shared" si="1"/>
        <v>Literatury obce. Literatura japońska</v>
      </c>
      <c r="F808" s="1" t="str">
        <f>VLOOKUP(D808, Arkusz1!$A$2:$D$161, 4, FALSE)</f>
        <v>721da27f5b1918aee144742f7e735e0e</v>
      </c>
    </row>
    <row r="809" ht="14.25" customHeight="1">
      <c r="A809" s="1" t="s">
        <v>950</v>
      </c>
      <c r="B809" s="1" t="s">
        <v>23</v>
      </c>
      <c r="C809" s="1" t="str">
        <f>IFERROR(__xludf.DUMMYFUNCTION("GOOGLETRANSLATE(B809,""en"",""pl"")"),"Literatura kanadyjska")</f>
        <v>Literatura kanadyjska</v>
      </c>
      <c r="D809" s="1" t="str">
        <f>VLOOKUP(C809,Arkusz1!$A$2:$A$160,1,0)</f>
        <v>Literatura kanadyjska</v>
      </c>
      <c r="E809" s="1" t="str">
        <f t="shared" si="1"/>
        <v>Literatury obce. Literatura kanadyjska</v>
      </c>
      <c r="F809" s="1" t="str">
        <f>VLOOKUP(D809, Arkusz1!$A$2:$D$161, 4, FALSE)</f>
        <v>87ddeaede93fdeb4d412e4a16915d71f</v>
      </c>
    </row>
    <row r="810" ht="14.25" customHeight="1">
      <c r="A810" s="1" t="s">
        <v>951</v>
      </c>
      <c r="B810" s="1" t="s">
        <v>161</v>
      </c>
      <c r="C810" s="1" t="str">
        <f>IFERROR(__xludf.DUMMYFUNCTION("GOOGLETRANSLATE(B810,""en"",""pl"")"),"Literatura macedońska")</f>
        <v>Literatura macedońska</v>
      </c>
      <c r="D810" s="1" t="str">
        <f>VLOOKUP(C810,Arkusz1!$A$2:$A$160,1,0)</f>
        <v>Literatura macedońska</v>
      </c>
      <c r="E810" s="1" t="str">
        <f t="shared" si="1"/>
        <v>Literatury obce. Literatura macedońska</v>
      </c>
      <c r="F810" s="1" t="str">
        <f>VLOOKUP(D810, Arkusz1!$A$2:$D$161, 4, FALSE)</f>
        <v>09661eecb825c4fca83b46f6e28c9e73</v>
      </c>
    </row>
    <row r="811" ht="14.25" customHeight="1">
      <c r="A811" s="1" t="s">
        <v>952</v>
      </c>
      <c r="B811" s="1" t="s">
        <v>14</v>
      </c>
      <c r="C811" s="1" t="str">
        <f>IFERROR(__xludf.DUMMYFUNCTION("GOOGLETRANSLATE(B811,""en"",""pl"")"),"Literatura niemiecka")</f>
        <v>Literatura niemiecka</v>
      </c>
      <c r="D811" s="1" t="str">
        <f>VLOOKUP(C811,Arkusz1!$A$2:$A$160,1,0)</f>
        <v>Literatura niemiecka</v>
      </c>
      <c r="E811" s="1" t="str">
        <f t="shared" si="1"/>
        <v>Literatury obce. Literatura niemiecka</v>
      </c>
      <c r="F811" s="1" t="str">
        <f>VLOOKUP(D811, Arkusz1!$A$2:$D$161, 4, FALSE)</f>
        <v>08c2fec6be5a88eba2b081d4483c362f</v>
      </c>
    </row>
    <row r="812" ht="14.25" customHeight="1">
      <c r="A812" s="1" t="s">
        <v>953</v>
      </c>
      <c r="B812" s="1" t="s">
        <v>16</v>
      </c>
      <c r="C812" s="3" t="s">
        <v>17</v>
      </c>
      <c r="D812" s="1" t="str">
        <f>VLOOKUP(C812,Arkusz1!$A$2:$A$161,1,0)</f>
        <v>Literatura polska</v>
      </c>
      <c r="E812" s="1" t="str">
        <f t="shared" si="1"/>
        <v>Hasła osobowe (literatura polska)</v>
      </c>
      <c r="F812" s="1" t="str">
        <f>VLOOKUP(D812, Arkusz1!$A$2:$D$161, 4, FALSE)</f>
        <v>f56c40ddce1076f01ab157bed1da7c85</v>
      </c>
    </row>
    <row r="813" ht="14.25" customHeight="1">
      <c r="A813" s="1" t="s">
        <v>954</v>
      </c>
      <c r="B813" s="1" t="s">
        <v>41</v>
      </c>
      <c r="C813" s="1" t="str">
        <f>IFERROR(__xludf.DUMMYFUNCTION("GOOGLETRANSLATE(B813,""en"",""pl"")"),"Literatura rosyjska")</f>
        <v>Literatura rosyjska</v>
      </c>
      <c r="D813" s="1" t="str">
        <f>VLOOKUP(C813,Arkusz1!$A$2:$A$160,1,0)</f>
        <v>Literatura rosyjska</v>
      </c>
      <c r="E813" s="1" t="str">
        <f t="shared" si="1"/>
        <v>Literatury obce. Literatura rosyjska</v>
      </c>
      <c r="F813" s="1" t="str">
        <f>VLOOKUP(D813, Arkusz1!$A$2:$D$161, 4, FALSE)</f>
        <v>a511f8d47669aab706ad35aa613c3318</v>
      </c>
    </row>
    <row r="814" ht="14.25" customHeight="1">
      <c r="A814" s="1" t="s">
        <v>955</v>
      </c>
      <c r="B814" s="1" t="s">
        <v>43</v>
      </c>
      <c r="C814" s="1" t="str">
        <f>IFERROR(__xludf.DUMMYFUNCTION("GOOGLETRANSLATE(B814,""en"",""pl"")"),"literatura słowacka")</f>
        <v>literatura słowacka</v>
      </c>
      <c r="D814" s="1" t="str">
        <f>VLOOKUP(C814,Arkusz1!$A$2:$A$160,1,0)</f>
        <v>Literatura słowacka</v>
      </c>
      <c r="E814" s="1" t="str">
        <f t="shared" si="1"/>
        <v>Literatury obce. Literatura słowacka</v>
      </c>
      <c r="F814" s="1" t="str">
        <f>VLOOKUP(D814, Arkusz1!$A$2:$D$161, 4, FALSE)</f>
        <v>6c2133cd191601c2549eab9cf1d6fca9</v>
      </c>
    </row>
    <row r="815" ht="14.25" customHeight="1">
      <c r="A815" s="1" t="s">
        <v>956</v>
      </c>
      <c r="B815" s="1" t="s">
        <v>217</v>
      </c>
      <c r="C815" s="3" t="s">
        <v>218</v>
      </c>
      <c r="D815" s="1" t="str">
        <f>VLOOKUP(C815,Arkusz1!$A$2:$A$160,1,0)</f>
        <v>Literatura starosłowiańska</v>
      </c>
      <c r="E815" s="1" t="str">
        <f t="shared" si="1"/>
        <v>Literatury obce. Literatura starosłowiańska</v>
      </c>
      <c r="F815" s="1" t="str">
        <f>VLOOKUP(D815, Arkusz1!$A$2:$D$161, 4, FALSE)</f>
        <v>cb4a01e0d5744e4f0afa615c7e6c5e7a</v>
      </c>
    </row>
    <row r="816" ht="14.25" customHeight="1">
      <c r="A816" s="1" t="s">
        <v>957</v>
      </c>
      <c r="B816" s="1" t="s">
        <v>37</v>
      </c>
      <c r="C816" s="1" t="str">
        <f>IFERROR(__xludf.DUMMYFUNCTION("GOOGLETRANSLATE(B816,""en"",""pl"")"),"Literatura włoska")</f>
        <v>Literatura włoska</v>
      </c>
      <c r="D816" s="1" t="str">
        <f>VLOOKUP(C816,Arkusz1!$A$2:$A$160,1,0)</f>
        <v>Literatura włoska</v>
      </c>
      <c r="E816" s="1" t="str">
        <f t="shared" si="1"/>
        <v>Literatury obce. Literatura włoska</v>
      </c>
      <c r="F816" s="1" t="str">
        <f>VLOOKUP(D816, Arkusz1!$A$2:$D$161, 4, FALSE)</f>
        <v>11e54a115acbd421e14abfed6cfa3f3a</v>
      </c>
    </row>
    <row r="817" ht="14.25" customHeight="1">
      <c r="A817" s="1" t="s">
        <v>958</v>
      </c>
      <c r="B817" s="1" t="s">
        <v>959</v>
      </c>
      <c r="C817" s="1" t="str">
        <f>IFERROR(__xludf.DUMMYFUNCTION("GOOGLETRANSLATE(B817,""en"",""pl"")"),"Literatura flamandzka")</f>
        <v>Literatura flamandzka</v>
      </c>
      <c r="D817" s="1" t="str">
        <f>VLOOKUP(C817,Arkusz1!$A$2:$A$160,1,0)</f>
        <v>#N/A</v>
      </c>
      <c r="E817" s="1" t="str">
        <f t="shared" si="1"/>
        <v>#N/A</v>
      </c>
      <c r="F817" s="1" t="str">
        <f>VLOOKUP(D817, Arkusz1!$A$2:$D$161, 4, FALSE)</f>
        <v>#N/A</v>
      </c>
    </row>
    <row r="818" ht="14.25" customHeight="1">
      <c r="A818" s="1" t="s">
        <v>960</v>
      </c>
      <c r="B818" s="1" t="s">
        <v>961</v>
      </c>
      <c r="C818" s="1" t="str">
        <f>IFERROR(__xludf.DUMMYFUNCTION("GOOGLETRANSLATE(B818,""en"",""pl"")"),"Literatura Gagauz")</f>
        <v>Literatura Gagauz</v>
      </c>
      <c r="D818" s="1" t="str">
        <f>VLOOKUP(C818,Arkusz1!$A$2:$A$160,1,0)</f>
        <v>#N/A</v>
      </c>
      <c r="E818" s="1" t="str">
        <f t="shared" si="1"/>
        <v>#N/A</v>
      </c>
      <c r="F818" s="1" t="str">
        <f>VLOOKUP(D818, Arkusz1!$A$2:$D$161, 4, FALSE)</f>
        <v>#N/A</v>
      </c>
    </row>
    <row r="819" ht="14.25" customHeight="1">
      <c r="A819" s="1" t="s">
        <v>962</v>
      </c>
      <c r="B819" s="1" t="s">
        <v>963</v>
      </c>
      <c r="C819" s="3" t="s">
        <v>124</v>
      </c>
      <c r="D819" s="1" t="str">
        <f>VLOOKUP(C819,Arkusz1!$A$2:$A$160,1,0)</f>
        <v>Literatury Afryki Subsaharyjskiej</v>
      </c>
      <c r="E819" s="1" t="str">
        <f t="shared" si="1"/>
        <v>Literatury obce. Literatury Afryki Subsaharyjskiej</v>
      </c>
      <c r="F819" s="1" t="str">
        <f>VLOOKUP(D819, Arkusz1!$A$2:$D$161, 4, FALSE)</f>
        <v>cd0d8ea374f40323e337566e946ab879</v>
      </c>
    </row>
    <row r="820" ht="14.25" customHeight="1">
      <c r="A820" s="1" t="s">
        <v>964</v>
      </c>
      <c r="B820" s="1" t="s">
        <v>21</v>
      </c>
      <c r="C820" s="1" t="str">
        <f>IFERROR(__xludf.DUMMYFUNCTION("GOOGLETRANSLATE(B820,""en"",""pl"")"),"literatura amerykańska")</f>
        <v>literatura amerykańska</v>
      </c>
      <c r="D820" s="1" t="str">
        <f>VLOOKUP(C820,Arkusz1!$A$2:$A$160,1,0)</f>
        <v>Literatura amerykańska</v>
      </c>
      <c r="E820" s="1" t="str">
        <f t="shared" si="1"/>
        <v>Literatury obce. Literatura amerykańska</v>
      </c>
      <c r="F820" s="1" t="str">
        <f>VLOOKUP(D820, Arkusz1!$A$2:$D$161, 4, FALSE)</f>
        <v>83d248ebec707f970a0c2ac9a48a8313</v>
      </c>
    </row>
    <row r="821" ht="14.25" customHeight="1">
      <c r="A821" s="1" t="s">
        <v>965</v>
      </c>
      <c r="B821" s="1" t="s">
        <v>91</v>
      </c>
      <c r="C821" s="1" t="str">
        <f>IFERROR(__xludf.DUMMYFUNCTION("GOOGLETRANSLATE(B821,""en"",""pl"")"),"Literatura belgijska")</f>
        <v>Literatura belgijska</v>
      </c>
      <c r="D821" s="1" t="str">
        <f>VLOOKUP(C821,Arkusz1!$A$2:$A$160,1,0)</f>
        <v>Literatura belgijska</v>
      </c>
      <c r="E821" s="1" t="str">
        <f t="shared" si="1"/>
        <v>Literatury obce. Literatura belgijska</v>
      </c>
      <c r="F821" s="1" t="str">
        <f>VLOOKUP(D821, Arkusz1!$A$2:$D$161, 4, FALSE)</f>
        <v>2ef11f6c4479714269d8b7064fa71498</v>
      </c>
    </row>
    <row r="822" ht="14.25" customHeight="1">
      <c r="A822" s="1" t="s">
        <v>966</v>
      </c>
      <c r="B822" s="1" t="s">
        <v>9</v>
      </c>
      <c r="C822" s="1" t="str">
        <f>IFERROR(__xludf.DUMMYFUNCTION("GOOGLETRANSLATE(B822,""en"",""pl"")"),"Literatura czeska")</f>
        <v>Literatura czeska</v>
      </c>
      <c r="D822" s="1" t="str">
        <f>VLOOKUP(C822,Arkusz1!$A$2:$A$160,1,0)</f>
        <v>Literatura czeska</v>
      </c>
      <c r="E822" s="1" t="str">
        <f t="shared" si="1"/>
        <v>Literatury obce. Literatura czeska</v>
      </c>
      <c r="F822" s="1" t="str">
        <f>VLOOKUP(D822, Arkusz1!$A$2:$D$161, 4, FALSE)</f>
        <v>d85890257d2229f6c254d26525731a8e</v>
      </c>
    </row>
    <row r="823" ht="14.25" customHeight="1">
      <c r="A823" s="1" t="s">
        <v>967</v>
      </c>
      <c r="B823" s="1" t="s">
        <v>60</v>
      </c>
      <c r="C823" s="1" t="str">
        <f>IFERROR(__xludf.DUMMYFUNCTION("GOOGLETRANSLATE(B823,""en"",""pl"")"),"literatura francuska")</f>
        <v>literatura francuska</v>
      </c>
      <c r="D823" s="1" t="str">
        <f>VLOOKUP(C823,Arkusz1!$A$2:$A$160,1,0)</f>
        <v>Literatura francuska</v>
      </c>
      <c r="E823" s="1" t="str">
        <f t="shared" si="1"/>
        <v>Literatury obce. Literatura francuska</v>
      </c>
      <c r="F823" s="1" t="str">
        <f>VLOOKUP(D823, Arkusz1!$A$2:$D$161, 4, FALSE)</f>
        <v>d2fe227bd5c38b13d57b38b7d2730c6e</v>
      </c>
    </row>
    <row r="824" ht="14.25" customHeight="1">
      <c r="A824" s="1" t="s">
        <v>968</v>
      </c>
      <c r="B824" s="1" t="s">
        <v>16</v>
      </c>
      <c r="C824" s="3" t="s">
        <v>17</v>
      </c>
      <c r="D824" s="1" t="str">
        <f>VLOOKUP(C824,Arkusz1!$A$2:$A$161,1,0)</f>
        <v>Literatura polska</v>
      </c>
      <c r="E824" s="1" t="str">
        <f t="shared" si="1"/>
        <v>Hasła osobowe (literatura polska)</v>
      </c>
      <c r="F824" s="1" t="str">
        <f>VLOOKUP(D824, Arkusz1!$A$2:$D$161, 4, FALSE)</f>
        <v>f56c40ddce1076f01ab157bed1da7c85</v>
      </c>
    </row>
    <row r="825" ht="14.25" customHeight="1">
      <c r="A825" s="1" t="s">
        <v>969</v>
      </c>
      <c r="B825" s="1" t="s">
        <v>41</v>
      </c>
      <c r="C825" s="1" t="str">
        <f>IFERROR(__xludf.DUMMYFUNCTION("GOOGLETRANSLATE(B825,""en"",""pl"")"),"Literatura rosyjska")</f>
        <v>Literatura rosyjska</v>
      </c>
      <c r="D825" s="1" t="str">
        <f>VLOOKUP(C825,Arkusz1!$A$2:$A$160,1,0)</f>
        <v>Literatura rosyjska</v>
      </c>
      <c r="E825" s="1" t="str">
        <f t="shared" si="1"/>
        <v>Literatury obce. Literatura rosyjska</v>
      </c>
      <c r="F825" s="1" t="str">
        <f>VLOOKUP(D825, Arkusz1!$A$2:$D$161, 4, FALSE)</f>
        <v>a511f8d47669aab706ad35aa613c3318</v>
      </c>
    </row>
    <row r="826" ht="14.25" customHeight="1">
      <c r="A826" s="1" t="s">
        <v>970</v>
      </c>
      <c r="B826" s="1" t="s">
        <v>971</v>
      </c>
      <c r="C826" s="3" t="s">
        <v>124</v>
      </c>
      <c r="D826" s="1" t="str">
        <f>VLOOKUP(C826,Arkusz1!$A$2:$A$160,1,0)</f>
        <v>Literatury Afryki Subsaharyjskiej</v>
      </c>
      <c r="E826" s="1" t="str">
        <f t="shared" si="1"/>
        <v>Literatury obce. Literatury Afryki Subsaharyjskiej</v>
      </c>
      <c r="F826" s="1" t="str">
        <f>VLOOKUP(D826, Arkusz1!$A$2:$D$161, 4, FALSE)</f>
        <v>cd0d8ea374f40323e337566e946ab879</v>
      </c>
    </row>
    <row r="827" ht="14.25" customHeight="1">
      <c r="A827" s="1" t="s">
        <v>972</v>
      </c>
      <c r="B827" s="1" t="s">
        <v>127</v>
      </c>
      <c r="C827" s="1" t="str">
        <f>IFERROR(__xludf.DUMMYFUNCTION("GOOGLETRANSLATE(B827,""en"",""pl"")"),"Literatura argentyńska")</f>
        <v>Literatura argentyńska</v>
      </c>
      <c r="D827" s="1" t="str">
        <f>VLOOKUP(C827,Arkusz1!$A$2:$A$160,1,0)</f>
        <v>Literatura argentyńska</v>
      </c>
      <c r="E827" s="1" t="str">
        <f t="shared" si="1"/>
        <v>Literatury obce. Literatura argentyńska</v>
      </c>
      <c r="F827" s="1" t="str">
        <f>VLOOKUP(D827, Arkusz1!$A$2:$D$161, 4, FALSE)</f>
        <v>906ca741fd0658ce74075d81d388d8ae</v>
      </c>
    </row>
    <row r="828" ht="14.25" customHeight="1">
      <c r="A828" s="1" t="s">
        <v>973</v>
      </c>
      <c r="B828" s="1" t="s">
        <v>267</v>
      </c>
      <c r="C828" s="1" t="str">
        <f>IFERROR(__xludf.DUMMYFUNCTION("GOOGLETRANSLATE(B828,""en"",""pl"")"),"Literatura australijska")</f>
        <v>Literatura australijska</v>
      </c>
      <c r="D828" s="1" t="str">
        <f>VLOOKUP(C828,Arkusz1!$A$2:$A$160,1,0)</f>
        <v>Literatura australijska</v>
      </c>
      <c r="E828" s="1" t="str">
        <f t="shared" si="1"/>
        <v>Literatury obce. Literatura australijska</v>
      </c>
      <c r="F828" s="1" t="str">
        <f>VLOOKUP(D828, Arkusz1!$A$2:$D$161, 4, FALSE)</f>
        <v>dfb5048023d86139b76b71f03f1e4e30</v>
      </c>
    </row>
    <row r="829" ht="14.25" customHeight="1">
      <c r="A829" s="1" t="s">
        <v>974</v>
      </c>
      <c r="B829" s="1" t="s">
        <v>91</v>
      </c>
      <c r="C829" s="1" t="str">
        <f>IFERROR(__xludf.DUMMYFUNCTION("GOOGLETRANSLATE(B829,""en"",""pl"")"),"Literatura belgijska")</f>
        <v>Literatura belgijska</v>
      </c>
      <c r="D829" s="1" t="str">
        <f>VLOOKUP(C829,Arkusz1!$A$2:$A$160,1,0)</f>
        <v>Literatura belgijska</v>
      </c>
      <c r="E829" s="1" t="str">
        <f t="shared" si="1"/>
        <v>Literatury obce. Literatura belgijska</v>
      </c>
      <c r="F829" s="1" t="str">
        <f>VLOOKUP(D829, Arkusz1!$A$2:$D$161, 4, FALSE)</f>
        <v>2ef11f6c4479714269d8b7064fa71498</v>
      </c>
    </row>
    <row r="830" ht="14.25" customHeight="1">
      <c r="A830" s="1" t="s">
        <v>975</v>
      </c>
      <c r="B830" s="1" t="s">
        <v>933</v>
      </c>
      <c r="C830" s="3" t="s">
        <v>934</v>
      </c>
      <c r="D830" s="1" t="str">
        <f>VLOOKUP(C830,Arkusz1!$A$2:$A$160,1,0)</f>
        <v>Literatura Bośni i Hercegowiny</v>
      </c>
      <c r="E830" s="1" t="str">
        <f t="shared" si="1"/>
        <v>Literatury obce. Literatura Bośni i Hercegowiny</v>
      </c>
      <c r="F830" s="1" t="str">
        <f>VLOOKUP(D830, Arkusz1!$A$2:$D$161, 4, FALSE)</f>
        <v>7257f61644ae89c7f9f6a38101d01daa</v>
      </c>
    </row>
    <row r="831" ht="14.25" customHeight="1">
      <c r="A831" s="1" t="s">
        <v>976</v>
      </c>
      <c r="B831" s="1" t="s">
        <v>133</v>
      </c>
      <c r="C831" s="1" t="str">
        <f>IFERROR(__xludf.DUMMYFUNCTION("GOOGLETRANSLATE(B831,""en"",""pl"")"),"literatura chińska")</f>
        <v>literatura chińska</v>
      </c>
      <c r="D831" s="1" t="str">
        <f>VLOOKUP(C831,Arkusz1!$A$2:$A$160,1,0)</f>
        <v>Literatura chińska</v>
      </c>
      <c r="E831" s="1" t="str">
        <f t="shared" si="1"/>
        <v>Literatury obce. Literatura chińska</v>
      </c>
      <c r="F831" s="1" t="str">
        <f>VLOOKUP(D831, Arkusz1!$A$2:$D$161, 4, FALSE)</f>
        <v>2334b6886cc4de6ef9c2b8c9813b4bc5</v>
      </c>
    </row>
    <row r="832" ht="14.25" customHeight="1">
      <c r="A832" s="1" t="s">
        <v>977</v>
      </c>
      <c r="B832" s="1" t="s">
        <v>135</v>
      </c>
      <c r="C832" s="1" t="str">
        <f>IFERROR(__xludf.DUMMYFUNCTION("GOOGLETRANSLATE(B832,""en"",""pl"")"),"Literatura chorwacka")</f>
        <v>Literatura chorwacka</v>
      </c>
      <c r="D832" s="1" t="str">
        <f>VLOOKUP(C832,Arkusz1!$A$2:$A$160,1,0)</f>
        <v>Literatura chorwacka</v>
      </c>
      <c r="E832" s="1" t="str">
        <f t="shared" si="1"/>
        <v>Literatury obce. Literatura chorwacka</v>
      </c>
      <c r="F832" s="1" t="str">
        <f>VLOOKUP(D832, Arkusz1!$A$2:$D$161, 4, FALSE)</f>
        <v>2648fa56b2c6f7726f5c19fb2b14d2d8</v>
      </c>
    </row>
    <row r="833" ht="14.25" customHeight="1">
      <c r="A833" s="1" t="s">
        <v>978</v>
      </c>
      <c r="B833" s="1" t="s">
        <v>9</v>
      </c>
      <c r="C833" s="1" t="str">
        <f>IFERROR(__xludf.DUMMYFUNCTION("GOOGLETRANSLATE(B833,""en"",""pl"")"),"Literatura czeska")</f>
        <v>Literatura czeska</v>
      </c>
      <c r="D833" s="1" t="str">
        <f>VLOOKUP(C833,Arkusz1!$A$2:$A$160,1,0)</f>
        <v>Literatura czeska</v>
      </c>
      <c r="E833" s="1" t="str">
        <f t="shared" si="1"/>
        <v>Literatury obce. Literatura czeska</v>
      </c>
      <c r="F833" s="1" t="str">
        <f>VLOOKUP(D833, Arkusz1!$A$2:$D$161, 4, FALSE)</f>
        <v>d85890257d2229f6c254d26525731a8e</v>
      </c>
    </row>
    <row r="834" ht="14.25" customHeight="1">
      <c r="A834" s="1" t="s">
        <v>979</v>
      </c>
      <c r="B834" s="1" t="s">
        <v>25</v>
      </c>
      <c r="C834" s="1" t="str">
        <f>IFERROR(__xludf.DUMMYFUNCTION("GOOGLETRANSLATE(B834,""en"",""pl"")"),"literatura duńska")</f>
        <v>literatura duńska</v>
      </c>
      <c r="D834" s="1" t="str">
        <f>VLOOKUP(C834,Arkusz1!$A$2:$A$160,1,0)</f>
        <v>Literatura duńska</v>
      </c>
      <c r="E834" s="1" t="str">
        <f t="shared" si="1"/>
        <v>Literatury obce. Literatura duńska</v>
      </c>
      <c r="F834" s="1" t="str">
        <f>VLOOKUP(D834, Arkusz1!$A$2:$D$161, 4, FALSE)</f>
        <v>a638b169f43d559befabf344598cf507</v>
      </c>
    </row>
    <row r="835" ht="14.25" customHeight="1">
      <c r="A835" s="1" t="s">
        <v>980</v>
      </c>
      <c r="B835" s="1" t="s">
        <v>981</v>
      </c>
      <c r="C835" s="1" t="str">
        <f>IFERROR(__xludf.DUMMYFUNCTION("GOOGLETRANSLATE(B835,""en"",""pl"")"),"Literatura filipińska")</f>
        <v>Literatura filipińska</v>
      </c>
      <c r="D835" s="1" t="str">
        <f>VLOOKUP(C835,Arkusz1!$A$2:$A$160,1,0)</f>
        <v>Literatura filipińska</v>
      </c>
      <c r="E835" s="1" t="str">
        <f t="shared" si="1"/>
        <v>Literatury obce. Literatura filipińska</v>
      </c>
      <c r="F835" s="1" t="str">
        <f>VLOOKUP(D835, Arkusz1!$A$2:$D$161, 4, FALSE)</f>
        <v>bf00710b956622dbd5cd4fbdb96c6287</v>
      </c>
    </row>
    <row r="836" ht="14.25" customHeight="1">
      <c r="A836" s="1" t="s">
        <v>982</v>
      </c>
      <c r="B836" s="1" t="s">
        <v>959</v>
      </c>
      <c r="C836" s="1" t="str">
        <f>IFERROR(__xludf.DUMMYFUNCTION("GOOGLETRANSLATE(B836,""en"",""pl"")"),"Literatura flamandzka")</f>
        <v>Literatura flamandzka</v>
      </c>
      <c r="D836" s="1" t="str">
        <f>VLOOKUP(C836,Arkusz1!$A$2:$A$160,1,0)</f>
        <v>#N/A</v>
      </c>
      <c r="E836" s="1" t="str">
        <f t="shared" si="1"/>
        <v>#N/A</v>
      </c>
      <c r="F836" s="1" t="str">
        <f>VLOOKUP(D836, Arkusz1!$A$2:$D$161, 4, FALSE)</f>
        <v>#N/A</v>
      </c>
    </row>
    <row r="837" ht="14.25" customHeight="1">
      <c r="A837" s="1" t="s">
        <v>983</v>
      </c>
      <c r="B837" s="1" t="s">
        <v>397</v>
      </c>
      <c r="C837" s="1" t="str">
        <f>IFERROR(__xludf.DUMMYFUNCTION("GOOGLETRANSLATE(B837,""en"",""pl"")"),"Literatura Gwatemalska")</f>
        <v>Literatura Gwatemalska</v>
      </c>
      <c r="D837" s="1" t="str">
        <f>VLOOKUP(C837,Arkusz1!$A$2:$A$160,1,0)</f>
        <v>Literatura gwatemalska</v>
      </c>
      <c r="E837" s="1" t="str">
        <f t="shared" si="1"/>
        <v>Literatury obce. Literatura gwatemalska</v>
      </c>
      <c r="F837" s="1" t="str">
        <f>VLOOKUP(D837, Arkusz1!$A$2:$D$161, 4, FALSE)</f>
        <v>700ec0440a6da785d17225338211d4b3</v>
      </c>
    </row>
    <row r="838" ht="14.25" customHeight="1">
      <c r="A838" s="1" t="s">
        <v>984</v>
      </c>
      <c r="B838" s="1" t="s">
        <v>27</v>
      </c>
      <c r="C838" s="1" t="str">
        <f>IFERROR(__xludf.DUMMYFUNCTION("GOOGLETRANSLATE(B838,""en"",""pl"")"),"literatura holenderska")</f>
        <v>literatura holenderska</v>
      </c>
      <c r="D838" s="1" t="str">
        <f>VLOOKUP(C838,Arkusz1!$A$2:$A$160,1,0)</f>
        <v>Literatura holenderska</v>
      </c>
      <c r="E838" s="1" t="str">
        <f t="shared" si="1"/>
        <v>Literatury obce. Literatura holenderska</v>
      </c>
      <c r="F838" s="1" t="str">
        <f>VLOOKUP(D838, Arkusz1!$A$2:$D$161, 4, FALSE)</f>
        <v>76340df05fc0d7a964f1a3b294bb0943</v>
      </c>
    </row>
    <row r="839" ht="14.25" customHeight="1">
      <c r="A839" s="1" t="s">
        <v>985</v>
      </c>
      <c r="B839" s="1" t="s">
        <v>188</v>
      </c>
      <c r="C839" s="3" t="s">
        <v>189</v>
      </c>
      <c r="D839" s="1" t="str">
        <f>VLOOKUP(C839,Arkusz1!$A$2:$A$160,1,0)</f>
        <v>Literatury Indii</v>
      </c>
      <c r="E839" s="1" t="str">
        <f t="shared" si="1"/>
        <v>Literatury obce. Literatury Indii</v>
      </c>
      <c r="F839" s="1" t="str">
        <f>VLOOKUP(D839, Arkusz1!$A$2:$D$161, 4, FALSE)</f>
        <v>bb5927c0ef9bf58c6ef82270c51dd4be</v>
      </c>
    </row>
    <row r="840" ht="14.25" customHeight="1">
      <c r="A840" s="1" t="s">
        <v>986</v>
      </c>
      <c r="B840" s="1" t="s">
        <v>151</v>
      </c>
      <c r="C840" s="1" t="str">
        <f>IFERROR(__xludf.DUMMYFUNCTION("GOOGLETRANSLATE(B840,""en"",""pl"")"),"Literatura japońska")</f>
        <v>Literatura japońska</v>
      </c>
      <c r="D840" s="1" t="str">
        <f>VLOOKUP(C840,Arkusz1!$A$2:$A$160,1,0)</f>
        <v>Literatura japońska</v>
      </c>
      <c r="E840" s="1" t="str">
        <f t="shared" si="1"/>
        <v>Literatury obce. Literatura japońska</v>
      </c>
      <c r="F840" s="1" t="str">
        <f>VLOOKUP(D840, Arkusz1!$A$2:$D$161, 4, FALSE)</f>
        <v>721da27f5b1918aee144742f7e735e0e</v>
      </c>
    </row>
    <row r="841" ht="14.25" customHeight="1">
      <c r="A841" s="1" t="s">
        <v>987</v>
      </c>
      <c r="B841" s="1" t="s">
        <v>23</v>
      </c>
      <c r="C841" s="1" t="str">
        <f>IFERROR(__xludf.DUMMYFUNCTION("GOOGLETRANSLATE(B841,""en"",""pl"")"),"Literatura kanadyjska")</f>
        <v>Literatura kanadyjska</v>
      </c>
      <c r="D841" s="1" t="str">
        <f>VLOOKUP(C841,Arkusz1!$A$2:$A$160,1,0)</f>
        <v>Literatura kanadyjska</v>
      </c>
      <c r="E841" s="1" t="str">
        <f t="shared" si="1"/>
        <v>Literatury obce. Literatura kanadyjska</v>
      </c>
      <c r="F841" s="1" t="str">
        <f>VLOOKUP(D841, Arkusz1!$A$2:$D$161, 4, FALSE)</f>
        <v>87ddeaede93fdeb4d412e4a16915d71f</v>
      </c>
    </row>
    <row r="842" ht="14.25" customHeight="1">
      <c r="A842" s="1" t="s">
        <v>988</v>
      </c>
      <c r="B842" s="1" t="s">
        <v>107</v>
      </c>
      <c r="C842" s="1" t="str">
        <f>IFERROR(__xludf.DUMMYFUNCTION("GOOGLETRANSLATE(B842,""en"",""pl"")"),"literatura litewska")</f>
        <v>literatura litewska</v>
      </c>
      <c r="D842" s="1" t="str">
        <f>VLOOKUP(C842,Arkusz1!$A$2:$A$160,1,0)</f>
        <v>Literatura litewska</v>
      </c>
      <c r="E842" s="1" t="str">
        <f t="shared" si="1"/>
        <v>Literatury obce. Literatura litewska</v>
      </c>
      <c r="F842" s="1" t="str">
        <f>VLOOKUP(D842, Arkusz1!$A$2:$D$161, 4, FALSE)</f>
        <v>fea74d1633a91287b71357d824487186</v>
      </c>
    </row>
    <row r="843" ht="14.25" customHeight="1">
      <c r="A843" s="1" t="s">
        <v>989</v>
      </c>
      <c r="B843" s="1" t="s">
        <v>51</v>
      </c>
      <c r="C843" s="1" t="str">
        <f>IFERROR(__xludf.DUMMYFUNCTION("GOOGLETRANSLATE(B843,""en"",""pl"")"),"Literatura norweska")</f>
        <v>Literatura norweska</v>
      </c>
      <c r="D843" s="1" t="str">
        <f>VLOOKUP(C843,Arkusz1!$A$2:$A$160,1,0)</f>
        <v>Literatura norweska</v>
      </c>
      <c r="E843" s="1" t="str">
        <f t="shared" si="1"/>
        <v>Literatury obce. Literatura norweska</v>
      </c>
      <c r="F843" s="1" t="str">
        <f>VLOOKUP(D843, Arkusz1!$A$2:$D$161, 4, FALSE)</f>
        <v>2383b51ad8771442bdecbae4e2229a5c</v>
      </c>
    </row>
    <row r="844" ht="14.25" customHeight="1">
      <c r="A844" s="1" t="s">
        <v>990</v>
      </c>
      <c r="B844" s="1" t="s">
        <v>991</v>
      </c>
      <c r="C844" s="3" t="s">
        <v>992</v>
      </c>
      <c r="D844" s="1" t="str">
        <f>VLOOKUP(C844,Arkusz1!$A$2:$A$160,1,0)</f>
        <v>Literatura palestyńsko-arabska</v>
      </c>
      <c r="E844" s="1" t="str">
        <f t="shared" si="1"/>
        <v>Literatury obce. Literatura palestyńsko-arabska</v>
      </c>
      <c r="F844" s="1" t="str">
        <f>VLOOKUP(D844, Arkusz1!$A$2:$D$161, 4, FALSE)</f>
        <v>fc3aa028af97b20dd60701434dd89987</v>
      </c>
    </row>
    <row r="845" ht="14.25" customHeight="1">
      <c r="A845" s="1" t="s">
        <v>993</v>
      </c>
      <c r="B845" s="1" t="s">
        <v>16</v>
      </c>
      <c r="C845" s="3" t="s">
        <v>17</v>
      </c>
      <c r="D845" s="1" t="str">
        <f>VLOOKUP(C845,Arkusz1!$A$2:$A$161,1,0)</f>
        <v>Literatura polska</v>
      </c>
      <c r="E845" s="1" t="str">
        <f t="shared" si="1"/>
        <v>Hasła osobowe (literatura polska)</v>
      </c>
      <c r="F845" s="1" t="str">
        <f>VLOOKUP(D845, Arkusz1!$A$2:$D$161, 4, FALSE)</f>
        <v>f56c40ddce1076f01ab157bed1da7c85</v>
      </c>
    </row>
    <row r="846" ht="14.25" customHeight="1">
      <c r="A846" s="1" t="s">
        <v>994</v>
      </c>
      <c r="B846" s="1" t="s">
        <v>441</v>
      </c>
      <c r="C846" s="3" t="s">
        <v>12</v>
      </c>
      <c r="D846" s="1" t="str">
        <f>VLOOKUP(C846,Arkusz1!$A$2:$A$160,1,0)</f>
        <v>Literatura brytyjska i irlandzka</v>
      </c>
      <c r="E846" s="1" t="str">
        <f t="shared" si="1"/>
        <v>Literatury obce. Literatura brytyjska i irlandzka</v>
      </c>
      <c r="F846" s="1" t="str">
        <f>VLOOKUP(D846, Arkusz1!$A$2:$D$161, 4, FALSE)</f>
        <v>66c8f768d5c3628ace38b78be063e200</v>
      </c>
    </row>
    <row r="847" ht="14.25" customHeight="1">
      <c r="A847" s="1" t="s">
        <v>995</v>
      </c>
      <c r="B847" s="1" t="s">
        <v>47</v>
      </c>
      <c r="C847" s="1" t="str">
        <f>IFERROR(__xludf.DUMMYFUNCTION("GOOGLETRANSLATE(B847,""en"",""pl"")"),"Literatura szwedzka")</f>
        <v>Literatura szwedzka</v>
      </c>
      <c r="D847" s="1" t="str">
        <f>VLOOKUP(C847,Arkusz1!$A$2:$A$160,1,0)</f>
        <v>Literatura szwedzka</v>
      </c>
      <c r="E847" s="1" t="str">
        <f t="shared" si="1"/>
        <v>Literatury obce. Literatura szwedzka</v>
      </c>
      <c r="F847" s="1" t="str">
        <f>VLOOKUP(D847, Arkusz1!$A$2:$D$161, 4, FALSE)</f>
        <v>a602b27ea27d44c8a10d1d0418bfed35</v>
      </c>
    </row>
    <row r="848" ht="14.25" customHeight="1">
      <c r="A848" s="1" t="s">
        <v>996</v>
      </c>
      <c r="B848" s="1" t="s">
        <v>121</v>
      </c>
      <c r="C848" s="1" t="str">
        <f>IFERROR(__xludf.DUMMYFUNCTION("GOOGLETRANSLATE(B848,""en"",""pl"")"),"Literatura ukraińska")</f>
        <v>Literatura ukraińska</v>
      </c>
      <c r="D848" s="1" t="str">
        <f>VLOOKUP(C848,Arkusz1!$A$2:$A$160,1,0)</f>
        <v>Literatura ukraińska</v>
      </c>
      <c r="E848" s="1" t="str">
        <f t="shared" si="1"/>
        <v>Literatury obce. Literatura ukraińska</v>
      </c>
      <c r="F848" s="1" t="str">
        <f>VLOOKUP(D848, Arkusz1!$A$2:$D$161, 4, FALSE)</f>
        <v>77ccc1745ce11792df0c458868dc4dba</v>
      </c>
    </row>
    <row r="849" ht="14.25" customHeight="1">
      <c r="A849" s="1" t="s">
        <v>997</v>
      </c>
      <c r="B849" s="1" t="s">
        <v>147</v>
      </c>
      <c r="C849" s="1" t="str">
        <f>IFERROR(__xludf.DUMMYFUNCTION("GOOGLETRANSLATE(B849,""en"",""pl"")"),"Literatura węgierska")</f>
        <v>Literatura węgierska</v>
      </c>
      <c r="D849" s="1" t="str">
        <f>VLOOKUP(C849,Arkusz1!$A$2:$A$160,1,0)</f>
        <v>Literatura węgierska</v>
      </c>
      <c r="E849" s="1" t="str">
        <f t="shared" si="1"/>
        <v>Literatury obce. Literatura węgierska</v>
      </c>
      <c r="F849" s="1" t="str">
        <f>VLOOKUP(D849, Arkusz1!$A$2:$D$161, 4, FALSE)</f>
        <v>092aec3737934d49553dc13d966ef59f</v>
      </c>
    </row>
    <row r="850" ht="14.25" customHeight="1">
      <c r="A850" s="1" t="s">
        <v>998</v>
      </c>
      <c r="B850" s="1" t="s">
        <v>39</v>
      </c>
      <c r="C850" s="1" t="str">
        <f>IFERROR(__xludf.DUMMYFUNCTION("GOOGLETRANSLATE(B850,""en"",""pl"")"),"Literatura żydowska")</f>
        <v>Literatura żydowska</v>
      </c>
      <c r="D850" s="1" t="str">
        <f>VLOOKUP(C850,Arkusz1!$A$2:$A$160,1,0)</f>
        <v>Literatura żydowska</v>
      </c>
      <c r="E850" s="1" t="str">
        <f t="shared" si="1"/>
        <v>Literatury obce. Literatura żydowska</v>
      </c>
      <c r="F850" s="1" t="str">
        <f>VLOOKUP(D850, Arkusz1!$A$2:$D$161, 4, FALSE)</f>
        <v>68e1d5fa010df1578d89d39275d76287</v>
      </c>
    </row>
    <row r="851" ht="14.25" customHeight="1">
      <c r="A851" s="1" t="s">
        <v>999</v>
      </c>
      <c r="B851" s="1" t="s">
        <v>1000</v>
      </c>
      <c r="C851" s="3" t="s">
        <v>124</v>
      </c>
      <c r="D851" s="1" t="str">
        <f>VLOOKUP(C851,Arkusz1!$A$2:$A$160,1,0)</f>
        <v>Literatury Afryki Subsaharyjskiej</v>
      </c>
      <c r="E851" s="1" t="str">
        <f t="shared" si="1"/>
        <v>Literatury obce. Literatury Afryki Subsaharyjskiej</v>
      </c>
      <c r="F851" s="1" t="str">
        <f>VLOOKUP(D851, Arkusz1!$A$2:$D$161, 4, FALSE)</f>
        <v>cd0d8ea374f40323e337566e946ab879</v>
      </c>
    </row>
    <row r="852" ht="14.25" customHeight="1">
      <c r="A852" s="1" t="s">
        <v>1001</v>
      </c>
      <c r="B852" s="1" t="s">
        <v>267</v>
      </c>
      <c r="C852" s="1" t="str">
        <f>IFERROR(__xludf.DUMMYFUNCTION("GOOGLETRANSLATE(B852,""en"",""pl"")"),"Literatura australijska")</f>
        <v>Literatura australijska</v>
      </c>
      <c r="D852" s="1" t="str">
        <f>VLOOKUP(C852,Arkusz1!$A$2:$A$160,1,0)</f>
        <v>Literatura australijska</v>
      </c>
      <c r="E852" s="1" t="str">
        <f t="shared" si="1"/>
        <v>Literatury obce. Literatura australijska</v>
      </c>
      <c r="F852" s="1" t="str">
        <f>VLOOKUP(D852, Arkusz1!$A$2:$D$161, 4, FALSE)</f>
        <v>dfb5048023d86139b76b71f03f1e4e30</v>
      </c>
    </row>
    <row r="853" ht="14.25" customHeight="1">
      <c r="A853" s="1" t="s">
        <v>1002</v>
      </c>
      <c r="B853" s="1" t="s">
        <v>55</v>
      </c>
      <c r="C853" s="1" t="str">
        <f>IFERROR(__xludf.DUMMYFUNCTION("GOOGLETRANSLATE(B853,""en"",""pl"")"),"Literatura brazylijska")</f>
        <v>Literatura brazylijska</v>
      </c>
      <c r="D853" s="1" t="str">
        <f>VLOOKUP(C853,Arkusz1!$A$2:$A$160,1,0)</f>
        <v>Literatura brazylijska</v>
      </c>
      <c r="E853" s="1" t="str">
        <f t="shared" si="1"/>
        <v>Literatury obce. Literatura brazylijska</v>
      </c>
      <c r="F853" s="1" t="str">
        <f>VLOOKUP(D853, Arkusz1!$A$2:$D$161, 4, FALSE)</f>
        <v>a5bb5966e425af4da831c22ba691b891</v>
      </c>
    </row>
    <row r="854" ht="14.25" customHeight="1">
      <c r="A854" s="1" t="s">
        <v>1003</v>
      </c>
      <c r="B854" s="1" t="s">
        <v>93</v>
      </c>
      <c r="C854" s="1" t="str">
        <f>IFERROR(__xludf.DUMMYFUNCTION("GOOGLETRANSLATE(B854,""en"",""pl"")"),"literatura bułgarska")</f>
        <v>literatura bułgarska</v>
      </c>
      <c r="D854" s="1" t="str">
        <f>VLOOKUP(C854,Arkusz1!$A$2:$A$160,1,0)</f>
        <v>Literatura bułgarska</v>
      </c>
      <c r="E854" s="1" t="str">
        <f t="shared" si="1"/>
        <v>Literatury obce. Literatura bułgarska</v>
      </c>
      <c r="F854" s="1" t="str">
        <f>VLOOKUP(D854, Arkusz1!$A$2:$D$161, 4, FALSE)</f>
        <v>7ba2427543bffb608ac962b461dc8d16</v>
      </c>
    </row>
    <row r="855" ht="14.25" customHeight="1">
      <c r="A855" s="1" t="s">
        <v>1004</v>
      </c>
      <c r="B855" s="1" t="s">
        <v>1005</v>
      </c>
      <c r="C855" s="3" t="s">
        <v>286</v>
      </c>
      <c r="D855" s="1" t="str">
        <f>VLOOKUP(C855,Arkusz1!$A$2:$A$160,1,0)</f>
        <v>Literatura egipsko-arabska</v>
      </c>
      <c r="E855" s="1" t="str">
        <f t="shared" si="1"/>
        <v>Literatury obce. Literatura egipsko-arabska</v>
      </c>
      <c r="F855" s="1" t="str">
        <f>VLOOKUP(D855, Arkusz1!$A$2:$D$161, 4, FALSE)</f>
        <v>adc7f6f2b7f01ba3d62c7882e1f075e4</v>
      </c>
    </row>
    <row r="856" ht="14.25" customHeight="1">
      <c r="A856" s="1" t="s">
        <v>1006</v>
      </c>
      <c r="B856" s="1" t="s">
        <v>27</v>
      </c>
      <c r="C856" s="1" t="str">
        <f>IFERROR(__xludf.DUMMYFUNCTION("GOOGLETRANSLATE(B856,""en"",""pl"")"),"literatura holenderska")</f>
        <v>literatura holenderska</v>
      </c>
      <c r="D856" s="1" t="str">
        <f>VLOOKUP(C856,Arkusz1!$A$2:$A$160,1,0)</f>
        <v>Literatura holenderska</v>
      </c>
      <c r="E856" s="1" t="str">
        <f t="shared" si="1"/>
        <v>Literatury obce. Literatura holenderska</v>
      </c>
      <c r="F856" s="1" t="str">
        <f>VLOOKUP(D856, Arkusz1!$A$2:$D$161, 4, FALSE)</f>
        <v>76340df05fc0d7a964f1a3b294bb0943</v>
      </c>
    </row>
    <row r="857" ht="14.25" customHeight="1">
      <c r="A857" s="1" t="s">
        <v>1007</v>
      </c>
      <c r="B857" s="1" t="s">
        <v>188</v>
      </c>
      <c r="C857" s="3" t="s">
        <v>189</v>
      </c>
      <c r="D857" s="1" t="str">
        <f>VLOOKUP(C857,Arkusz1!$A$2:$A$160,1,0)</f>
        <v>Literatury Indii</v>
      </c>
      <c r="E857" s="1" t="str">
        <f t="shared" si="1"/>
        <v>Literatury obce. Literatury Indii</v>
      </c>
      <c r="F857" s="1" t="str">
        <f>VLOOKUP(D857, Arkusz1!$A$2:$D$161, 4, FALSE)</f>
        <v>bb5927c0ef9bf58c6ef82270c51dd4be</v>
      </c>
    </row>
    <row r="858" ht="14.25" customHeight="1">
      <c r="A858" s="1" t="s">
        <v>1008</v>
      </c>
      <c r="B858" s="1" t="s">
        <v>1009</v>
      </c>
      <c r="C858" s="1" t="str">
        <f>IFERROR(__xludf.DUMMYFUNCTION("GOOGLETRANSLATE(B858,""en"",""pl"")"),"Literatura kaszubiczna")</f>
        <v>Literatura kaszubiczna</v>
      </c>
      <c r="D858" s="1" t="str">
        <f>VLOOKUP(C858,Arkusz1!$A$2:$A$160,1,0)</f>
        <v>#N/A</v>
      </c>
      <c r="E858" s="1" t="str">
        <f t="shared" si="1"/>
        <v>#N/A</v>
      </c>
      <c r="F858" s="1" t="str">
        <f>VLOOKUP(D858, Arkusz1!$A$2:$D$161, 4, FALSE)</f>
        <v>#N/A</v>
      </c>
    </row>
    <row r="859" ht="14.25" customHeight="1">
      <c r="A859" s="1" t="s">
        <v>1010</v>
      </c>
      <c r="B859" s="1" t="s">
        <v>799</v>
      </c>
      <c r="C859" s="3" t="s">
        <v>798</v>
      </c>
      <c r="D859" s="1" t="str">
        <f>VLOOKUP(C859,Arkusz1!$A$2:$A$160,1,0)</f>
        <v>Literatura kirgiska</v>
      </c>
      <c r="E859" s="1" t="str">
        <f t="shared" si="1"/>
        <v>Literatury obce. Literatura kirgiska</v>
      </c>
      <c r="F859" s="1" t="str">
        <f>VLOOKUP(D859, Arkusz1!$A$2:$D$161, 4, FALSE)</f>
        <v>1d00ecb78da305fbb70bb113cc981ac8</v>
      </c>
    </row>
    <row r="860" ht="14.25" customHeight="1">
      <c r="A860" s="1" t="s">
        <v>1011</v>
      </c>
      <c r="B860" s="1" t="s">
        <v>572</v>
      </c>
      <c r="C860" s="1" t="str">
        <f>IFERROR(__xludf.DUMMYFUNCTION("GOOGLETRANSLATE(B860,""en"",""pl"")"),"Literatura kubańska")</f>
        <v>Literatura kubańska</v>
      </c>
      <c r="D860" s="1" t="str">
        <f>VLOOKUP(C860,Arkusz1!$A$2:$A$160,1,0)</f>
        <v>Literatura kubańska</v>
      </c>
      <c r="E860" s="1" t="str">
        <f t="shared" si="1"/>
        <v>Literatury obce. Literatura kubańska</v>
      </c>
      <c r="F860" s="1" t="str">
        <f>VLOOKUP(D860, Arkusz1!$A$2:$D$161, 4, FALSE)</f>
        <v>7755baf0730ae94bcf180874c05bb3b4</v>
      </c>
    </row>
    <row r="861" ht="14.25" customHeight="1">
      <c r="A861" s="1" t="s">
        <v>1012</v>
      </c>
      <c r="B861" s="1" t="s">
        <v>1013</v>
      </c>
      <c r="C861" s="1" t="str">
        <f>IFERROR(__xludf.DUMMYFUNCTION("GOOGLETRANSLATE(B861,""en"",""pl"")"),"Literatura nowozelandzka")</f>
        <v>Literatura nowozelandzka</v>
      </c>
      <c r="D861" s="1" t="str">
        <f>VLOOKUP(C861,Arkusz1!$A$2:$A$160,1,0)</f>
        <v>Literatura nowozelandzka</v>
      </c>
      <c r="E861" s="1" t="str">
        <f t="shared" si="1"/>
        <v>Literatury obce. Literatura nowozelandzka</v>
      </c>
      <c r="F861" s="1" t="str">
        <f>VLOOKUP(D861, Arkusz1!$A$2:$D$161, 4, FALSE)</f>
        <v>58fed0ffaa40ea9bf483fb8fd89ce30c</v>
      </c>
    </row>
    <row r="862" ht="14.25" customHeight="1">
      <c r="A862" s="1" t="s">
        <v>1014</v>
      </c>
      <c r="B862" s="1" t="s">
        <v>194</v>
      </c>
      <c r="C862" s="1" t="str">
        <f>IFERROR(__xludf.DUMMYFUNCTION("GOOGLETRANSLATE(B862,""en"",""pl"")"),"Literatura perska")</f>
        <v>Literatura perska</v>
      </c>
      <c r="D862" s="1" t="str">
        <f>VLOOKUP(C862,Arkusz1!$A$2:$A$160,1,0)</f>
        <v>Literatura perska</v>
      </c>
      <c r="E862" s="1" t="str">
        <f t="shared" si="1"/>
        <v>Literatury obce. Literatura perska</v>
      </c>
      <c r="F862" s="1" t="str">
        <f>VLOOKUP(D862, Arkusz1!$A$2:$D$161, 4, FALSE)</f>
        <v>e652ec9ad1f1421366d11129817f0663</v>
      </c>
    </row>
    <row r="863" ht="14.25" customHeight="1">
      <c r="A863" s="1" t="s">
        <v>1015</v>
      </c>
      <c r="B863" s="1" t="s">
        <v>1016</v>
      </c>
      <c r="C863" s="3" t="s">
        <v>1017</v>
      </c>
      <c r="D863" s="1" t="str">
        <f>VLOOKUP(C863,Arkusz1!$A$2:$A$160,1,0)</f>
        <v>Literatura portorykańska</v>
      </c>
      <c r="E863" s="1" t="str">
        <f t="shared" si="1"/>
        <v>Literatury obce. Literatura portorykańska</v>
      </c>
      <c r="F863" s="1" t="str">
        <f>VLOOKUP(D863, Arkusz1!$A$2:$D$161, 4, FALSE)</f>
        <v>55581370b4b0bab390eb20e40b0df923</v>
      </c>
    </row>
    <row r="864" ht="14.25" customHeight="1">
      <c r="A864" s="1" t="s">
        <v>1018</v>
      </c>
      <c r="B864" s="1" t="s">
        <v>45</v>
      </c>
      <c r="C864" s="1" t="str">
        <f>IFERROR(__xludf.DUMMYFUNCTION("GOOGLETRANSLATE(B864,""en"",""pl"")"),"Literatura radziecka")</f>
        <v>Literatura radziecka</v>
      </c>
      <c r="D864" s="1" t="str">
        <f>VLOOKUP(C864,Arkusz1!$A$2:$A$160,1,0)</f>
        <v>Literatura radziecka</v>
      </c>
      <c r="E864" s="1" t="str">
        <f t="shared" si="1"/>
        <v>Literatury obce. Literatura radziecka</v>
      </c>
      <c r="F864" s="1" t="str">
        <f>VLOOKUP(D864, Arkusz1!$A$2:$D$161, 4, FALSE)</f>
        <v>6d42947346e9beaafbad7cb4f2c704c9</v>
      </c>
    </row>
    <row r="865" ht="14.25" customHeight="1">
      <c r="A865" s="1" t="s">
        <v>1019</v>
      </c>
      <c r="B865" s="1" t="s">
        <v>1020</v>
      </c>
      <c r="C865" s="1" t="str">
        <f>IFERROR(__xludf.DUMMYFUNCTION("GOOGLETRANSLATE(B865,""en"",""pl"")"),"Literatura romantyczna")</f>
        <v>Literatura romantyczna</v>
      </c>
      <c r="D865" s="1" t="str">
        <f>VLOOKUP(C865,Arkusz1!$A$2:$A$160,1,0)</f>
        <v>#N/A</v>
      </c>
      <c r="E865" s="1" t="str">
        <f t="shared" si="1"/>
        <v>#N/A</v>
      </c>
      <c r="F865" s="1" t="str">
        <f>VLOOKUP(D865, Arkusz1!$A$2:$D$161, 4, FALSE)</f>
        <v>#N/A</v>
      </c>
    </row>
    <row r="866" ht="14.25" customHeight="1">
      <c r="A866" s="1" t="s">
        <v>1021</v>
      </c>
      <c r="B866" s="1" t="s">
        <v>441</v>
      </c>
      <c r="C866" s="3" t="s">
        <v>12</v>
      </c>
      <c r="D866" s="1" t="str">
        <f>VLOOKUP(C866,Arkusz1!$A$2:$A$160,1,0)</f>
        <v>Literatura brytyjska i irlandzka</v>
      </c>
      <c r="E866" s="1" t="str">
        <f t="shared" si="1"/>
        <v>Literatury obce. Literatura brytyjska i irlandzka</v>
      </c>
      <c r="F866" s="1" t="str">
        <f>VLOOKUP(D866, Arkusz1!$A$2:$D$161, 4, FALSE)</f>
        <v>66c8f768d5c3628ace38b78be063e200</v>
      </c>
    </row>
    <row r="867" ht="14.25" customHeight="1">
      <c r="A867" s="1" t="s">
        <v>1022</v>
      </c>
      <c r="B867" s="1" t="s">
        <v>916</v>
      </c>
      <c r="C867" s="1" t="str">
        <f>IFERROR(__xludf.DUMMYFUNCTION("GOOGLETRANSLATE(B867,""en"",""pl"")"),"Literatura wenezuelska")</f>
        <v>Literatura wenezuelska</v>
      </c>
      <c r="D867" s="1" t="str">
        <f>VLOOKUP(C867,Arkusz1!$A$2:$A$160,1,0)</f>
        <v>Literatura wenezuelska</v>
      </c>
      <c r="E867" s="1" t="str">
        <f t="shared" si="1"/>
        <v>Literatury obce. Literatura wenezuelska</v>
      </c>
      <c r="F867" s="1" t="str">
        <f>VLOOKUP(D867, Arkusz1!$A$2:$D$161, 4, FALSE)</f>
        <v>75b56e68bb28483656b9ceaaec1dd290</v>
      </c>
    </row>
    <row r="868" ht="14.25" customHeight="1">
      <c r="A868" s="1" t="s">
        <v>1023</v>
      </c>
      <c r="B868" s="1" t="s">
        <v>19</v>
      </c>
      <c r="C868" s="1" t="str">
        <f>IFERROR(__xludf.DUMMYFUNCTION("GOOGLETRANSLATE(B868,""en"",""pl"")"),"Literatura arabska")</f>
        <v>Literatura arabska</v>
      </c>
      <c r="D868" s="1" t="str">
        <f>VLOOKUP(C868,Arkusz1!$A$2:$A$160,1,0)</f>
        <v>Literatura arabska</v>
      </c>
      <c r="E868" s="1" t="str">
        <f t="shared" si="1"/>
        <v>Literatury obce. Literatura arabska</v>
      </c>
      <c r="F868" s="1" t="str">
        <f>VLOOKUP(D868, Arkusz1!$A$2:$D$161, 4, FALSE)</f>
        <v>5f74f218e3df3ac484aab0f805eabb0f</v>
      </c>
    </row>
    <row r="869" ht="14.25" customHeight="1">
      <c r="A869" s="1" t="s">
        <v>1024</v>
      </c>
      <c r="B869" s="1" t="s">
        <v>140</v>
      </c>
      <c r="C869" s="1" t="str">
        <f>IFERROR(__xludf.DUMMYFUNCTION("GOOGLETRANSLATE(B869,""en"",""pl"")"),"Literatura estońska")</f>
        <v>Literatura estońska</v>
      </c>
      <c r="D869" s="1" t="str">
        <f>VLOOKUP(C869,Arkusz1!$A$2:$A$160,1,0)</f>
        <v>Literatura estońska</v>
      </c>
      <c r="E869" s="1" t="str">
        <f t="shared" si="1"/>
        <v>Literatury obce. Literatura estońska</v>
      </c>
      <c r="F869" s="1" t="str">
        <f>VLOOKUP(D869, Arkusz1!$A$2:$D$161, 4, FALSE)</f>
        <v>fdcf53350e1973b2a41d2f84dbe7a3ed</v>
      </c>
    </row>
    <row r="870" ht="14.25" customHeight="1">
      <c r="A870" s="1" t="s">
        <v>1025</v>
      </c>
      <c r="B870" s="1" t="s">
        <v>393</v>
      </c>
      <c r="C870" s="1" t="str">
        <f>IFERROR(__xludf.DUMMYFUNCTION("GOOGLETRANSLATE(B870,""en"",""pl"")"),"Literatura gruzińska")</f>
        <v>Literatura gruzińska</v>
      </c>
      <c r="D870" s="1" t="str">
        <f>VLOOKUP(C870,Arkusz1!$A$2:$A$160,1,0)</f>
        <v>Literatura gruzińska</v>
      </c>
      <c r="E870" s="1" t="str">
        <f t="shared" si="1"/>
        <v>Literatury obce. Literatura gruzińska</v>
      </c>
      <c r="F870" s="1" t="str">
        <f>VLOOKUP(D870, Arkusz1!$A$2:$D$161, 4, FALSE)</f>
        <v>1b4eaf85ac450ebdeed854e8297c8131</v>
      </c>
    </row>
    <row r="871" ht="14.25" customHeight="1">
      <c r="A871" s="1" t="s">
        <v>1026</v>
      </c>
      <c r="B871" s="1" t="s">
        <v>64</v>
      </c>
      <c r="C871" s="1" t="str">
        <f>IFERROR(__xludf.DUMMYFUNCTION("GOOGLETRANSLATE(B871,""en"",""pl"")"),"Literatura hiszpańska")</f>
        <v>Literatura hiszpańska</v>
      </c>
      <c r="D871" s="1" t="str">
        <f>VLOOKUP(C871,Arkusz1!$A$2:$A$160,1,0)</f>
        <v>Literatura hiszpańska</v>
      </c>
      <c r="E871" s="1" t="str">
        <f t="shared" si="1"/>
        <v>Literatury obce. Literatura hiszpańska</v>
      </c>
      <c r="F871" s="1" t="str">
        <f>VLOOKUP(D871, Arkusz1!$A$2:$D$161, 4, FALSE)</f>
        <v>aae53b40326e1779db1d5c242caec260</v>
      </c>
    </row>
    <row r="872" ht="14.25" customHeight="1">
      <c r="A872" s="1" t="s">
        <v>1027</v>
      </c>
      <c r="B872" s="1" t="s">
        <v>920</v>
      </c>
      <c r="C872" s="3" t="s">
        <v>919</v>
      </c>
      <c r="D872" s="1" t="str">
        <f>VLOOKUP(C872,Arkusz1!$A$2:$A$160,1,0)</f>
        <v>Literatura jakucka</v>
      </c>
      <c r="E872" s="1" t="str">
        <f t="shared" si="1"/>
        <v>Literatury obce. Literatura jakucka</v>
      </c>
      <c r="F872" s="1" t="str">
        <f>VLOOKUP(D872, Arkusz1!$A$2:$D$161, 4, FALSE)</f>
        <v>f99207ff311830187f72060b029b6f8f</v>
      </c>
    </row>
    <row r="873" ht="14.25" customHeight="1">
      <c r="A873" s="1" t="s">
        <v>1028</v>
      </c>
      <c r="B873" s="1" t="s">
        <v>194</v>
      </c>
      <c r="C873" s="1" t="str">
        <f>IFERROR(__xludf.DUMMYFUNCTION("GOOGLETRANSLATE(B873,""en"",""pl"")"),"Literatura perska")</f>
        <v>Literatura perska</v>
      </c>
      <c r="D873" s="1" t="str">
        <f>VLOOKUP(C873,Arkusz1!$A$2:$A$160,1,0)</f>
        <v>Literatura perska</v>
      </c>
      <c r="E873" s="1" t="str">
        <f t="shared" si="1"/>
        <v>Literatury obce. Literatura perska</v>
      </c>
      <c r="F873" s="1" t="str">
        <f>VLOOKUP(D873, Arkusz1!$A$2:$D$161, 4, FALSE)</f>
        <v>e652ec9ad1f1421366d11129817f0663</v>
      </c>
    </row>
    <row r="874" ht="14.25" customHeight="1">
      <c r="A874" s="1" t="s">
        <v>1029</v>
      </c>
      <c r="B874" s="1" t="s">
        <v>16</v>
      </c>
      <c r="C874" s="3" t="s">
        <v>17</v>
      </c>
      <c r="D874" s="1" t="str">
        <f>VLOOKUP(C874,Arkusz1!$A$2:$A$161,1,0)</f>
        <v>Literatura polska</v>
      </c>
      <c r="E874" s="1" t="str">
        <f t="shared" si="1"/>
        <v>Hasła osobowe (literatura polska)</v>
      </c>
      <c r="F874" s="1" t="str">
        <f>VLOOKUP(D874, Arkusz1!$A$2:$D$161, 4, FALSE)</f>
        <v>f56c40ddce1076f01ab157bed1da7c85</v>
      </c>
    </row>
    <row r="875" ht="14.25" customHeight="1">
      <c r="A875" s="1" t="s">
        <v>1030</v>
      </c>
      <c r="B875" s="1" t="s">
        <v>113</v>
      </c>
      <c r="C875" s="1" t="str">
        <f>IFERROR(__xludf.DUMMYFUNCTION("GOOGLETRANSLATE(B875,""en"",""pl"")"),"Literatura serbska")</f>
        <v>Literatura serbska</v>
      </c>
      <c r="D875" s="1" t="str">
        <f>VLOOKUP(C875,Arkusz1!$A$2:$A$160,1,0)</f>
        <v>Literatura serbska</v>
      </c>
      <c r="E875" s="1" t="str">
        <f t="shared" si="1"/>
        <v>Literatury obce. Literatura serbska</v>
      </c>
      <c r="F875" s="1" t="str">
        <f>VLOOKUP(D875, Arkusz1!$A$2:$D$161, 4, FALSE)</f>
        <v>7344a05528b952d1b397c898e7bb651a</v>
      </c>
    </row>
    <row r="876" ht="14.25" customHeight="1">
      <c r="A876" s="1" t="s">
        <v>1031</v>
      </c>
      <c r="B876" s="1" t="s">
        <v>119</v>
      </c>
      <c r="C876" s="1" t="str">
        <f>IFERROR(__xludf.DUMMYFUNCTION("GOOGLETRANSLATE(B876,""en"",""pl"")"),"Literatura turecka")</f>
        <v>Literatura turecka</v>
      </c>
      <c r="D876" s="1" t="str">
        <f>VLOOKUP(C876,Arkusz1!$A$2:$A$160,1,0)</f>
        <v>Literatura turecka</v>
      </c>
      <c r="E876" s="1" t="str">
        <f t="shared" si="1"/>
        <v>Literatury obce. Literatura turecka</v>
      </c>
      <c r="F876" s="1" t="str">
        <f>VLOOKUP(D876, Arkusz1!$A$2:$D$161, 4, FALSE)</f>
        <v>3c9977ec58ab5884fd9c9e5cb251e4c6</v>
      </c>
    </row>
    <row r="877" ht="14.25" customHeight="1">
      <c r="A877" s="1" t="s">
        <v>1032</v>
      </c>
      <c r="B877" s="1" t="s">
        <v>37</v>
      </c>
      <c r="C877" s="1" t="str">
        <f>IFERROR(__xludf.DUMMYFUNCTION("GOOGLETRANSLATE(B877,""en"",""pl"")"),"Literatura włoska")</f>
        <v>Literatura włoska</v>
      </c>
      <c r="D877" s="1" t="str">
        <f>VLOOKUP(C877,Arkusz1!$A$2:$A$160,1,0)</f>
        <v>Literatura włoska</v>
      </c>
      <c r="E877" s="1" t="str">
        <f t="shared" si="1"/>
        <v>Literatury obce. Literatura włoska</v>
      </c>
      <c r="F877" s="1" t="str">
        <f>VLOOKUP(D877, Arkusz1!$A$2:$D$161, 4, FALSE)</f>
        <v>11e54a115acbd421e14abfed6cfa3f3a</v>
      </c>
    </row>
    <row r="878" ht="14.25" customHeight="1">
      <c r="A878" s="1" t="s">
        <v>1033</v>
      </c>
      <c r="B878" s="1" t="s">
        <v>11</v>
      </c>
      <c r="C878" s="3" t="s">
        <v>12</v>
      </c>
      <c r="D878" s="1" t="str">
        <f>VLOOKUP(C878,Arkusz1!$A$2:$A$160,1,0)</f>
        <v>Literatura brytyjska i irlandzka</v>
      </c>
      <c r="E878" s="1" t="str">
        <f t="shared" si="1"/>
        <v>Literatury obce. Literatura brytyjska i irlandzka</v>
      </c>
      <c r="F878" s="1" t="str">
        <f>VLOOKUP(D878, Arkusz1!$A$2:$D$161, 4, FALSE)</f>
        <v>66c8f768d5c3628ace38b78be063e200</v>
      </c>
    </row>
    <row r="879" ht="14.25" customHeight="1">
      <c r="A879" s="1" t="s">
        <v>1034</v>
      </c>
      <c r="B879" s="1" t="s">
        <v>933</v>
      </c>
      <c r="C879" s="3" t="s">
        <v>934</v>
      </c>
      <c r="D879" s="1" t="str">
        <f>VLOOKUP(C879,Arkusz1!$A$2:$A$160,1,0)</f>
        <v>Literatura Bośni i Hercegowiny</v>
      </c>
      <c r="E879" s="1" t="str">
        <f t="shared" si="1"/>
        <v>Literatury obce. Literatura Bośni i Hercegowiny</v>
      </c>
      <c r="F879" s="1" t="str">
        <f>VLOOKUP(D879, Arkusz1!$A$2:$D$161, 4, FALSE)</f>
        <v>7257f61644ae89c7f9f6a38101d01daa</v>
      </c>
    </row>
    <row r="880" ht="14.25" customHeight="1">
      <c r="A880" s="1" t="s">
        <v>1035</v>
      </c>
      <c r="B880" s="1" t="s">
        <v>60</v>
      </c>
      <c r="C880" s="1" t="str">
        <f>IFERROR(__xludf.DUMMYFUNCTION("GOOGLETRANSLATE(B880,""en"",""pl"")"),"literatura francuska")</f>
        <v>literatura francuska</v>
      </c>
      <c r="D880" s="1" t="str">
        <f>VLOOKUP(C880,Arkusz1!$A$2:$A$160,1,0)</f>
        <v>Literatura francuska</v>
      </c>
      <c r="E880" s="1" t="str">
        <f t="shared" si="1"/>
        <v>Literatury obce. Literatura francuska</v>
      </c>
      <c r="F880" s="1" t="str">
        <f>VLOOKUP(D880, Arkusz1!$A$2:$D$161, 4, FALSE)</f>
        <v>d2fe227bd5c38b13d57b38b7d2730c6e</v>
      </c>
    </row>
    <row r="881" ht="14.25" customHeight="1">
      <c r="A881" s="1" t="s">
        <v>1036</v>
      </c>
      <c r="B881" s="1" t="s">
        <v>14</v>
      </c>
      <c r="C881" s="1" t="str">
        <f>IFERROR(__xludf.DUMMYFUNCTION("GOOGLETRANSLATE(B881,""en"",""pl"")"),"Literatura niemiecka")</f>
        <v>Literatura niemiecka</v>
      </c>
      <c r="D881" s="1" t="str">
        <f>VLOOKUP(C881,Arkusz1!$A$2:$A$160,1,0)</f>
        <v>Literatura niemiecka</v>
      </c>
      <c r="E881" s="1" t="str">
        <f t="shared" si="1"/>
        <v>Literatury obce. Literatura niemiecka</v>
      </c>
      <c r="F881" s="1" t="str">
        <f>VLOOKUP(D881, Arkusz1!$A$2:$D$161, 4, FALSE)</f>
        <v>08c2fec6be5a88eba2b081d4483c362f</v>
      </c>
    </row>
    <row r="882" ht="14.25" customHeight="1">
      <c r="A882" s="1" t="s">
        <v>1037</v>
      </c>
      <c r="B882" s="1" t="s">
        <v>16</v>
      </c>
      <c r="C882" s="3" t="s">
        <v>17</v>
      </c>
      <c r="D882" s="1" t="str">
        <f>VLOOKUP(C882,Arkusz1!$A$2:$A$161,1,0)</f>
        <v>Literatura polska</v>
      </c>
      <c r="E882" s="1" t="str">
        <f t="shared" si="1"/>
        <v>Hasła osobowe (literatura polska)</v>
      </c>
      <c r="F882" s="1" t="str">
        <f>VLOOKUP(D882, Arkusz1!$A$2:$D$161, 4, FALSE)</f>
        <v>f56c40ddce1076f01ab157bed1da7c85</v>
      </c>
    </row>
    <row r="883" ht="14.25" customHeight="1">
      <c r="A883" s="1" t="s">
        <v>1038</v>
      </c>
      <c r="B883" s="1" t="s">
        <v>41</v>
      </c>
      <c r="C883" s="1" t="str">
        <f>IFERROR(__xludf.DUMMYFUNCTION("GOOGLETRANSLATE(B883,""en"",""pl"")"),"Literatura rosyjska")</f>
        <v>Literatura rosyjska</v>
      </c>
      <c r="D883" s="1" t="str">
        <f>VLOOKUP(C883,Arkusz1!$A$2:$A$160,1,0)</f>
        <v>Literatura rosyjska</v>
      </c>
      <c r="E883" s="1" t="str">
        <f t="shared" si="1"/>
        <v>Literatury obce. Literatura rosyjska</v>
      </c>
      <c r="F883" s="1" t="str">
        <f>VLOOKUP(D883, Arkusz1!$A$2:$D$161, 4, FALSE)</f>
        <v>a511f8d47669aab706ad35aa613c3318</v>
      </c>
    </row>
    <row r="884" ht="14.25" customHeight="1">
      <c r="A884" s="1" t="s">
        <v>1039</v>
      </c>
      <c r="B884" s="1" t="s">
        <v>147</v>
      </c>
      <c r="C884" s="1" t="str">
        <f>IFERROR(__xludf.DUMMYFUNCTION("GOOGLETRANSLATE(B884,""en"",""pl"")"),"Literatura węgierska")</f>
        <v>Literatura węgierska</v>
      </c>
      <c r="D884" s="1" t="str">
        <f>VLOOKUP(C884,Arkusz1!$A$2:$A$160,1,0)</f>
        <v>Literatura węgierska</v>
      </c>
      <c r="E884" s="1" t="str">
        <f t="shared" si="1"/>
        <v>Literatury obce. Literatura węgierska</v>
      </c>
      <c r="F884" s="1" t="str">
        <f>VLOOKUP(D884, Arkusz1!$A$2:$D$161, 4, FALSE)</f>
        <v>092aec3737934d49553dc13d966ef59f</v>
      </c>
    </row>
    <row r="885" ht="14.25" customHeight="1">
      <c r="A885" s="1" t="s">
        <v>1040</v>
      </c>
      <c r="B885" s="1" t="s">
        <v>11</v>
      </c>
      <c r="C885" s="3" t="s">
        <v>12</v>
      </c>
      <c r="D885" s="1" t="str">
        <f>VLOOKUP(C885,Arkusz1!$A$2:$A$160,1,0)</f>
        <v>Literatura brytyjska i irlandzka</v>
      </c>
      <c r="E885" s="1" t="str">
        <f t="shared" si="1"/>
        <v>Literatury obce. Literatura brytyjska i irlandzka</v>
      </c>
      <c r="F885" s="1" t="str">
        <f>VLOOKUP(D885, Arkusz1!$A$2:$D$161, 4, FALSE)</f>
        <v>66c8f768d5c3628ace38b78be063e200</v>
      </c>
    </row>
    <row r="886" ht="14.25" customHeight="1">
      <c r="A886" s="1" t="s">
        <v>1041</v>
      </c>
      <c r="B886" s="1" t="s">
        <v>88</v>
      </c>
      <c r="C886" s="1" t="str">
        <f>IFERROR(__xludf.DUMMYFUNCTION("GOOGLETRANSLATE(B886,""en"",""pl"")"),"Literatura austriacka")</f>
        <v>Literatura austriacka</v>
      </c>
      <c r="D886" s="1" t="str">
        <f>VLOOKUP(C886,Arkusz1!$A$2:$A$160,1,0)</f>
        <v>Literatura austriacka</v>
      </c>
      <c r="E886" s="1" t="str">
        <f t="shared" si="1"/>
        <v>Literatury obce. Literatura austriacka</v>
      </c>
      <c r="F886" s="1" t="str">
        <f>VLOOKUP(D886, Arkusz1!$A$2:$D$161, 4, FALSE)</f>
        <v>6d5f9d5c6335612cc5476058c71b8b25</v>
      </c>
    </row>
    <row r="887" ht="14.25" customHeight="1">
      <c r="A887" s="1" t="s">
        <v>1042</v>
      </c>
      <c r="B887" s="1" t="s">
        <v>60</v>
      </c>
      <c r="C887" s="1" t="str">
        <f>IFERROR(__xludf.DUMMYFUNCTION("GOOGLETRANSLATE(B887,""en"",""pl"")"),"literatura francuska")</f>
        <v>literatura francuska</v>
      </c>
      <c r="D887" s="1" t="str">
        <f>VLOOKUP(C887,Arkusz1!$A$2:$A$160,1,0)</f>
        <v>Literatura francuska</v>
      </c>
      <c r="E887" s="1" t="str">
        <f t="shared" si="1"/>
        <v>Literatury obce. Literatura francuska</v>
      </c>
      <c r="F887" s="1" t="str">
        <f>VLOOKUP(D887, Arkusz1!$A$2:$D$161, 4, FALSE)</f>
        <v>d2fe227bd5c38b13d57b38b7d2730c6e</v>
      </c>
    </row>
    <row r="888" ht="14.25" customHeight="1">
      <c r="A888" s="1" t="s">
        <v>1043</v>
      </c>
      <c r="B888" s="1" t="s">
        <v>74</v>
      </c>
      <c r="C888" s="3" t="s">
        <v>75</v>
      </c>
      <c r="D888" s="1" t="str">
        <f>VLOOKUP(C888,Arkusz1!$A$2:$A$160,1,0)</f>
        <v>Literatura łacińska starożytna</v>
      </c>
      <c r="E888" s="1" t="str">
        <f t="shared" si="1"/>
        <v>Literatury obce. Literatura łacińska starożytna</v>
      </c>
      <c r="F888" s="1" t="str">
        <f>VLOOKUP(D888, Arkusz1!$A$2:$D$161, 4, FALSE)</f>
        <v>96b6610b7c0c379e4b9d7b06fd854498</v>
      </c>
    </row>
    <row r="889" ht="14.25" customHeight="1">
      <c r="A889" s="1" t="s">
        <v>1044</v>
      </c>
      <c r="B889" s="1" t="s">
        <v>16</v>
      </c>
      <c r="C889" s="3" t="s">
        <v>17</v>
      </c>
      <c r="D889" s="1" t="str">
        <f>VLOOKUP(C889,Arkusz1!$A$2:$A$161,1,0)</f>
        <v>Literatura polska</v>
      </c>
      <c r="E889" s="1" t="str">
        <f t="shared" si="1"/>
        <v>Hasła osobowe (literatura polska)</v>
      </c>
      <c r="F889" s="1" t="str">
        <f>VLOOKUP(D889, Arkusz1!$A$2:$D$161, 4, FALSE)</f>
        <v>f56c40ddce1076f01ab157bed1da7c85</v>
      </c>
    </row>
    <row r="890" ht="14.25" customHeight="1">
      <c r="A890" s="1" t="s">
        <v>1045</v>
      </c>
      <c r="B890" s="1" t="s">
        <v>71</v>
      </c>
      <c r="C890" s="3" t="s">
        <v>72</v>
      </c>
      <c r="D890" s="1" t="str">
        <f>VLOOKUP(C890,Arkusz1!$A$2:$A$160,1,0)</f>
        <v>Literatura grecka nowożytna</v>
      </c>
      <c r="E890" s="1" t="str">
        <f t="shared" si="1"/>
        <v>Literatury obce. Literatura grecka nowożytna</v>
      </c>
      <c r="F890" s="1" t="str">
        <f>VLOOKUP(D890, Arkusz1!$A$2:$D$161, 4, FALSE)</f>
        <v>6278c6637c350a4e38f11f3b7a6f2187</v>
      </c>
    </row>
    <row r="891" ht="14.25" customHeight="1">
      <c r="A891" s="1" t="s">
        <v>1046</v>
      </c>
      <c r="B891" s="1" t="s">
        <v>74</v>
      </c>
      <c r="C891" s="3" t="s">
        <v>75</v>
      </c>
      <c r="D891" s="1" t="str">
        <f>VLOOKUP(C891,Arkusz1!$A$2:$A$160,1,0)</f>
        <v>Literatura łacińska starożytna</v>
      </c>
      <c r="E891" s="1" t="str">
        <f t="shared" si="1"/>
        <v>Literatury obce. Literatura łacińska starożytna</v>
      </c>
      <c r="F891" s="1" t="str">
        <f>VLOOKUP(D891, Arkusz1!$A$2:$D$161, 4, FALSE)</f>
        <v>96b6610b7c0c379e4b9d7b06fd854498</v>
      </c>
    </row>
    <row r="892" ht="14.25" customHeight="1">
      <c r="A892" s="1" t="s">
        <v>1047</v>
      </c>
      <c r="B892" s="1" t="s">
        <v>16</v>
      </c>
      <c r="C892" s="3" t="s">
        <v>17</v>
      </c>
      <c r="D892" s="1" t="str">
        <f>VLOOKUP(C892,Arkusz1!$A$2:$A$161,1,0)</f>
        <v>Literatura polska</v>
      </c>
      <c r="E892" s="1" t="str">
        <f t="shared" si="1"/>
        <v>Hasła osobowe (literatura polska)</v>
      </c>
      <c r="F892" s="1" t="str">
        <f>VLOOKUP(D892, Arkusz1!$A$2:$D$161, 4, FALSE)</f>
        <v>f56c40ddce1076f01ab157bed1da7c85</v>
      </c>
    </row>
    <row r="893" ht="14.25" customHeight="1">
      <c r="A893" s="1" t="s">
        <v>1048</v>
      </c>
      <c r="B893" s="1" t="s">
        <v>41</v>
      </c>
      <c r="C893" s="1" t="str">
        <f>IFERROR(__xludf.DUMMYFUNCTION("GOOGLETRANSLATE(B893,""en"",""pl"")"),"Literatura rosyjska")</f>
        <v>Literatura rosyjska</v>
      </c>
      <c r="D893" s="1" t="str">
        <f>VLOOKUP(C893,Arkusz1!$A$2:$A$160,1,0)</f>
        <v>Literatura rosyjska</v>
      </c>
      <c r="E893" s="1" t="str">
        <f t="shared" si="1"/>
        <v>Literatury obce. Literatura rosyjska</v>
      </c>
      <c r="F893" s="1" t="str">
        <f>VLOOKUP(D893, Arkusz1!$A$2:$D$161, 4, FALSE)</f>
        <v>a511f8d47669aab706ad35aa613c3318</v>
      </c>
    </row>
    <row r="894" ht="14.25" customHeight="1">
      <c r="A894" s="1" t="s">
        <v>1049</v>
      </c>
      <c r="B894" s="1" t="s">
        <v>11</v>
      </c>
      <c r="C894" s="3" t="s">
        <v>12</v>
      </c>
      <c r="D894" s="1" t="str">
        <f>VLOOKUP(C894,Arkusz1!$A$2:$A$160,1,0)</f>
        <v>Literatura brytyjska i irlandzka</v>
      </c>
      <c r="E894" s="1" t="str">
        <f t="shared" si="1"/>
        <v>Literatury obce. Literatura brytyjska i irlandzka</v>
      </c>
      <c r="F894" s="1" t="str">
        <f>VLOOKUP(D894, Arkusz1!$A$2:$D$161, 4, FALSE)</f>
        <v>66c8f768d5c3628ace38b78be063e200</v>
      </c>
    </row>
    <row r="895" ht="14.25" customHeight="1">
      <c r="A895" s="1" t="s">
        <v>1050</v>
      </c>
      <c r="B895" s="1" t="s">
        <v>133</v>
      </c>
      <c r="C895" s="1" t="str">
        <f>IFERROR(__xludf.DUMMYFUNCTION("GOOGLETRANSLATE(B895,""en"",""pl"")"),"literatura chińska")</f>
        <v>literatura chińska</v>
      </c>
      <c r="D895" s="1" t="str">
        <f>VLOOKUP(C895,Arkusz1!$A$2:$A$160,1,0)</f>
        <v>Literatura chińska</v>
      </c>
      <c r="E895" s="1" t="str">
        <f t="shared" si="1"/>
        <v>Literatury obce. Literatura chińska</v>
      </c>
      <c r="F895" s="1" t="str">
        <f>VLOOKUP(D895, Arkusz1!$A$2:$D$161, 4, FALSE)</f>
        <v>2334b6886cc4de6ef9c2b8c9813b4bc5</v>
      </c>
    </row>
    <row r="896" ht="14.25" customHeight="1">
      <c r="A896" s="1" t="s">
        <v>1051</v>
      </c>
      <c r="B896" s="1" t="s">
        <v>35</v>
      </c>
      <c r="C896" s="3" t="s">
        <v>12</v>
      </c>
      <c r="D896" s="1" t="str">
        <f>VLOOKUP(C896,Arkusz1!$A$2:$A$160,1,0)</f>
        <v>Literatura brytyjska i irlandzka</v>
      </c>
      <c r="E896" s="1" t="str">
        <f t="shared" si="1"/>
        <v>Literatury obce. Literatura brytyjska i irlandzka</v>
      </c>
      <c r="F896" s="1" t="str">
        <f>VLOOKUP(D896, Arkusz1!$A$2:$D$161, 4, FALSE)</f>
        <v>66c8f768d5c3628ace38b78be063e200</v>
      </c>
    </row>
    <row r="897" ht="14.25" customHeight="1">
      <c r="A897" s="1" t="s">
        <v>1052</v>
      </c>
      <c r="B897" s="1" t="s">
        <v>432</v>
      </c>
      <c r="C897" s="1" t="str">
        <f>IFERROR(__xludf.DUMMYFUNCTION("GOOGLETRANSLATE(B897,""en"",""pl"")"),"Literatura mongolska")</f>
        <v>Literatura mongolska</v>
      </c>
      <c r="D897" s="1" t="str">
        <f>VLOOKUP(C897,Arkusz1!$A$2:$A$160,1,0)</f>
        <v>Literatura mongolska</v>
      </c>
      <c r="E897" s="1" t="str">
        <f t="shared" si="1"/>
        <v>Literatury obce. Literatura mongolska</v>
      </c>
      <c r="F897" s="1" t="str">
        <f>VLOOKUP(D897, Arkusz1!$A$2:$D$161, 4, FALSE)</f>
        <v>f3ee2a07722545aeae9c1b52ff2faefe</v>
      </c>
    </row>
    <row r="898" ht="14.25" customHeight="1">
      <c r="A898" s="1" t="s">
        <v>1053</v>
      </c>
      <c r="B898" s="1" t="s">
        <v>1054</v>
      </c>
      <c r="C898" s="3" t="s">
        <v>752</v>
      </c>
      <c r="D898" s="1" t="str">
        <f>VLOOKUP(C898,Arkusz1!$A$2:$A$160,1,0)</f>
        <v>Literatura niemiecka</v>
      </c>
      <c r="E898" s="1" t="str">
        <f t="shared" si="1"/>
        <v>Literatury obce. Literatura niemiecka</v>
      </c>
      <c r="F898" s="1" t="str">
        <f>VLOOKUP(D898, Arkusz1!$A$2:$D$161, 4, FALSE)</f>
        <v>08c2fec6be5a88eba2b081d4483c362f</v>
      </c>
    </row>
    <row r="899" ht="14.25" customHeight="1">
      <c r="A899" s="1" t="s">
        <v>1055</v>
      </c>
      <c r="B899" s="1" t="s">
        <v>43</v>
      </c>
      <c r="C899" s="1" t="str">
        <f>IFERROR(__xludf.DUMMYFUNCTION("GOOGLETRANSLATE(B899,""en"",""pl"")"),"literatura słowacka")</f>
        <v>literatura słowacka</v>
      </c>
      <c r="D899" s="1" t="str">
        <f>VLOOKUP(C899,Arkusz1!$A$2:$A$160,1,0)</f>
        <v>Literatura słowacka</v>
      </c>
      <c r="E899" s="1" t="str">
        <f t="shared" si="1"/>
        <v>Literatury obce. Literatura słowacka</v>
      </c>
      <c r="F899" s="1" t="str">
        <f>VLOOKUP(D899, Arkusz1!$A$2:$D$161, 4, FALSE)</f>
        <v>6c2133cd191601c2549eab9cf1d6fca9</v>
      </c>
    </row>
    <row r="900" ht="14.25" customHeight="1">
      <c r="A900" s="1" t="s">
        <v>1056</v>
      </c>
      <c r="B900" s="1" t="s">
        <v>147</v>
      </c>
      <c r="C900" s="1" t="str">
        <f>IFERROR(__xludf.DUMMYFUNCTION("GOOGLETRANSLATE(B900,""en"",""pl"")"),"Literatura węgierska")</f>
        <v>Literatura węgierska</v>
      </c>
      <c r="D900" s="1" t="str">
        <f>VLOOKUP(C900,Arkusz1!$A$2:$A$160,1,0)</f>
        <v>Literatura węgierska</v>
      </c>
      <c r="E900" s="1" t="str">
        <f t="shared" si="1"/>
        <v>Literatury obce. Literatura węgierska</v>
      </c>
      <c r="F900" s="1" t="str">
        <f>VLOOKUP(D900, Arkusz1!$A$2:$D$161, 4, FALSE)</f>
        <v>092aec3737934d49553dc13d966ef59f</v>
      </c>
    </row>
    <row r="901" ht="14.25" customHeight="1">
      <c r="A901" s="1" t="s">
        <v>1057</v>
      </c>
      <c r="B901" s="1" t="s">
        <v>21</v>
      </c>
      <c r="C901" s="1" t="str">
        <f>IFERROR(__xludf.DUMMYFUNCTION("GOOGLETRANSLATE(B901,""en"",""pl"")"),"literatura amerykańska")</f>
        <v>literatura amerykańska</v>
      </c>
      <c r="D901" s="1" t="str">
        <f>VLOOKUP(C901,Arkusz1!$A$2:$A$160,1,0)</f>
        <v>Literatura amerykańska</v>
      </c>
      <c r="E901" s="1" t="str">
        <f t="shared" si="1"/>
        <v>Literatury obce. Literatura amerykańska</v>
      </c>
      <c r="F901" s="1" t="str">
        <f>VLOOKUP(D901, Arkusz1!$A$2:$D$161, 4, FALSE)</f>
        <v>83d248ebec707f970a0c2ac9a48a8313</v>
      </c>
    </row>
    <row r="902" ht="14.25" customHeight="1">
      <c r="A902" s="1" t="s">
        <v>1058</v>
      </c>
      <c r="B902" s="1" t="s">
        <v>11</v>
      </c>
      <c r="C902" s="3" t="s">
        <v>12</v>
      </c>
      <c r="D902" s="1" t="str">
        <f>VLOOKUP(C902,Arkusz1!$A$2:$A$160,1,0)</f>
        <v>Literatura brytyjska i irlandzka</v>
      </c>
      <c r="E902" s="1" t="str">
        <f t="shared" si="1"/>
        <v>Literatury obce. Literatura brytyjska i irlandzka</v>
      </c>
      <c r="F902" s="1" t="str">
        <f>VLOOKUP(D902, Arkusz1!$A$2:$D$161, 4, FALSE)</f>
        <v>66c8f768d5c3628ace38b78be063e200</v>
      </c>
    </row>
    <row r="903" ht="14.25" customHeight="1">
      <c r="A903" s="1" t="s">
        <v>1059</v>
      </c>
      <c r="B903" s="1" t="s">
        <v>6</v>
      </c>
      <c r="C903" s="3" t="s">
        <v>7</v>
      </c>
      <c r="D903" s="1" t="str">
        <f>VLOOKUP(C903,Arkusz1!$A$2:$A$160,1,0)</f>
        <v>Literatura białoruska</v>
      </c>
      <c r="E903" s="1" t="str">
        <f t="shared" si="1"/>
        <v>Literatury obce. Literatura białoruska</v>
      </c>
      <c r="F903" s="1" t="str">
        <f>VLOOKUP(D903, Arkusz1!$A$2:$D$161, 4, FALSE)</f>
        <v>5176ee4a418293ffdee4f64e4be96d56</v>
      </c>
    </row>
    <row r="904" ht="14.25" customHeight="1">
      <c r="A904" s="1" t="s">
        <v>1060</v>
      </c>
      <c r="B904" s="1" t="s">
        <v>928</v>
      </c>
      <c r="C904" s="3" t="s">
        <v>929</v>
      </c>
      <c r="D904" s="1" t="str">
        <f>VLOOKUP(C904,Arkusz1!$A$2:$A$160,1,0)</f>
        <v>Literatura grecka bizantyjska</v>
      </c>
      <c r="E904" s="1" t="str">
        <f t="shared" si="1"/>
        <v>Literatury obce. Literatura grecka bizantyjska</v>
      </c>
      <c r="F904" s="1" t="str">
        <f>VLOOKUP(D904, Arkusz1!$A$2:$D$161, 4, FALSE)</f>
        <v>5f65255c9a2200bb20895533ec0a57b9</v>
      </c>
    </row>
    <row r="905" ht="14.25" customHeight="1">
      <c r="A905" s="1" t="s">
        <v>1061</v>
      </c>
      <c r="B905" s="1" t="s">
        <v>60</v>
      </c>
      <c r="C905" s="1" t="str">
        <f>IFERROR(__xludf.DUMMYFUNCTION("GOOGLETRANSLATE(B905,""en"",""pl"")"),"literatura francuska")</f>
        <v>literatura francuska</v>
      </c>
      <c r="D905" s="1" t="str">
        <f>VLOOKUP(C905,Arkusz1!$A$2:$A$160,1,0)</f>
        <v>Literatura francuska</v>
      </c>
      <c r="E905" s="1" t="str">
        <f t="shared" si="1"/>
        <v>Literatury obce. Literatura francuska</v>
      </c>
      <c r="F905" s="1" t="str">
        <f>VLOOKUP(D905, Arkusz1!$A$2:$D$161, 4, FALSE)</f>
        <v>d2fe227bd5c38b13d57b38b7d2730c6e</v>
      </c>
    </row>
    <row r="906" ht="14.25" customHeight="1">
      <c r="A906" s="1" t="s">
        <v>1062</v>
      </c>
      <c r="B906" s="1" t="s">
        <v>71</v>
      </c>
      <c r="C906" s="3" t="s">
        <v>72</v>
      </c>
      <c r="D906" s="1" t="str">
        <f>VLOOKUP(C906,Arkusz1!$A$2:$A$160,1,0)</f>
        <v>Literatura grecka nowożytna</v>
      </c>
      <c r="E906" s="1" t="str">
        <f t="shared" si="1"/>
        <v>Literatury obce. Literatura grecka nowożytna</v>
      </c>
      <c r="F906" s="1" t="str">
        <f>VLOOKUP(D906, Arkusz1!$A$2:$D$161, 4, FALSE)</f>
        <v>6278c6637c350a4e38f11f3b7a6f2187</v>
      </c>
    </row>
    <row r="907" ht="14.25" customHeight="1">
      <c r="A907" s="1" t="s">
        <v>1063</v>
      </c>
      <c r="B907" s="1" t="s">
        <v>101</v>
      </c>
      <c r="C907" s="1" t="str">
        <f>IFERROR(__xludf.DUMMYFUNCTION("GOOGLETRANSLATE(B907,""en"",""pl"")"),"Literatura hebrajska")</f>
        <v>Literatura hebrajska</v>
      </c>
      <c r="D907" s="1" t="str">
        <f>VLOOKUP(C907,Arkusz1!$A$2:$A$160,1,0)</f>
        <v>Literatura hebrajska</v>
      </c>
      <c r="E907" s="1" t="str">
        <f t="shared" si="1"/>
        <v>Literatury obce. Literatura hebrajska</v>
      </c>
      <c r="F907" s="1" t="str">
        <f>VLOOKUP(D907, Arkusz1!$A$2:$D$161, 4, FALSE)</f>
        <v>cb1988f1e166b30b2579287e0a1615fb</v>
      </c>
    </row>
    <row r="908" ht="14.25" customHeight="1">
      <c r="A908" s="1" t="s">
        <v>1064</v>
      </c>
      <c r="B908" s="1" t="s">
        <v>64</v>
      </c>
      <c r="C908" s="1" t="str">
        <f>IFERROR(__xludf.DUMMYFUNCTION("GOOGLETRANSLATE(B908,""en"",""pl"")"),"Literatura hiszpańska")</f>
        <v>Literatura hiszpańska</v>
      </c>
      <c r="D908" s="1" t="str">
        <f>VLOOKUP(C908,Arkusz1!$A$2:$A$160,1,0)</f>
        <v>Literatura hiszpańska</v>
      </c>
      <c r="E908" s="1" t="str">
        <f t="shared" si="1"/>
        <v>Literatury obce. Literatura hiszpańska</v>
      </c>
      <c r="F908" s="1" t="str">
        <f>VLOOKUP(D908, Arkusz1!$A$2:$D$161, 4, FALSE)</f>
        <v>aae53b40326e1779db1d5c242caec260</v>
      </c>
    </row>
    <row r="909" ht="14.25" customHeight="1">
      <c r="A909" s="1" t="s">
        <v>1065</v>
      </c>
      <c r="B909" s="1" t="s">
        <v>27</v>
      </c>
      <c r="C909" s="1" t="str">
        <f>IFERROR(__xludf.DUMMYFUNCTION("GOOGLETRANSLATE(B909,""en"",""pl"")"),"literatura holenderska")</f>
        <v>literatura holenderska</v>
      </c>
      <c r="D909" s="1" t="str">
        <f>VLOOKUP(C909,Arkusz1!$A$2:$A$160,1,0)</f>
        <v>Literatura holenderska</v>
      </c>
      <c r="E909" s="1" t="str">
        <f t="shared" si="1"/>
        <v>Literatury obce. Literatura holenderska</v>
      </c>
      <c r="F909" s="1" t="str">
        <f>VLOOKUP(D909, Arkusz1!$A$2:$D$161, 4, FALSE)</f>
        <v>76340df05fc0d7a964f1a3b294bb0943</v>
      </c>
    </row>
    <row r="910" ht="14.25" customHeight="1">
      <c r="A910" s="1" t="s">
        <v>1066</v>
      </c>
      <c r="B910" s="1" t="s">
        <v>35</v>
      </c>
      <c r="C910" s="3" t="s">
        <v>12</v>
      </c>
      <c r="D910" s="1" t="str">
        <f>VLOOKUP(C910,Arkusz1!$A$2:$A$160,1,0)</f>
        <v>Literatura brytyjska i irlandzka</v>
      </c>
      <c r="E910" s="1" t="str">
        <f t="shared" si="1"/>
        <v>Literatury obce. Literatura brytyjska i irlandzka</v>
      </c>
      <c r="F910" s="1" t="str">
        <f>VLOOKUP(D910, Arkusz1!$A$2:$D$161, 4, FALSE)</f>
        <v>66c8f768d5c3628ace38b78be063e200</v>
      </c>
    </row>
    <row r="911" ht="14.25" customHeight="1">
      <c r="A911" s="1" t="s">
        <v>1067</v>
      </c>
      <c r="B911" s="1" t="s">
        <v>151</v>
      </c>
      <c r="C911" s="1" t="str">
        <f>IFERROR(__xludf.DUMMYFUNCTION("GOOGLETRANSLATE(B911,""en"",""pl"")"),"Literatura japońska")</f>
        <v>Literatura japońska</v>
      </c>
      <c r="D911" s="1" t="str">
        <f>VLOOKUP(C911,Arkusz1!$A$2:$A$160,1,0)</f>
        <v>Literatura japońska</v>
      </c>
      <c r="E911" s="1" t="str">
        <f t="shared" si="1"/>
        <v>Literatury obce. Literatura japońska</v>
      </c>
      <c r="F911" s="1" t="str">
        <f>VLOOKUP(D911, Arkusz1!$A$2:$D$161, 4, FALSE)</f>
        <v>721da27f5b1918aee144742f7e735e0e</v>
      </c>
    </row>
    <row r="912" ht="14.25" customHeight="1">
      <c r="A912" s="1" t="s">
        <v>1068</v>
      </c>
      <c r="B912" s="1" t="s">
        <v>16</v>
      </c>
      <c r="C912" s="3" t="s">
        <v>17</v>
      </c>
      <c r="D912" s="1" t="str">
        <f>VLOOKUP(C912,Arkusz1!$A$2:$A$161,1,0)</f>
        <v>Literatura polska</v>
      </c>
      <c r="E912" s="1" t="str">
        <f t="shared" si="1"/>
        <v>Hasła osobowe (literatura polska)</v>
      </c>
      <c r="F912" s="1" t="str">
        <f>VLOOKUP(D912, Arkusz1!$A$2:$D$161, 4, FALSE)</f>
        <v>f56c40ddce1076f01ab157bed1da7c85</v>
      </c>
    </row>
    <row r="913" ht="14.25" customHeight="1">
      <c r="A913" s="1" t="s">
        <v>1069</v>
      </c>
      <c r="B913" s="1" t="s">
        <v>1070</v>
      </c>
      <c r="C913" s="1" t="str">
        <f>IFERROR(__xludf.DUMMYFUNCTION("GOOGLETRANSLATE(B913,""en"",""pl"")"),"Literatura południowoafrykańska")</f>
        <v>Literatura południowoafrykańska</v>
      </c>
      <c r="D913" s="1" t="str">
        <f>VLOOKUP(C913,Arkusz1!$A$2:$A$160,1,0)</f>
        <v>#N/A</v>
      </c>
      <c r="E913" s="1" t="str">
        <f t="shared" si="1"/>
        <v>#N/A</v>
      </c>
      <c r="F913" s="1" t="str">
        <f>VLOOKUP(D913, Arkusz1!$A$2:$D$161, 4, FALSE)</f>
        <v>#N/A</v>
      </c>
    </row>
    <row r="914" ht="14.25" customHeight="1">
      <c r="A914" s="1" t="s">
        <v>1071</v>
      </c>
      <c r="B914" s="1" t="s">
        <v>166</v>
      </c>
      <c r="C914" s="1" t="str">
        <f>IFERROR(__xludf.DUMMYFUNCTION("GOOGLETRANSLATE(B914,""en"",""pl"")"),"Literatura portugalska")</f>
        <v>Literatura portugalska</v>
      </c>
      <c r="D914" s="1" t="str">
        <f>VLOOKUP(C914,Arkusz1!$A$2:$A$160,1,0)</f>
        <v>Literatura portugalska</v>
      </c>
      <c r="E914" s="1" t="str">
        <f t="shared" si="1"/>
        <v>Literatury obce. Literatura portugalska</v>
      </c>
      <c r="F914" s="1" t="str">
        <f>VLOOKUP(D914, Arkusz1!$A$2:$D$161, 4, FALSE)</f>
        <v>fbaaf1b524a9be29d2376133302a573a</v>
      </c>
    </row>
    <row r="915" ht="14.25" customHeight="1">
      <c r="A915" s="1" t="s">
        <v>1072</v>
      </c>
      <c r="B915" s="1" t="s">
        <v>43</v>
      </c>
      <c r="C915" s="1" t="str">
        <f>IFERROR(__xludf.DUMMYFUNCTION("GOOGLETRANSLATE(B915,""en"",""pl"")"),"literatura słowacka")</f>
        <v>literatura słowacka</v>
      </c>
      <c r="D915" s="1" t="str">
        <f>VLOOKUP(C915,Arkusz1!$A$2:$A$160,1,0)</f>
        <v>Literatura słowacka</v>
      </c>
      <c r="E915" s="1" t="str">
        <f t="shared" si="1"/>
        <v>Literatury obce. Literatura słowacka</v>
      </c>
      <c r="F915" s="1" t="str">
        <f>VLOOKUP(D915, Arkusz1!$A$2:$D$161, 4, FALSE)</f>
        <v>6c2133cd191601c2549eab9cf1d6fca9</v>
      </c>
    </row>
    <row r="916" ht="14.25" customHeight="1">
      <c r="A916" s="1" t="s">
        <v>1073</v>
      </c>
      <c r="B916" s="1" t="s">
        <v>116</v>
      </c>
      <c r="C916" s="3" t="s">
        <v>117</v>
      </c>
      <c r="D916" s="1" t="str">
        <f>VLOOKUP(C916,Arkusz1!$A$2:$A$160,1,0)</f>
        <v>Literatura szwajcarska</v>
      </c>
      <c r="E916" s="1" t="str">
        <f t="shared" si="1"/>
        <v>Literatury obce. Literatura szwajcarska</v>
      </c>
      <c r="F916" s="1" t="str">
        <f>VLOOKUP(D916, Arkusz1!$A$2:$D$161, 4, FALSE)</f>
        <v>71d10fa305db6f173c12380a9338a775</v>
      </c>
    </row>
    <row r="917" ht="14.25" customHeight="1">
      <c r="A917" s="1" t="s">
        <v>1074</v>
      </c>
      <c r="B917" s="1" t="s">
        <v>147</v>
      </c>
      <c r="C917" s="1" t="str">
        <f>IFERROR(__xludf.DUMMYFUNCTION("GOOGLETRANSLATE(B917,""en"",""pl"")"),"Literatura węgierska")</f>
        <v>Literatura węgierska</v>
      </c>
      <c r="D917" s="1" t="str">
        <f>VLOOKUP(C917,Arkusz1!$A$2:$A$160,1,0)</f>
        <v>Literatura węgierska</v>
      </c>
      <c r="E917" s="1" t="str">
        <f t="shared" si="1"/>
        <v>Literatury obce. Literatura węgierska</v>
      </c>
      <c r="F917" s="1" t="str">
        <f>VLOOKUP(D917, Arkusz1!$A$2:$D$161, 4, FALSE)</f>
        <v>092aec3737934d49553dc13d966ef59f</v>
      </c>
    </row>
    <row r="918" ht="14.25" customHeight="1">
      <c r="A918" s="1" t="s">
        <v>1075</v>
      </c>
      <c r="B918" s="1" t="s">
        <v>39</v>
      </c>
      <c r="C918" s="1" t="str">
        <f>IFERROR(__xludf.DUMMYFUNCTION("GOOGLETRANSLATE(B918,""en"",""pl"")"),"Literatura żydowska")</f>
        <v>Literatura żydowska</v>
      </c>
      <c r="D918" s="1" t="str">
        <f>VLOOKUP(C918,Arkusz1!$A$2:$A$160,1,0)</f>
        <v>Literatura żydowska</v>
      </c>
      <c r="E918" s="1" t="str">
        <f t="shared" si="1"/>
        <v>Literatury obce. Literatura żydowska</v>
      </c>
      <c r="F918" s="1" t="str">
        <f>VLOOKUP(D918, Arkusz1!$A$2:$D$161, 4, FALSE)</f>
        <v>68e1d5fa010df1578d89d39275d76287</v>
      </c>
    </row>
    <row r="919" ht="14.25" customHeight="1">
      <c r="A919" s="1" t="s">
        <v>1076</v>
      </c>
      <c r="B919" s="1" t="s">
        <v>1077</v>
      </c>
      <c r="C919" s="1" t="str">
        <f>IFERROR(__xludf.DUMMYFUNCTION("GOOGLETRANSLATE(B919,""en"",""pl"")"),"Literatura maltańska")</f>
        <v>Literatura maltańska</v>
      </c>
      <c r="D919" s="1" t="str">
        <f>VLOOKUP(C919,Arkusz1!$A$2:$A$160,1,0)</f>
        <v>Literatura maltańska</v>
      </c>
      <c r="E919" s="1" t="str">
        <f t="shared" si="1"/>
        <v>Literatury obce. Literatura maltańska</v>
      </c>
      <c r="F919" s="1" t="str">
        <f>VLOOKUP(D919, Arkusz1!$A$2:$D$161, 4, FALSE)</f>
        <v>fcf35b4f3636d5cdc7ac3dfa629c8c92</v>
      </c>
    </row>
    <row r="920" ht="14.25" customHeight="1">
      <c r="A920" s="1" t="s">
        <v>1078</v>
      </c>
      <c r="B920" s="1" t="s">
        <v>314</v>
      </c>
      <c r="C920" s="3" t="s">
        <v>315</v>
      </c>
      <c r="D920" s="1" t="str">
        <f>VLOOKUP(C920,Arkusz1!$A$2:$A$160,1,0)</f>
        <v>Literatura marokańsko-arabska</v>
      </c>
      <c r="E920" s="1" t="str">
        <f t="shared" si="1"/>
        <v>Literatury obce. Literatura marokańsko-arabska</v>
      </c>
      <c r="F920" s="1" t="str">
        <f>VLOOKUP(D920, Arkusz1!$A$2:$D$161, 4, FALSE)</f>
        <v>1016d550ebd9397b33f6953d0270d31f</v>
      </c>
    </row>
    <row r="921" ht="14.25" customHeight="1">
      <c r="A921" s="1" t="s">
        <v>1079</v>
      </c>
      <c r="B921" s="1" t="s">
        <v>16</v>
      </c>
      <c r="C921" s="3" t="s">
        <v>17</v>
      </c>
      <c r="D921" s="1" t="str">
        <f>VLOOKUP(C921,Arkusz1!$A$2:$A$161,1,0)</f>
        <v>Literatura polska</v>
      </c>
      <c r="E921" s="1" t="str">
        <f t="shared" si="1"/>
        <v>Hasła osobowe (literatura polska)</v>
      </c>
      <c r="F921" s="1" t="str">
        <f>VLOOKUP(D921, Arkusz1!$A$2:$D$161, 4, FALSE)</f>
        <v>f56c40ddce1076f01ab157bed1da7c85</v>
      </c>
    </row>
    <row r="922" ht="14.25" customHeight="1">
      <c r="A922" s="1" t="s">
        <v>1080</v>
      </c>
      <c r="B922" s="1" t="s">
        <v>21</v>
      </c>
      <c r="C922" s="1" t="str">
        <f>IFERROR(__xludf.DUMMYFUNCTION("GOOGLETRANSLATE(B922,""en"",""pl"")"),"literatura amerykańska")</f>
        <v>literatura amerykańska</v>
      </c>
      <c r="D922" s="1" t="str">
        <f>VLOOKUP(C922,Arkusz1!$A$2:$A$160,1,0)</f>
        <v>Literatura amerykańska</v>
      </c>
      <c r="E922" s="1" t="str">
        <f t="shared" si="1"/>
        <v>Literatury obce. Literatura amerykańska</v>
      </c>
      <c r="F922" s="1" t="str">
        <f>VLOOKUP(D922, Arkusz1!$A$2:$D$161, 4, FALSE)</f>
        <v>83d248ebec707f970a0c2ac9a48a8313</v>
      </c>
    </row>
    <row r="923" ht="14.25" customHeight="1">
      <c r="A923" s="1" t="s">
        <v>1081</v>
      </c>
      <c r="B923" s="1" t="s">
        <v>357</v>
      </c>
      <c r="C923" s="3" t="s">
        <v>124</v>
      </c>
      <c r="D923" s="1" t="str">
        <f>VLOOKUP(C923,Arkusz1!$A$2:$A$160,1,0)</f>
        <v>Literatury Afryki Subsaharyjskiej</v>
      </c>
      <c r="E923" s="1" t="str">
        <f t="shared" si="1"/>
        <v>Literatury obce. Literatury Afryki Subsaharyjskiej</v>
      </c>
      <c r="F923" s="1" t="str">
        <f>VLOOKUP(D923, Arkusz1!$A$2:$D$161, 4, FALSE)</f>
        <v>cd0d8ea374f40323e337566e946ab879</v>
      </c>
    </row>
    <row r="924" ht="14.25" customHeight="1">
      <c r="A924" s="1" t="s">
        <v>1082</v>
      </c>
      <c r="B924" s="1" t="s">
        <v>364</v>
      </c>
      <c r="C924" s="1" t="str">
        <f>IFERROR(__xludf.DUMMYFUNCTION("GOOGLETRANSLATE(B924,""en"",""pl"")"),"Literatura armeńska")</f>
        <v>Literatura armeńska</v>
      </c>
      <c r="D924" s="1" t="str">
        <f>VLOOKUP(C924,Arkusz1!$A$2:$A$160,1,0)</f>
        <v>Literatura armeńska</v>
      </c>
      <c r="E924" s="1" t="str">
        <f t="shared" si="1"/>
        <v>Literatury obce. Literatura armeńska</v>
      </c>
      <c r="F924" s="1" t="str">
        <f>VLOOKUP(D924, Arkusz1!$A$2:$D$161, 4, FALSE)</f>
        <v>f0c21e7e4409d0d6d254d0aab0ca4723</v>
      </c>
    </row>
    <row r="925" ht="14.25" customHeight="1">
      <c r="A925" s="1" t="s">
        <v>1083</v>
      </c>
      <c r="B925" s="1" t="s">
        <v>926</v>
      </c>
      <c r="C925" s="1" t="str">
        <f>IFERROR(__xludf.DUMMYFUNCTION("GOOGLETRANSLATE(B925,""en"",""pl"")"),"Baskijska literatura")</f>
        <v>Baskijska literatura</v>
      </c>
      <c r="D925" s="1" t="str">
        <f>VLOOKUP(C925,Arkusz1!$A$2:$A$160,1,0)</f>
        <v>#N/A</v>
      </c>
      <c r="E925" s="1" t="str">
        <f t="shared" si="1"/>
        <v>#N/A</v>
      </c>
      <c r="F925" s="1" t="str">
        <f>VLOOKUP(D925, Arkusz1!$A$2:$D$161, 4, FALSE)</f>
        <v>#N/A</v>
      </c>
    </row>
    <row r="926" ht="14.25" customHeight="1">
      <c r="A926" s="1" t="s">
        <v>1084</v>
      </c>
      <c r="B926" s="1" t="s">
        <v>933</v>
      </c>
      <c r="C926" s="3" t="s">
        <v>934</v>
      </c>
      <c r="D926" s="1" t="str">
        <f>VLOOKUP(C926,Arkusz1!$A$2:$A$160,1,0)</f>
        <v>Literatura Bośni i Hercegowiny</v>
      </c>
      <c r="E926" s="1" t="str">
        <f t="shared" si="1"/>
        <v>Literatury obce. Literatura Bośni i Hercegowiny</v>
      </c>
      <c r="F926" s="1" t="str">
        <f>VLOOKUP(D926, Arkusz1!$A$2:$D$161, 4, FALSE)</f>
        <v>7257f61644ae89c7f9f6a38101d01daa</v>
      </c>
    </row>
    <row r="927" ht="14.25" customHeight="1">
      <c r="A927" s="1" t="s">
        <v>1085</v>
      </c>
      <c r="B927" s="1" t="s">
        <v>267</v>
      </c>
      <c r="C927" s="1" t="str">
        <f>IFERROR(__xludf.DUMMYFUNCTION("GOOGLETRANSLATE(B927,""en"",""pl"")"),"Literatura australijska")</f>
        <v>Literatura australijska</v>
      </c>
      <c r="D927" s="1" t="str">
        <f>VLOOKUP(C927,Arkusz1!$A$2:$A$160,1,0)</f>
        <v>Literatura australijska</v>
      </c>
      <c r="E927" s="1" t="str">
        <f t="shared" si="1"/>
        <v>Literatury obce. Literatura australijska</v>
      </c>
      <c r="F927" s="1" t="str">
        <f>VLOOKUP(D927, Arkusz1!$A$2:$D$161, 4, FALSE)</f>
        <v>dfb5048023d86139b76b71f03f1e4e30</v>
      </c>
    </row>
    <row r="928" ht="14.25" customHeight="1">
      <c r="A928" s="1" t="s">
        <v>1086</v>
      </c>
      <c r="B928" s="1" t="s">
        <v>91</v>
      </c>
      <c r="C928" s="1" t="str">
        <f>IFERROR(__xludf.DUMMYFUNCTION("GOOGLETRANSLATE(B928,""en"",""pl"")"),"Literatura belgijska")</f>
        <v>Literatura belgijska</v>
      </c>
      <c r="D928" s="1" t="str">
        <f>VLOOKUP(C928,Arkusz1!$A$2:$A$160,1,0)</f>
        <v>Literatura belgijska</v>
      </c>
      <c r="E928" s="1" t="str">
        <f t="shared" si="1"/>
        <v>Literatury obce. Literatura belgijska</v>
      </c>
      <c r="F928" s="1" t="str">
        <f>VLOOKUP(D928, Arkusz1!$A$2:$D$161, 4, FALSE)</f>
        <v>2ef11f6c4479714269d8b7064fa71498</v>
      </c>
    </row>
    <row r="929" ht="14.25" customHeight="1">
      <c r="A929" s="1" t="s">
        <v>1087</v>
      </c>
      <c r="B929" s="1" t="s">
        <v>6</v>
      </c>
      <c r="C929" s="3" t="s">
        <v>7</v>
      </c>
      <c r="D929" s="1" t="str">
        <f>VLOOKUP(C929,Arkusz1!$A$2:$A$160,1,0)</f>
        <v>Literatura białoruska</v>
      </c>
      <c r="E929" s="1" t="str">
        <f t="shared" si="1"/>
        <v>Literatury obce. Literatura białoruska</v>
      </c>
      <c r="F929" s="1" t="str">
        <f>VLOOKUP(D929, Arkusz1!$A$2:$D$161, 4, FALSE)</f>
        <v>5176ee4a418293ffdee4f64e4be96d56</v>
      </c>
    </row>
    <row r="930" ht="14.25" customHeight="1">
      <c r="A930" s="1" t="s">
        <v>1088</v>
      </c>
      <c r="B930" s="1" t="s">
        <v>93</v>
      </c>
      <c r="C930" s="1" t="str">
        <f>IFERROR(__xludf.DUMMYFUNCTION("GOOGLETRANSLATE(B930,""en"",""pl"")"),"literatura bułgarska")</f>
        <v>literatura bułgarska</v>
      </c>
      <c r="D930" s="1" t="str">
        <f>VLOOKUP(C930,Arkusz1!$A$2:$A$160,1,0)</f>
        <v>Literatura bułgarska</v>
      </c>
      <c r="E930" s="1" t="str">
        <f t="shared" si="1"/>
        <v>Literatury obce. Literatura bułgarska</v>
      </c>
      <c r="F930" s="1" t="str">
        <f>VLOOKUP(D930, Arkusz1!$A$2:$D$161, 4, FALSE)</f>
        <v>7ba2427543bffb608ac962b461dc8d16</v>
      </c>
    </row>
    <row r="931" ht="14.25" customHeight="1">
      <c r="A931" s="1" t="s">
        <v>1089</v>
      </c>
      <c r="B931" s="1" t="s">
        <v>278</v>
      </c>
      <c r="C931" s="1" t="str">
        <f>IFERROR(__xludf.DUMMYFUNCTION("GOOGLETRANSLATE(B931,""en"",""pl"")"),"Literatura chilijska")</f>
        <v>Literatura chilijska</v>
      </c>
      <c r="D931" s="1" t="str">
        <f>VLOOKUP(C931,Arkusz1!$A$2:$A$160,1,0)</f>
        <v>Literatura chilijska</v>
      </c>
      <c r="E931" s="1" t="str">
        <f t="shared" si="1"/>
        <v>Literatury obce. Literatura chilijska</v>
      </c>
      <c r="F931" s="1" t="str">
        <f>VLOOKUP(D931, Arkusz1!$A$2:$D$161, 4, FALSE)</f>
        <v>59a7b67cb7e5425c899ad58a49756267</v>
      </c>
    </row>
    <row r="932" ht="14.25" customHeight="1">
      <c r="A932" s="1" t="s">
        <v>1090</v>
      </c>
      <c r="B932" s="1" t="s">
        <v>133</v>
      </c>
      <c r="C932" s="1" t="str">
        <f>IFERROR(__xludf.DUMMYFUNCTION("GOOGLETRANSLATE(B932,""en"",""pl"")"),"literatura chińska")</f>
        <v>literatura chińska</v>
      </c>
      <c r="D932" s="1" t="str">
        <f>VLOOKUP(C932,Arkusz1!$A$2:$A$160,1,0)</f>
        <v>Literatura chińska</v>
      </c>
      <c r="E932" s="1" t="str">
        <f t="shared" si="1"/>
        <v>Literatury obce. Literatura chińska</v>
      </c>
      <c r="F932" s="1" t="str">
        <f>VLOOKUP(D932, Arkusz1!$A$2:$D$161, 4, FALSE)</f>
        <v>2334b6886cc4de6ef9c2b8c9813b4bc5</v>
      </c>
    </row>
    <row r="933" ht="14.25" customHeight="1">
      <c r="A933" s="1" t="s">
        <v>1091</v>
      </c>
      <c r="B933" s="1" t="s">
        <v>135</v>
      </c>
      <c r="C933" s="1" t="str">
        <f>IFERROR(__xludf.DUMMYFUNCTION("GOOGLETRANSLATE(B933,""en"",""pl"")"),"Literatura chorwacka")</f>
        <v>Literatura chorwacka</v>
      </c>
      <c r="D933" s="1" t="str">
        <f>VLOOKUP(C933,Arkusz1!$A$2:$A$160,1,0)</f>
        <v>Literatura chorwacka</v>
      </c>
      <c r="E933" s="1" t="str">
        <f t="shared" si="1"/>
        <v>Literatury obce. Literatura chorwacka</v>
      </c>
      <c r="F933" s="1" t="str">
        <f>VLOOKUP(D933, Arkusz1!$A$2:$D$161, 4, FALSE)</f>
        <v>2648fa56b2c6f7726f5c19fb2b14d2d8</v>
      </c>
    </row>
    <row r="934" ht="14.25" customHeight="1">
      <c r="A934" s="1" t="s">
        <v>1092</v>
      </c>
      <c r="B934" s="1" t="s">
        <v>9</v>
      </c>
      <c r="C934" s="1" t="str">
        <f>IFERROR(__xludf.DUMMYFUNCTION("GOOGLETRANSLATE(B934,""en"",""pl"")"),"Literatura czeska")</f>
        <v>Literatura czeska</v>
      </c>
      <c r="D934" s="1" t="str">
        <f>VLOOKUP(C934,Arkusz1!$A$2:$A$160,1,0)</f>
        <v>Literatura czeska</v>
      </c>
      <c r="E934" s="1" t="str">
        <f t="shared" si="1"/>
        <v>Literatury obce. Literatura czeska</v>
      </c>
      <c r="F934" s="1" t="str">
        <f>VLOOKUP(D934, Arkusz1!$A$2:$D$161, 4, FALSE)</f>
        <v>d85890257d2229f6c254d26525731a8e</v>
      </c>
    </row>
    <row r="935" ht="14.25" customHeight="1">
      <c r="A935" s="1" t="s">
        <v>1093</v>
      </c>
      <c r="B935" s="1" t="s">
        <v>25</v>
      </c>
      <c r="C935" s="1" t="str">
        <f>IFERROR(__xludf.DUMMYFUNCTION("GOOGLETRANSLATE(B935,""en"",""pl"")"),"literatura duńska")</f>
        <v>literatura duńska</v>
      </c>
      <c r="D935" s="1" t="str">
        <f>VLOOKUP(C935,Arkusz1!$A$2:$A$160,1,0)</f>
        <v>Literatura duńska</v>
      </c>
      <c r="E935" s="1" t="str">
        <f t="shared" si="1"/>
        <v>Literatury obce. Literatura duńska</v>
      </c>
      <c r="F935" s="1" t="str">
        <f>VLOOKUP(D935, Arkusz1!$A$2:$D$161, 4, FALSE)</f>
        <v>a638b169f43d559befabf344598cf507</v>
      </c>
    </row>
    <row r="936" ht="14.25" customHeight="1">
      <c r="A936" s="1" t="s">
        <v>1094</v>
      </c>
      <c r="B936" s="1" t="s">
        <v>140</v>
      </c>
      <c r="C936" s="1" t="str">
        <f>IFERROR(__xludf.DUMMYFUNCTION("GOOGLETRANSLATE(B936,""en"",""pl"")"),"Literatura estońska")</f>
        <v>Literatura estońska</v>
      </c>
      <c r="D936" s="1" t="str">
        <f>VLOOKUP(C936,Arkusz1!$A$2:$A$160,1,0)</f>
        <v>Literatura estońska</v>
      </c>
      <c r="E936" s="1" t="str">
        <f t="shared" si="1"/>
        <v>Literatury obce. Literatura estońska</v>
      </c>
      <c r="F936" s="1" t="str">
        <f>VLOOKUP(D936, Arkusz1!$A$2:$D$161, 4, FALSE)</f>
        <v>fdcf53350e1973b2a41d2f84dbe7a3ed</v>
      </c>
    </row>
    <row r="937" ht="14.25" customHeight="1">
      <c r="A937" s="1" t="s">
        <v>1095</v>
      </c>
      <c r="B937" s="1" t="s">
        <v>29</v>
      </c>
      <c r="C937" s="1" t="str">
        <f>IFERROR(__xludf.DUMMYFUNCTION("GOOGLETRANSLATE(B937,""en"",""pl"")"),"Literatura fińska")</f>
        <v>Literatura fińska</v>
      </c>
      <c r="D937" s="1" t="str">
        <f>VLOOKUP(C937,Arkusz1!$A$2:$A$160,1,0)</f>
        <v>Literatura fińska</v>
      </c>
      <c r="E937" s="1" t="str">
        <f t="shared" si="1"/>
        <v>Literatury obce. Literatura fińska</v>
      </c>
      <c r="F937" s="1" t="str">
        <f>VLOOKUP(D937, Arkusz1!$A$2:$D$161, 4, FALSE)</f>
        <v>340732513974ba561fd453360b755927</v>
      </c>
    </row>
    <row r="938" ht="14.25" customHeight="1">
      <c r="A938" s="1" t="s">
        <v>1096</v>
      </c>
      <c r="B938" s="1" t="s">
        <v>959</v>
      </c>
      <c r="C938" s="1" t="str">
        <f>IFERROR(__xludf.DUMMYFUNCTION("GOOGLETRANSLATE(B938,""en"",""pl"")"),"Literatura flamandzka")</f>
        <v>Literatura flamandzka</v>
      </c>
      <c r="D938" s="1" t="str">
        <f>VLOOKUP(C938,Arkusz1!$A$2:$A$160,1,0)</f>
        <v>#N/A</v>
      </c>
      <c r="E938" s="1" t="str">
        <f t="shared" si="1"/>
        <v>#N/A</v>
      </c>
      <c r="F938" s="1" t="str">
        <f>VLOOKUP(D938, Arkusz1!$A$2:$D$161, 4, FALSE)</f>
        <v>#N/A</v>
      </c>
    </row>
    <row r="939" ht="14.25" customHeight="1">
      <c r="A939" s="1" t="s">
        <v>1097</v>
      </c>
      <c r="B939" s="1" t="s">
        <v>101</v>
      </c>
      <c r="C939" s="1" t="str">
        <f>IFERROR(__xludf.DUMMYFUNCTION("GOOGLETRANSLATE(B939,""en"",""pl"")"),"Literatura hebrajska")</f>
        <v>Literatura hebrajska</v>
      </c>
      <c r="D939" s="1" t="str">
        <f>VLOOKUP(C939,Arkusz1!$A$2:$A$160,1,0)</f>
        <v>Literatura hebrajska</v>
      </c>
      <c r="E939" s="1" t="str">
        <f t="shared" si="1"/>
        <v>Literatury obce. Literatura hebrajska</v>
      </c>
      <c r="F939" s="1" t="str">
        <f>VLOOKUP(D939, Arkusz1!$A$2:$D$161, 4, FALSE)</f>
        <v>cb1988f1e166b30b2579287e0a1615fb</v>
      </c>
    </row>
    <row r="940" ht="14.25" customHeight="1">
      <c r="A940" s="1" t="s">
        <v>1098</v>
      </c>
      <c r="B940" s="1" t="s">
        <v>404</v>
      </c>
      <c r="C940" s="1" t="str">
        <f>IFERROR(__xludf.DUMMYFUNCTION("GOOGLETRANSLATE(B940,""en"",""pl"")"),"Literatura islandzka")</f>
        <v>Literatura islandzka</v>
      </c>
      <c r="D940" s="1" t="str">
        <f>VLOOKUP(C940,Arkusz1!$A$2:$A$160,1,0)</f>
        <v>Literatura islandzka</v>
      </c>
      <c r="E940" s="1" t="str">
        <f t="shared" si="1"/>
        <v>Literatury obce. Literatura islandzka</v>
      </c>
      <c r="F940" s="1" t="str">
        <f>VLOOKUP(D940, Arkusz1!$A$2:$D$161, 4, FALSE)</f>
        <v>a20c96f34a5d55b77e715a9000842a58</v>
      </c>
    </row>
    <row r="941" ht="14.25" customHeight="1">
      <c r="A941" s="1" t="s">
        <v>1099</v>
      </c>
      <c r="B941" s="1" t="s">
        <v>151</v>
      </c>
      <c r="C941" s="1" t="str">
        <f>IFERROR(__xludf.DUMMYFUNCTION("GOOGLETRANSLATE(B941,""en"",""pl"")"),"Literatura japońska")</f>
        <v>Literatura japońska</v>
      </c>
      <c r="D941" s="1" t="str">
        <f>VLOOKUP(C941,Arkusz1!$A$2:$A$160,1,0)</f>
        <v>Literatura japońska</v>
      </c>
      <c r="E941" s="1" t="str">
        <f t="shared" si="1"/>
        <v>Literatury obce. Literatura japońska</v>
      </c>
      <c r="F941" s="1" t="str">
        <f>VLOOKUP(D941, Arkusz1!$A$2:$D$161, 4, FALSE)</f>
        <v>721da27f5b1918aee144742f7e735e0e</v>
      </c>
    </row>
    <row r="942" ht="14.25" customHeight="1">
      <c r="A942" s="1" t="s">
        <v>1100</v>
      </c>
      <c r="B942" s="1" t="s">
        <v>107</v>
      </c>
      <c r="C942" s="1" t="str">
        <f>IFERROR(__xludf.DUMMYFUNCTION("GOOGLETRANSLATE(B942,""en"",""pl"")"),"literatura litewska")</f>
        <v>literatura litewska</v>
      </c>
      <c r="D942" s="1" t="str">
        <f>VLOOKUP(C942,Arkusz1!$A$2:$A$160,1,0)</f>
        <v>Literatura litewska</v>
      </c>
      <c r="E942" s="1" t="str">
        <f t="shared" si="1"/>
        <v>Literatury obce. Literatura litewska</v>
      </c>
      <c r="F942" s="1" t="str">
        <f>VLOOKUP(D942, Arkusz1!$A$2:$D$161, 4, FALSE)</f>
        <v>fea74d1633a91287b71357d824487186</v>
      </c>
    </row>
    <row r="943" ht="14.25" customHeight="1">
      <c r="A943" s="1" t="s">
        <v>1101</v>
      </c>
      <c r="B943" s="1" t="s">
        <v>51</v>
      </c>
      <c r="C943" s="1" t="str">
        <f>IFERROR(__xludf.DUMMYFUNCTION("GOOGLETRANSLATE(B943,""en"",""pl"")"),"Literatura norweska")</f>
        <v>Literatura norweska</v>
      </c>
      <c r="D943" s="1" t="str">
        <f>VLOOKUP(C943,Arkusz1!$A$2:$A$160,1,0)</f>
        <v>Literatura norweska</v>
      </c>
      <c r="E943" s="1" t="str">
        <f t="shared" si="1"/>
        <v>Literatury obce. Literatura norweska</v>
      </c>
      <c r="F943" s="1" t="str">
        <f>VLOOKUP(D943, Arkusz1!$A$2:$D$161, 4, FALSE)</f>
        <v>2383b51ad8771442bdecbae4e2229a5c</v>
      </c>
    </row>
    <row r="944" ht="14.25" customHeight="1">
      <c r="A944" s="1" t="s">
        <v>1102</v>
      </c>
      <c r="B944" s="1" t="s">
        <v>16</v>
      </c>
      <c r="C944" s="3" t="s">
        <v>17</v>
      </c>
      <c r="D944" s="1" t="str">
        <f>VLOOKUP(C944,Arkusz1!$A$2:$A$161,1,0)</f>
        <v>Literatura polska</v>
      </c>
      <c r="E944" s="1" t="str">
        <f t="shared" si="1"/>
        <v>Hasła osobowe (literatura polska)</v>
      </c>
      <c r="F944" s="1" t="str">
        <f>VLOOKUP(D944, Arkusz1!$A$2:$D$161, 4, FALSE)</f>
        <v>f56c40ddce1076f01ab157bed1da7c85</v>
      </c>
    </row>
    <row r="945" ht="14.25" customHeight="1">
      <c r="A945" s="1" t="s">
        <v>1103</v>
      </c>
      <c r="B945" s="1" t="s">
        <v>166</v>
      </c>
      <c r="C945" s="1" t="str">
        <f>IFERROR(__xludf.DUMMYFUNCTION("GOOGLETRANSLATE(B945,""en"",""pl"")"),"Literatura portugalska")</f>
        <v>Literatura portugalska</v>
      </c>
      <c r="D945" s="1" t="str">
        <f>VLOOKUP(C945,Arkusz1!$A$2:$A$160,1,0)</f>
        <v>Literatura portugalska</v>
      </c>
      <c r="E945" s="1" t="str">
        <f t="shared" si="1"/>
        <v>Literatury obce. Literatura portugalska</v>
      </c>
      <c r="F945" s="1" t="str">
        <f>VLOOKUP(D945, Arkusz1!$A$2:$D$161, 4, FALSE)</f>
        <v>fbaaf1b524a9be29d2376133302a573a</v>
      </c>
    </row>
    <row r="946" ht="14.25" customHeight="1">
      <c r="A946" s="1" t="s">
        <v>1104</v>
      </c>
      <c r="B946" s="1" t="s">
        <v>41</v>
      </c>
      <c r="C946" s="1" t="str">
        <f>IFERROR(__xludf.DUMMYFUNCTION("GOOGLETRANSLATE(B946,""en"",""pl"")"),"Literatura rosyjska")</f>
        <v>Literatura rosyjska</v>
      </c>
      <c r="D946" s="1" t="str">
        <f>VLOOKUP(C946,Arkusz1!$A$2:$A$160,1,0)</f>
        <v>Literatura rosyjska</v>
      </c>
      <c r="E946" s="1" t="str">
        <f t="shared" si="1"/>
        <v>Literatury obce. Literatura rosyjska</v>
      </c>
      <c r="F946" s="1" t="str">
        <f>VLOOKUP(D946, Arkusz1!$A$2:$D$161, 4, FALSE)</f>
        <v>a511f8d47669aab706ad35aa613c3318</v>
      </c>
    </row>
    <row r="947" ht="14.25" customHeight="1">
      <c r="A947" s="1" t="s">
        <v>1105</v>
      </c>
      <c r="B947" s="1" t="s">
        <v>43</v>
      </c>
      <c r="C947" s="1" t="str">
        <f>IFERROR(__xludf.DUMMYFUNCTION("GOOGLETRANSLATE(B947,""en"",""pl"")"),"literatura słowacka")</f>
        <v>literatura słowacka</v>
      </c>
      <c r="D947" s="1" t="str">
        <f>VLOOKUP(C947,Arkusz1!$A$2:$A$160,1,0)</f>
        <v>Literatura słowacka</v>
      </c>
      <c r="E947" s="1" t="str">
        <f t="shared" si="1"/>
        <v>Literatury obce. Literatura słowacka</v>
      </c>
      <c r="F947" s="1" t="str">
        <f>VLOOKUP(D947, Arkusz1!$A$2:$D$161, 4, FALSE)</f>
        <v>6c2133cd191601c2549eab9cf1d6fca9</v>
      </c>
    </row>
    <row r="948" ht="14.25" customHeight="1">
      <c r="A948" s="1" t="s">
        <v>1106</v>
      </c>
      <c r="B948" s="1" t="s">
        <v>172</v>
      </c>
      <c r="C948" s="1" t="str">
        <f>IFERROR(__xludf.DUMMYFUNCTION("GOOGLETRANSLATE(B948,""en"",""pl"")"),"Literatura słoweńska")</f>
        <v>Literatura słoweńska</v>
      </c>
      <c r="D948" s="1" t="str">
        <f>VLOOKUP(C948,Arkusz1!$A$2:$A$160,1,0)</f>
        <v>Literatura słoweńska</v>
      </c>
      <c r="E948" s="1" t="str">
        <f t="shared" si="1"/>
        <v>Literatury obce. Literatura słoweńska</v>
      </c>
      <c r="F948" s="1" t="str">
        <f>VLOOKUP(D948, Arkusz1!$A$2:$D$161, 4, FALSE)</f>
        <v>971191d2063ca7aa686811f12bae84b6</v>
      </c>
    </row>
    <row r="949" ht="14.25" customHeight="1">
      <c r="A949" s="1" t="s">
        <v>1107</v>
      </c>
      <c r="B949" s="1" t="s">
        <v>116</v>
      </c>
      <c r="C949" s="3" t="s">
        <v>117</v>
      </c>
      <c r="D949" s="1" t="str">
        <f>VLOOKUP(C949,Arkusz1!$A$2:$A$160,1,0)</f>
        <v>Literatura szwajcarska</v>
      </c>
      <c r="E949" s="1" t="str">
        <f t="shared" si="1"/>
        <v>Literatury obce. Literatura szwajcarska</v>
      </c>
      <c r="F949" s="1" t="str">
        <f>VLOOKUP(D949, Arkusz1!$A$2:$D$161, 4, FALSE)</f>
        <v>71d10fa305db6f173c12380a9338a775</v>
      </c>
    </row>
    <row r="950" ht="14.25" customHeight="1">
      <c r="A950" s="1" t="s">
        <v>1108</v>
      </c>
      <c r="B950" s="1" t="s">
        <v>47</v>
      </c>
      <c r="C950" s="1" t="str">
        <f>IFERROR(__xludf.DUMMYFUNCTION("GOOGLETRANSLATE(B950,""en"",""pl"")"),"Literatura szwedzka")</f>
        <v>Literatura szwedzka</v>
      </c>
      <c r="D950" s="1" t="str">
        <f>VLOOKUP(C950,Arkusz1!$A$2:$A$160,1,0)</f>
        <v>Literatura szwedzka</v>
      </c>
      <c r="E950" s="1" t="str">
        <f t="shared" si="1"/>
        <v>Literatury obce. Literatura szwedzka</v>
      </c>
      <c r="F950" s="1" t="str">
        <f>VLOOKUP(D950, Arkusz1!$A$2:$D$161, 4, FALSE)</f>
        <v>a602b27ea27d44c8a10d1d0418bfed35</v>
      </c>
    </row>
    <row r="951" ht="14.25" customHeight="1">
      <c r="A951" s="1" t="s">
        <v>1109</v>
      </c>
      <c r="B951" s="1" t="s">
        <v>121</v>
      </c>
      <c r="C951" s="1" t="str">
        <f>IFERROR(__xludf.DUMMYFUNCTION("GOOGLETRANSLATE(B951,""en"",""pl"")"),"Literatura ukraińska")</f>
        <v>Literatura ukraińska</v>
      </c>
      <c r="D951" s="1" t="str">
        <f>VLOOKUP(C951,Arkusz1!$A$2:$A$160,1,0)</f>
        <v>Literatura ukraińska</v>
      </c>
      <c r="E951" s="1" t="str">
        <f t="shared" si="1"/>
        <v>Literatury obce. Literatura ukraińska</v>
      </c>
      <c r="F951" s="1" t="str">
        <f>VLOOKUP(D951, Arkusz1!$A$2:$D$161, 4, FALSE)</f>
        <v>77ccc1745ce11792df0c458868dc4dba</v>
      </c>
    </row>
    <row r="952" ht="14.25" customHeight="1">
      <c r="A952" s="1" t="s">
        <v>1110</v>
      </c>
      <c r="B952" s="1" t="s">
        <v>147</v>
      </c>
      <c r="C952" s="1" t="str">
        <f>IFERROR(__xludf.DUMMYFUNCTION("GOOGLETRANSLATE(B952,""en"",""pl"")"),"Literatura węgierska")</f>
        <v>Literatura węgierska</v>
      </c>
      <c r="D952" s="1" t="str">
        <f>VLOOKUP(C952,Arkusz1!$A$2:$A$160,1,0)</f>
        <v>Literatura węgierska</v>
      </c>
      <c r="E952" s="1" t="str">
        <f t="shared" si="1"/>
        <v>Literatury obce. Literatura węgierska</v>
      </c>
      <c r="F952" s="1" t="str">
        <f>VLOOKUP(D952, Arkusz1!$A$2:$D$161, 4, FALSE)</f>
        <v>092aec3737934d49553dc13d966ef59f</v>
      </c>
    </row>
    <row r="953" ht="14.25" customHeight="1">
      <c r="A953" s="1" t="s">
        <v>1111</v>
      </c>
      <c r="B953" s="1" t="s">
        <v>457</v>
      </c>
      <c r="C953" s="1" t="str">
        <f>IFERROR(__xludf.DUMMYFUNCTION("GOOGLETRANSLATE(B953,""en"",""pl"")"),"Literatura wietnamska")</f>
        <v>Literatura wietnamska</v>
      </c>
      <c r="D953" s="1" t="str">
        <f>VLOOKUP(C953,Arkusz1!$A$2:$A$160,1,0)</f>
        <v>Literatura wietnamska</v>
      </c>
      <c r="E953" s="1" t="str">
        <f t="shared" si="1"/>
        <v>Literatury obce. Literatura wietnamska</v>
      </c>
      <c r="F953" s="1" t="str">
        <f>VLOOKUP(D953, Arkusz1!$A$2:$D$161, 4, FALSE)</f>
        <v>269a1719c836094cc4637642cc18648f</v>
      </c>
    </row>
    <row r="954" ht="14.25" customHeight="1">
      <c r="A954" s="1" t="s">
        <v>1112</v>
      </c>
      <c r="B954" s="1" t="s">
        <v>37</v>
      </c>
      <c r="C954" s="1" t="str">
        <f>IFERROR(__xludf.DUMMYFUNCTION("GOOGLETRANSLATE(B954,""en"",""pl"")"),"Literatura włoska")</f>
        <v>Literatura włoska</v>
      </c>
      <c r="D954" s="1" t="str">
        <f>VLOOKUP(C954,Arkusz1!$A$2:$A$160,1,0)</f>
        <v>Literatura włoska</v>
      </c>
      <c r="E954" s="1" t="str">
        <f t="shared" si="1"/>
        <v>Literatury obce. Literatura włoska</v>
      </c>
      <c r="F954" s="1" t="str">
        <f>VLOOKUP(D954, Arkusz1!$A$2:$D$161, 4, FALSE)</f>
        <v>11e54a115acbd421e14abfed6cfa3f3a</v>
      </c>
    </row>
    <row r="955" ht="14.25" customHeight="1">
      <c r="A955" s="1" t="s">
        <v>1113</v>
      </c>
      <c r="B955" s="1" t="s">
        <v>39</v>
      </c>
      <c r="C955" s="1" t="str">
        <f>IFERROR(__xludf.DUMMYFUNCTION("GOOGLETRANSLATE(B955,""en"",""pl"")"),"Literatura żydowska")</f>
        <v>Literatura żydowska</v>
      </c>
      <c r="D955" s="1" t="str">
        <f>VLOOKUP(C955,Arkusz1!$A$2:$A$160,1,0)</f>
        <v>Literatura żydowska</v>
      </c>
      <c r="E955" s="1" t="str">
        <f t="shared" si="1"/>
        <v>Literatury obce. Literatura żydowska</v>
      </c>
      <c r="F955" s="1" t="str">
        <f>VLOOKUP(D955, Arkusz1!$A$2:$D$161, 4, FALSE)</f>
        <v>68e1d5fa010df1578d89d39275d76287</v>
      </c>
    </row>
    <row r="956" ht="14.25" customHeight="1">
      <c r="A956" s="1" t="s">
        <v>1114</v>
      </c>
      <c r="B956" s="1" t="s">
        <v>285</v>
      </c>
      <c r="C956" s="3" t="s">
        <v>286</v>
      </c>
      <c r="D956" s="1" t="str">
        <f>VLOOKUP(C956,Arkusz1!$A$2:$A$160,1,0)</f>
        <v>Literatura egipsko-arabska</v>
      </c>
      <c r="E956" s="1" t="str">
        <f t="shared" si="1"/>
        <v>Literatury obce. Literatura egipsko-arabska</v>
      </c>
      <c r="F956" s="1" t="str">
        <f>VLOOKUP(D956, Arkusz1!$A$2:$D$161, 4, FALSE)</f>
        <v>adc7f6f2b7f01ba3d62c7882e1f075e4</v>
      </c>
    </row>
    <row r="957" ht="14.25" customHeight="1">
      <c r="A957" s="1" t="s">
        <v>1115</v>
      </c>
      <c r="B957" s="1" t="s">
        <v>738</v>
      </c>
      <c r="C957" s="1" t="str">
        <f>IFERROR(__xludf.DUMMYFUNCTION("GOOGLETRANSLATE(B957,""en"",""pl"")"),"Literatura esperanto")</f>
        <v>Literatura esperanto</v>
      </c>
      <c r="D957" s="1" t="str">
        <f>VLOOKUP(C957,Arkusz1!$A$2:$A$160,1,0)</f>
        <v>Literatura esperanto</v>
      </c>
      <c r="E957" s="1" t="str">
        <f t="shared" si="1"/>
        <v>Literatury obce. Literatura esperanto</v>
      </c>
      <c r="F957" s="1" t="str">
        <f>VLOOKUP(D957, Arkusz1!$A$2:$D$161, 4, FALSE)</f>
        <v>bda60ebcaa12319f562e07fa12bc8eaf</v>
      </c>
    </row>
    <row r="958" ht="14.25" customHeight="1">
      <c r="A958" s="1" t="s">
        <v>1116</v>
      </c>
      <c r="B958" s="1" t="s">
        <v>389</v>
      </c>
      <c r="C958" s="1" t="str">
        <f>IFERROR(__xludf.DUMMYFUNCTION("GOOGLETRANSLATE(B958,""en"",""pl"")"),"Literatura etiopska")</f>
        <v>Literatura etiopska</v>
      </c>
      <c r="D958" s="1" t="str">
        <f>VLOOKUP(C958,Arkusz1!$A$2:$A$160,1,0)</f>
        <v>Literatura etiopska</v>
      </c>
      <c r="E958" s="1" t="str">
        <f t="shared" si="1"/>
        <v>Literatury obce. Literatura etiopska</v>
      </c>
      <c r="F958" s="1" t="str">
        <f>VLOOKUP(D958, Arkusz1!$A$2:$D$161, 4, FALSE)</f>
        <v>faa9d25e99f6014885318d0a5ff5e2ab</v>
      </c>
    </row>
    <row r="959" ht="14.25" customHeight="1">
      <c r="A959" s="1" t="s">
        <v>1117</v>
      </c>
      <c r="B959" s="1" t="s">
        <v>64</v>
      </c>
      <c r="C959" s="1" t="str">
        <f>IFERROR(__xludf.DUMMYFUNCTION("GOOGLETRANSLATE(B959,""en"",""pl"")"),"Literatura hiszpańska")</f>
        <v>Literatura hiszpańska</v>
      </c>
      <c r="D959" s="1" t="str">
        <f>VLOOKUP(C959,Arkusz1!$A$2:$A$160,1,0)</f>
        <v>Literatura hiszpańska</v>
      </c>
      <c r="E959" s="1" t="str">
        <f t="shared" si="1"/>
        <v>Literatury obce. Literatura hiszpańska</v>
      </c>
      <c r="F959" s="1" t="str">
        <f>VLOOKUP(D959, Arkusz1!$A$2:$D$161, 4, FALSE)</f>
        <v>aae53b40326e1779db1d5c242caec260</v>
      </c>
    </row>
    <row r="960" ht="14.25" customHeight="1">
      <c r="A960" s="1" t="s">
        <v>1118</v>
      </c>
      <c r="B960" s="1" t="s">
        <v>959</v>
      </c>
      <c r="C960" s="1" t="str">
        <f>IFERROR(__xludf.DUMMYFUNCTION("GOOGLETRANSLATE(B960,""en"",""pl"")"),"Literatura flamandzka")</f>
        <v>Literatura flamandzka</v>
      </c>
      <c r="D960" s="1" t="str">
        <f>VLOOKUP(C960,Arkusz1!$A$2:$A$160,1,0)</f>
        <v>#N/A</v>
      </c>
      <c r="E960" s="1" t="str">
        <f t="shared" si="1"/>
        <v>#N/A</v>
      </c>
      <c r="F960" s="1" t="str">
        <f>VLOOKUP(D960, Arkusz1!$A$2:$D$161, 4, FALSE)</f>
        <v>#N/A</v>
      </c>
    </row>
    <row r="961" ht="14.25" customHeight="1">
      <c r="A961" s="1" t="s">
        <v>1119</v>
      </c>
      <c r="B961" s="1" t="s">
        <v>21</v>
      </c>
      <c r="C961" s="1" t="str">
        <f>IFERROR(__xludf.DUMMYFUNCTION("GOOGLETRANSLATE(B961,""en"",""pl"")"),"literatura amerykańska")</f>
        <v>literatura amerykańska</v>
      </c>
      <c r="D961" s="1" t="str">
        <f>VLOOKUP(C961,Arkusz1!$A$2:$A$160,1,0)</f>
        <v>Literatura amerykańska</v>
      </c>
      <c r="E961" s="1" t="str">
        <f t="shared" si="1"/>
        <v>Literatury obce. Literatura amerykańska</v>
      </c>
      <c r="F961" s="1" t="str">
        <f>VLOOKUP(D961, Arkusz1!$A$2:$D$161, 4, FALSE)</f>
        <v>83d248ebec707f970a0c2ac9a48a8313</v>
      </c>
    </row>
    <row r="962" ht="14.25" customHeight="1">
      <c r="A962" s="1" t="s">
        <v>1120</v>
      </c>
      <c r="B962" s="1" t="s">
        <v>16</v>
      </c>
      <c r="C962" s="3" t="s">
        <v>17</v>
      </c>
      <c r="D962" s="1" t="str">
        <f>VLOOKUP(C962,Arkusz1!$A$2:$A$161,1,0)</f>
        <v>Literatura polska</v>
      </c>
      <c r="E962" s="1" t="str">
        <f t="shared" si="1"/>
        <v>Hasła osobowe (literatura polska)</v>
      </c>
      <c r="F962" s="1" t="str">
        <f>VLOOKUP(D962, Arkusz1!$A$2:$D$161, 4, FALSE)</f>
        <v>f56c40ddce1076f01ab157bed1da7c85</v>
      </c>
    </row>
    <row r="963" ht="14.25" customHeight="1">
      <c r="A963" s="1" t="s">
        <v>1121</v>
      </c>
      <c r="B963" s="1" t="s">
        <v>1122</v>
      </c>
      <c r="C963" s="3" t="s">
        <v>124</v>
      </c>
      <c r="D963" s="1" t="str">
        <f>VLOOKUP(C963,Arkusz1!$A$2:$A$160,1,0)</f>
        <v>Literatury Afryki Subsaharyjskiej</v>
      </c>
      <c r="E963" s="1" t="str">
        <f t="shared" si="1"/>
        <v>Literatury obce. Literatury Afryki Subsaharyjskiej</v>
      </c>
      <c r="F963" s="1" t="str">
        <f>VLOOKUP(D963, Arkusz1!$A$2:$D$161, 4, FALSE)</f>
        <v>cd0d8ea374f40323e337566e946ab879</v>
      </c>
    </row>
    <row r="964" ht="14.25" customHeight="1">
      <c r="A964" s="1" t="s">
        <v>1123</v>
      </c>
      <c r="B964" s="1" t="s">
        <v>21</v>
      </c>
      <c r="C964" s="1" t="str">
        <f>IFERROR(__xludf.DUMMYFUNCTION("GOOGLETRANSLATE(B964,""en"",""pl"")"),"literatura amerykańska")</f>
        <v>literatura amerykańska</v>
      </c>
      <c r="D964" s="1" t="str">
        <f>VLOOKUP(C964,Arkusz1!$A$2:$A$160,1,0)</f>
        <v>Literatura amerykańska</v>
      </c>
      <c r="E964" s="1" t="str">
        <f t="shared" si="1"/>
        <v>Literatury obce. Literatura amerykańska</v>
      </c>
      <c r="F964" s="1" t="str">
        <f>VLOOKUP(D964, Arkusz1!$A$2:$D$161, 4, FALSE)</f>
        <v>83d248ebec707f970a0c2ac9a48a8313</v>
      </c>
    </row>
    <row r="965" ht="14.25" customHeight="1">
      <c r="A965" s="1" t="s">
        <v>1124</v>
      </c>
      <c r="B965" s="1" t="s">
        <v>11</v>
      </c>
      <c r="C965" s="3" t="s">
        <v>12</v>
      </c>
      <c r="D965" s="1" t="str">
        <f>VLOOKUP(C965,Arkusz1!$A$2:$A$160,1,0)</f>
        <v>Literatura brytyjska i irlandzka</v>
      </c>
      <c r="E965" s="1" t="str">
        <f t="shared" si="1"/>
        <v>Literatury obce. Literatura brytyjska i irlandzka</v>
      </c>
      <c r="F965" s="1" t="str">
        <f>VLOOKUP(D965, Arkusz1!$A$2:$D$161, 4, FALSE)</f>
        <v>66c8f768d5c3628ace38b78be063e200</v>
      </c>
    </row>
    <row r="966" ht="14.25" customHeight="1">
      <c r="A966" s="1" t="s">
        <v>1125</v>
      </c>
      <c r="B966" s="1" t="s">
        <v>14</v>
      </c>
      <c r="C966" s="1" t="str">
        <f>IFERROR(__xludf.DUMMYFUNCTION("GOOGLETRANSLATE(B966,""en"",""pl"")"),"Literatura niemiecka")</f>
        <v>Literatura niemiecka</v>
      </c>
      <c r="D966" s="1" t="str">
        <f>VLOOKUP(C966,Arkusz1!$A$2:$A$160,1,0)</f>
        <v>Literatura niemiecka</v>
      </c>
      <c r="E966" s="1" t="str">
        <f t="shared" si="1"/>
        <v>Literatury obce. Literatura niemiecka</v>
      </c>
      <c r="F966" s="1" t="str">
        <f>VLOOKUP(D966, Arkusz1!$A$2:$D$161, 4, FALSE)</f>
        <v>08c2fec6be5a88eba2b081d4483c362f</v>
      </c>
    </row>
    <row r="967" ht="14.25" customHeight="1">
      <c r="A967" s="1" t="s">
        <v>1126</v>
      </c>
      <c r="B967" s="1" t="s">
        <v>161</v>
      </c>
      <c r="C967" s="1" t="str">
        <f>IFERROR(__xludf.DUMMYFUNCTION("GOOGLETRANSLATE(B967,""en"",""pl"")"),"Literatura macedońska")</f>
        <v>Literatura macedońska</v>
      </c>
      <c r="D967" s="1" t="str">
        <f>VLOOKUP(C967,Arkusz1!$A$2:$A$160,1,0)</f>
        <v>Literatura macedońska</v>
      </c>
      <c r="E967" s="1" t="str">
        <f t="shared" si="1"/>
        <v>Literatury obce. Literatura macedońska</v>
      </c>
      <c r="F967" s="1" t="str">
        <f>VLOOKUP(D967, Arkusz1!$A$2:$D$161, 4, FALSE)</f>
        <v>09661eecb825c4fca83b46f6e28c9e73</v>
      </c>
    </row>
    <row r="968" ht="14.25" customHeight="1">
      <c r="A968" s="1" t="s">
        <v>1127</v>
      </c>
      <c r="B968" s="1" t="s">
        <v>21</v>
      </c>
      <c r="C968" s="1" t="str">
        <f>IFERROR(__xludf.DUMMYFUNCTION("GOOGLETRANSLATE(B968,""en"",""pl"")"),"literatura amerykańska")</f>
        <v>literatura amerykańska</v>
      </c>
      <c r="D968" s="1" t="str">
        <f>VLOOKUP(C968,Arkusz1!$A$2:$A$160,1,0)</f>
        <v>Literatura amerykańska</v>
      </c>
      <c r="E968" s="1" t="str">
        <f t="shared" si="1"/>
        <v>Literatury obce. Literatura amerykańska</v>
      </c>
      <c r="F968" s="1" t="str">
        <f>VLOOKUP(D968, Arkusz1!$A$2:$D$161, 4, FALSE)</f>
        <v>83d248ebec707f970a0c2ac9a48a8313</v>
      </c>
    </row>
    <row r="969" ht="14.25" customHeight="1">
      <c r="A969" s="1" t="s">
        <v>1128</v>
      </c>
      <c r="B969" s="1" t="s">
        <v>11</v>
      </c>
      <c r="C969" s="3" t="s">
        <v>12</v>
      </c>
      <c r="D969" s="1" t="str">
        <f>VLOOKUP(C969,Arkusz1!$A$2:$A$160,1,0)</f>
        <v>Literatura brytyjska i irlandzka</v>
      </c>
      <c r="E969" s="1" t="str">
        <f t="shared" si="1"/>
        <v>Literatury obce. Literatura brytyjska i irlandzka</v>
      </c>
      <c r="F969" s="1" t="str">
        <f>VLOOKUP(D969, Arkusz1!$A$2:$D$161, 4, FALSE)</f>
        <v>66c8f768d5c3628ace38b78be063e200</v>
      </c>
    </row>
    <row r="970" ht="14.25" customHeight="1">
      <c r="A970" s="1" t="s">
        <v>1129</v>
      </c>
      <c r="B970" s="1" t="s">
        <v>1130</v>
      </c>
      <c r="C970" s="1" t="str">
        <f>IFERROR(__xludf.DUMMYFUNCTION("GOOGLETRANSLATE(B970,""en"",""pl"")"),"Literatura argentyńska")</f>
        <v>Literatura argentyńska</v>
      </c>
      <c r="D970" s="1" t="str">
        <f>VLOOKUP(C970,Arkusz1!$A$2:$A$160,1,0)</f>
        <v>Literatura argentyńska</v>
      </c>
      <c r="E970" s="1" t="str">
        <f t="shared" si="1"/>
        <v>Literatury obce. Literatura argentyńska</v>
      </c>
      <c r="F970" s="1" t="str">
        <f>VLOOKUP(D970, Arkusz1!$A$2:$D$161, 4, FALSE)</f>
        <v>906ca741fd0658ce74075d81d388d8ae</v>
      </c>
    </row>
    <row r="971" ht="14.25" customHeight="1">
      <c r="A971" s="1" t="s">
        <v>1131</v>
      </c>
      <c r="B971" s="1" t="s">
        <v>91</v>
      </c>
      <c r="C971" s="1" t="str">
        <f>IFERROR(__xludf.DUMMYFUNCTION("GOOGLETRANSLATE(B971,""en"",""pl"")"),"Literatura belgijska")</f>
        <v>Literatura belgijska</v>
      </c>
      <c r="D971" s="1" t="str">
        <f>VLOOKUP(C971,Arkusz1!$A$2:$A$160,1,0)</f>
        <v>Literatura belgijska</v>
      </c>
      <c r="E971" s="1" t="str">
        <f t="shared" si="1"/>
        <v>Literatury obce. Literatura belgijska</v>
      </c>
      <c r="F971" s="1" t="str">
        <f>VLOOKUP(D971, Arkusz1!$A$2:$D$161, 4, FALSE)</f>
        <v>2ef11f6c4479714269d8b7064fa71498</v>
      </c>
    </row>
    <row r="972" ht="14.25" customHeight="1">
      <c r="A972" s="1" t="s">
        <v>1132</v>
      </c>
      <c r="B972" s="1" t="s">
        <v>60</v>
      </c>
      <c r="C972" s="1" t="str">
        <f>IFERROR(__xludf.DUMMYFUNCTION("GOOGLETRANSLATE(B972,""en"",""pl"")"),"literatura francuska")</f>
        <v>literatura francuska</v>
      </c>
      <c r="D972" s="1" t="str">
        <f>VLOOKUP(C972,Arkusz1!$A$2:$A$160,1,0)</f>
        <v>Literatura francuska</v>
      </c>
      <c r="E972" s="1" t="str">
        <f t="shared" si="1"/>
        <v>Literatury obce. Literatura francuska</v>
      </c>
      <c r="F972" s="1" t="str">
        <f>VLOOKUP(D972, Arkusz1!$A$2:$D$161, 4, FALSE)</f>
        <v>d2fe227bd5c38b13d57b38b7d2730c6e</v>
      </c>
    </row>
    <row r="973" ht="14.25" customHeight="1">
      <c r="A973" s="1" t="s">
        <v>1133</v>
      </c>
      <c r="B973" s="1" t="s">
        <v>35</v>
      </c>
      <c r="C973" s="3" t="s">
        <v>12</v>
      </c>
      <c r="D973" s="1" t="str">
        <f>VLOOKUP(C973,Arkusz1!$A$2:$A$160,1,0)</f>
        <v>Literatura brytyjska i irlandzka</v>
      </c>
      <c r="E973" s="1" t="str">
        <f t="shared" si="1"/>
        <v>Literatury obce. Literatura brytyjska i irlandzka</v>
      </c>
      <c r="F973" s="1" t="str">
        <f>VLOOKUP(D973, Arkusz1!$A$2:$D$161, 4, FALSE)</f>
        <v>66c8f768d5c3628ace38b78be063e200</v>
      </c>
    </row>
    <row r="974" ht="14.25" customHeight="1">
      <c r="A974" s="1" t="s">
        <v>1134</v>
      </c>
      <c r="B974" s="1" t="s">
        <v>14</v>
      </c>
      <c r="C974" s="1" t="str">
        <f>IFERROR(__xludf.DUMMYFUNCTION("GOOGLETRANSLATE(B974,""en"",""pl"")"),"Literatura niemiecka")</f>
        <v>Literatura niemiecka</v>
      </c>
      <c r="D974" s="1" t="str">
        <f>VLOOKUP(C974,Arkusz1!$A$2:$A$160,1,0)</f>
        <v>Literatura niemiecka</v>
      </c>
      <c r="E974" s="1" t="str">
        <f t="shared" si="1"/>
        <v>Literatury obce. Literatura niemiecka</v>
      </c>
      <c r="F974" s="1" t="str">
        <f>VLOOKUP(D974, Arkusz1!$A$2:$D$161, 4, FALSE)</f>
        <v>08c2fec6be5a88eba2b081d4483c362f</v>
      </c>
    </row>
    <row r="975" ht="14.25" customHeight="1">
      <c r="A975" s="1" t="s">
        <v>1135</v>
      </c>
      <c r="B975" s="1" t="s">
        <v>16</v>
      </c>
      <c r="C975" s="3" t="s">
        <v>17</v>
      </c>
      <c r="D975" s="1" t="str">
        <f>VLOOKUP(C975,Arkusz1!$A$2:$A$161,1,0)</f>
        <v>Literatura polska</v>
      </c>
      <c r="E975" s="1" t="str">
        <f t="shared" si="1"/>
        <v>Hasła osobowe (literatura polska)</v>
      </c>
      <c r="F975" s="1" t="str">
        <f>VLOOKUP(D975, Arkusz1!$A$2:$D$161, 4, FALSE)</f>
        <v>f56c40ddce1076f01ab157bed1da7c85</v>
      </c>
    </row>
    <row r="976" ht="14.25" customHeight="1">
      <c r="A976" s="1" t="s">
        <v>1136</v>
      </c>
      <c r="B976" s="1" t="s">
        <v>432</v>
      </c>
      <c r="C976" s="1" t="str">
        <f>IFERROR(__xludf.DUMMYFUNCTION("GOOGLETRANSLATE(B976,""en"",""pl"")"),"Literatura mongolska")</f>
        <v>Literatura mongolska</v>
      </c>
      <c r="D976" s="1" t="str">
        <f>VLOOKUP(C976,Arkusz1!$A$2:$A$160,1,0)</f>
        <v>Literatura mongolska</v>
      </c>
      <c r="E976" s="1" t="str">
        <f t="shared" si="1"/>
        <v>Literatury obce. Literatura mongolska</v>
      </c>
      <c r="F976" s="1" t="str">
        <f>VLOOKUP(D976, Arkusz1!$A$2:$D$161, 4, FALSE)</f>
        <v>f3ee2a07722545aeae9c1b52ff2faefe</v>
      </c>
    </row>
    <row r="977" ht="14.25" customHeight="1">
      <c r="A977" s="1" t="s">
        <v>1137</v>
      </c>
      <c r="B977" s="1" t="s">
        <v>1138</v>
      </c>
      <c r="C977" s="3" t="s">
        <v>124</v>
      </c>
      <c r="D977" s="1" t="str">
        <f>VLOOKUP(C977,Arkusz1!$A$2:$A$160,1,0)</f>
        <v>Literatury Afryki Subsaharyjskiej</v>
      </c>
      <c r="E977" s="1" t="str">
        <f t="shared" si="1"/>
        <v>Literatury obce. Literatury Afryki Subsaharyjskiej</v>
      </c>
      <c r="F977" s="1" t="str">
        <f>VLOOKUP(D977, Arkusz1!$A$2:$D$161, 4, FALSE)</f>
        <v>cd0d8ea374f40323e337566e946ab879</v>
      </c>
    </row>
    <row r="978" ht="14.25" customHeight="1">
      <c r="A978" s="1" t="s">
        <v>1139</v>
      </c>
      <c r="B978" s="1" t="s">
        <v>831</v>
      </c>
      <c r="C978" s="3" t="s">
        <v>124</v>
      </c>
      <c r="D978" s="1" t="str">
        <f>VLOOKUP(C978,Arkusz1!$A$2:$A$160,1,0)</f>
        <v>Literatury Afryki Subsaharyjskiej</v>
      </c>
      <c r="E978" s="1" t="str">
        <f t="shared" si="1"/>
        <v>Literatury obce. Literatury Afryki Subsaharyjskiej</v>
      </c>
      <c r="F978" s="1" t="str">
        <f>VLOOKUP(D978, Arkusz1!$A$2:$D$161, 4, FALSE)</f>
        <v>cd0d8ea374f40323e337566e946ab879</v>
      </c>
    </row>
    <row r="979" ht="14.25" customHeight="1">
      <c r="A979" s="1" t="s">
        <v>1140</v>
      </c>
      <c r="B979" s="1" t="s">
        <v>320</v>
      </c>
      <c r="C979" s="1" t="str">
        <f>IFERROR(__xludf.DUMMYFUNCTION("GOOGLETRANSLATE(B979,""en"",""pl"")"),"Literatura peruwiańska")</f>
        <v>Literatura peruwiańska</v>
      </c>
      <c r="D979" s="1" t="str">
        <f>VLOOKUP(C979,Arkusz1!$A$2:$A$160,1,0)</f>
        <v>Literatura peruwiańska</v>
      </c>
      <c r="E979" s="1" t="str">
        <f t="shared" si="1"/>
        <v>Literatury obce. Literatura peruwiańska</v>
      </c>
      <c r="F979" s="1" t="str">
        <f>VLOOKUP(D979, Arkusz1!$A$2:$D$161, 4, FALSE)</f>
        <v>28b68fd6e934600f210f5d2bc59758d9</v>
      </c>
    </row>
    <row r="980" ht="14.25" customHeight="1">
      <c r="A980" s="1" t="s">
        <v>1141</v>
      </c>
      <c r="B980" s="1" t="s">
        <v>16</v>
      </c>
      <c r="C980" s="3" t="s">
        <v>17</v>
      </c>
      <c r="D980" s="1" t="str">
        <f>VLOOKUP(C980,Arkusz1!$A$2:$A$161,1,0)</f>
        <v>Literatura polska</v>
      </c>
      <c r="E980" s="1" t="str">
        <f t="shared" si="1"/>
        <v>Hasła osobowe (literatura polska)</v>
      </c>
      <c r="F980" s="1" t="str">
        <f>VLOOKUP(D980, Arkusz1!$A$2:$D$161, 4, FALSE)</f>
        <v>f56c40ddce1076f01ab157bed1da7c85</v>
      </c>
    </row>
    <row r="981" ht="14.25" customHeight="1">
      <c r="A981" s="1" t="s">
        <v>1142</v>
      </c>
      <c r="B981" s="1" t="s">
        <v>16</v>
      </c>
      <c r="C981" s="3" t="s">
        <v>17</v>
      </c>
      <c r="D981" s="1" t="str">
        <f>VLOOKUP(C981,Arkusz1!$A$2:$A$161,1,0)</f>
        <v>Literatura polska</v>
      </c>
      <c r="E981" s="1" t="str">
        <f t="shared" si="1"/>
        <v>Hasła osobowe (literatura polska)</v>
      </c>
      <c r="F981" s="1" t="str">
        <f>VLOOKUP(D981, Arkusz1!$A$2:$D$161, 4, FALSE)</f>
        <v>f56c40ddce1076f01ab157bed1da7c85</v>
      </c>
    </row>
    <row r="982" ht="14.25" customHeight="1">
      <c r="A982" s="1" t="s">
        <v>1143</v>
      </c>
      <c r="B982" s="1" t="s">
        <v>110</v>
      </c>
      <c r="C982" s="1" t="str">
        <f>IFERROR(__xludf.DUMMYFUNCTION("GOOGLETRANSLATE(B982,""en"",""pl"")"),"Literatura rumuńska")</f>
        <v>Literatura rumuńska</v>
      </c>
      <c r="D982" s="1" t="str">
        <f>VLOOKUP(C982,Arkusz1!$A$2:$A$160,1,0)</f>
        <v>Literatura rumuńska</v>
      </c>
      <c r="E982" s="1" t="str">
        <f t="shared" si="1"/>
        <v>Literatury obce. Literatura rumuńska</v>
      </c>
      <c r="F982" s="1" t="str">
        <f>VLOOKUP(D982, Arkusz1!$A$2:$D$161, 4, FALSE)</f>
        <v>3e2912249d5c71f0bef66ea070ab058d</v>
      </c>
    </row>
    <row r="983" ht="14.25" customHeight="1">
      <c r="A983" s="1" t="s">
        <v>1144</v>
      </c>
      <c r="B983" s="1" t="s">
        <v>441</v>
      </c>
      <c r="C983" s="3" t="s">
        <v>12</v>
      </c>
      <c r="D983" s="1" t="str">
        <f>VLOOKUP(C983,Arkusz1!$A$2:$A$160,1,0)</f>
        <v>Literatura brytyjska i irlandzka</v>
      </c>
      <c r="E983" s="1" t="str">
        <f t="shared" si="1"/>
        <v>Literatury obce. Literatura brytyjska i irlandzka</v>
      </c>
      <c r="F983" s="1" t="str">
        <f>VLOOKUP(D983, Arkusz1!$A$2:$D$161, 4, FALSE)</f>
        <v>66c8f768d5c3628ace38b78be063e200</v>
      </c>
    </row>
    <row r="984" ht="14.25" customHeight="1">
      <c r="A984" s="1" t="s">
        <v>1145</v>
      </c>
      <c r="B984" s="1" t="s">
        <v>121</v>
      </c>
      <c r="C984" s="1" t="str">
        <f>IFERROR(__xludf.DUMMYFUNCTION("GOOGLETRANSLATE(B984,""en"",""pl"")"),"Literatura ukraińska")</f>
        <v>Literatura ukraińska</v>
      </c>
      <c r="D984" s="1" t="str">
        <f>VLOOKUP(C984,Arkusz1!$A$2:$A$160,1,0)</f>
        <v>Literatura ukraińska</v>
      </c>
      <c r="E984" s="1" t="str">
        <f t="shared" si="1"/>
        <v>Literatury obce. Literatura ukraińska</v>
      </c>
      <c r="F984" s="1" t="str">
        <f>VLOOKUP(D984, Arkusz1!$A$2:$D$161, 4, FALSE)</f>
        <v>77ccc1745ce11792df0c458868dc4dba</v>
      </c>
    </row>
    <row r="985" ht="14.25" customHeight="1">
      <c r="A985" s="1" t="s">
        <v>1146</v>
      </c>
      <c r="B985" s="1" t="s">
        <v>16</v>
      </c>
      <c r="C985" s="3" t="s">
        <v>17</v>
      </c>
      <c r="D985" s="1" t="str">
        <f>VLOOKUP(C985,Arkusz1!$A$2:$A$161,1,0)</f>
        <v>Literatura polska</v>
      </c>
      <c r="E985" s="1" t="str">
        <f t="shared" si="1"/>
        <v>Hasła osobowe (literatura polska)</v>
      </c>
      <c r="F985" s="1" t="str">
        <f>VLOOKUP(D985, Arkusz1!$A$2:$D$161, 4, FALSE)</f>
        <v>f56c40ddce1076f01ab157bed1da7c85</v>
      </c>
    </row>
    <row r="986" ht="14.25" customHeight="1">
      <c r="A986" s="1" t="s">
        <v>1147</v>
      </c>
      <c r="B986" s="1" t="s">
        <v>263</v>
      </c>
      <c r="C986" s="1" t="str">
        <f>IFERROR(__xludf.DUMMYFUNCTION("GOOGLETRANSLATE(B986,""en"",""pl"")"),"Literatura albańska")</f>
        <v>Literatura albańska</v>
      </c>
      <c r="D986" s="1" t="str">
        <f>VLOOKUP(C986,Arkusz1!$A$2:$A$160,1,0)</f>
        <v>Literatura albańska</v>
      </c>
      <c r="E986" s="1" t="str">
        <f t="shared" si="1"/>
        <v>Literatury obce. Literatura albańska</v>
      </c>
      <c r="F986" s="1" t="str">
        <f>VLOOKUP(D986, Arkusz1!$A$2:$D$161, 4, FALSE)</f>
        <v>6b8004bbac22d90ab48ae03e70bd973d</v>
      </c>
    </row>
    <row r="987" ht="14.25" customHeight="1">
      <c r="A987" s="1" t="s">
        <v>1148</v>
      </c>
      <c r="B987" s="1" t="s">
        <v>1130</v>
      </c>
      <c r="C987" s="1" t="str">
        <f>IFERROR(__xludf.DUMMYFUNCTION("GOOGLETRANSLATE(B987,""en"",""pl"")"),"Literatura argentyńska")</f>
        <v>Literatura argentyńska</v>
      </c>
      <c r="D987" s="1" t="str">
        <f>VLOOKUP(C987,Arkusz1!$A$2:$A$160,1,0)</f>
        <v>Literatura argentyńska</v>
      </c>
      <c r="E987" s="1" t="str">
        <f t="shared" si="1"/>
        <v>Literatury obce. Literatura argentyńska</v>
      </c>
      <c r="F987" s="1" t="str">
        <f>VLOOKUP(D987, Arkusz1!$A$2:$D$161, 4, FALSE)</f>
        <v>906ca741fd0658ce74075d81d388d8ae</v>
      </c>
    </row>
    <row r="988" ht="14.25" customHeight="1">
      <c r="A988" s="1" t="s">
        <v>1149</v>
      </c>
      <c r="B988" s="1" t="s">
        <v>135</v>
      </c>
      <c r="C988" s="1" t="str">
        <f>IFERROR(__xludf.DUMMYFUNCTION("GOOGLETRANSLATE(B988,""en"",""pl"")"),"Literatura chorwacka")</f>
        <v>Literatura chorwacka</v>
      </c>
      <c r="D988" s="1" t="str">
        <f>VLOOKUP(C988,Arkusz1!$A$2:$A$160,1,0)</f>
        <v>Literatura chorwacka</v>
      </c>
      <c r="E988" s="1" t="str">
        <f t="shared" si="1"/>
        <v>Literatury obce. Literatura chorwacka</v>
      </c>
      <c r="F988" s="1" t="str">
        <f>VLOOKUP(D988, Arkusz1!$A$2:$D$161, 4, FALSE)</f>
        <v>2648fa56b2c6f7726f5c19fb2b14d2d8</v>
      </c>
    </row>
    <row r="989" ht="14.25" customHeight="1">
      <c r="A989" s="1" t="s">
        <v>1150</v>
      </c>
      <c r="B989" s="1" t="s">
        <v>1151</v>
      </c>
      <c r="C989" s="3" t="s">
        <v>33</v>
      </c>
      <c r="D989" s="1" t="str">
        <f>VLOOKUP(C989,Arkusz1!$A$2:$A$160,1,0)</f>
        <v>Literatura cygańska (romska)</v>
      </c>
      <c r="E989" s="1" t="str">
        <f t="shared" si="1"/>
        <v>Literatury obce. Literatura cygańska (romska)</v>
      </c>
      <c r="F989" s="1" t="str">
        <f>VLOOKUP(D989, Arkusz1!$A$2:$D$161, 4, FALSE)</f>
        <v>1465049693474e14b2f4541b8190ded5</v>
      </c>
    </row>
    <row r="990" ht="14.25" customHeight="1">
      <c r="A990" s="1" t="s">
        <v>1152</v>
      </c>
      <c r="B990" s="1" t="s">
        <v>25</v>
      </c>
      <c r="C990" s="1" t="str">
        <f>IFERROR(__xludf.DUMMYFUNCTION("GOOGLETRANSLATE(B990,""en"",""pl"")"),"literatura duńska")</f>
        <v>literatura duńska</v>
      </c>
      <c r="D990" s="1" t="str">
        <f>VLOOKUP(C990,Arkusz1!$A$2:$A$160,1,0)</f>
        <v>Literatura duńska</v>
      </c>
      <c r="E990" s="1" t="str">
        <f t="shared" si="1"/>
        <v>Literatury obce. Literatura duńska</v>
      </c>
      <c r="F990" s="1" t="str">
        <f>VLOOKUP(D990, Arkusz1!$A$2:$D$161, 4, FALSE)</f>
        <v>a638b169f43d559befabf344598cf507</v>
      </c>
    </row>
    <row r="991" ht="14.25" customHeight="1">
      <c r="A991" s="1" t="s">
        <v>1153</v>
      </c>
      <c r="B991" s="1" t="s">
        <v>285</v>
      </c>
      <c r="C991" s="3" t="s">
        <v>286</v>
      </c>
      <c r="D991" s="1" t="str">
        <f>VLOOKUP(C991,Arkusz1!$A$2:$A$160,1,0)</f>
        <v>Literatura egipsko-arabska</v>
      </c>
      <c r="E991" s="1" t="str">
        <f t="shared" si="1"/>
        <v>Literatury obce. Literatura egipsko-arabska</v>
      </c>
      <c r="F991" s="1" t="str">
        <f>VLOOKUP(D991, Arkusz1!$A$2:$D$161, 4, FALSE)</f>
        <v>adc7f6f2b7f01ba3d62c7882e1f075e4</v>
      </c>
    </row>
    <row r="992" ht="14.25" customHeight="1">
      <c r="A992" s="1" t="s">
        <v>1154</v>
      </c>
      <c r="B992" s="1" t="s">
        <v>981</v>
      </c>
      <c r="C992" s="1" t="str">
        <f>IFERROR(__xludf.DUMMYFUNCTION("GOOGLETRANSLATE(B992,""en"",""pl"")"),"Literatura filipińska")</f>
        <v>Literatura filipińska</v>
      </c>
      <c r="D992" s="1" t="str">
        <f>VLOOKUP(C992,Arkusz1!$A$2:$A$160,1,0)</f>
        <v>Literatura filipińska</v>
      </c>
      <c r="E992" s="1" t="str">
        <f t="shared" si="1"/>
        <v>Literatury obce. Literatura filipińska</v>
      </c>
      <c r="F992" s="1" t="str">
        <f>VLOOKUP(D992, Arkusz1!$A$2:$D$161, 4, FALSE)</f>
        <v>bf00710b956622dbd5cd4fbdb96c6287</v>
      </c>
    </row>
    <row r="993" ht="14.25" customHeight="1">
      <c r="A993" s="1" t="s">
        <v>1155</v>
      </c>
      <c r="B993" s="1" t="s">
        <v>393</v>
      </c>
      <c r="C993" s="1" t="str">
        <f>IFERROR(__xludf.DUMMYFUNCTION("GOOGLETRANSLATE(B993,""en"",""pl"")"),"Literatura gruzińska")</f>
        <v>Literatura gruzińska</v>
      </c>
      <c r="D993" s="1" t="str">
        <f>VLOOKUP(C993,Arkusz1!$A$2:$A$160,1,0)</f>
        <v>Literatura gruzińska</v>
      </c>
      <c r="E993" s="1" t="str">
        <f t="shared" si="1"/>
        <v>Literatury obce. Literatura gruzińska</v>
      </c>
      <c r="F993" s="1" t="str">
        <f>VLOOKUP(D993, Arkusz1!$A$2:$D$161, 4, FALSE)</f>
        <v>1b4eaf85ac450ebdeed854e8297c8131</v>
      </c>
    </row>
    <row r="994" ht="14.25" customHeight="1">
      <c r="A994" s="1" t="s">
        <v>1156</v>
      </c>
      <c r="B994" s="1" t="s">
        <v>64</v>
      </c>
      <c r="C994" s="1" t="str">
        <f>IFERROR(__xludf.DUMMYFUNCTION("GOOGLETRANSLATE(B994,""en"",""pl"")"),"Literatura hiszpańska")</f>
        <v>Literatura hiszpańska</v>
      </c>
      <c r="D994" s="1" t="str">
        <f>VLOOKUP(C994,Arkusz1!$A$2:$A$160,1,0)</f>
        <v>Literatura hiszpańska</v>
      </c>
      <c r="E994" s="1" t="str">
        <f t="shared" si="1"/>
        <v>Literatury obce. Literatura hiszpańska</v>
      </c>
      <c r="F994" s="1" t="str">
        <f>VLOOKUP(D994, Arkusz1!$A$2:$D$161, 4, FALSE)</f>
        <v>aae53b40326e1779db1d5c242caec260</v>
      </c>
    </row>
    <row r="995" ht="14.25" customHeight="1">
      <c r="A995" s="1" t="s">
        <v>1157</v>
      </c>
      <c r="B995" s="1" t="s">
        <v>35</v>
      </c>
      <c r="C995" s="3" t="s">
        <v>12</v>
      </c>
      <c r="D995" s="1" t="str">
        <f>VLOOKUP(C995,Arkusz1!$A$2:$A$160,1,0)</f>
        <v>Literatura brytyjska i irlandzka</v>
      </c>
      <c r="E995" s="1" t="str">
        <f t="shared" si="1"/>
        <v>Literatury obce. Literatura brytyjska i irlandzka</v>
      </c>
      <c r="F995" s="1" t="str">
        <f>VLOOKUP(D995, Arkusz1!$A$2:$D$161, 4, FALSE)</f>
        <v>66c8f768d5c3628ace38b78be063e200</v>
      </c>
    </row>
    <row r="996" ht="14.25" customHeight="1">
      <c r="A996" s="1" t="s">
        <v>1158</v>
      </c>
      <c r="B996" s="1" t="s">
        <v>151</v>
      </c>
      <c r="C996" s="1" t="str">
        <f>IFERROR(__xludf.DUMMYFUNCTION("GOOGLETRANSLATE(B996,""en"",""pl"")"),"Literatura japońska")</f>
        <v>Literatura japońska</v>
      </c>
      <c r="D996" s="1" t="str">
        <f>VLOOKUP(C996,Arkusz1!$A$2:$A$160,1,0)</f>
        <v>Literatura japońska</v>
      </c>
      <c r="E996" s="1" t="str">
        <f t="shared" si="1"/>
        <v>Literatury obce. Literatura japońska</v>
      </c>
      <c r="F996" s="1" t="str">
        <f>VLOOKUP(D996, Arkusz1!$A$2:$D$161, 4, FALSE)</f>
        <v>721da27f5b1918aee144742f7e735e0e</v>
      </c>
    </row>
    <row r="997" ht="14.25" customHeight="1">
      <c r="A997" s="1" t="s">
        <v>1159</v>
      </c>
      <c r="B997" s="1" t="s">
        <v>23</v>
      </c>
      <c r="C997" s="1" t="str">
        <f>IFERROR(__xludf.DUMMYFUNCTION("GOOGLETRANSLATE(B997,""en"",""pl"")"),"Literatura kanadyjska")</f>
        <v>Literatura kanadyjska</v>
      </c>
      <c r="D997" s="1" t="str">
        <f>VLOOKUP(C997,Arkusz1!$A$2:$A$160,1,0)</f>
        <v>Literatura kanadyjska</v>
      </c>
      <c r="E997" s="1" t="str">
        <f t="shared" si="1"/>
        <v>Literatury obce. Literatura kanadyjska</v>
      </c>
      <c r="F997" s="1" t="str">
        <f>VLOOKUP(D997, Arkusz1!$A$2:$D$161, 4, FALSE)</f>
        <v>87ddeaede93fdeb4d412e4a16915d71f</v>
      </c>
    </row>
    <row r="998" ht="14.25" customHeight="1">
      <c r="A998" s="1" t="s">
        <v>1160</v>
      </c>
      <c r="B998" s="1" t="s">
        <v>794</v>
      </c>
      <c r="C998" s="3" t="s">
        <v>124</v>
      </c>
      <c r="D998" s="1" t="str">
        <f>VLOOKUP(C998,Arkusz1!$A$2:$A$160,1,0)</f>
        <v>Literatury Afryki Subsaharyjskiej</v>
      </c>
      <c r="E998" s="1" t="str">
        <f t="shared" si="1"/>
        <v>Literatury obce. Literatury Afryki Subsaharyjskiej</v>
      </c>
      <c r="F998" s="1" t="str">
        <f>VLOOKUP(D998, Arkusz1!$A$2:$D$161, 4, FALSE)</f>
        <v>cd0d8ea374f40323e337566e946ab879</v>
      </c>
    </row>
    <row r="999" ht="14.25" customHeight="1">
      <c r="A999" s="1" t="s">
        <v>1161</v>
      </c>
      <c r="B999" s="1" t="s">
        <v>281</v>
      </c>
      <c r="C999" s="1" t="str">
        <f>IFERROR(__xludf.DUMMYFUNCTION("GOOGLETRANSLATE(B999,""en"",""pl"")"),"Literatura kolumbijska")</f>
        <v>Literatura kolumbijska</v>
      </c>
      <c r="D999" s="1" t="str">
        <f>VLOOKUP(C999,Arkusz1!$A$2:$A$160,1,0)</f>
        <v>Literatura kolumbijska</v>
      </c>
      <c r="E999" s="1" t="str">
        <f t="shared" si="1"/>
        <v>Literatury obce. Literatura kolumbijska</v>
      </c>
      <c r="F999" s="1" t="str">
        <f>VLOOKUP(D999, Arkusz1!$A$2:$D$161, 4, FALSE)</f>
        <v>2a85443bb490c70ad73f5c775af11b2a</v>
      </c>
    </row>
    <row r="1000" ht="14.25" customHeight="1">
      <c r="A1000" s="1" t="s">
        <v>1162</v>
      </c>
      <c r="B1000" s="1" t="s">
        <v>51</v>
      </c>
      <c r="C1000" s="1" t="str">
        <f>IFERROR(__xludf.DUMMYFUNCTION("GOOGLETRANSLATE(B1000,""en"",""pl"")"),"Literatura norweska")</f>
        <v>Literatura norweska</v>
      </c>
      <c r="D1000" s="1" t="str">
        <f>VLOOKUP(C1000,Arkusz1!$A$2:$A$160,1,0)</f>
        <v>Literatura norweska</v>
      </c>
      <c r="E1000" s="1" t="str">
        <f t="shared" si="1"/>
        <v>Literatury obce. Literatura norweska</v>
      </c>
      <c r="F1000" s="1" t="str">
        <f>VLOOKUP(D1000, Arkusz1!$A$2:$D$161, 4, FALSE)</f>
        <v>2383b51ad8771442bdecbae4e2229a5c</v>
      </c>
    </row>
    <row r="1001" ht="14.25" customHeight="1">
      <c r="A1001" s="1" t="s">
        <v>1163</v>
      </c>
      <c r="B1001" s="1" t="s">
        <v>318</v>
      </c>
      <c r="C1001" s="1" t="str">
        <f>IFERROR(__xludf.DUMMYFUNCTION("GOOGLETRANSLATE(B1001,""en"",""pl"")"),"Literatura pakistańska")</f>
        <v>Literatura pakistańska</v>
      </c>
      <c r="D1001" s="1" t="str">
        <f>VLOOKUP(C1001,Arkusz1!$A$2:$A$160,1,0)</f>
        <v>Literatura pakistańska</v>
      </c>
      <c r="E1001" s="1" t="str">
        <f t="shared" si="1"/>
        <v>Literatury obce. Literatura pakistańska</v>
      </c>
      <c r="F1001" s="1" t="str">
        <f>VLOOKUP(D1001, Arkusz1!$A$2:$D$161, 4, FALSE)</f>
        <v>929c5acc8ea95012e30de19fe898a3f6</v>
      </c>
    </row>
    <row r="1002" ht="14.25" customHeight="1">
      <c r="A1002" s="1" t="s">
        <v>1164</v>
      </c>
      <c r="B1002" s="1" t="s">
        <v>991</v>
      </c>
      <c r="C1002" s="3" t="s">
        <v>992</v>
      </c>
      <c r="D1002" s="1" t="str">
        <f>VLOOKUP(C1002,Arkusz1!$A$2:$A$160,1,0)</f>
        <v>Literatura palestyńsko-arabska</v>
      </c>
      <c r="E1002" s="1" t="str">
        <f t="shared" si="1"/>
        <v>Literatury obce. Literatura palestyńsko-arabska</v>
      </c>
      <c r="F1002" s="1" t="str">
        <f>VLOOKUP(D1002, Arkusz1!$A$2:$D$161, 4, FALSE)</f>
        <v>fc3aa028af97b20dd60701434dd89987</v>
      </c>
    </row>
    <row r="1003" ht="14.25" customHeight="1">
      <c r="A1003" s="1" t="s">
        <v>1165</v>
      </c>
      <c r="B1003" s="1" t="s">
        <v>43</v>
      </c>
      <c r="C1003" s="1" t="str">
        <f>IFERROR(__xludf.DUMMYFUNCTION("GOOGLETRANSLATE(B1003,""en"",""pl"")"),"literatura słowacka")</f>
        <v>literatura słowacka</v>
      </c>
      <c r="D1003" s="1" t="str">
        <f>VLOOKUP(C1003,Arkusz1!$A$2:$A$160,1,0)</f>
        <v>Literatura słowacka</v>
      </c>
      <c r="E1003" s="1" t="str">
        <f t="shared" si="1"/>
        <v>Literatury obce. Literatura słowacka</v>
      </c>
      <c r="F1003" s="1" t="str">
        <f>VLOOKUP(D1003, Arkusz1!$A$2:$D$161, 4, FALSE)</f>
        <v>6c2133cd191601c2549eab9cf1d6fca9</v>
      </c>
    </row>
    <row r="1004" ht="14.25" customHeight="1">
      <c r="A1004" s="1" t="s">
        <v>1166</v>
      </c>
      <c r="B1004" s="1" t="s">
        <v>172</v>
      </c>
      <c r="C1004" s="1" t="str">
        <f>IFERROR(__xludf.DUMMYFUNCTION("GOOGLETRANSLATE(B1004,""en"",""pl"")"),"Literatura słoweńska")</f>
        <v>Literatura słoweńska</v>
      </c>
      <c r="D1004" s="1" t="str">
        <f>VLOOKUP(C1004,Arkusz1!$A$2:$A$160,1,0)</f>
        <v>Literatura słoweńska</v>
      </c>
      <c r="E1004" s="1" t="str">
        <f t="shared" si="1"/>
        <v>Literatury obce. Literatura słoweńska</v>
      </c>
      <c r="F1004" s="1" t="str">
        <f>VLOOKUP(D1004, Arkusz1!$A$2:$D$161, 4, FALSE)</f>
        <v>971191d2063ca7aa686811f12bae84b6</v>
      </c>
    </row>
    <row r="1005" ht="14.25" customHeight="1">
      <c r="A1005" s="1" t="s">
        <v>1167</v>
      </c>
      <c r="B1005" s="1" t="s">
        <v>1168</v>
      </c>
      <c r="C1005" s="3" t="s">
        <v>124</v>
      </c>
      <c r="D1005" s="1" t="str">
        <f>VLOOKUP(C1005,Arkusz1!$A$2:$A$160,1,0)</f>
        <v>Literatury Afryki Subsaharyjskiej</v>
      </c>
      <c r="E1005" s="1" t="str">
        <f t="shared" si="1"/>
        <v>Literatury obce. Literatury Afryki Subsaharyjskiej</v>
      </c>
      <c r="F1005" s="1" t="str">
        <f>VLOOKUP(D1005, Arkusz1!$A$2:$D$161, 4, FALSE)</f>
        <v>cd0d8ea374f40323e337566e946ab879</v>
      </c>
    </row>
    <row r="1006" ht="14.25" customHeight="1">
      <c r="A1006" s="1" t="s">
        <v>1169</v>
      </c>
      <c r="B1006" s="1" t="s">
        <v>459</v>
      </c>
      <c r="C1006" s="3" t="s">
        <v>12</v>
      </c>
      <c r="D1006" s="1" t="str">
        <f>VLOOKUP(C1006,Arkusz1!$A$2:$A$160,1,0)</f>
        <v>Literatura brytyjska i irlandzka</v>
      </c>
      <c r="E1006" s="1" t="str">
        <f t="shared" si="1"/>
        <v>Literatury obce. Literatura brytyjska i irlandzka</v>
      </c>
      <c r="F1006" s="1" t="str">
        <f>VLOOKUP(D1006, Arkusz1!$A$2:$D$161, 4, FALSE)</f>
        <v>66c8f768d5c3628ace38b78be063e200</v>
      </c>
    </row>
    <row r="1007" ht="14.25" customHeight="1">
      <c r="A1007" s="1" t="s">
        <v>1170</v>
      </c>
      <c r="B1007" s="1" t="s">
        <v>147</v>
      </c>
      <c r="C1007" s="1" t="str">
        <f>IFERROR(__xludf.DUMMYFUNCTION("GOOGLETRANSLATE(B1007,""en"",""pl"")"),"Literatura węgierska")</f>
        <v>Literatura węgierska</v>
      </c>
      <c r="D1007" s="1" t="str">
        <f>VLOOKUP(C1007,Arkusz1!$A$2:$A$160,1,0)</f>
        <v>Literatura węgierska</v>
      </c>
      <c r="E1007" s="1" t="str">
        <f t="shared" si="1"/>
        <v>Literatury obce. Literatura węgierska</v>
      </c>
      <c r="F1007" s="1" t="str">
        <f>VLOOKUP(D1007, Arkusz1!$A$2:$D$161, 4, FALSE)</f>
        <v>092aec3737934d49553dc13d966ef59f</v>
      </c>
    </row>
    <row r="1008" ht="14.25" customHeight="1">
      <c r="A1008" s="1" t="s">
        <v>1171</v>
      </c>
      <c r="B1008" s="1" t="s">
        <v>21</v>
      </c>
      <c r="C1008" s="1" t="str">
        <f>IFERROR(__xludf.DUMMYFUNCTION("GOOGLETRANSLATE(B1008,""en"",""pl"")"),"literatura amerykańska")</f>
        <v>literatura amerykańska</v>
      </c>
      <c r="D1008" s="1" t="str">
        <f>VLOOKUP(C1008,Arkusz1!$A$2:$A$160,1,0)</f>
        <v>Literatura amerykańska</v>
      </c>
      <c r="E1008" s="1" t="str">
        <f t="shared" si="1"/>
        <v>Literatury obce. Literatura amerykańska</v>
      </c>
      <c r="F1008" s="1" t="str">
        <f>VLOOKUP(D1008, Arkusz1!$A$2:$D$161, 4, FALSE)</f>
        <v>83d248ebec707f970a0c2ac9a48a8313</v>
      </c>
    </row>
    <row r="1009" ht="14.25" customHeight="1">
      <c r="A1009" s="1" t="s">
        <v>1172</v>
      </c>
      <c r="B1009" s="1" t="s">
        <v>11</v>
      </c>
      <c r="C1009" s="3" t="s">
        <v>12</v>
      </c>
      <c r="D1009" s="1" t="str">
        <f>VLOOKUP(C1009,Arkusz1!$A$2:$A$160,1,0)</f>
        <v>Literatura brytyjska i irlandzka</v>
      </c>
      <c r="E1009" s="1" t="str">
        <f t="shared" si="1"/>
        <v>Literatury obce. Literatura brytyjska i irlandzka</v>
      </c>
      <c r="F1009" s="1" t="str">
        <f>VLOOKUP(D1009, Arkusz1!$A$2:$D$161, 4, FALSE)</f>
        <v>66c8f768d5c3628ace38b78be063e200</v>
      </c>
    </row>
    <row r="1010" ht="14.25" customHeight="1">
      <c r="A1010" s="1" t="s">
        <v>1173</v>
      </c>
      <c r="B1010" s="1" t="s">
        <v>88</v>
      </c>
      <c r="C1010" s="1" t="str">
        <f>IFERROR(__xludf.DUMMYFUNCTION("GOOGLETRANSLATE(B1010,""en"",""pl"")"),"Literatura austriacka")</f>
        <v>Literatura austriacka</v>
      </c>
      <c r="D1010" s="1" t="str">
        <f>VLOOKUP(C1010,Arkusz1!$A$2:$A$160,1,0)</f>
        <v>Literatura austriacka</v>
      </c>
      <c r="E1010" s="1" t="str">
        <f t="shared" si="1"/>
        <v>Literatury obce. Literatura austriacka</v>
      </c>
      <c r="F1010" s="1" t="str">
        <f>VLOOKUP(D1010, Arkusz1!$A$2:$D$161, 4, FALSE)</f>
        <v>6d5f9d5c6335612cc5476058c71b8b25</v>
      </c>
    </row>
    <row r="1011" ht="14.25" customHeight="1">
      <c r="A1011" s="1" t="s">
        <v>1174</v>
      </c>
      <c r="B1011" s="1" t="s">
        <v>93</v>
      </c>
      <c r="C1011" s="1" t="str">
        <f>IFERROR(__xludf.DUMMYFUNCTION("GOOGLETRANSLATE(B1011,""en"",""pl"")"),"literatura bułgarska")</f>
        <v>literatura bułgarska</v>
      </c>
      <c r="D1011" s="1" t="str">
        <f>VLOOKUP(C1011,Arkusz1!$A$2:$A$160,1,0)</f>
        <v>Literatura bułgarska</v>
      </c>
      <c r="E1011" s="1" t="str">
        <f t="shared" si="1"/>
        <v>Literatury obce. Literatura bułgarska</v>
      </c>
      <c r="F1011" s="1" t="str">
        <f>VLOOKUP(D1011, Arkusz1!$A$2:$D$161, 4, FALSE)</f>
        <v>7ba2427543bffb608ac962b461dc8d16</v>
      </c>
    </row>
    <row r="1012" ht="14.25" customHeight="1">
      <c r="A1012" s="1" t="s">
        <v>1175</v>
      </c>
      <c r="B1012" s="1" t="s">
        <v>14</v>
      </c>
      <c r="C1012" s="1" t="str">
        <f>IFERROR(__xludf.DUMMYFUNCTION("GOOGLETRANSLATE(B1012,""en"",""pl"")"),"Literatura niemiecka")</f>
        <v>Literatura niemiecka</v>
      </c>
      <c r="D1012" s="1" t="str">
        <f>VLOOKUP(C1012,Arkusz1!$A$2:$A$160,1,0)</f>
        <v>Literatura niemiecka</v>
      </c>
      <c r="E1012" s="1" t="str">
        <f t="shared" si="1"/>
        <v>Literatury obce. Literatura niemiecka</v>
      </c>
      <c r="F1012" s="1" t="str">
        <f>VLOOKUP(D1012, Arkusz1!$A$2:$D$161, 4, FALSE)</f>
        <v>08c2fec6be5a88eba2b081d4483c362f</v>
      </c>
    </row>
    <row r="1013" ht="14.25" customHeight="1">
      <c r="A1013" s="1" t="s">
        <v>1176</v>
      </c>
      <c r="B1013" s="1" t="s">
        <v>16</v>
      </c>
      <c r="C1013" s="3" t="s">
        <v>17</v>
      </c>
      <c r="D1013" s="1" t="str">
        <f>VLOOKUP(C1013,Arkusz1!$A$2:$A$161,1,0)</f>
        <v>Literatura polska</v>
      </c>
      <c r="E1013" s="1" t="str">
        <f t="shared" si="1"/>
        <v>Hasła osobowe (literatura polska)</v>
      </c>
      <c r="F1013" s="1" t="str">
        <f>VLOOKUP(D1013, Arkusz1!$A$2:$D$161, 4, FALSE)</f>
        <v>f56c40ddce1076f01ab157bed1da7c85</v>
      </c>
    </row>
    <row r="1014" ht="14.25" customHeight="1">
      <c r="A1014" s="1" t="s">
        <v>1177</v>
      </c>
      <c r="B1014" s="1" t="s">
        <v>41</v>
      </c>
      <c r="C1014" s="1" t="str">
        <f>IFERROR(__xludf.DUMMYFUNCTION("GOOGLETRANSLATE(B1014,""en"",""pl"")"),"Literatura rosyjska")</f>
        <v>Literatura rosyjska</v>
      </c>
      <c r="D1014" s="1" t="str">
        <f>VLOOKUP(C1014,Arkusz1!$A$2:$A$160,1,0)</f>
        <v>Literatura rosyjska</v>
      </c>
      <c r="E1014" s="1" t="str">
        <f t="shared" si="1"/>
        <v>Literatury obce. Literatura rosyjska</v>
      </c>
      <c r="F1014" s="1" t="str">
        <f>VLOOKUP(D1014, Arkusz1!$A$2:$D$161, 4, FALSE)</f>
        <v>a511f8d47669aab706ad35aa613c3318</v>
      </c>
    </row>
    <row r="1015" ht="14.25" customHeight="1">
      <c r="A1015" s="1" t="s">
        <v>1178</v>
      </c>
      <c r="B1015" s="1" t="s">
        <v>29</v>
      </c>
      <c r="C1015" s="1" t="str">
        <f>IFERROR(__xludf.DUMMYFUNCTION("GOOGLETRANSLATE(B1015,""en"",""pl"")"),"Literatura fińska")</f>
        <v>Literatura fińska</v>
      </c>
      <c r="D1015" s="1" t="str">
        <f>VLOOKUP(C1015,Arkusz1!$A$2:$A$160,1,0)</f>
        <v>Literatura fińska</v>
      </c>
      <c r="E1015" s="1" t="str">
        <f t="shared" si="1"/>
        <v>Literatury obce. Literatura fińska</v>
      </c>
      <c r="F1015" s="1" t="str">
        <f>VLOOKUP(D1015, Arkusz1!$A$2:$D$161, 4, FALSE)</f>
        <v>340732513974ba561fd453360b755927</v>
      </c>
    </row>
    <row r="1016" ht="14.25" customHeight="1">
      <c r="A1016" s="1" t="s">
        <v>1179</v>
      </c>
      <c r="B1016" s="1" t="s">
        <v>60</v>
      </c>
      <c r="C1016" s="1" t="str">
        <f>IFERROR(__xludf.DUMMYFUNCTION("GOOGLETRANSLATE(B1016,""en"",""pl"")"),"literatura francuska")</f>
        <v>literatura francuska</v>
      </c>
      <c r="D1016" s="1" t="str">
        <f>VLOOKUP(C1016,Arkusz1!$A$2:$A$160,1,0)</f>
        <v>Literatura francuska</v>
      </c>
      <c r="E1016" s="1" t="str">
        <f t="shared" si="1"/>
        <v>Literatury obce. Literatura francuska</v>
      </c>
      <c r="F1016" s="1" t="str">
        <f>VLOOKUP(D1016, Arkusz1!$A$2:$D$161, 4, FALSE)</f>
        <v>d2fe227bd5c38b13d57b38b7d2730c6e</v>
      </c>
    </row>
    <row r="1017" ht="14.25" customHeight="1">
      <c r="A1017" s="1" t="s">
        <v>1180</v>
      </c>
      <c r="B1017" s="1" t="s">
        <v>64</v>
      </c>
      <c r="C1017" s="1" t="str">
        <f>IFERROR(__xludf.DUMMYFUNCTION("GOOGLETRANSLATE(B1017,""en"",""pl"")"),"Literatura hiszpańska")</f>
        <v>Literatura hiszpańska</v>
      </c>
      <c r="D1017" s="1" t="str">
        <f>VLOOKUP(C1017,Arkusz1!$A$2:$A$160,1,0)</f>
        <v>Literatura hiszpańska</v>
      </c>
      <c r="E1017" s="1" t="str">
        <f t="shared" si="1"/>
        <v>Literatury obce. Literatura hiszpańska</v>
      </c>
      <c r="F1017" s="1" t="str">
        <f>VLOOKUP(D1017, Arkusz1!$A$2:$D$161, 4, FALSE)</f>
        <v>aae53b40326e1779db1d5c242caec260</v>
      </c>
    </row>
    <row r="1018" ht="14.25" customHeight="1">
      <c r="A1018" s="1" t="s">
        <v>1181</v>
      </c>
      <c r="B1018" s="1" t="s">
        <v>107</v>
      </c>
      <c r="C1018" s="1" t="str">
        <f>IFERROR(__xludf.DUMMYFUNCTION("GOOGLETRANSLATE(B1018,""en"",""pl"")"),"literatura litewska")</f>
        <v>literatura litewska</v>
      </c>
      <c r="D1018" s="1" t="str">
        <f>VLOOKUP(C1018,Arkusz1!$A$2:$A$160,1,0)</f>
        <v>Literatura litewska</v>
      </c>
      <c r="E1018" s="1" t="str">
        <f t="shared" si="1"/>
        <v>Literatury obce. Literatura litewska</v>
      </c>
      <c r="F1018" s="1" t="str">
        <f>VLOOKUP(D1018, Arkusz1!$A$2:$D$161, 4, FALSE)</f>
        <v>fea74d1633a91287b71357d824487186</v>
      </c>
    </row>
    <row r="1019" ht="14.25" customHeight="1">
      <c r="A1019" s="1" t="s">
        <v>1182</v>
      </c>
      <c r="B1019" s="1" t="s">
        <v>110</v>
      </c>
      <c r="C1019" s="1" t="str">
        <f>IFERROR(__xludf.DUMMYFUNCTION("GOOGLETRANSLATE(B1019,""en"",""pl"")"),"Literatura rumuńska")</f>
        <v>Literatura rumuńska</v>
      </c>
      <c r="D1019" s="1" t="str">
        <f>VLOOKUP(C1019,Arkusz1!$A$2:$A$160,1,0)</f>
        <v>Literatura rumuńska</v>
      </c>
      <c r="E1019" s="1" t="str">
        <f t="shared" si="1"/>
        <v>Literatury obce. Literatura rumuńska</v>
      </c>
      <c r="F1019" s="1" t="str">
        <f>VLOOKUP(D1019, Arkusz1!$A$2:$D$161, 4, FALSE)</f>
        <v>3e2912249d5c71f0bef66ea070ab058d</v>
      </c>
    </row>
    <row r="1020" ht="14.25" customHeight="1">
      <c r="A1020" s="1" t="s">
        <v>1183</v>
      </c>
      <c r="B1020" s="1" t="s">
        <v>121</v>
      </c>
      <c r="C1020" s="1" t="str">
        <f>IFERROR(__xludf.DUMMYFUNCTION("GOOGLETRANSLATE(B1020,""en"",""pl"")"),"Literatura ukraińska")</f>
        <v>Literatura ukraińska</v>
      </c>
      <c r="D1020" s="1" t="str">
        <f>VLOOKUP(C1020,Arkusz1!$A$2:$A$160,1,0)</f>
        <v>Literatura ukraińska</v>
      </c>
      <c r="E1020" s="1" t="str">
        <f t="shared" si="1"/>
        <v>Literatury obce. Literatura ukraińska</v>
      </c>
      <c r="F1020" s="1" t="str">
        <f>VLOOKUP(D1020, Arkusz1!$A$2:$D$161, 4, FALSE)</f>
        <v>77ccc1745ce11792df0c458868dc4dba</v>
      </c>
    </row>
    <row r="1021" ht="14.25" customHeight="1">
      <c r="A1021" s="1" t="s">
        <v>1184</v>
      </c>
      <c r="B1021" s="1" t="s">
        <v>21</v>
      </c>
      <c r="C1021" s="1" t="str">
        <f>IFERROR(__xludf.DUMMYFUNCTION("GOOGLETRANSLATE(B1021,""en"",""pl"")"),"literatura amerykańska")</f>
        <v>literatura amerykańska</v>
      </c>
      <c r="D1021" s="1" t="str">
        <f>VLOOKUP(C1021,Arkusz1!$A$2:$A$160,1,0)</f>
        <v>Literatura amerykańska</v>
      </c>
      <c r="E1021" s="1" t="str">
        <f t="shared" si="1"/>
        <v>Literatury obce. Literatura amerykańska</v>
      </c>
      <c r="F1021" s="1" t="str">
        <f>VLOOKUP(D1021, Arkusz1!$A$2:$D$161, 4, FALSE)</f>
        <v>83d248ebec707f970a0c2ac9a48a8313</v>
      </c>
    </row>
    <row r="1022" ht="14.25" customHeight="1">
      <c r="A1022" s="1" t="s">
        <v>1185</v>
      </c>
      <c r="B1022" s="1" t="s">
        <v>64</v>
      </c>
      <c r="C1022" s="1" t="str">
        <f>IFERROR(__xludf.DUMMYFUNCTION("GOOGLETRANSLATE(B1022,""en"",""pl"")"),"Literatura hiszpańska")</f>
        <v>Literatura hiszpańska</v>
      </c>
      <c r="D1022" s="1" t="str">
        <f>VLOOKUP(C1022,Arkusz1!$A$2:$A$160,1,0)</f>
        <v>Literatura hiszpańska</v>
      </c>
      <c r="E1022" s="1" t="str">
        <f t="shared" si="1"/>
        <v>Literatury obce. Literatura hiszpańska</v>
      </c>
      <c r="F1022" s="1" t="str">
        <f>VLOOKUP(D1022, Arkusz1!$A$2:$D$161, 4, FALSE)</f>
        <v>aae53b40326e1779db1d5c242caec260</v>
      </c>
    </row>
    <row r="1023" ht="14.25" customHeight="1">
      <c r="A1023" s="1" t="s">
        <v>1186</v>
      </c>
      <c r="B1023" s="1" t="s">
        <v>1009</v>
      </c>
      <c r="C1023" s="1" t="str">
        <f>IFERROR(__xludf.DUMMYFUNCTION("GOOGLETRANSLATE(B1023,""en"",""pl"")"),"Literatura kaszubiczna")</f>
        <v>Literatura kaszubiczna</v>
      </c>
      <c r="D1023" s="1" t="str">
        <f>VLOOKUP(C1023,Arkusz1!$A$2:$A$160,1,0)</f>
        <v>#N/A</v>
      </c>
      <c r="E1023" s="1" t="str">
        <f t="shared" si="1"/>
        <v>#N/A</v>
      </c>
      <c r="F1023" s="1" t="str">
        <f>VLOOKUP(D1023, Arkusz1!$A$2:$D$161, 4, FALSE)</f>
        <v>#N/A</v>
      </c>
    </row>
    <row r="1024" ht="14.25" customHeight="1">
      <c r="A1024" s="1" t="s">
        <v>1187</v>
      </c>
      <c r="B1024" s="1" t="s">
        <v>107</v>
      </c>
      <c r="C1024" s="1" t="str">
        <f>IFERROR(__xludf.DUMMYFUNCTION("GOOGLETRANSLATE(B1024,""en"",""pl"")"),"literatura litewska")</f>
        <v>literatura litewska</v>
      </c>
      <c r="D1024" s="1" t="str">
        <f>VLOOKUP(C1024,Arkusz1!$A$2:$A$160,1,0)</f>
        <v>Literatura litewska</v>
      </c>
      <c r="E1024" s="1" t="str">
        <f t="shared" si="1"/>
        <v>Literatury obce. Literatura litewska</v>
      </c>
      <c r="F1024" s="1" t="str">
        <f>VLOOKUP(D1024, Arkusz1!$A$2:$D$161, 4, FALSE)</f>
        <v>fea74d1633a91287b71357d824487186</v>
      </c>
    </row>
    <row r="1025" ht="14.25" customHeight="1">
      <c r="A1025" s="1" t="s">
        <v>1188</v>
      </c>
      <c r="B1025" s="1" t="s">
        <v>14</v>
      </c>
      <c r="C1025" s="1" t="str">
        <f>IFERROR(__xludf.DUMMYFUNCTION("GOOGLETRANSLATE(B1025,""en"",""pl"")"),"Literatura niemiecka")</f>
        <v>Literatura niemiecka</v>
      </c>
      <c r="D1025" s="1" t="str">
        <f>VLOOKUP(C1025,Arkusz1!$A$2:$A$160,1,0)</f>
        <v>Literatura niemiecka</v>
      </c>
      <c r="E1025" s="1" t="str">
        <f t="shared" si="1"/>
        <v>Literatury obce. Literatura niemiecka</v>
      </c>
      <c r="F1025" s="1" t="str">
        <f>VLOOKUP(D1025, Arkusz1!$A$2:$D$161, 4, FALSE)</f>
        <v>08c2fec6be5a88eba2b081d4483c362f</v>
      </c>
    </row>
    <row r="1026" ht="14.25" customHeight="1">
      <c r="A1026" s="1" t="s">
        <v>1189</v>
      </c>
      <c r="B1026" s="1" t="s">
        <v>16</v>
      </c>
      <c r="C1026" s="3" t="s">
        <v>17</v>
      </c>
      <c r="D1026" s="1" t="str">
        <f>VLOOKUP(C1026,Arkusz1!$A$2:$A$161,1,0)</f>
        <v>Literatura polska</v>
      </c>
      <c r="E1026" s="1" t="str">
        <f t="shared" si="1"/>
        <v>Hasła osobowe (literatura polska)</v>
      </c>
      <c r="F1026" s="1" t="str">
        <f>VLOOKUP(D1026, Arkusz1!$A$2:$D$161, 4, FALSE)</f>
        <v>f56c40ddce1076f01ab157bed1da7c85</v>
      </c>
    </row>
    <row r="1027" ht="14.25" customHeight="1">
      <c r="A1027" s="1" t="s">
        <v>1190</v>
      </c>
      <c r="B1027" s="1" t="s">
        <v>16</v>
      </c>
      <c r="C1027" s="3" t="s">
        <v>17</v>
      </c>
      <c r="D1027" s="1" t="str">
        <f>VLOOKUP(C1027,Arkusz1!$A$2:$A$161,1,0)</f>
        <v>Literatura polska</v>
      </c>
      <c r="E1027" s="1" t="str">
        <f t="shared" si="1"/>
        <v>Hasła osobowe (literatura polska)</v>
      </c>
      <c r="F1027" s="1" t="str">
        <f>VLOOKUP(D1027, Arkusz1!$A$2:$D$161, 4, FALSE)</f>
        <v>f56c40ddce1076f01ab157bed1da7c85</v>
      </c>
    </row>
    <row r="1028" ht="14.25" customHeight="1">
      <c r="A1028" s="1" t="s">
        <v>1191</v>
      </c>
      <c r="B1028" s="1" t="s">
        <v>41</v>
      </c>
      <c r="C1028" s="1" t="str">
        <f>IFERROR(__xludf.DUMMYFUNCTION("GOOGLETRANSLATE(B1028,""en"",""pl"")"),"Literatura rosyjska")</f>
        <v>Literatura rosyjska</v>
      </c>
      <c r="D1028" s="1" t="str">
        <f>VLOOKUP(C1028,Arkusz1!$A$2:$A$160,1,0)</f>
        <v>Literatura rosyjska</v>
      </c>
      <c r="E1028" s="1" t="str">
        <f t="shared" si="1"/>
        <v>Literatury obce. Literatura rosyjska</v>
      </c>
      <c r="F1028" s="1" t="str">
        <f>VLOOKUP(D1028, Arkusz1!$A$2:$D$161, 4, FALSE)</f>
        <v>a511f8d47669aab706ad35aa613c3318</v>
      </c>
    </row>
    <row r="1029" ht="14.25" customHeight="1">
      <c r="A1029" s="1" t="s">
        <v>1192</v>
      </c>
      <c r="B1029" s="1" t="s">
        <v>47</v>
      </c>
      <c r="C1029" s="1" t="str">
        <f>IFERROR(__xludf.DUMMYFUNCTION("GOOGLETRANSLATE(B1029,""en"",""pl"")"),"Literatura szwedzka")</f>
        <v>Literatura szwedzka</v>
      </c>
      <c r="D1029" s="1" t="str">
        <f>VLOOKUP(C1029,Arkusz1!$A$2:$A$160,1,0)</f>
        <v>Literatura szwedzka</v>
      </c>
      <c r="E1029" s="1" t="str">
        <f t="shared" si="1"/>
        <v>Literatury obce. Literatura szwedzka</v>
      </c>
      <c r="F1029" s="1" t="str">
        <f>VLOOKUP(D1029, Arkusz1!$A$2:$D$161, 4, FALSE)</f>
        <v>a602b27ea27d44c8a10d1d0418bfed35</v>
      </c>
    </row>
    <row r="1030" ht="14.25" customHeight="1">
      <c r="A1030" s="1" t="s">
        <v>1193</v>
      </c>
      <c r="B1030" s="1" t="s">
        <v>121</v>
      </c>
      <c r="C1030" s="1" t="str">
        <f>IFERROR(__xludf.DUMMYFUNCTION("GOOGLETRANSLATE(B1030,""en"",""pl"")"),"Literatura ukraińska")</f>
        <v>Literatura ukraińska</v>
      </c>
      <c r="D1030" s="1" t="str">
        <f>VLOOKUP(C1030,Arkusz1!$A$2:$A$160,1,0)</f>
        <v>Literatura ukraińska</v>
      </c>
      <c r="E1030" s="1" t="str">
        <f t="shared" si="1"/>
        <v>Literatury obce. Literatura ukraińska</v>
      </c>
      <c r="F1030" s="1" t="str">
        <f>VLOOKUP(D1030, Arkusz1!$A$2:$D$161, 4, FALSE)</f>
        <v>77ccc1745ce11792df0c458868dc4dba</v>
      </c>
    </row>
    <row r="1031" ht="14.25" customHeight="1">
      <c r="A1031" s="1" t="s">
        <v>1194</v>
      </c>
      <c r="B1031" s="1" t="s">
        <v>37</v>
      </c>
      <c r="C1031" s="1" t="str">
        <f>IFERROR(__xludf.DUMMYFUNCTION("GOOGLETRANSLATE(B1031,""en"",""pl"")"),"Literatura włoska")</f>
        <v>Literatura włoska</v>
      </c>
      <c r="D1031" s="1" t="str">
        <f>VLOOKUP(C1031,Arkusz1!$A$2:$A$160,1,0)</f>
        <v>Literatura włoska</v>
      </c>
      <c r="E1031" s="1" t="str">
        <f t="shared" si="1"/>
        <v>Literatury obce. Literatura włoska</v>
      </c>
      <c r="F1031" s="1" t="str">
        <f>VLOOKUP(D1031, Arkusz1!$A$2:$D$161, 4, FALSE)</f>
        <v>11e54a115acbd421e14abfed6cfa3f3a</v>
      </c>
    </row>
    <row r="1032" ht="14.25" customHeight="1">
      <c r="A1032" s="1" t="s">
        <v>1195</v>
      </c>
      <c r="B1032" s="1" t="s">
        <v>39</v>
      </c>
      <c r="C1032" s="1" t="str">
        <f>IFERROR(__xludf.DUMMYFUNCTION("GOOGLETRANSLATE(B1032,""en"",""pl"")"),"Literatura żydowska")</f>
        <v>Literatura żydowska</v>
      </c>
      <c r="D1032" s="1" t="str">
        <f>VLOOKUP(C1032,Arkusz1!$A$2:$A$160,1,0)</f>
        <v>Literatura żydowska</v>
      </c>
      <c r="E1032" s="1" t="str">
        <f t="shared" si="1"/>
        <v>Literatury obce. Literatura żydowska</v>
      </c>
      <c r="F1032" s="1" t="str">
        <f>VLOOKUP(D1032, Arkusz1!$A$2:$D$161, 4, FALSE)</f>
        <v>68e1d5fa010df1578d89d39275d76287</v>
      </c>
    </row>
    <row r="1033" ht="14.25" customHeight="1">
      <c r="A1033" s="1" t="s">
        <v>1196</v>
      </c>
      <c r="B1033" s="1" t="s">
        <v>1197</v>
      </c>
      <c r="C1033" s="1" t="str">
        <f>IFERROR(__xludf.DUMMYFUNCTION("GOOGLETRANSLATE(B1033,""en"",""pl"")"),"Literatura ekwadorska")</f>
        <v>Literatura ekwadorska</v>
      </c>
      <c r="D1033" s="1" t="str">
        <f>VLOOKUP(C1033,Arkusz1!$A$2:$A$160,1,0)</f>
        <v>Literatura ekwadorska</v>
      </c>
      <c r="E1033" s="1" t="str">
        <f t="shared" si="1"/>
        <v>Literatury obce. Literatura ekwadorska</v>
      </c>
      <c r="F1033" s="1" t="str">
        <f>VLOOKUP(D1033, Arkusz1!$A$2:$D$161, 4, FALSE)</f>
        <v>e08ffcc8372bb0e7ba083d8c2f63561f</v>
      </c>
    </row>
    <row r="1034" ht="14.25" customHeight="1">
      <c r="A1034" s="1" t="s">
        <v>1198</v>
      </c>
      <c r="B1034" s="1" t="s">
        <v>16</v>
      </c>
      <c r="C1034" s="3" t="s">
        <v>17</v>
      </c>
      <c r="D1034" s="1" t="str">
        <f>VLOOKUP(C1034,Arkusz1!$A$2:$A$161,1,0)</f>
        <v>Literatura polska</v>
      </c>
      <c r="E1034" s="1" t="str">
        <f t="shared" si="1"/>
        <v>Hasła osobowe (literatura polska)</v>
      </c>
      <c r="F1034" s="1" t="str">
        <f>VLOOKUP(D1034, Arkusz1!$A$2:$D$161, 4, FALSE)</f>
        <v>f56c40ddce1076f01ab157bed1da7c85</v>
      </c>
    </row>
    <row r="1035" ht="14.25" customHeight="1">
      <c r="A1035" s="1" t="s">
        <v>1199</v>
      </c>
      <c r="B1035" s="1" t="s">
        <v>188</v>
      </c>
      <c r="C1035" s="3" t="s">
        <v>189</v>
      </c>
      <c r="D1035" s="1" t="str">
        <f>VLOOKUP(C1035,Arkusz1!$A$2:$A$160,1,0)</f>
        <v>Literatury Indii</v>
      </c>
      <c r="E1035" s="1" t="str">
        <f t="shared" si="1"/>
        <v>Literatury obce. Literatury Indii</v>
      </c>
      <c r="F1035" s="1" t="str">
        <f>VLOOKUP(D1035, Arkusz1!$A$2:$D$161, 4, FALSE)</f>
        <v>bb5927c0ef9bf58c6ef82270c51dd4be</v>
      </c>
    </row>
    <row r="1036" ht="14.25" customHeight="1">
      <c r="A1036" s="1" t="s">
        <v>1200</v>
      </c>
      <c r="B1036" s="1" t="s">
        <v>920</v>
      </c>
      <c r="C1036" s="3" t="s">
        <v>919</v>
      </c>
      <c r="D1036" s="1" t="str">
        <f>VLOOKUP(C1036,Arkusz1!$A$2:$A$160,1,0)</f>
        <v>Literatura jakucka</v>
      </c>
      <c r="E1036" s="1" t="str">
        <f t="shared" si="1"/>
        <v>Literatury obce. Literatura jakucka</v>
      </c>
      <c r="F1036" s="1" t="str">
        <f>VLOOKUP(D1036, Arkusz1!$A$2:$D$161, 4, FALSE)</f>
        <v>f99207ff311830187f72060b029b6f8f</v>
      </c>
    </row>
    <row r="1037" ht="14.25" customHeight="1">
      <c r="A1037" s="1" t="s">
        <v>1201</v>
      </c>
      <c r="B1037" s="1" t="s">
        <v>1009</v>
      </c>
      <c r="C1037" s="1" t="str">
        <f>IFERROR(__xludf.DUMMYFUNCTION("GOOGLETRANSLATE(B1037,""en"",""pl"")"),"Literatura kaszubiczna")</f>
        <v>Literatura kaszubiczna</v>
      </c>
      <c r="D1037" s="1" t="str">
        <f>VLOOKUP(C1037,Arkusz1!$A$2:$A$160,1,0)</f>
        <v>#N/A</v>
      </c>
      <c r="E1037" s="1" t="str">
        <f t="shared" si="1"/>
        <v>#N/A</v>
      </c>
      <c r="F1037" s="1" t="str">
        <f>VLOOKUP(D1037, Arkusz1!$A$2:$D$161, 4, FALSE)</f>
        <v>#N/A</v>
      </c>
    </row>
    <row r="1038" ht="14.25" customHeight="1">
      <c r="A1038" s="1" t="s">
        <v>1202</v>
      </c>
      <c r="B1038" s="1" t="s">
        <v>792</v>
      </c>
      <c r="C1038" s="1" t="str">
        <f>IFERROR(__xludf.DUMMYFUNCTION("GOOGLETRANSLATE(B1038,""en"",""pl"")"),"Literatura kazachska")</f>
        <v>Literatura kazachska</v>
      </c>
      <c r="D1038" s="1" t="str">
        <f>VLOOKUP(C1038,Arkusz1!$A$2:$A$160,1,0)</f>
        <v>Literatura kazachska</v>
      </c>
      <c r="E1038" s="1" t="str">
        <f t="shared" si="1"/>
        <v>Literatury obce. Literatura kazachska</v>
      </c>
      <c r="F1038" s="1" t="str">
        <f>VLOOKUP(D1038, Arkusz1!$A$2:$D$161, 4, FALSE)</f>
        <v>d1c243da9759468aa3b1abba5f8b1b63</v>
      </c>
    </row>
    <row r="1039" ht="14.25" customHeight="1">
      <c r="A1039" s="1" t="s">
        <v>1203</v>
      </c>
      <c r="B1039" s="1" t="s">
        <v>281</v>
      </c>
      <c r="C1039" s="1" t="str">
        <f>IFERROR(__xludf.DUMMYFUNCTION("GOOGLETRANSLATE(B1039,""en"",""pl"")"),"Literatura kolumbijska")</f>
        <v>Literatura kolumbijska</v>
      </c>
      <c r="D1039" s="1" t="str">
        <f>VLOOKUP(C1039,Arkusz1!$A$2:$A$160,1,0)</f>
        <v>Literatura kolumbijska</v>
      </c>
      <c r="E1039" s="1" t="str">
        <f t="shared" si="1"/>
        <v>Literatury obce. Literatura kolumbijska</v>
      </c>
      <c r="F1039" s="1" t="str">
        <f>VLOOKUP(D1039, Arkusz1!$A$2:$D$161, 4, FALSE)</f>
        <v>2a85443bb490c70ad73f5c775af11b2a</v>
      </c>
    </row>
    <row r="1040" ht="14.25" customHeight="1">
      <c r="A1040" s="1" t="s">
        <v>1204</v>
      </c>
      <c r="B1040" s="1" t="s">
        <v>121</v>
      </c>
      <c r="C1040" s="1" t="str">
        <f>IFERROR(__xludf.DUMMYFUNCTION("GOOGLETRANSLATE(B1040,""en"",""pl"")"),"Literatura ukraińska")</f>
        <v>Literatura ukraińska</v>
      </c>
      <c r="D1040" s="1" t="str">
        <f>VLOOKUP(C1040,Arkusz1!$A$2:$A$160,1,0)</f>
        <v>Literatura ukraińska</v>
      </c>
      <c r="E1040" s="1" t="str">
        <f t="shared" si="1"/>
        <v>Literatury obce. Literatura ukraińska</v>
      </c>
      <c r="F1040" s="1" t="str">
        <f>VLOOKUP(D1040, Arkusz1!$A$2:$D$161, 4, FALSE)</f>
        <v>77ccc1745ce11792df0c458868dc4dba</v>
      </c>
    </row>
    <row r="1041" ht="14.25" customHeight="1">
      <c r="A1041" s="1" t="s">
        <v>1205</v>
      </c>
      <c r="B1041" s="1" t="s">
        <v>161</v>
      </c>
      <c r="C1041" s="1" t="str">
        <f>IFERROR(__xludf.DUMMYFUNCTION("GOOGLETRANSLATE(B1041,""en"",""pl"")"),"Literatura macedońska")</f>
        <v>Literatura macedońska</v>
      </c>
      <c r="D1041" s="1" t="str">
        <f>VLOOKUP(C1041,Arkusz1!$A$2:$A$160,1,0)</f>
        <v>Literatura macedońska</v>
      </c>
      <c r="E1041" s="1" t="str">
        <f t="shared" si="1"/>
        <v>Literatury obce. Literatura macedońska</v>
      </c>
      <c r="F1041" s="1" t="str">
        <f>VLOOKUP(D1041, Arkusz1!$A$2:$D$161, 4, FALSE)</f>
        <v>09661eecb825c4fca83b46f6e28c9e73</v>
      </c>
    </row>
    <row r="1042" ht="14.25" customHeight="1">
      <c r="A1042" s="1" t="s">
        <v>1206</v>
      </c>
      <c r="B1042" s="1" t="s">
        <v>1207</v>
      </c>
      <c r="C1042" s="1" t="str">
        <f>IFERROR(__xludf.DUMMYFUNCTION("GOOGLETRANSLATE(B1042,""en"",""pl"")"),"Literatura malajska")</f>
        <v>Literatura malajska</v>
      </c>
      <c r="D1042" s="1" t="str">
        <f>VLOOKUP(C1042,Arkusz1!$A$2:$A$160,1,0)</f>
        <v>#N/A</v>
      </c>
      <c r="E1042" s="1" t="str">
        <f t="shared" si="1"/>
        <v>#N/A</v>
      </c>
      <c r="F1042" s="1" t="str">
        <f>VLOOKUP(D1042, Arkusz1!$A$2:$D$161, 4, FALSE)</f>
        <v>#N/A</v>
      </c>
    </row>
    <row r="1043" ht="14.25" customHeight="1">
      <c r="A1043" s="1" t="s">
        <v>1208</v>
      </c>
      <c r="B1043" s="1" t="s">
        <v>1077</v>
      </c>
      <c r="C1043" s="1" t="str">
        <f>IFERROR(__xludf.DUMMYFUNCTION("GOOGLETRANSLATE(B1043,""en"",""pl"")"),"Literatura maltańska")</f>
        <v>Literatura maltańska</v>
      </c>
      <c r="D1043" s="1" t="str">
        <f>VLOOKUP(C1043,Arkusz1!$A$2:$A$160,1,0)</f>
        <v>Literatura maltańska</v>
      </c>
      <c r="E1043" s="1" t="str">
        <f t="shared" si="1"/>
        <v>Literatury obce. Literatura maltańska</v>
      </c>
      <c r="F1043" s="1" t="str">
        <f>VLOOKUP(D1043, Arkusz1!$A$2:$D$161, 4, FALSE)</f>
        <v>fcf35b4f3636d5cdc7ac3dfa629c8c92</v>
      </c>
    </row>
    <row r="1044" ht="14.25" customHeight="1">
      <c r="A1044" s="1" t="s">
        <v>1209</v>
      </c>
      <c r="B1044" s="1" t="s">
        <v>314</v>
      </c>
      <c r="C1044" s="3" t="s">
        <v>315</v>
      </c>
      <c r="D1044" s="1" t="str">
        <f>VLOOKUP(C1044,Arkusz1!$A$2:$A$160,1,0)</f>
        <v>Literatura marokańsko-arabska</v>
      </c>
      <c r="E1044" s="1" t="str">
        <f t="shared" si="1"/>
        <v>Literatury obce. Literatura marokańsko-arabska</v>
      </c>
      <c r="F1044" s="1" t="str">
        <f>VLOOKUP(D1044, Arkusz1!$A$2:$D$161, 4, FALSE)</f>
        <v>1016d550ebd9397b33f6953d0270d31f</v>
      </c>
    </row>
    <row r="1045" ht="14.25" customHeight="1">
      <c r="A1045" s="1" t="s">
        <v>1210</v>
      </c>
      <c r="B1045" s="1" t="s">
        <v>826</v>
      </c>
      <c r="C1045" s="3" t="s">
        <v>825</v>
      </c>
      <c r="D1045" s="1" t="str">
        <f>VLOOKUP(C1045,Arkusz1!$A$2:$A$160,1,0)</f>
        <v>Literatura mołdawska</v>
      </c>
      <c r="E1045" s="1" t="str">
        <f t="shared" si="1"/>
        <v>Literatury obce. Literatura mołdawska</v>
      </c>
      <c r="F1045" s="1" t="str">
        <f>VLOOKUP(D1045, Arkusz1!$A$2:$D$161, 4, FALSE)</f>
        <v>a7f15afb5840a352727f78423ce907ef</v>
      </c>
    </row>
    <row r="1046" ht="14.25" customHeight="1">
      <c r="A1046" s="1" t="s">
        <v>1211</v>
      </c>
      <c r="B1046" s="1" t="s">
        <v>831</v>
      </c>
      <c r="C1046" s="3" t="s">
        <v>124</v>
      </c>
      <c r="D1046" s="1" t="str">
        <f>VLOOKUP(C1046,Arkusz1!$A$2:$A$160,1,0)</f>
        <v>Literatury Afryki Subsaharyjskiej</v>
      </c>
      <c r="E1046" s="1" t="str">
        <f t="shared" si="1"/>
        <v>Literatury obce. Literatury Afryki Subsaharyjskiej</v>
      </c>
      <c r="F1046" s="1" t="str">
        <f>VLOOKUP(D1046, Arkusz1!$A$2:$D$161, 4, FALSE)</f>
        <v>cd0d8ea374f40323e337566e946ab879</v>
      </c>
    </row>
    <row r="1047" ht="14.25" customHeight="1">
      <c r="A1047" s="1" t="s">
        <v>1212</v>
      </c>
      <c r="B1047" s="1" t="s">
        <v>829</v>
      </c>
      <c r="C1047" s="3" t="s">
        <v>828</v>
      </c>
      <c r="D1047" s="1" t="str">
        <f>VLOOKUP(C1047,Arkusz1!$A$2:$A$160,1,0)</f>
        <v>Literatura nikaraguańska</v>
      </c>
      <c r="E1047" s="1" t="str">
        <f t="shared" si="1"/>
        <v>Literatury obce. Literatura nikaraguańska</v>
      </c>
      <c r="F1047" s="1" t="str">
        <f>VLOOKUP(D1047, Arkusz1!$A$2:$D$161, 4, FALSE)</f>
        <v>d8eaf22367636cc4cb344dbe57ec18d0</v>
      </c>
    </row>
    <row r="1048" ht="14.25" customHeight="1">
      <c r="A1048" s="1" t="s">
        <v>1213</v>
      </c>
      <c r="B1048" s="1" t="s">
        <v>1013</v>
      </c>
      <c r="C1048" s="1" t="str">
        <f>IFERROR(__xludf.DUMMYFUNCTION("GOOGLETRANSLATE(B1048,""en"",""pl"")"),"Literatura nowozelandzka")</f>
        <v>Literatura nowozelandzka</v>
      </c>
      <c r="D1048" s="1" t="str">
        <f>VLOOKUP(C1048,Arkusz1!$A$2:$A$160,1,0)</f>
        <v>Literatura nowozelandzka</v>
      </c>
      <c r="E1048" s="1" t="str">
        <f t="shared" si="1"/>
        <v>Literatury obce. Literatura nowozelandzka</v>
      </c>
      <c r="F1048" s="1" t="str">
        <f>VLOOKUP(D1048, Arkusz1!$A$2:$D$161, 4, FALSE)</f>
        <v>58fed0ffaa40ea9bf483fb8fd89ce30c</v>
      </c>
    </row>
    <row r="1049" ht="14.25" customHeight="1">
      <c r="A1049" s="1" t="s">
        <v>1214</v>
      </c>
      <c r="B1049" s="1" t="s">
        <v>16</v>
      </c>
      <c r="C1049" s="3" t="s">
        <v>17</v>
      </c>
      <c r="D1049" s="1" t="str">
        <f>VLOOKUP(C1049,Arkusz1!$A$2:$A$161,1,0)</f>
        <v>Literatura polska</v>
      </c>
      <c r="E1049" s="1" t="str">
        <f t="shared" si="1"/>
        <v>Hasła osobowe (literatura polska)</v>
      </c>
      <c r="F1049" s="1" t="str">
        <f>VLOOKUP(D1049, Arkusz1!$A$2:$D$161, 4, FALSE)</f>
        <v>f56c40ddce1076f01ab157bed1da7c85</v>
      </c>
    </row>
    <row r="1050" ht="14.25" customHeight="1">
      <c r="A1050" s="1" t="s">
        <v>1215</v>
      </c>
      <c r="B1050" s="1" t="s">
        <v>1216</v>
      </c>
      <c r="C1050" s="3" t="s">
        <v>1217</v>
      </c>
      <c r="D1050" s="1" t="str">
        <f>VLOOKUP(C1050,Arkusz1!$A$2:$A$160,1,0)</f>
        <v>Literatura omańsko-arabska</v>
      </c>
      <c r="E1050" s="1" t="str">
        <f t="shared" si="1"/>
        <v>Literatury obce. Literatura omańsko-arabska</v>
      </c>
      <c r="F1050" s="1" t="str">
        <f>VLOOKUP(D1050, Arkusz1!$A$2:$D$161, 4, FALSE)</f>
        <v>a80b1c8c3e5dedb0cfd087d9c6dfb9cf</v>
      </c>
    </row>
    <row r="1051" ht="14.25" customHeight="1">
      <c r="A1051" s="1" t="s">
        <v>1218</v>
      </c>
      <c r="B1051" s="1" t="s">
        <v>318</v>
      </c>
      <c r="C1051" s="1" t="str">
        <f>IFERROR(__xludf.DUMMYFUNCTION("GOOGLETRANSLATE(B1051,""en"",""pl"")"),"Literatura pakistańska")</f>
        <v>Literatura pakistańska</v>
      </c>
      <c r="D1051" s="1" t="str">
        <f>VLOOKUP(C1051,Arkusz1!$A$2:$A$160,1,0)</f>
        <v>Literatura pakistańska</v>
      </c>
      <c r="E1051" s="1" t="str">
        <f t="shared" si="1"/>
        <v>Literatury obce. Literatura pakistańska</v>
      </c>
      <c r="F1051" s="1" t="str">
        <f>VLOOKUP(D1051, Arkusz1!$A$2:$D$161, 4, FALSE)</f>
        <v>929c5acc8ea95012e30de19fe898a3f6</v>
      </c>
    </row>
    <row r="1052" ht="14.25" customHeight="1">
      <c r="A1052" s="1" t="s">
        <v>1219</v>
      </c>
      <c r="B1052" s="1" t="s">
        <v>991</v>
      </c>
      <c r="C1052" s="3" t="s">
        <v>992</v>
      </c>
      <c r="D1052" s="1" t="str">
        <f>VLOOKUP(C1052,Arkusz1!$A$2:$A$160,1,0)</f>
        <v>Literatura palestyńsko-arabska</v>
      </c>
      <c r="E1052" s="1" t="str">
        <f t="shared" si="1"/>
        <v>Literatury obce. Literatura palestyńsko-arabska</v>
      </c>
      <c r="F1052" s="1" t="str">
        <f>VLOOKUP(D1052, Arkusz1!$A$2:$D$161, 4, FALSE)</f>
        <v>fc3aa028af97b20dd60701434dd89987</v>
      </c>
    </row>
    <row r="1053" ht="14.25" customHeight="1">
      <c r="A1053" s="1" t="s">
        <v>1220</v>
      </c>
      <c r="B1053" s="1" t="s">
        <v>1016</v>
      </c>
      <c r="C1053" s="3" t="s">
        <v>1017</v>
      </c>
      <c r="D1053" s="1" t="str">
        <f>VLOOKUP(C1053,Arkusz1!$A$2:$A$160,1,0)</f>
        <v>Literatura portorykańska</v>
      </c>
      <c r="E1053" s="1" t="str">
        <f t="shared" si="1"/>
        <v>Literatury obce. Literatura portorykańska</v>
      </c>
      <c r="F1053" s="1" t="str">
        <f>VLOOKUP(D1053, Arkusz1!$A$2:$D$161, 4, FALSE)</f>
        <v>55581370b4b0bab390eb20e40b0df923</v>
      </c>
    </row>
    <row r="1054" ht="14.25" customHeight="1">
      <c r="A1054" s="1" t="s">
        <v>1221</v>
      </c>
      <c r="B1054" s="1" t="s">
        <v>1222</v>
      </c>
      <c r="C1054" s="3" t="s">
        <v>1223</v>
      </c>
      <c r="D1054" s="1" t="str">
        <f>VLOOKUP(C1054,Arkusz1!$A$2:$A$160,1,0)</f>
        <v>Literatura Afganistanu</v>
      </c>
      <c r="E1054" s="1" t="str">
        <f t="shared" si="1"/>
        <v>Literatury obce. Literatura Afganistanu</v>
      </c>
      <c r="F1054" s="1" t="str">
        <f>VLOOKUP(D1054, Arkusz1!$A$2:$D$161, 4, FALSE)</f>
        <v>8a443fea9fc2f836df8100bcb106b9c5</v>
      </c>
    </row>
    <row r="1055" ht="14.25" customHeight="1">
      <c r="A1055" s="1" t="s">
        <v>1224</v>
      </c>
      <c r="B1055" s="1" t="s">
        <v>123</v>
      </c>
      <c r="C1055" s="3" t="s">
        <v>124</v>
      </c>
      <c r="D1055" s="1" t="str">
        <f>VLOOKUP(C1055,Arkusz1!$A$2:$A$160,1,0)</f>
        <v>Literatury Afryki Subsaharyjskiej</v>
      </c>
      <c r="E1055" s="1" t="str">
        <f t="shared" si="1"/>
        <v>Literatury obce. Literatury Afryki Subsaharyjskiej</v>
      </c>
      <c r="F1055" s="1" t="str">
        <f>VLOOKUP(D1055, Arkusz1!$A$2:$D$161, 4, FALSE)</f>
        <v>cd0d8ea374f40323e337566e946ab879</v>
      </c>
    </row>
    <row r="1056" ht="14.25" customHeight="1">
      <c r="A1056" s="1" t="s">
        <v>1225</v>
      </c>
      <c r="B1056" s="1" t="s">
        <v>661</v>
      </c>
      <c r="C1056" s="3" t="s">
        <v>662</v>
      </c>
      <c r="D1056" s="1" t="str">
        <f>VLOOKUP(C1056,Arkusz1!$A$2:$A$160,1,0)</f>
        <v>Literatura algiersko-arabska</v>
      </c>
      <c r="E1056" s="1" t="str">
        <f t="shared" si="1"/>
        <v>Literatury obce. Literatura algiersko-arabska</v>
      </c>
      <c r="F1056" s="1" t="str">
        <f>VLOOKUP(D1056, Arkusz1!$A$2:$D$161, 4, FALSE)</f>
        <v>2097d14cf024b49f37360cec02d07ef3</v>
      </c>
    </row>
    <row r="1057" ht="14.25" customHeight="1">
      <c r="A1057" s="1" t="s">
        <v>1226</v>
      </c>
      <c r="B1057" s="1" t="s">
        <v>1227</v>
      </c>
      <c r="C1057" s="1" t="str">
        <f>IFERROR(__xludf.DUMMYFUNCTION("GOOGLETRANSLATE(B1057,""en"",""pl"")"),"Literatura Ameryki Łacińskiej")</f>
        <v>Literatura Ameryki Łacińskiej</v>
      </c>
      <c r="D1057" s="1" t="str">
        <f>VLOOKUP(C1057,Arkusz1!$A$2:$A$160,1,0)</f>
        <v>#N/A</v>
      </c>
      <c r="E1057" s="1" t="str">
        <f t="shared" si="1"/>
        <v>#N/A</v>
      </c>
      <c r="F1057" s="1" t="str">
        <f>VLOOKUP(D1057, Arkusz1!$A$2:$D$161, 4, FALSE)</f>
        <v>#N/A</v>
      </c>
    </row>
    <row r="1058" ht="14.25" customHeight="1">
      <c r="A1058" s="1" t="s">
        <v>1228</v>
      </c>
      <c r="B1058" s="1" t="s">
        <v>11</v>
      </c>
      <c r="C1058" s="3" t="s">
        <v>12</v>
      </c>
      <c r="D1058" s="1" t="str">
        <f>VLOOKUP(C1058,Arkusz1!$A$2:$A$160,1,0)</f>
        <v>Literatura brytyjska i irlandzka</v>
      </c>
      <c r="E1058" s="1" t="str">
        <f t="shared" si="1"/>
        <v>Literatury obce. Literatura brytyjska i irlandzka</v>
      </c>
      <c r="F1058" s="1" t="str">
        <f>VLOOKUP(D1058, Arkusz1!$A$2:$D$161, 4, FALSE)</f>
        <v>66c8f768d5c3628ace38b78be063e200</v>
      </c>
    </row>
    <row r="1059" ht="14.25" customHeight="1">
      <c r="A1059" s="1" t="s">
        <v>1229</v>
      </c>
      <c r="B1059" s="1" t="s">
        <v>357</v>
      </c>
      <c r="C1059" s="3" t="s">
        <v>124</v>
      </c>
      <c r="D1059" s="1" t="str">
        <f>VLOOKUP(C1059,Arkusz1!$A$2:$A$160,1,0)</f>
        <v>Literatury Afryki Subsaharyjskiej</v>
      </c>
      <c r="E1059" s="1" t="str">
        <f t="shared" si="1"/>
        <v>Literatury obce. Literatury Afryki Subsaharyjskiej</v>
      </c>
      <c r="F1059" s="1" t="str">
        <f>VLOOKUP(D1059, Arkusz1!$A$2:$D$161, 4, FALSE)</f>
        <v>cd0d8ea374f40323e337566e946ab879</v>
      </c>
    </row>
    <row r="1060" ht="14.25" customHeight="1">
      <c r="A1060" s="1" t="s">
        <v>1230</v>
      </c>
      <c r="B1060" s="1" t="s">
        <v>360</v>
      </c>
      <c r="C1060" s="3" t="s">
        <v>361</v>
      </c>
      <c r="D1060" s="1" t="str">
        <f>VLOOKUP(C1060,Arkusz1!$A$2:$A$160,1,0)</f>
        <v>Literatura arabska</v>
      </c>
      <c r="E1060" s="1" t="str">
        <f t="shared" si="1"/>
        <v>Literatury obce. Literatura arabska</v>
      </c>
      <c r="F1060" s="1" t="str">
        <f>VLOOKUP(D1060, Arkusz1!$A$2:$D$161, 4, FALSE)</f>
        <v>5f74f218e3df3ac484aab0f805eabb0f</v>
      </c>
    </row>
    <row r="1061" ht="14.25" customHeight="1">
      <c r="A1061" s="1" t="s">
        <v>1231</v>
      </c>
      <c r="B1061" s="1" t="s">
        <v>364</v>
      </c>
      <c r="C1061" s="1" t="str">
        <f>IFERROR(__xludf.DUMMYFUNCTION("GOOGLETRANSLATE(B1061,""en"",""pl"")"),"Literatura armeńska")</f>
        <v>Literatura armeńska</v>
      </c>
      <c r="D1061" s="1" t="str">
        <f>VLOOKUP(C1061,Arkusz1!$A$2:$A$160,1,0)</f>
        <v>Literatura armeńska</v>
      </c>
      <c r="E1061" s="1" t="str">
        <f t="shared" si="1"/>
        <v>Literatury obce. Literatura armeńska</v>
      </c>
      <c r="F1061" s="1" t="str">
        <f>VLOOKUP(D1061, Arkusz1!$A$2:$D$161, 4, FALSE)</f>
        <v>f0c21e7e4409d0d6d254d0aab0ca4723</v>
      </c>
    </row>
    <row r="1062" ht="14.25" customHeight="1">
      <c r="A1062" s="1" t="s">
        <v>1232</v>
      </c>
      <c r="B1062" s="1" t="s">
        <v>21</v>
      </c>
      <c r="C1062" s="1" t="str">
        <f>IFERROR(__xludf.DUMMYFUNCTION("GOOGLETRANSLATE(B1062,""en"",""pl"")"),"literatura amerykańska")</f>
        <v>literatura amerykańska</v>
      </c>
      <c r="D1062" s="1" t="str">
        <f>VLOOKUP(C1062,Arkusz1!$A$2:$A$160,1,0)</f>
        <v>Literatura amerykańska</v>
      </c>
      <c r="E1062" s="1" t="str">
        <f t="shared" si="1"/>
        <v>Literatury obce. Literatura amerykańska</v>
      </c>
      <c r="F1062" s="1" t="str">
        <f>VLOOKUP(D1062, Arkusz1!$A$2:$D$161, 4, FALSE)</f>
        <v>83d248ebec707f970a0c2ac9a48a8313</v>
      </c>
    </row>
    <row r="1063" ht="14.25" customHeight="1">
      <c r="A1063" s="1" t="s">
        <v>1233</v>
      </c>
      <c r="B1063" s="1" t="s">
        <v>267</v>
      </c>
      <c r="C1063" s="1" t="str">
        <f>IFERROR(__xludf.DUMMYFUNCTION("GOOGLETRANSLATE(B1063,""en"",""pl"")"),"Literatura australijska")</f>
        <v>Literatura australijska</v>
      </c>
      <c r="D1063" s="1" t="str">
        <f>VLOOKUP(C1063,Arkusz1!$A$2:$A$160,1,0)</f>
        <v>Literatura australijska</v>
      </c>
      <c r="E1063" s="1" t="str">
        <f t="shared" si="1"/>
        <v>Literatury obce. Literatura australijska</v>
      </c>
      <c r="F1063" s="1" t="str">
        <f>VLOOKUP(D1063, Arkusz1!$A$2:$D$161, 4, FALSE)</f>
        <v>dfb5048023d86139b76b71f03f1e4e30</v>
      </c>
    </row>
    <row r="1064" ht="14.25" customHeight="1">
      <c r="A1064" s="1" t="s">
        <v>1234</v>
      </c>
      <c r="B1064" s="1" t="s">
        <v>88</v>
      </c>
      <c r="C1064" s="1" t="str">
        <f>IFERROR(__xludf.DUMMYFUNCTION("GOOGLETRANSLATE(B1064,""en"",""pl"")"),"Literatura austriacka")</f>
        <v>Literatura austriacka</v>
      </c>
      <c r="D1064" s="1" t="str">
        <f>VLOOKUP(C1064,Arkusz1!$A$2:$A$160,1,0)</f>
        <v>Literatura austriacka</v>
      </c>
      <c r="E1064" s="1" t="str">
        <f t="shared" si="1"/>
        <v>Literatury obce. Literatura austriacka</v>
      </c>
      <c r="F1064" s="1" t="str">
        <f>VLOOKUP(D1064, Arkusz1!$A$2:$D$161, 4, FALSE)</f>
        <v>6d5f9d5c6335612cc5476058c71b8b25</v>
      </c>
    </row>
    <row r="1065" ht="14.25" customHeight="1">
      <c r="A1065" s="1" t="s">
        <v>1235</v>
      </c>
      <c r="B1065" s="1" t="s">
        <v>9</v>
      </c>
      <c r="C1065" s="1" t="str">
        <f>IFERROR(__xludf.DUMMYFUNCTION("GOOGLETRANSLATE(B1065,""en"",""pl"")"),"Literatura czeska")</f>
        <v>Literatura czeska</v>
      </c>
      <c r="D1065" s="1" t="str">
        <f>VLOOKUP(C1065,Arkusz1!$A$2:$A$160,1,0)</f>
        <v>Literatura czeska</v>
      </c>
      <c r="E1065" s="1" t="str">
        <f t="shared" si="1"/>
        <v>Literatury obce. Literatura czeska</v>
      </c>
      <c r="F1065" s="1" t="str">
        <f>VLOOKUP(D1065, Arkusz1!$A$2:$D$161, 4, FALSE)</f>
        <v>d85890257d2229f6c254d26525731a8e</v>
      </c>
    </row>
    <row r="1066" ht="14.25" customHeight="1">
      <c r="A1066" s="1" t="s">
        <v>1236</v>
      </c>
      <c r="B1066" s="1" t="s">
        <v>29</v>
      </c>
      <c r="C1066" s="1" t="str">
        <f>IFERROR(__xludf.DUMMYFUNCTION("GOOGLETRANSLATE(B1066,""en"",""pl"")"),"Literatura fińska")</f>
        <v>Literatura fińska</v>
      </c>
      <c r="D1066" s="1" t="str">
        <f>VLOOKUP(C1066,Arkusz1!$A$2:$A$160,1,0)</f>
        <v>Literatura fińska</v>
      </c>
      <c r="E1066" s="1" t="str">
        <f t="shared" si="1"/>
        <v>Literatury obce. Literatura fińska</v>
      </c>
      <c r="F1066" s="1" t="str">
        <f>VLOOKUP(D1066, Arkusz1!$A$2:$D$161, 4, FALSE)</f>
        <v>340732513974ba561fd453360b755927</v>
      </c>
    </row>
    <row r="1067" ht="14.25" customHeight="1">
      <c r="A1067" s="1" t="s">
        <v>1237</v>
      </c>
      <c r="B1067" s="1" t="s">
        <v>60</v>
      </c>
      <c r="C1067" s="1" t="str">
        <f>IFERROR(__xludf.DUMMYFUNCTION("GOOGLETRANSLATE(B1067,""en"",""pl"")"),"literatura francuska")</f>
        <v>literatura francuska</v>
      </c>
      <c r="D1067" s="1" t="str">
        <f>VLOOKUP(C1067,Arkusz1!$A$2:$A$160,1,0)</f>
        <v>Literatura francuska</v>
      </c>
      <c r="E1067" s="1" t="str">
        <f t="shared" si="1"/>
        <v>Literatury obce. Literatura francuska</v>
      </c>
      <c r="F1067" s="1" t="str">
        <f>VLOOKUP(D1067, Arkusz1!$A$2:$D$161, 4, FALSE)</f>
        <v>d2fe227bd5c38b13d57b38b7d2730c6e</v>
      </c>
    </row>
    <row r="1068" ht="14.25" customHeight="1">
      <c r="A1068" s="1" t="s">
        <v>1238</v>
      </c>
      <c r="B1068" s="1" t="s">
        <v>101</v>
      </c>
      <c r="C1068" s="1" t="str">
        <f>IFERROR(__xludf.DUMMYFUNCTION("GOOGLETRANSLATE(B1068,""en"",""pl"")"),"Literatura hebrajska")</f>
        <v>Literatura hebrajska</v>
      </c>
      <c r="D1068" s="1" t="str">
        <f>VLOOKUP(C1068,Arkusz1!$A$2:$A$160,1,0)</f>
        <v>Literatura hebrajska</v>
      </c>
      <c r="E1068" s="1" t="str">
        <f t="shared" si="1"/>
        <v>Literatury obce. Literatura hebrajska</v>
      </c>
      <c r="F1068" s="1" t="str">
        <f>VLOOKUP(D1068, Arkusz1!$A$2:$D$161, 4, FALSE)</f>
        <v>cb1988f1e166b30b2579287e0a1615fb</v>
      </c>
    </row>
    <row r="1069" ht="14.25" customHeight="1">
      <c r="A1069" s="1" t="s">
        <v>1239</v>
      </c>
      <c r="B1069" s="1" t="s">
        <v>64</v>
      </c>
      <c r="C1069" s="1" t="str">
        <f>IFERROR(__xludf.DUMMYFUNCTION("GOOGLETRANSLATE(B1069,""en"",""pl"")"),"Literatura hiszpańska")</f>
        <v>Literatura hiszpańska</v>
      </c>
      <c r="D1069" s="1" t="str">
        <f>VLOOKUP(C1069,Arkusz1!$A$2:$A$160,1,0)</f>
        <v>Literatura hiszpańska</v>
      </c>
      <c r="E1069" s="1" t="str">
        <f t="shared" si="1"/>
        <v>Literatury obce. Literatura hiszpańska</v>
      </c>
      <c r="F1069" s="1" t="str">
        <f>VLOOKUP(D1069, Arkusz1!$A$2:$D$161, 4, FALSE)</f>
        <v>aae53b40326e1779db1d5c242caec260</v>
      </c>
    </row>
    <row r="1070" ht="14.25" customHeight="1">
      <c r="A1070" s="1" t="s">
        <v>1240</v>
      </c>
      <c r="B1070" s="1" t="s">
        <v>27</v>
      </c>
      <c r="C1070" s="1" t="str">
        <f>IFERROR(__xludf.DUMMYFUNCTION("GOOGLETRANSLATE(B1070,""en"",""pl"")"),"literatura holenderska")</f>
        <v>literatura holenderska</v>
      </c>
      <c r="D1070" s="1" t="str">
        <f>VLOOKUP(C1070,Arkusz1!$A$2:$A$160,1,0)</f>
        <v>Literatura holenderska</v>
      </c>
      <c r="E1070" s="1" t="str">
        <f t="shared" si="1"/>
        <v>Literatury obce. Literatura holenderska</v>
      </c>
      <c r="F1070" s="1" t="str">
        <f>VLOOKUP(D1070, Arkusz1!$A$2:$D$161, 4, FALSE)</f>
        <v>76340df05fc0d7a964f1a3b294bb0943</v>
      </c>
    </row>
    <row r="1071" ht="14.25" customHeight="1">
      <c r="A1071" s="1" t="s">
        <v>1241</v>
      </c>
      <c r="B1071" s="1" t="s">
        <v>151</v>
      </c>
      <c r="C1071" s="1" t="str">
        <f>IFERROR(__xludf.DUMMYFUNCTION("GOOGLETRANSLATE(B1071,""en"",""pl"")"),"Literatura japońska")</f>
        <v>Literatura japońska</v>
      </c>
      <c r="D1071" s="1" t="str">
        <f>VLOOKUP(C1071,Arkusz1!$A$2:$A$160,1,0)</f>
        <v>Literatura japońska</v>
      </c>
      <c r="E1071" s="1" t="str">
        <f t="shared" si="1"/>
        <v>Literatury obce. Literatura japońska</v>
      </c>
      <c r="F1071" s="1" t="str">
        <f>VLOOKUP(D1071, Arkusz1!$A$2:$D$161, 4, FALSE)</f>
        <v>721da27f5b1918aee144742f7e735e0e</v>
      </c>
    </row>
    <row r="1072" ht="14.25" customHeight="1">
      <c r="A1072" s="1" t="s">
        <v>1242</v>
      </c>
      <c r="B1072" s="1" t="s">
        <v>154</v>
      </c>
      <c r="C1072" s="1" t="str">
        <f>IFERROR(__xludf.DUMMYFUNCTION("GOOGLETRANSLATE(B1072,""en"",""pl"")"),"Literatura koreańska")</f>
        <v>Literatura koreańska</v>
      </c>
      <c r="D1072" s="1" t="str">
        <f>VLOOKUP(C1072,Arkusz1!$A$2:$A$160,1,0)</f>
        <v>Literatura koreańska</v>
      </c>
      <c r="E1072" s="1" t="str">
        <f t="shared" si="1"/>
        <v>Literatury obce. Literatura koreańska</v>
      </c>
      <c r="F1072" s="1" t="str">
        <f>VLOOKUP(D1072, Arkusz1!$A$2:$D$161, 4, FALSE)</f>
        <v>81ca4294e5e351c413d8a7a356f90207</v>
      </c>
    </row>
    <row r="1073" ht="14.25" customHeight="1">
      <c r="A1073" s="1" t="s">
        <v>1243</v>
      </c>
      <c r="B1073" s="1" t="s">
        <v>16</v>
      </c>
      <c r="C1073" s="3" t="s">
        <v>17</v>
      </c>
      <c r="D1073" s="1" t="str">
        <f>VLOOKUP(C1073,Arkusz1!$A$2:$A$161,1,0)</f>
        <v>Literatura polska</v>
      </c>
      <c r="E1073" s="1" t="str">
        <f t="shared" si="1"/>
        <v>Hasła osobowe (literatura polska)</v>
      </c>
      <c r="F1073" s="1" t="str">
        <f>VLOOKUP(D1073, Arkusz1!$A$2:$D$161, 4, FALSE)</f>
        <v>f56c40ddce1076f01ab157bed1da7c85</v>
      </c>
    </row>
    <row r="1074" ht="14.25" customHeight="1">
      <c r="A1074" s="1" t="s">
        <v>1244</v>
      </c>
      <c r="B1074" s="1" t="s">
        <v>41</v>
      </c>
      <c r="C1074" s="1" t="str">
        <f>IFERROR(__xludf.DUMMYFUNCTION("GOOGLETRANSLATE(B1074,""en"",""pl"")"),"Literatura rosyjska")</f>
        <v>Literatura rosyjska</v>
      </c>
      <c r="D1074" s="1" t="str">
        <f>VLOOKUP(C1074,Arkusz1!$A$2:$A$160,1,0)</f>
        <v>Literatura rosyjska</v>
      </c>
      <c r="E1074" s="1" t="str">
        <f t="shared" si="1"/>
        <v>Literatury obce. Literatura rosyjska</v>
      </c>
      <c r="F1074" s="1" t="str">
        <f>VLOOKUP(D1074, Arkusz1!$A$2:$D$161, 4, FALSE)</f>
        <v>a511f8d47669aab706ad35aa613c3318</v>
      </c>
    </row>
    <row r="1075" ht="14.25" customHeight="1">
      <c r="A1075" s="1" t="s">
        <v>1245</v>
      </c>
      <c r="B1075" s="1" t="s">
        <v>441</v>
      </c>
      <c r="C1075" s="3" t="s">
        <v>12</v>
      </c>
      <c r="D1075" s="1" t="str">
        <f>VLOOKUP(C1075,Arkusz1!$A$2:$A$160,1,0)</f>
        <v>Literatura brytyjska i irlandzka</v>
      </c>
      <c r="E1075" s="1" t="str">
        <f t="shared" si="1"/>
        <v>Literatury obce. Literatura brytyjska i irlandzka</v>
      </c>
      <c r="F1075" s="1" t="str">
        <f>VLOOKUP(D1075, Arkusz1!$A$2:$D$161, 4, FALSE)</f>
        <v>66c8f768d5c3628ace38b78be063e200</v>
      </c>
    </row>
    <row r="1076" ht="14.25" customHeight="1">
      <c r="A1076" s="1" t="s">
        <v>1246</v>
      </c>
      <c r="B1076" s="1" t="s">
        <v>60</v>
      </c>
      <c r="C1076" s="1" t="str">
        <f>IFERROR(__xludf.DUMMYFUNCTION("GOOGLETRANSLATE(B1076,""en"",""pl"")"),"literatura francuska")</f>
        <v>literatura francuska</v>
      </c>
      <c r="D1076" s="1" t="str">
        <f>VLOOKUP(C1076,Arkusz1!$A$2:$A$160,1,0)</f>
        <v>Literatura francuska</v>
      </c>
      <c r="E1076" s="1" t="str">
        <f t="shared" si="1"/>
        <v>Literatury obce. Literatura francuska</v>
      </c>
      <c r="F1076" s="1" t="str">
        <f>VLOOKUP(D1076, Arkusz1!$A$2:$D$161, 4, FALSE)</f>
        <v>d2fe227bd5c38b13d57b38b7d2730c6e</v>
      </c>
    </row>
    <row r="1077" ht="14.25" customHeight="1">
      <c r="A1077" s="1" t="s">
        <v>1247</v>
      </c>
      <c r="B1077" s="1" t="s">
        <v>16</v>
      </c>
      <c r="C1077" s="3" t="s">
        <v>17</v>
      </c>
      <c r="D1077" s="1" t="str">
        <f>VLOOKUP(C1077,Arkusz1!$A$2:$A$161,1,0)</f>
        <v>Literatura polska</v>
      </c>
      <c r="E1077" s="1" t="str">
        <f t="shared" si="1"/>
        <v>Hasła osobowe (literatura polska)</v>
      </c>
      <c r="F1077" s="1" t="str">
        <f>VLOOKUP(D1077, Arkusz1!$A$2:$D$161, 4, FALSE)</f>
        <v>f56c40ddce1076f01ab157bed1da7c85</v>
      </c>
    </row>
    <row r="1078" ht="14.25" customHeight="1">
      <c r="A1078" s="1" t="s">
        <v>1248</v>
      </c>
      <c r="B1078" s="1" t="s">
        <v>267</v>
      </c>
      <c r="C1078" s="1" t="str">
        <f>IFERROR(__xludf.DUMMYFUNCTION("GOOGLETRANSLATE(B1078,""en"",""pl"")"),"Literatura australijska")</f>
        <v>Literatura australijska</v>
      </c>
      <c r="D1078" s="1" t="str">
        <f>VLOOKUP(C1078,Arkusz1!$A$2:$A$160,1,0)</f>
        <v>Literatura australijska</v>
      </c>
      <c r="E1078" s="1" t="str">
        <f t="shared" si="1"/>
        <v>Literatury obce. Literatura australijska</v>
      </c>
      <c r="F1078" s="1" t="str">
        <f>VLOOKUP(D1078, Arkusz1!$A$2:$D$161, 4, FALSE)</f>
        <v>dfb5048023d86139b76b71f03f1e4e30</v>
      </c>
    </row>
    <row r="1079" ht="14.25" customHeight="1">
      <c r="A1079" s="1" t="s">
        <v>1249</v>
      </c>
      <c r="B1079" s="1" t="s">
        <v>188</v>
      </c>
      <c r="C1079" s="3" t="s">
        <v>189</v>
      </c>
      <c r="D1079" s="1" t="str">
        <f>VLOOKUP(C1079,Arkusz1!$A$2:$A$160,1,0)</f>
        <v>Literatury Indii</v>
      </c>
      <c r="E1079" s="1" t="str">
        <f t="shared" si="1"/>
        <v>Literatury obce. Literatury Indii</v>
      </c>
      <c r="F1079" s="1" t="str">
        <f>VLOOKUP(D1079, Arkusz1!$A$2:$D$161, 4, FALSE)</f>
        <v>bb5927c0ef9bf58c6ef82270c51dd4be</v>
      </c>
    </row>
    <row r="1080" ht="14.25" customHeight="1">
      <c r="A1080" s="1" t="s">
        <v>1250</v>
      </c>
      <c r="B1080" s="1" t="s">
        <v>151</v>
      </c>
      <c r="C1080" s="1" t="str">
        <f>IFERROR(__xludf.DUMMYFUNCTION("GOOGLETRANSLATE(B1080,""en"",""pl"")"),"Literatura japońska")</f>
        <v>Literatura japońska</v>
      </c>
      <c r="D1080" s="1" t="str">
        <f>VLOOKUP(C1080,Arkusz1!$A$2:$A$160,1,0)</f>
        <v>Literatura japońska</v>
      </c>
      <c r="E1080" s="1" t="str">
        <f t="shared" si="1"/>
        <v>Literatury obce. Literatura japońska</v>
      </c>
      <c r="F1080" s="1" t="str">
        <f>VLOOKUP(D1080, Arkusz1!$A$2:$D$161, 4, FALSE)</f>
        <v>721da27f5b1918aee144742f7e735e0e</v>
      </c>
    </row>
    <row r="1081" ht="14.25" customHeight="1">
      <c r="A1081" s="1" t="s">
        <v>1251</v>
      </c>
      <c r="B1081" s="1" t="s">
        <v>16</v>
      </c>
      <c r="C1081" s="3" t="s">
        <v>17</v>
      </c>
      <c r="D1081" s="1" t="str">
        <f>VLOOKUP(C1081,Arkusz1!$A$2:$A$161,1,0)</f>
        <v>Literatura polska</v>
      </c>
      <c r="E1081" s="1" t="str">
        <f t="shared" si="1"/>
        <v>Hasła osobowe (literatura polska)</v>
      </c>
      <c r="F1081" s="1" t="str">
        <f>VLOOKUP(D1081, Arkusz1!$A$2:$D$161, 4, FALSE)</f>
        <v>f56c40ddce1076f01ab157bed1da7c85</v>
      </c>
    </row>
    <row r="1082" ht="14.25" customHeight="1">
      <c r="A1082" s="1" t="s">
        <v>1252</v>
      </c>
      <c r="B1082" s="1" t="s">
        <v>41</v>
      </c>
      <c r="C1082" s="1" t="str">
        <f>IFERROR(__xludf.DUMMYFUNCTION("GOOGLETRANSLATE(B1082,""en"",""pl"")"),"Literatura rosyjska")</f>
        <v>Literatura rosyjska</v>
      </c>
      <c r="D1082" s="1" t="str">
        <f>VLOOKUP(C1082,Arkusz1!$A$2:$A$160,1,0)</f>
        <v>Literatura rosyjska</v>
      </c>
      <c r="E1082" s="1" t="str">
        <f t="shared" si="1"/>
        <v>Literatury obce. Literatura rosyjska</v>
      </c>
      <c r="F1082" s="1" t="str">
        <f>VLOOKUP(D1082, Arkusz1!$A$2:$D$161, 4, FALSE)</f>
        <v>a511f8d47669aab706ad35aa613c3318</v>
      </c>
    </row>
    <row r="1083" ht="14.25" customHeight="1">
      <c r="A1083" s="1" t="s">
        <v>1253</v>
      </c>
      <c r="B1083" s="1" t="s">
        <v>21</v>
      </c>
      <c r="C1083" s="1" t="str">
        <f>IFERROR(__xludf.DUMMYFUNCTION("GOOGLETRANSLATE(B1083,""en"",""pl"")"),"literatura amerykańska")</f>
        <v>literatura amerykańska</v>
      </c>
      <c r="D1083" s="1" t="str">
        <f>VLOOKUP(C1083,Arkusz1!$A$2:$A$160,1,0)</f>
        <v>Literatura amerykańska</v>
      </c>
      <c r="E1083" s="1" t="str">
        <f t="shared" si="1"/>
        <v>Literatury obce. Literatura amerykańska</v>
      </c>
      <c r="F1083" s="1" t="str">
        <f>VLOOKUP(D1083, Arkusz1!$A$2:$D$161, 4, FALSE)</f>
        <v>83d248ebec707f970a0c2ac9a48a8313</v>
      </c>
    </row>
    <row r="1084" ht="14.25" customHeight="1">
      <c r="A1084" s="1" t="s">
        <v>1254</v>
      </c>
      <c r="B1084" s="1" t="s">
        <v>9</v>
      </c>
      <c r="C1084" s="1" t="str">
        <f>IFERROR(__xludf.DUMMYFUNCTION("GOOGLETRANSLATE(B1084,""en"",""pl"")"),"Literatura czeska")</f>
        <v>Literatura czeska</v>
      </c>
      <c r="D1084" s="1" t="str">
        <f>VLOOKUP(C1084,Arkusz1!$A$2:$A$160,1,0)</f>
        <v>Literatura czeska</v>
      </c>
      <c r="E1084" s="1" t="str">
        <f t="shared" si="1"/>
        <v>Literatury obce. Literatura czeska</v>
      </c>
      <c r="F1084" s="1" t="str">
        <f>VLOOKUP(D1084, Arkusz1!$A$2:$D$161, 4, FALSE)</f>
        <v>d85890257d2229f6c254d26525731a8e</v>
      </c>
    </row>
    <row r="1085" ht="14.25" customHeight="1">
      <c r="A1085" s="1" t="s">
        <v>1255</v>
      </c>
      <c r="B1085" s="1" t="s">
        <v>16</v>
      </c>
      <c r="C1085" s="3" t="s">
        <v>17</v>
      </c>
      <c r="D1085" s="1" t="str">
        <f>VLOOKUP(C1085,Arkusz1!$A$2:$A$161,1,0)</f>
        <v>Literatura polska</v>
      </c>
      <c r="E1085" s="1" t="str">
        <f t="shared" si="1"/>
        <v>Hasła osobowe (literatura polska)</v>
      </c>
      <c r="F1085" s="1" t="str">
        <f>VLOOKUP(D1085, Arkusz1!$A$2:$D$161, 4, FALSE)</f>
        <v>f56c40ddce1076f01ab157bed1da7c85</v>
      </c>
    </row>
    <row r="1086" ht="14.25" customHeight="1">
      <c r="A1086" s="1" t="s">
        <v>1256</v>
      </c>
      <c r="B1086" s="1" t="s">
        <v>16</v>
      </c>
      <c r="C1086" s="3" t="s">
        <v>17</v>
      </c>
      <c r="D1086" s="1" t="str">
        <f>VLOOKUP(C1086,Arkusz1!$A$2:$A$161,1,0)</f>
        <v>Literatura polska</v>
      </c>
      <c r="E1086" s="1" t="str">
        <f t="shared" si="1"/>
        <v>Hasła osobowe (literatura polska)</v>
      </c>
      <c r="F1086" s="1" t="str">
        <f>VLOOKUP(D1086, Arkusz1!$A$2:$D$161, 4, FALSE)</f>
        <v>f56c40ddce1076f01ab157bed1da7c85</v>
      </c>
    </row>
    <row r="1087" ht="14.25" customHeight="1">
      <c r="A1087" s="1" t="s">
        <v>1257</v>
      </c>
      <c r="B1087" s="1" t="s">
        <v>29</v>
      </c>
      <c r="C1087" s="1" t="str">
        <f>IFERROR(__xludf.DUMMYFUNCTION("GOOGLETRANSLATE(B1087,""en"",""pl"")"),"Literatura fińska")</f>
        <v>Literatura fińska</v>
      </c>
      <c r="D1087" s="1" t="str">
        <f>VLOOKUP(C1087,Arkusz1!$A$2:$A$160,1,0)</f>
        <v>Literatura fińska</v>
      </c>
      <c r="E1087" s="1" t="str">
        <f t="shared" si="1"/>
        <v>Literatury obce. Literatura fińska</v>
      </c>
      <c r="F1087" s="1" t="str">
        <f>VLOOKUP(D1087, Arkusz1!$A$2:$D$161, 4, FALSE)</f>
        <v>340732513974ba561fd453360b755927</v>
      </c>
    </row>
    <row r="1088" ht="14.25" customHeight="1">
      <c r="A1088" s="1" t="s">
        <v>1258</v>
      </c>
      <c r="B1088" s="1" t="s">
        <v>11</v>
      </c>
      <c r="C1088" s="3" t="s">
        <v>12</v>
      </c>
      <c r="D1088" s="1" t="str">
        <f>VLOOKUP(C1088,Arkusz1!$A$2:$A$160,1,0)</f>
        <v>Literatura brytyjska i irlandzka</v>
      </c>
      <c r="E1088" s="1" t="str">
        <f t="shared" si="1"/>
        <v>Literatury obce. Literatura brytyjska i irlandzka</v>
      </c>
      <c r="F1088" s="1" t="str">
        <f>VLOOKUP(D1088, Arkusz1!$A$2:$D$161, 4, FALSE)</f>
        <v>66c8f768d5c3628ace38b78be063e200</v>
      </c>
    </row>
    <row r="1089" ht="14.25" customHeight="1">
      <c r="A1089" s="1" t="s">
        <v>1259</v>
      </c>
      <c r="B1089" s="1" t="s">
        <v>88</v>
      </c>
      <c r="C1089" s="1" t="str">
        <f>IFERROR(__xludf.DUMMYFUNCTION("GOOGLETRANSLATE(B1089,""en"",""pl"")"),"Literatura austriacka")</f>
        <v>Literatura austriacka</v>
      </c>
      <c r="D1089" s="1" t="str">
        <f>VLOOKUP(C1089,Arkusz1!$A$2:$A$160,1,0)</f>
        <v>Literatura austriacka</v>
      </c>
      <c r="E1089" s="1" t="str">
        <f t="shared" si="1"/>
        <v>Literatury obce. Literatura austriacka</v>
      </c>
      <c r="F1089" s="1" t="str">
        <f>VLOOKUP(D1089, Arkusz1!$A$2:$D$161, 4, FALSE)</f>
        <v>6d5f9d5c6335612cc5476058c71b8b25</v>
      </c>
    </row>
    <row r="1090" ht="14.25" customHeight="1">
      <c r="A1090" s="1" t="s">
        <v>1260</v>
      </c>
      <c r="B1090" s="1" t="s">
        <v>35</v>
      </c>
      <c r="C1090" s="3" t="s">
        <v>12</v>
      </c>
      <c r="D1090" s="1" t="str">
        <f>VLOOKUP(C1090,Arkusz1!$A$2:$A$160,1,0)</f>
        <v>Literatura brytyjska i irlandzka</v>
      </c>
      <c r="E1090" s="1" t="str">
        <f t="shared" si="1"/>
        <v>Literatury obce. Literatura brytyjska i irlandzka</v>
      </c>
      <c r="F1090" s="1" t="str">
        <f>VLOOKUP(D1090, Arkusz1!$A$2:$D$161, 4, FALSE)</f>
        <v>66c8f768d5c3628ace38b78be063e200</v>
      </c>
    </row>
    <row r="1091" ht="14.25" customHeight="1">
      <c r="A1091" s="1" t="s">
        <v>1261</v>
      </c>
      <c r="B1091" s="1" t="s">
        <v>107</v>
      </c>
      <c r="C1091" s="1" t="str">
        <f>IFERROR(__xludf.DUMMYFUNCTION("GOOGLETRANSLATE(B1091,""en"",""pl"")"),"literatura litewska")</f>
        <v>literatura litewska</v>
      </c>
      <c r="D1091" s="1" t="str">
        <f>VLOOKUP(C1091,Arkusz1!$A$2:$A$160,1,0)</f>
        <v>Literatura litewska</v>
      </c>
      <c r="E1091" s="1" t="str">
        <f t="shared" si="1"/>
        <v>Literatury obce. Literatura litewska</v>
      </c>
      <c r="F1091" s="1" t="str">
        <f>VLOOKUP(D1091, Arkusz1!$A$2:$D$161, 4, FALSE)</f>
        <v>fea74d1633a91287b71357d824487186</v>
      </c>
    </row>
    <row r="1092" ht="14.25" customHeight="1">
      <c r="A1092" s="1" t="s">
        <v>1262</v>
      </c>
      <c r="B1092" s="1" t="s">
        <v>116</v>
      </c>
      <c r="C1092" s="3" t="s">
        <v>117</v>
      </c>
      <c r="D1092" s="1" t="str">
        <f>VLOOKUP(C1092,Arkusz1!$A$2:$A$160,1,0)</f>
        <v>Literatura szwajcarska</v>
      </c>
      <c r="E1092" s="1" t="str">
        <f t="shared" si="1"/>
        <v>Literatury obce. Literatura szwajcarska</v>
      </c>
      <c r="F1092" s="1" t="str">
        <f>VLOOKUP(D1092, Arkusz1!$A$2:$D$161, 4, FALSE)</f>
        <v>71d10fa305db6f173c12380a9338a775</v>
      </c>
    </row>
    <row r="1093" ht="14.25" customHeight="1">
      <c r="A1093" s="1" t="s">
        <v>1263</v>
      </c>
      <c r="B1093" s="1" t="s">
        <v>121</v>
      </c>
      <c r="C1093" s="1" t="str">
        <f>IFERROR(__xludf.DUMMYFUNCTION("GOOGLETRANSLATE(B1093,""en"",""pl"")"),"Literatura ukraińska")</f>
        <v>Literatura ukraińska</v>
      </c>
      <c r="D1093" s="1" t="str">
        <f>VLOOKUP(C1093,Arkusz1!$A$2:$A$160,1,0)</f>
        <v>Literatura ukraińska</v>
      </c>
      <c r="E1093" s="1" t="str">
        <f t="shared" si="1"/>
        <v>Literatury obce. Literatura ukraińska</v>
      </c>
      <c r="F1093" s="1" t="str">
        <f>VLOOKUP(D1093, Arkusz1!$A$2:$D$161, 4, FALSE)</f>
        <v>77ccc1745ce11792df0c458868dc4dba</v>
      </c>
    </row>
    <row r="1094" ht="14.25" customHeight="1">
      <c r="A1094" s="1" t="s">
        <v>1264</v>
      </c>
      <c r="B1094" s="1" t="s">
        <v>357</v>
      </c>
      <c r="C1094" s="3" t="s">
        <v>124</v>
      </c>
      <c r="D1094" s="1" t="str">
        <f>VLOOKUP(C1094,Arkusz1!$A$2:$A$160,1,0)</f>
        <v>Literatury Afryki Subsaharyjskiej</v>
      </c>
      <c r="E1094" s="1" t="str">
        <f t="shared" si="1"/>
        <v>Literatury obce. Literatury Afryki Subsaharyjskiej</v>
      </c>
      <c r="F1094" s="1" t="str">
        <f>VLOOKUP(D1094, Arkusz1!$A$2:$D$161, 4, FALSE)</f>
        <v>cd0d8ea374f40323e337566e946ab879</v>
      </c>
    </row>
    <row r="1095" ht="14.25" customHeight="1">
      <c r="A1095" s="1" t="s">
        <v>1265</v>
      </c>
      <c r="B1095" s="1" t="s">
        <v>88</v>
      </c>
      <c r="C1095" s="1" t="str">
        <f>IFERROR(__xludf.DUMMYFUNCTION("GOOGLETRANSLATE(B1095,""en"",""pl"")"),"Literatura austriacka")</f>
        <v>Literatura austriacka</v>
      </c>
      <c r="D1095" s="1" t="str">
        <f>VLOOKUP(C1095,Arkusz1!$A$2:$A$160,1,0)</f>
        <v>Literatura austriacka</v>
      </c>
      <c r="E1095" s="1" t="str">
        <f t="shared" si="1"/>
        <v>Literatury obce. Literatura austriacka</v>
      </c>
      <c r="F1095" s="1" t="str">
        <f>VLOOKUP(D1095, Arkusz1!$A$2:$D$161, 4, FALSE)</f>
        <v>6d5f9d5c6335612cc5476058c71b8b25</v>
      </c>
    </row>
    <row r="1096" ht="14.25" customHeight="1">
      <c r="A1096" s="1" t="s">
        <v>1266</v>
      </c>
      <c r="B1096" s="1" t="s">
        <v>6</v>
      </c>
      <c r="C1096" s="3" t="s">
        <v>7</v>
      </c>
      <c r="D1096" s="1" t="str">
        <f>VLOOKUP(C1096,Arkusz1!$A$2:$A$160,1,0)</f>
        <v>Literatura białoruska</v>
      </c>
      <c r="E1096" s="1" t="str">
        <f t="shared" si="1"/>
        <v>Literatury obce. Literatura białoruska</v>
      </c>
      <c r="F1096" s="1" t="str">
        <f>VLOOKUP(D1096, Arkusz1!$A$2:$D$161, 4, FALSE)</f>
        <v>5176ee4a418293ffdee4f64e4be96d56</v>
      </c>
    </row>
    <row r="1097" ht="14.25" customHeight="1">
      <c r="A1097" s="1" t="s">
        <v>1267</v>
      </c>
      <c r="B1097" s="1" t="s">
        <v>55</v>
      </c>
      <c r="C1097" s="1" t="str">
        <f>IFERROR(__xludf.DUMMYFUNCTION("GOOGLETRANSLATE(B1097,""en"",""pl"")"),"Literatura brazylijska")</f>
        <v>Literatura brazylijska</v>
      </c>
      <c r="D1097" s="1" t="str">
        <f>VLOOKUP(C1097,Arkusz1!$A$2:$A$160,1,0)</f>
        <v>Literatura brazylijska</v>
      </c>
      <c r="E1097" s="1" t="str">
        <f t="shared" si="1"/>
        <v>Literatury obce. Literatura brazylijska</v>
      </c>
      <c r="F1097" s="1" t="str">
        <f>VLOOKUP(D1097, Arkusz1!$A$2:$D$161, 4, FALSE)</f>
        <v>a5bb5966e425af4da831c22ba691b891</v>
      </c>
    </row>
    <row r="1098" ht="14.25" customHeight="1">
      <c r="A1098" s="1" t="s">
        <v>1268</v>
      </c>
      <c r="B1098" s="1" t="s">
        <v>25</v>
      </c>
      <c r="C1098" s="1" t="str">
        <f>IFERROR(__xludf.DUMMYFUNCTION("GOOGLETRANSLATE(B1098,""en"",""pl"")"),"literatura duńska")</f>
        <v>literatura duńska</v>
      </c>
      <c r="D1098" s="1" t="str">
        <f>VLOOKUP(C1098,Arkusz1!$A$2:$A$160,1,0)</f>
        <v>Literatura duńska</v>
      </c>
      <c r="E1098" s="1" t="str">
        <f t="shared" si="1"/>
        <v>Literatury obce. Literatura duńska</v>
      </c>
      <c r="F1098" s="1" t="str">
        <f>VLOOKUP(D1098, Arkusz1!$A$2:$D$161, 4, FALSE)</f>
        <v>a638b169f43d559befabf344598cf507</v>
      </c>
    </row>
    <row r="1099" ht="14.25" customHeight="1">
      <c r="A1099" s="1" t="s">
        <v>1269</v>
      </c>
      <c r="B1099" s="1" t="s">
        <v>29</v>
      </c>
      <c r="C1099" s="1" t="str">
        <f>IFERROR(__xludf.DUMMYFUNCTION("GOOGLETRANSLATE(B1099,""en"",""pl"")"),"Literatura fińska")</f>
        <v>Literatura fińska</v>
      </c>
      <c r="D1099" s="1" t="str">
        <f>VLOOKUP(C1099,Arkusz1!$A$2:$A$160,1,0)</f>
        <v>Literatura fińska</v>
      </c>
      <c r="E1099" s="1" t="str">
        <f t="shared" si="1"/>
        <v>Literatury obce. Literatura fińska</v>
      </c>
      <c r="F1099" s="1" t="str">
        <f>VLOOKUP(D1099, Arkusz1!$A$2:$D$161, 4, FALSE)</f>
        <v>340732513974ba561fd453360b755927</v>
      </c>
    </row>
    <row r="1100" ht="14.25" customHeight="1">
      <c r="A1100" s="1" t="s">
        <v>1270</v>
      </c>
      <c r="B1100" s="1" t="s">
        <v>101</v>
      </c>
      <c r="C1100" s="1" t="str">
        <f>IFERROR(__xludf.DUMMYFUNCTION("GOOGLETRANSLATE(B1100,""en"",""pl"")"),"Literatura hebrajska")</f>
        <v>Literatura hebrajska</v>
      </c>
      <c r="D1100" s="1" t="str">
        <f>VLOOKUP(C1100,Arkusz1!$A$2:$A$160,1,0)</f>
        <v>Literatura hebrajska</v>
      </c>
      <c r="E1100" s="1" t="str">
        <f t="shared" si="1"/>
        <v>Literatury obce. Literatura hebrajska</v>
      </c>
      <c r="F1100" s="1" t="str">
        <f>VLOOKUP(D1100, Arkusz1!$A$2:$D$161, 4, FALSE)</f>
        <v>cb1988f1e166b30b2579287e0a1615fb</v>
      </c>
    </row>
    <row r="1101" ht="14.25" customHeight="1">
      <c r="A1101" s="1" t="s">
        <v>1271</v>
      </c>
      <c r="B1101" s="1" t="s">
        <v>64</v>
      </c>
      <c r="C1101" s="1" t="str">
        <f>IFERROR(__xludf.DUMMYFUNCTION("GOOGLETRANSLATE(B1101,""en"",""pl"")"),"Literatura hiszpańska")</f>
        <v>Literatura hiszpańska</v>
      </c>
      <c r="D1101" s="1" t="str">
        <f>VLOOKUP(C1101,Arkusz1!$A$2:$A$160,1,0)</f>
        <v>Literatura hiszpańska</v>
      </c>
      <c r="E1101" s="1" t="str">
        <f t="shared" si="1"/>
        <v>Literatury obce. Literatura hiszpańska</v>
      </c>
      <c r="F1101" s="1" t="str">
        <f>VLOOKUP(D1101, Arkusz1!$A$2:$D$161, 4, FALSE)</f>
        <v>aae53b40326e1779db1d5c242caec260</v>
      </c>
    </row>
    <row r="1102" ht="14.25" customHeight="1">
      <c r="A1102" s="1" t="s">
        <v>1272</v>
      </c>
      <c r="B1102" s="1" t="s">
        <v>404</v>
      </c>
      <c r="C1102" s="1" t="str">
        <f>IFERROR(__xludf.DUMMYFUNCTION("GOOGLETRANSLATE(B1102,""en"",""pl"")"),"Literatura islandzka")</f>
        <v>Literatura islandzka</v>
      </c>
      <c r="D1102" s="1" t="str">
        <f>VLOOKUP(C1102,Arkusz1!$A$2:$A$160,1,0)</f>
        <v>Literatura islandzka</v>
      </c>
      <c r="E1102" s="1" t="str">
        <f t="shared" si="1"/>
        <v>Literatury obce. Literatura islandzka</v>
      </c>
      <c r="F1102" s="1" t="str">
        <f>VLOOKUP(D1102, Arkusz1!$A$2:$D$161, 4, FALSE)</f>
        <v>a20c96f34a5d55b77e715a9000842a58</v>
      </c>
    </row>
    <row r="1103" ht="14.25" customHeight="1">
      <c r="A1103" s="1" t="s">
        <v>1273</v>
      </c>
      <c r="B1103" s="1" t="s">
        <v>14</v>
      </c>
      <c r="C1103" s="1" t="str">
        <f>IFERROR(__xludf.DUMMYFUNCTION("GOOGLETRANSLATE(B1103,""en"",""pl"")"),"Literatura niemiecka")</f>
        <v>Literatura niemiecka</v>
      </c>
      <c r="D1103" s="1" t="str">
        <f>VLOOKUP(C1103,Arkusz1!$A$2:$A$160,1,0)</f>
        <v>Literatura niemiecka</v>
      </c>
      <c r="E1103" s="1" t="str">
        <f t="shared" si="1"/>
        <v>Literatury obce. Literatura niemiecka</v>
      </c>
      <c r="F1103" s="1" t="str">
        <f>VLOOKUP(D1103, Arkusz1!$A$2:$D$161, 4, FALSE)</f>
        <v>08c2fec6be5a88eba2b081d4483c362f</v>
      </c>
    </row>
    <row r="1104" ht="14.25" customHeight="1">
      <c r="A1104" s="1" t="s">
        <v>1274</v>
      </c>
      <c r="B1104" s="1" t="s">
        <v>16</v>
      </c>
      <c r="C1104" s="3" t="s">
        <v>17</v>
      </c>
      <c r="D1104" s="1" t="str">
        <f>VLOOKUP(C1104,Arkusz1!$A$2:$A$161,1,0)</f>
        <v>Literatura polska</v>
      </c>
      <c r="E1104" s="1" t="str">
        <f t="shared" si="1"/>
        <v>Hasła osobowe (literatura polska)</v>
      </c>
      <c r="F1104" s="1" t="str">
        <f>VLOOKUP(D1104, Arkusz1!$A$2:$D$161, 4, FALSE)</f>
        <v>f56c40ddce1076f01ab157bed1da7c85</v>
      </c>
    </row>
    <row r="1105" ht="14.25" customHeight="1">
      <c r="A1105" s="1" t="s">
        <v>1275</v>
      </c>
      <c r="B1105" s="1" t="s">
        <v>166</v>
      </c>
      <c r="C1105" s="1" t="str">
        <f>IFERROR(__xludf.DUMMYFUNCTION("GOOGLETRANSLATE(B1105,""en"",""pl"")"),"Literatura portugalska")</f>
        <v>Literatura portugalska</v>
      </c>
      <c r="D1105" s="1" t="str">
        <f>VLOOKUP(C1105,Arkusz1!$A$2:$A$160,1,0)</f>
        <v>Literatura portugalska</v>
      </c>
      <c r="E1105" s="1" t="str">
        <f t="shared" si="1"/>
        <v>Literatury obce. Literatura portugalska</v>
      </c>
      <c r="F1105" s="1" t="str">
        <f>VLOOKUP(D1105, Arkusz1!$A$2:$D$161, 4, FALSE)</f>
        <v>fbaaf1b524a9be29d2376133302a573a</v>
      </c>
    </row>
    <row r="1106" ht="14.25" customHeight="1">
      <c r="A1106" s="1" t="s">
        <v>1276</v>
      </c>
      <c r="B1106" s="1" t="s">
        <v>1277</v>
      </c>
      <c r="C1106" s="1" t="str">
        <f>IFERROR(__xludf.DUMMYFUNCTION("GOOGLETRANSLATE(B1106,""en"",""pl"")"),"Literatura skandynawska")</f>
        <v>Literatura skandynawska</v>
      </c>
      <c r="D1106" s="1" t="str">
        <f>VLOOKUP(C1106,Arkusz1!$A$2:$A$160,1,0)</f>
        <v>#N/A</v>
      </c>
      <c r="E1106" s="1" t="str">
        <f t="shared" si="1"/>
        <v>#N/A</v>
      </c>
      <c r="F1106" s="1" t="str">
        <f>VLOOKUP(D1106, Arkusz1!$A$2:$D$161, 4, FALSE)</f>
        <v>#N/A</v>
      </c>
    </row>
    <row r="1107" ht="14.25" customHeight="1">
      <c r="A1107" s="1" t="s">
        <v>1278</v>
      </c>
      <c r="B1107" s="1" t="s">
        <v>441</v>
      </c>
      <c r="C1107" s="3" t="s">
        <v>12</v>
      </c>
      <c r="D1107" s="1" t="str">
        <f>VLOOKUP(C1107,Arkusz1!$A$2:$A$160,1,0)</f>
        <v>Literatura brytyjska i irlandzka</v>
      </c>
      <c r="E1107" s="1" t="str">
        <f t="shared" si="1"/>
        <v>Literatury obce. Literatura brytyjska i irlandzka</v>
      </c>
      <c r="F1107" s="1" t="str">
        <f>VLOOKUP(D1107, Arkusz1!$A$2:$D$161, 4, FALSE)</f>
        <v>66c8f768d5c3628ace38b78be063e200</v>
      </c>
    </row>
    <row r="1108" ht="14.25" customHeight="1">
      <c r="A1108" s="1" t="s">
        <v>1279</v>
      </c>
      <c r="B1108" s="1" t="s">
        <v>116</v>
      </c>
      <c r="C1108" s="3" t="s">
        <v>117</v>
      </c>
      <c r="D1108" s="1" t="str">
        <f>VLOOKUP(C1108,Arkusz1!$A$2:$A$160,1,0)</f>
        <v>Literatura szwajcarska</v>
      </c>
      <c r="E1108" s="1" t="str">
        <f t="shared" si="1"/>
        <v>Literatury obce. Literatura szwajcarska</v>
      </c>
      <c r="F1108" s="1" t="str">
        <f>VLOOKUP(D1108, Arkusz1!$A$2:$D$161, 4, FALSE)</f>
        <v>71d10fa305db6f173c12380a9338a775</v>
      </c>
    </row>
    <row r="1109" ht="14.25" customHeight="1">
      <c r="A1109" s="1" t="s">
        <v>1280</v>
      </c>
      <c r="B1109" s="1" t="s">
        <v>572</v>
      </c>
      <c r="C1109" s="1" t="str">
        <f>IFERROR(__xludf.DUMMYFUNCTION("GOOGLETRANSLATE(B1109,""en"",""pl"")"),"Literatura kubańska")</f>
        <v>Literatura kubańska</v>
      </c>
      <c r="D1109" s="1" t="str">
        <f>VLOOKUP(C1109,Arkusz1!$A$2:$A$160,1,0)</f>
        <v>Literatura kubańska</v>
      </c>
      <c r="E1109" s="1" t="str">
        <f t="shared" si="1"/>
        <v>Literatury obce. Literatura kubańska</v>
      </c>
      <c r="F1109" s="1" t="str">
        <f>VLOOKUP(D1109, Arkusz1!$A$2:$D$161, 4, FALSE)</f>
        <v>7755baf0730ae94bcf180874c05bb3b4</v>
      </c>
    </row>
    <row r="1110" ht="14.25" customHeight="1">
      <c r="A1110" s="1" t="s">
        <v>1281</v>
      </c>
      <c r="B1110" s="1" t="s">
        <v>1282</v>
      </c>
      <c r="C1110" s="1" t="str">
        <f>IFERROR(__xludf.DUMMYFUNCTION("GOOGLETRANSLATE(B1110,""en"",""pl"")"),"Literatura liberiańska")</f>
        <v>Literatura liberiańska</v>
      </c>
      <c r="D1110" s="1" t="str">
        <f>VLOOKUP(C1110,Arkusz1!$A$2:$A$160,1,0)</f>
        <v>#N/A</v>
      </c>
      <c r="E1110" s="1" t="str">
        <f t="shared" si="1"/>
        <v>#N/A</v>
      </c>
      <c r="F1110" s="1" t="str">
        <f>VLOOKUP(D1110, Arkusz1!$A$2:$D$161, 4, FALSE)</f>
        <v>#N/A</v>
      </c>
    </row>
    <row r="1111" ht="14.25" customHeight="1">
      <c r="A1111" s="1" t="s">
        <v>1283</v>
      </c>
      <c r="B1111" s="1" t="s">
        <v>105</v>
      </c>
      <c r="C1111" s="1" t="str">
        <f>IFERROR(__xludf.DUMMYFUNCTION("GOOGLETRANSLATE(B1111,""en"",""pl"")"),"Literatura łotewska")</f>
        <v>Literatura łotewska</v>
      </c>
      <c r="D1111" s="1" t="str">
        <f>VLOOKUP(C1111,Arkusz1!$A$2:$A$160,1,0)</f>
        <v>Literatura łotewska</v>
      </c>
      <c r="E1111" s="1" t="str">
        <f t="shared" si="1"/>
        <v>Literatury obce. Literatura łotewska</v>
      </c>
      <c r="F1111" s="1" t="str">
        <f>VLOOKUP(D1111, Arkusz1!$A$2:$D$161, 4, FALSE)</f>
        <v>ca18efbbe1eef8a2f0606218a430b16d</v>
      </c>
    </row>
    <row r="1112" ht="14.25" customHeight="1">
      <c r="A1112" s="1" t="s">
        <v>1284</v>
      </c>
      <c r="B1112" s="1" t="s">
        <v>267</v>
      </c>
      <c r="C1112" s="1" t="str">
        <f>IFERROR(__xludf.DUMMYFUNCTION("GOOGLETRANSLATE(B1112,""en"",""pl"")"),"Literatura australijska")</f>
        <v>Literatura australijska</v>
      </c>
      <c r="D1112" s="1" t="str">
        <f>VLOOKUP(C1112,Arkusz1!$A$2:$A$160,1,0)</f>
        <v>Literatura australijska</v>
      </c>
      <c r="E1112" s="1" t="str">
        <f t="shared" si="1"/>
        <v>Literatury obce. Literatura australijska</v>
      </c>
      <c r="F1112" s="1" t="str">
        <f>VLOOKUP(D1112, Arkusz1!$A$2:$D$161, 4, FALSE)</f>
        <v>dfb5048023d86139b76b71f03f1e4e30</v>
      </c>
    </row>
    <row r="1113" ht="14.25" customHeight="1">
      <c r="A1113" s="1" t="s">
        <v>1285</v>
      </c>
      <c r="B1113" s="1" t="s">
        <v>88</v>
      </c>
      <c r="C1113" s="1" t="str">
        <f>IFERROR(__xludf.DUMMYFUNCTION("GOOGLETRANSLATE(B1113,""en"",""pl"")"),"Literatura austriacka")</f>
        <v>Literatura austriacka</v>
      </c>
      <c r="D1113" s="1" t="str">
        <f>VLOOKUP(C1113,Arkusz1!$A$2:$A$160,1,0)</f>
        <v>Literatura austriacka</v>
      </c>
      <c r="E1113" s="1" t="str">
        <f t="shared" si="1"/>
        <v>Literatury obce. Literatura austriacka</v>
      </c>
      <c r="F1113" s="1" t="str">
        <f>VLOOKUP(D1113, Arkusz1!$A$2:$D$161, 4, FALSE)</f>
        <v>6d5f9d5c6335612cc5476058c71b8b25</v>
      </c>
    </row>
    <row r="1114" ht="14.25" customHeight="1">
      <c r="A1114" s="1" t="s">
        <v>1286</v>
      </c>
      <c r="B1114" s="1" t="s">
        <v>9</v>
      </c>
      <c r="C1114" s="1" t="str">
        <f>IFERROR(__xludf.DUMMYFUNCTION("GOOGLETRANSLATE(B1114,""en"",""pl"")"),"Literatura czeska")</f>
        <v>Literatura czeska</v>
      </c>
      <c r="D1114" s="1" t="str">
        <f>VLOOKUP(C1114,Arkusz1!$A$2:$A$160,1,0)</f>
        <v>Literatura czeska</v>
      </c>
      <c r="E1114" s="1" t="str">
        <f t="shared" si="1"/>
        <v>Literatury obce. Literatura czeska</v>
      </c>
      <c r="F1114" s="1" t="str">
        <f>VLOOKUP(D1114, Arkusz1!$A$2:$D$161, 4, FALSE)</f>
        <v>d85890257d2229f6c254d26525731a8e</v>
      </c>
    </row>
    <row r="1115" ht="14.25" customHeight="1">
      <c r="A1115" s="1" t="s">
        <v>1287</v>
      </c>
      <c r="B1115" s="1" t="s">
        <v>29</v>
      </c>
      <c r="C1115" s="1" t="str">
        <f>IFERROR(__xludf.DUMMYFUNCTION("GOOGLETRANSLATE(B1115,""en"",""pl"")"),"Literatura fińska")</f>
        <v>Literatura fińska</v>
      </c>
      <c r="D1115" s="1" t="str">
        <f>VLOOKUP(C1115,Arkusz1!$A$2:$A$160,1,0)</f>
        <v>Literatura fińska</v>
      </c>
      <c r="E1115" s="1" t="str">
        <f t="shared" si="1"/>
        <v>Literatury obce. Literatura fińska</v>
      </c>
      <c r="F1115" s="1" t="str">
        <f>VLOOKUP(D1115, Arkusz1!$A$2:$D$161, 4, FALSE)</f>
        <v>340732513974ba561fd453360b755927</v>
      </c>
    </row>
    <row r="1116" ht="14.25" customHeight="1">
      <c r="A1116" s="1" t="s">
        <v>1288</v>
      </c>
      <c r="B1116" s="1" t="s">
        <v>64</v>
      </c>
      <c r="C1116" s="1" t="str">
        <f>IFERROR(__xludf.DUMMYFUNCTION("GOOGLETRANSLATE(B1116,""en"",""pl"")"),"Literatura hiszpańska")</f>
        <v>Literatura hiszpańska</v>
      </c>
      <c r="D1116" s="1" t="str">
        <f>VLOOKUP(C1116,Arkusz1!$A$2:$A$160,1,0)</f>
        <v>Literatura hiszpańska</v>
      </c>
      <c r="E1116" s="1" t="str">
        <f t="shared" si="1"/>
        <v>Literatury obce. Literatura hiszpańska</v>
      </c>
      <c r="F1116" s="1" t="str">
        <f>VLOOKUP(D1116, Arkusz1!$A$2:$D$161, 4, FALSE)</f>
        <v>aae53b40326e1779db1d5c242caec260</v>
      </c>
    </row>
    <row r="1117" ht="14.25" customHeight="1">
      <c r="A1117" s="1" t="s">
        <v>1289</v>
      </c>
      <c r="B1117" s="1" t="s">
        <v>27</v>
      </c>
      <c r="C1117" s="1" t="str">
        <f>IFERROR(__xludf.DUMMYFUNCTION("GOOGLETRANSLATE(B1117,""en"",""pl"")"),"literatura holenderska")</f>
        <v>literatura holenderska</v>
      </c>
      <c r="D1117" s="1" t="str">
        <f>VLOOKUP(C1117,Arkusz1!$A$2:$A$160,1,0)</f>
        <v>Literatura holenderska</v>
      </c>
      <c r="E1117" s="1" t="str">
        <f t="shared" si="1"/>
        <v>Literatury obce. Literatura holenderska</v>
      </c>
      <c r="F1117" s="1" t="str">
        <f>VLOOKUP(D1117, Arkusz1!$A$2:$D$161, 4, FALSE)</f>
        <v>76340df05fc0d7a964f1a3b294bb0943</v>
      </c>
    </row>
    <row r="1118" ht="14.25" customHeight="1">
      <c r="A1118" s="1" t="s">
        <v>1290</v>
      </c>
      <c r="B1118" s="1" t="s">
        <v>35</v>
      </c>
      <c r="C1118" s="3" t="s">
        <v>12</v>
      </c>
      <c r="D1118" s="1" t="str">
        <f>VLOOKUP(C1118,Arkusz1!$A$2:$A$160,1,0)</f>
        <v>Literatura brytyjska i irlandzka</v>
      </c>
      <c r="E1118" s="1" t="str">
        <f t="shared" si="1"/>
        <v>Literatury obce. Literatura brytyjska i irlandzka</v>
      </c>
      <c r="F1118" s="1" t="str">
        <f>VLOOKUP(D1118, Arkusz1!$A$2:$D$161, 4, FALSE)</f>
        <v>66c8f768d5c3628ace38b78be063e200</v>
      </c>
    </row>
    <row r="1119" ht="14.25" customHeight="1">
      <c r="A1119" s="1" t="s">
        <v>1291</v>
      </c>
      <c r="B1119" s="1" t="s">
        <v>151</v>
      </c>
      <c r="C1119" s="1" t="str">
        <f>IFERROR(__xludf.DUMMYFUNCTION("GOOGLETRANSLATE(B1119,""en"",""pl"")"),"Literatura japońska")</f>
        <v>Literatura japońska</v>
      </c>
      <c r="D1119" s="1" t="str">
        <f>VLOOKUP(C1119,Arkusz1!$A$2:$A$160,1,0)</f>
        <v>Literatura japońska</v>
      </c>
      <c r="E1119" s="1" t="str">
        <f t="shared" si="1"/>
        <v>Literatury obce. Literatura japońska</v>
      </c>
      <c r="F1119" s="1" t="str">
        <f>VLOOKUP(D1119, Arkusz1!$A$2:$D$161, 4, FALSE)</f>
        <v>721da27f5b1918aee144742f7e735e0e</v>
      </c>
    </row>
    <row r="1120" ht="14.25" customHeight="1">
      <c r="A1120" s="1" t="s">
        <v>1292</v>
      </c>
      <c r="B1120" s="1" t="s">
        <v>51</v>
      </c>
      <c r="C1120" s="1" t="str">
        <f>IFERROR(__xludf.DUMMYFUNCTION("GOOGLETRANSLATE(B1120,""en"",""pl"")"),"Literatura norweska")</f>
        <v>Literatura norweska</v>
      </c>
      <c r="D1120" s="1" t="str">
        <f>VLOOKUP(C1120,Arkusz1!$A$2:$A$160,1,0)</f>
        <v>Literatura norweska</v>
      </c>
      <c r="E1120" s="1" t="str">
        <f t="shared" si="1"/>
        <v>Literatury obce. Literatura norweska</v>
      </c>
      <c r="F1120" s="1" t="str">
        <f>VLOOKUP(D1120, Arkusz1!$A$2:$D$161, 4, FALSE)</f>
        <v>2383b51ad8771442bdecbae4e2229a5c</v>
      </c>
    </row>
    <row r="1121" ht="14.25" customHeight="1">
      <c r="A1121" s="1" t="s">
        <v>1293</v>
      </c>
      <c r="B1121" s="1" t="s">
        <v>16</v>
      </c>
      <c r="C1121" s="3" t="s">
        <v>17</v>
      </c>
      <c r="D1121" s="1" t="str">
        <f>VLOOKUP(C1121,Arkusz1!$A$2:$A$161,1,0)</f>
        <v>Literatura polska</v>
      </c>
      <c r="E1121" s="1" t="str">
        <f t="shared" si="1"/>
        <v>Hasła osobowe (literatura polska)</v>
      </c>
      <c r="F1121" s="1" t="str">
        <f>VLOOKUP(D1121, Arkusz1!$A$2:$D$161, 4, FALSE)</f>
        <v>f56c40ddce1076f01ab157bed1da7c85</v>
      </c>
    </row>
    <row r="1122" ht="14.25" customHeight="1">
      <c r="A1122" s="1" t="s">
        <v>1294</v>
      </c>
      <c r="B1122" s="1" t="s">
        <v>41</v>
      </c>
      <c r="C1122" s="1" t="str">
        <f>IFERROR(__xludf.DUMMYFUNCTION("GOOGLETRANSLATE(B1122,""en"",""pl"")"),"Literatura rosyjska")</f>
        <v>Literatura rosyjska</v>
      </c>
      <c r="D1122" s="1" t="str">
        <f>VLOOKUP(C1122,Arkusz1!$A$2:$A$160,1,0)</f>
        <v>Literatura rosyjska</v>
      </c>
      <c r="E1122" s="1" t="str">
        <f t="shared" si="1"/>
        <v>Literatury obce. Literatura rosyjska</v>
      </c>
      <c r="F1122" s="1" t="str">
        <f>VLOOKUP(D1122, Arkusz1!$A$2:$D$161, 4, FALSE)</f>
        <v>a511f8d47669aab706ad35aa613c3318</v>
      </c>
    </row>
    <row r="1123" ht="14.25" customHeight="1">
      <c r="A1123" s="1" t="s">
        <v>1295</v>
      </c>
      <c r="B1123" s="1" t="s">
        <v>441</v>
      </c>
      <c r="C1123" s="3" t="s">
        <v>12</v>
      </c>
      <c r="D1123" s="1" t="str">
        <f>VLOOKUP(C1123,Arkusz1!$A$2:$A$160,1,0)</f>
        <v>Literatura brytyjska i irlandzka</v>
      </c>
      <c r="E1123" s="1" t="str">
        <f t="shared" si="1"/>
        <v>Literatury obce. Literatura brytyjska i irlandzka</v>
      </c>
      <c r="F1123" s="1" t="str">
        <f>VLOOKUP(D1123, Arkusz1!$A$2:$D$161, 4, FALSE)</f>
        <v>66c8f768d5c3628ace38b78be063e200</v>
      </c>
    </row>
    <row r="1124" ht="14.25" customHeight="1">
      <c r="A1124" s="1" t="s">
        <v>1296</v>
      </c>
      <c r="B1124" s="1" t="s">
        <v>116</v>
      </c>
      <c r="C1124" s="3" t="s">
        <v>117</v>
      </c>
      <c r="D1124" s="1" t="str">
        <f>VLOOKUP(C1124,Arkusz1!$A$2:$A$160,1,0)</f>
        <v>Literatura szwajcarska</v>
      </c>
      <c r="E1124" s="1" t="str">
        <f t="shared" si="1"/>
        <v>Literatury obce. Literatura szwajcarska</v>
      </c>
      <c r="F1124" s="1" t="str">
        <f>VLOOKUP(D1124, Arkusz1!$A$2:$D$161, 4, FALSE)</f>
        <v>71d10fa305db6f173c12380a9338a775</v>
      </c>
    </row>
    <row r="1125" ht="14.25" customHeight="1">
      <c r="A1125" s="1" t="s">
        <v>1297</v>
      </c>
      <c r="B1125" s="1" t="s">
        <v>147</v>
      </c>
      <c r="C1125" s="1" t="str">
        <f>IFERROR(__xludf.DUMMYFUNCTION("GOOGLETRANSLATE(B1125,""en"",""pl"")"),"Literatura węgierska")</f>
        <v>Literatura węgierska</v>
      </c>
      <c r="D1125" s="1" t="str">
        <f>VLOOKUP(C1125,Arkusz1!$A$2:$A$160,1,0)</f>
        <v>Literatura węgierska</v>
      </c>
      <c r="E1125" s="1" t="str">
        <f t="shared" si="1"/>
        <v>Literatury obce. Literatura węgierska</v>
      </c>
      <c r="F1125" s="1" t="str">
        <f>VLOOKUP(D1125, Arkusz1!$A$2:$D$161, 4, FALSE)</f>
        <v>092aec3737934d49553dc13d966ef59f</v>
      </c>
    </row>
    <row r="1126" ht="14.25" customHeight="1">
      <c r="A1126" s="1" t="s">
        <v>1298</v>
      </c>
      <c r="B1126" s="1" t="s">
        <v>37</v>
      </c>
      <c r="C1126" s="1" t="str">
        <f>IFERROR(__xludf.DUMMYFUNCTION("GOOGLETRANSLATE(B1126,""en"",""pl"")"),"Literatura włoska")</f>
        <v>Literatura włoska</v>
      </c>
      <c r="D1126" s="1" t="str">
        <f>VLOOKUP(C1126,Arkusz1!$A$2:$A$160,1,0)</f>
        <v>Literatura włoska</v>
      </c>
      <c r="E1126" s="1" t="str">
        <f t="shared" si="1"/>
        <v>Literatury obce. Literatura włoska</v>
      </c>
      <c r="F1126" s="1" t="str">
        <f>VLOOKUP(D1126, Arkusz1!$A$2:$D$161, 4, FALSE)</f>
        <v>11e54a115acbd421e14abfed6cfa3f3a</v>
      </c>
    </row>
    <row r="1127" ht="14.25" customHeight="1">
      <c r="A1127" s="1" t="s">
        <v>1299</v>
      </c>
      <c r="B1127" s="1" t="s">
        <v>1138</v>
      </c>
      <c r="C1127" s="3" t="s">
        <v>124</v>
      </c>
      <c r="D1127" s="1" t="str">
        <f>VLOOKUP(C1127,Arkusz1!$A$2:$A$160,1,0)</f>
        <v>Literatury Afryki Subsaharyjskiej</v>
      </c>
      <c r="E1127" s="1" t="str">
        <f t="shared" si="1"/>
        <v>Literatury obce. Literatury Afryki Subsaharyjskiej</v>
      </c>
      <c r="F1127" s="1" t="str">
        <f>VLOOKUP(D1127, Arkusz1!$A$2:$D$161, 4, FALSE)</f>
        <v>cd0d8ea374f40323e337566e946ab879</v>
      </c>
    </row>
    <row r="1128" ht="14.25" customHeight="1">
      <c r="A1128" s="1" t="s">
        <v>1300</v>
      </c>
      <c r="B1128" s="1" t="s">
        <v>27</v>
      </c>
      <c r="C1128" s="1" t="str">
        <f>IFERROR(__xludf.DUMMYFUNCTION("GOOGLETRANSLATE(B1128,""en"",""pl"")"),"literatura holenderska")</f>
        <v>literatura holenderska</v>
      </c>
      <c r="D1128" s="1" t="str">
        <f>VLOOKUP(C1128,Arkusz1!$A$2:$A$160,1,0)</f>
        <v>Literatura holenderska</v>
      </c>
      <c r="E1128" s="1" t="str">
        <f t="shared" si="1"/>
        <v>Literatury obce. Literatura holenderska</v>
      </c>
      <c r="F1128" s="1" t="str">
        <f>VLOOKUP(D1128, Arkusz1!$A$2:$D$161, 4, FALSE)</f>
        <v>76340df05fc0d7a964f1a3b294bb0943</v>
      </c>
    </row>
    <row r="1129" ht="14.25" customHeight="1">
      <c r="A1129" s="1" t="s">
        <v>1301</v>
      </c>
      <c r="B1129" s="1" t="s">
        <v>831</v>
      </c>
      <c r="C1129" s="3" t="s">
        <v>124</v>
      </c>
      <c r="D1129" s="1" t="str">
        <f>VLOOKUP(C1129,Arkusz1!$A$2:$A$160,1,0)</f>
        <v>Literatury Afryki Subsaharyjskiej</v>
      </c>
      <c r="E1129" s="1" t="str">
        <f t="shared" si="1"/>
        <v>Literatury obce. Literatury Afryki Subsaharyjskiej</v>
      </c>
      <c r="F1129" s="1" t="str">
        <f>VLOOKUP(D1129, Arkusz1!$A$2:$D$161, 4, FALSE)</f>
        <v>cd0d8ea374f40323e337566e946ab879</v>
      </c>
    </row>
    <row r="1130" ht="14.25" customHeight="1">
      <c r="A1130" s="1" t="s">
        <v>1302</v>
      </c>
      <c r="B1130" s="1" t="s">
        <v>1013</v>
      </c>
      <c r="C1130" s="1" t="str">
        <f>IFERROR(__xludf.DUMMYFUNCTION("GOOGLETRANSLATE(B1130,""en"",""pl"")"),"Literatura nowozelandzka")</f>
        <v>Literatura nowozelandzka</v>
      </c>
      <c r="D1130" s="1" t="str">
        <f>VLOOKUP(C1130,Arkusz1!$A$2:$A$160,1,0)</f>
        <v>Literatura nowozelandzka</v>
      </c>
      <c r="E1130" s="1" t="str">
        <f t="shared" si="1"/>
        <v>Literatury obce. Literatura nowozelandzka</v>
      </c>
      <c r="F1130" s="1" t="str">
        <f>VLOOKUP(D1130, Arkusz1!$A$2:$D$161, 4, FALSE)</f>
        <v>58fed0ffaa40ea9bf483fb8fd89ce30c</v>
      </c>
    </row>
    <row r="1131" ht="14.25" customHeight="1">
      <c r="A1131" s="1" t="s">
        <v>1303</v>
      </c>
      <c r="B1131" s="1" t="s">
        <v>991</v>
      </c>
      <c r="C1131" s="3" t="s">
        <v>992</v>
      </c>
      <c r="D1131" s="1" t="str">
        <f>VLOOKUP(C1131,Arkusz1!$A$2:$A$160,1,0)</f>
        <v>Literatura palestyńsko-arabska</v>
      </c>
      <c r="E1131" s="1" t="str">
        <f t="shared" si="1"/>
        <v>Literatury obce. Literatura palestyńsko-arabska</v>
      </c>
      <c r="F1131" s="1" t="str">
        <f>VLOOKUP(D1131, Arkusz1!$A$2:$D$161, 4, FALSE)</f>
        <v>fc3aa028af97b20dd60701434dd89987</v>
      </c>
    </row>
    <row r="1132" ht="14.25" customHeight="1">
      <c r="A1132" s="1" t="s">
        <v>1304</v>
      </c>
      <c r="B1132" s="1" t="s">
        <v>487</v>
      </c>
      <c r="C1132" s="1" t="str">
        <f>IFERROR(__xludf.DUMMYFUNCTION("GOOGLETRANSLATE(B1132,""en"",""pl"")"),"Literatura paragwajska")</f>
        <v>Literatura paragwajska</v>
      </c>
      <c r="D1132" s="1" t="str">
        <f>VLOOKUP(C1132,Arkusz1!$A$2:$A$160,1,0)</f>
        <v>Literatura paragwajska</v>
      </c>
      <c r="E1132" s="1" t="str">
        <f t="shared" si="1"/>
        <v>Literatury obce. Literatura paragwajska</v>
      </c>
      <c r="F1132" s="1" t="str">
        <f>VLOOKUP(D1132, Arkusz1!$A$2:$D$161, 4, FALSE)</f>
        <v>42f09a4c4e9ae6cc2cc0a2c96afb4e8d</v>
      </c>
    </row>
    <row r="1133" ht="14.25" customHeight="1">
      <c r="A1133" s="1" t="s">
        <v>1305</v>
      </c>
      <c r="B1133" s="1" t="s">
        <v>194</v>
      </c>
      <c r="C1133" s="1" t="str">
        <f>IFERROR(__xludf.DUMMYFUNCTION("GOOGLETRANSLATE(B1133,""en"",""pl"")"),"Literatura perska")</f>
        <v>Literatura perska</v>
      </c>
      <c r="D1133" s="1" t="str">
        <f>VLOOKUP(C1133,Arkusz1!$A$2:$A$160,1,0)</f>
        <v>Literatura perska</v>
      </c>
      <c r="E1133" s="1" t="str">
        <f t="shared" si="1"/>
        <v>Literatury obce. Literatura perska</v>
      </c>
      <c r="F1133" s="1" t="str">
        <f>VLOOKUP(D1133, Arkusz1!$A$2:$D$161, 4, FALSE)</f>
        <v>e652ec9ad1f1421366d11129817f0663</v>
      </c>
    </row>
    <row r="1134" ht="14.25" customHeight="1">
      <c r="A1134" s="1" t="s">
        <v>1306</v>
      </c>
      <c r="B1134" s="1" t="s">
        <v>11</v>
      </c>
      <c r="C1134" s="3" t="s">
        <v>12</v>
      </c>
      <c r="D1134" s="1" t="str">
        <f>VLOOKUP(C1134,Arkusz1!$A$2:$A$160,1,0)</f>
        <v>Literatura brytyjska i irlandzka</v>
      </c>
      <c r="E1134" s="1" t="str">
        <f t="shared" si="1"/>
        <v>Literatury obce. Literatura brytyjska i irlandzka</v>
      </c>
      <c r="F1134" s="1" t="str">
        <f>VLOOKUP(D1134, Arkusz1!$A$2:$D$161, 4, FALSE)</f>
        <v>66c8f768d5c3628ace38b78be063e200</v>
      </c>
    </row>
    <row r="1135" ht="14.25" customHeight="1">
      <c r="A1135" s="1" t="s">
        <v>1307</v>
      </c>
      <c r="B1135" s="1" t="s">
        <v>16</v>
      </c>
      <c r="C1135" s="3" t="s">
        <v>17</v>
      </c>
      <c r="D1135" s="1" t="str">
        <f>VLOOKUP(C1135,Arkusz1!$A$2:$A$161,1,0)</f>
        <v>Literatura polska</v>
      </c>
      <c r="E1135" s="1" t="str">
        <f t="shared" si="1"/>
        <v>Hasła osobowe (literatura polska)</v>
      </c>
      <c r="F1135" s="1" t="str">
        <f>VLOOKUP(D1135, Arkusz1!$A$2:$D$161, 4, FALSE)</f>
        <v>f56c40ddce1076f01ab157bed1da7c85</v>
      </c>
    </row>
    <row r="1136" ht="14.25" customHeight="1">
      <c r="A1136" s="1" t="s">
        <v>1308</v>
      </c>
      <c r="B1136" s="1" t="s">
        <v>41</v>
      </c>
      <c r="C1136" s="1" t="str">
        <f>IFERROR(__xludf.DUMMYFUNCTION("GOOGLETRANSLATE(B1136,""en"",""pl"")"),"Literatura rosyjska")</f>
        <v>Literatura rosyjska</v>
      </c>
      <c r="D1136" s="1" t="str">
        <f>VLOOKUP(C1136,Arkusz1!$A$2:$A$160,1,0)</f>
        <v>Literatura rosyjska</v>
      </c>
      <c r="E1136" s="1" t="str">
        <f t="shared" si="1"/>
        <v>Literatury obce. Literatura rosyjska</v>
      </c>
      <c r="F1136" s="1" t="str">
        <f>VLOOKUP(D1136, Arkusz1!$A$2:$D$161, 4, FALSE)</f>
        <v>a511f8d47669aab706ad35aa613c3318</v>
      </c>
    </row>
    <row r="1137" ht="14.25" customHeight="1">
      <c r="A1137" s="1" t="s">
        <v>1309</v>
      </c>
      <c r="B1137" s="1" t="s">
        <v>263</v>
      </c>
      <c r="C1137" s="1" t="str">
        <f>IFERROR(__xludf.DUMMYFUNCTION("GOOGLETRANSLATE(B1137,""en"",""pl"")"),"Literatura albańska")</f>
        <v>Literatura albańska</v>
      </c>
      <c r="D1137" s="1" t="str">
        <f>VLOOKUP(C1137,Arkusz1!$A$2:$A$160,1,0)</f>
        <v>Literatura albańska</v>
      </c>
      <c r="E1137" s="1" t="str">
        <f t="shared" si="1"/>
        <v>Literatury obce. Literatura albańska</v>
      </c>
      <c r="F1137" s="1" t="str">
        <f>VLOOKUP(D1137, Arkusz1!$A$2:$D$161, 4, FALSE)</f>
        <v>6b8004bbac22d90ab48ae03e70bd973d</v>
      </c>
    </row>
    <row r="1138" ht="14.25" customHeight="1">
      <c r="A1138" s="1" t="s">
        <v>1310</v>
      </c>
      <c r="B1138" s="1" t="s">
        <v>357</v>
      </c>
      <c r="C1138" s="3" t="s">
        <v>124</v>
      </c>
      <c r="D1138" s="1" t="str">
        <f>VLOOKUP(C1138,Arkusz1!$A$2:$A$160,1,0)</f>
        <v>Literatury Afryki Subsaharyjskiej</v>
      </c>
      <c r="E1138" s="1" t="str">
        <f t="shared" si="1"/>
        <v>Literatury obce. Literatury Afryki Subsaharyjskiej</v>
      </c>
      <c r="F1138" s="1" t="str">
        <f>VLOOKUP(D1138, Arkusz1!$A$2:$D$161, 4, FALSE)</f>
        <v>cd0d8ea374f40323e337566e946ab879</v>
      </c>
    </row>
    <row r="1139" ht="14.25" customHeight="1">
      <c r="A1139" s="1" t="s">
        <v>1311</v>
      </c>
      <c r="B1139" s="1" t="s">
        <v>1130</v>
      </c>
      <c r="C1139" s="1" t="str">
        <f>IFERROR(__xludf.DUMMYFUNCTION("GOOGLETRANSLATE(B1139,""en"",""pl"")"),"Literatura argentyńska")</f>
        <v>Literatura argentyńska</v>
      </c>
      <c r="D1139" s="1" t="str">
        <f>VLOOKUP(C1139,Arkusz1!$A$2:$A$160,1,0)</f>
        <v>Literatura argentyńska</v>
      </c>
      <c r="E1139" s="1" t="str">
        <f t="shared" si="1"/>
        <v>Literatury obce. Literatura argentyńska</v>
      </c>
      <c r="F1139" s="1" t="str">
        <f>VLOOKUP(D1139, Arkusz1!$A$2:$D$161, 4, FALSE)</f>
        <v>906ca741fd0658ce74075d81d388d8ae</v>
      </c>
    </row>
    <row r="1140" ht="14.25" customHeight="1">
      <c r="A1140" s="1" t="s">
        <v>1312</v>
      </c>
      <c r="B1140" s="1" t="s">
        <v>91</v>
      </c>
      <c r="C1140" s="1" t="str">
        <f>IFERROR(__xludf.DUMMYFUNCTION("GOOGLETRANSLATE(B1140,""en"",""pl"")"),"Literatura belgijska")</f>
        <v>Literatura belgijska</v>
      </c>
      <c r="D1140" s="1" t="str">
        <f>VLOOKUP(C1140,Arkusz1!$A$2:$A$160,1,0)</f>
        <v>Literatura belgijska</v>
      </c>
      <c r="E1140" s="1" t="str">
        <f t="shared" si="1"/>
        <v>Literatury obce. Literatura belgijska</v>
      </c>
      <c r="F1140" s="1" t="str">
        <f>VLOOKUP(D1140, Arkusz1!$A$2:$D$161, 4, FALSE)</f>
        <v>2ef11f6c4479714269d8b7064fa71498</v>
      </c>
    </row>
    <row r="1141" ht="14.25" customHeight="1">
      <c r="A1141" s="1" t="s">
        <v>1313</v>
      </c>
      <c r="B1141" s="1" t="s">
        <v>285</v>
      </c>
      <c r="C1141" s="3" t="s">
        <v>286</v>
      </c>
      <c r="D1141" s="1" t="str">
        <f>VLOOKUP(C1141,Arkusz1!$A$2:$A$160,1,0)</f>
        <v>Literatura egipsko-arabska</v>
      </c>
      <c r="E1141" s="1" t="str">
        <f t="shared" si="1"/>
        <v>Literatury obce. Literatura egipsko-arabska</v>
      </c>
      <c r="F1141" s="1" t="str">
        <f>VLOOKUP(D1141, Arkusz1!$A$2:$D$161, 4, FALSE)</f>
        <v>adc7f6f2b7f01ba3d62c7882e1f075e4</v>
      </c>
    </row>
    <row r="1142" ht="14.25" customHeight="1">
      <c r="A1142" s="1" t="s">
        <v>1314</v>
      </c>
      <c r="B1142" s="1" t="s">
        <v>389</v>
      </c>
      <c r="C1142" s="1" t="str">
        <f>IFERROR(__xludf.DUMMYFUNCTION("GOOGLETRANSLATE(B1142,""en"",""pl"")"),"Literatura etiopska")</f>
        <v>Literatura etiopska</v>
      </c>
      <c r="D1142" s="1" t="str">
        <f>VLOOKUP(C1142,Arkusz1!$A$2:$A$160,1,0)</f>
        <v>Literatura etiopska</v>
      </c>
      <c r="E1142" s="1" t="str">
        <f t="shared" si="1"/>
        <v>Literatury obce. Literatura etiopska</v>
      </c>
      <c r="F1142" s="1" t="str">
        <f>VLOOKUP(D1142, Arkusz1!$A$2:$D$161, 4, FALSE)</f>
        <v>faa9d25e99f6014885318d0a5ff5e2ab</v>
      </c>
    </row>
    <row r="1143" ht="14.25" customHeight="1">
      <c r="A1143" s="1" t="s">
        <v>1315</v>
      </c>
      <c r="B1143" s="1" t="s">
        <v>29</v>
      </c>
      <c r="C1143" s="1" t="str">
        <f>IFERROR(__xludf.DUMMYFUNCTION("GOOGLETRANSLATE(B1143,""en"",""pl"")"),"Literatura fińska")</f>
        <v>Literatura fińska</v>
      </c>
      <c r="D1143" s="1" t="str">
        <f>VLOOKUP(C1143,Arkusz1!$A$2:$A$160,1,0)</f>
        <v>Literatura fińska</v>
      </c>
      <c r="E1143" s="1" t="str">
        <f t="shared" si="1"/>
        <v>Literatury obce. Literatura fińska</v>
      </c>
      <c r="F1143" s="1" t="str">
        <f>VLOOKUP(D1143, Arkusz1!$A$2:$D$161, 4, FALSE)</f>
        <v>340732513974ba561fd453360b755927</v>
      </c>
    </row>
    <row r="1144" ht="14.25" customHeight="1">
      <c r="A1144" s="1" t="s">
        <v>1316</v>
      </c>
      <c r="B1144" s="1" t="s">
        <v>27</v>
      </c>
      <c r="C1144" s="1" t="str">
        <f>IFERROR(__xludf.DUMMYFUNCTION("GOOGLETRANSLATE(B1144,""en"",""pl"")"),"literatura holenderska")</f>
        <v>literatura holenderska</v>
      </c>
      <c r="D1144" s="1" t="str">
        <f>VLOOKUP(C1144,Arkusz1!$A$2:$A$160,1,0)</f>
        <v>Literatura holenderska</v>
      </c>
      <c r="E1144" s="1" t="str">
        <f t="shared" si="1"/>
        <v>Literatury obce. Literatura holenderska</v>
      </c>
      <c r="F1144" s="1" t="str">
        <f>VLOOKUP(D1144, Arkusz1!$A$2:$D$161, 4, FALSE)</f>
        <v>76340df05fc0d7a964f1a3b294bb0943</v>
      </c>
    </row>
    <row r="1145" ht="14.25" customHeight="1">
      <c r="A1145" s="1" t="s">
        <v>1317</v>
      </c>
      <c r="B1145" s="1" t="s">
        <v>404</v>
      </c>
      <c r="C1145" s="1" t="str">
        <f>IFERROR(__xludf.DUMMYFUNCTION("GOOGLETRANSLATE(B1145,""en"",""pl"")"),"Literatura islandzka")</f>
        <v>Literatura islandzka</v>
      </c>
      <c r="D1145" s="1" t="str">
        <f>VLOOKUP(C1145,Arkusz1!$A$2:$A$160,1,0)</f>
        <v>Literatura islandzka</v>
      </c>
      <c r="E1145" s="1" t="str">
        <f t="shared" si="1"/>
        <v>Literatury obce. Literatura islandzka</v>
      </c>
      <c r="F1145" s="1" t="str">
        <f>VLOOKUP(D1145, Arkusz1!$A$2:$D$161, 4, FALSE)</f>
        <v>a20c96f34a5d55b77e715a9000842a58</v>
      </c>
    </row>
    <row r="1146" ht="14.25" customHeight="1">
      <c r="A1146" s="1" t="s">
        <v>1318</v>
      </c>
      <c r="B1146" s="1" t="s">
        <v>151</v>
      </c>
      <c r="C1146" s="1" t="str">
        <f>IFERROR(__xludf.DUMMYFUNCTION("GOOGLETRANSLATE(B1146,""en"",""pl"")"),"Literatura japońska")</f>
        <v>Literatura japońska</v>
      </c>
      <c r="D1146" s="1" t="str">
        <f>VLOOKUP(C1146,Arkusz1!$A$2:$A$160,1,0)</f>
        <v>Literatura japońska</v>
      </c>
      <c r="E1146" s="1" t="str">
        <f t="shared" si="1"/>
        <v>Literatury obce. Literatura japońska</v>
      </c>
      <c r="F1146" s="1" t="str">
        <f>VLOOKUP(D1146, Arkusz1!$A$2:$D$161, 4, FALSE)</f>
        <v>721da27f5b1918aee144742f7e735e0e</v>
      </c>
    </row>
    <row r="1147" ht="14.25" customHeight="1">
      <c r="A1147" s="1" t="s">
        <v>1319</v>
      </c>
      <c r="B1147" s="1" t="s">
        <v>1320</v>
      </c>
      <c r="C1147" s="3" t="s">
        <v>1321</v>
      </c>
      <c r="D1147" s="1" t="str">
        <f>VLOOKUP(C1147,Arkusz1!$A$2:$A$160,1,0)</f>
        <v>Literatury Jugosławii</v>
      </c>
      <c r="E1147" s="1" t="str">
        <f t="shared" si="1"/>
        <v>Literatury obce. Literatury Jugosławii</v>
      </c>
      <c r="F1147" s="1" t="str">
        <f>VLOOKUP(D1147, Arkusz1!$A$2:$D$161, 4, FALSE)</f>
        <v>21e26fdbd3206f3373a849362aa54b61</v>
      </c>
    </row>
    <row r="1148" ht="14.25" customHeight="1">
      <c r="A1148" s="1" t="s">
        <v>1322</v>
      </c>
      <c r="B1148" s="1" t="s">
        <v>1320</v>
      </c>
      <c r="C1148" s="3" t="s">
        <v>1321</v>
      </c>
      <c r="D1148" s="1" t="str">
        <f>VLOOKUP(C1148,Arkusz1!$A$2:$A$160,1,0)</f>
        <v>Literatury Jugosławii</v>
      </c>
      <c r="E1148" s="1" t="str">
        <f t="shared" si="1"/>
        <v>Literatury obce. Literatury Jugosławii</v>
      </c>
      <c r="F1148" s="1" t="str">
        <f>VLOOKUP(D1148, Arkusz1!$A$2:$D$161, 4, FALSE)</f>
        <v>21e26fdbd3206f3373a849362aa54b61</v>
      </c>
    </row>
    <row r="1149" ht="14.25" customHeight="1">
      <c r="A1149" s="1" t="s">
        <v>1323</v>
      </c>
      <c r="B1149" s="1" t="s">
        <v>314</v>
      </c>
      <c r="C1149" s="3" t="s">
        <v>315</v>
      </c>
      <c r="D1149" s="1" t="str">
        <f>VLOOKUP(C1149,Arkusz1!$A$2:$A$160,1,0)</f>
        <v>Literatura marokańsko-arabska</v>
      </c>
      <c r="E1149" s="1" t="str">
        <f t="shared" si="1"/>
        <v>Literatury obce. Literatura marokańsko-arabska</v>
      </c>
      <c r="F1149" s="1" t="str">
        <f>VLOOKUP(D1149, Arkusz1!$A$2:$D$161, 4, FALSE)</f>
        <v>1016d550ebd9397b33f6953d0270d31f</v>
      </c>
    </row>
    <row r="1150" ht="14.25" customHeight="1">
      <c r="A1150" s="1" t="s">
        <v>1324</v>
      </c>
      <c r="B1150" s="1" t="s">
        <v>123</v>
      </c>
      <c r="C1150" s="3" t="s">
        <v>124</v>
      </c>
      <c r="D1150" s="1" t="str">
        <f>VLOOKUP(C1150,Arkusz1!$A$2:$A$160,1,0)</f>
        <v>Literatury Afryki Subsaharyjskiej</v>
      </c>
      <c r="E1150" s="1" t="str">
        <f t="shared" si="1"/>
        <v>Literatury obce. Literatury Afryki Subsaharyjskiej</v>
      </c>
      <c r="F1150" s="1" t="str">
        <f>VLOOKUP(D1150, Arkusz1!$A$2:$D$161, 4, FALSE)</f>
        <v>cd0d8ea374f40323e337566e946ab879</v>
      </c>
    </row>
    <row r="1151" ht="14.25" customHeight="1">
      <c r="A1151" s="1" t="s">
        <v>1325</v>
      </c>
      <c r="B1151" s="1" t="s">
        <v>21</v>
      </c>
      <c r="C1151" s="1" t="str">
        <f>IFERROR(__xludf.DUMMYFUNCTION("GOOGLETRANSLATE(B1151,""en"",""pl"")"),"literatura amerykańska")</f>
        <v>literatura amerykańska</v>
      </c>
      <c r="D1151" s="1" t="str">
        <f>VLOOKUP(C1151,Arkusz1!$A$2:$A$160,1,0)</f>
        <v>Literatura amerykańska</v>
      </c>
      <c r="E1151" s="1" t="str">
        <f t="shared" si="1"/>
        <v>Literatury obce. Literatura amerykańska</v>
      </c>
      <c r="F1151" s="1" t="str">
        <f>VLOOKUP(D1151, Arkusz1!$A$2:$D$161, 4, FALSE)</f>
        <v>83d248ebec707f970a0c2ac9a48a8313</v>
      </c>
    </row>
    <row r="1152" ht="14.25" customHeight="1">
      <c r="A1152" s="1" t="s">
        <v>1326</v>
      </c>
      <c r="B1152" s="1" t="s">
        <v>64</v>
      </c>
      <c r="C1152" s="1" t="str">
        <f>IFERROR(__xludf.DUMMYFUNCTION("GOOGLETRANSLATE(B1152,""en"",""pl"")"),"Literatura hiszpańska")</f>
        <v>Literatura hiszpańska</v>
      </c>
      <c r="D1152" s="1" t="str">
        <f>VLOOKUP(C1152,Arkusz1!$A$2:$A$160,1,0)</f>
        <v>Literatura hiszpańska</v>
      </c>
      <c r="E1152" s="1" t="str">
        <f t="shared" si="1"/>
        <v>Literatury obce. Literatura hiszpańska</v>
      </c>
      <c r="F1152" s="1" t="str">
        <f>VLOOKUP(D1152, Arkusz1!$A$2:$D$161, 4, FALSE)</f>
        <v>aae53b40326e1779db1d5c242caec260</v>
      </c>
    </row>
    <row r="1153" ht="14.25" customHeight="1">
      <c r="A1153" s="1" t="s">
        <v>1327</v>
      </c>
      <c r="B1153" s="1" t="s">
        <v>188</v>
      </c>
      <c r="C1153" s="3" t="s">
        <v>189</v>
      </c>
      <c r="D1153" s="1" t="str">
        <f>VLOOKUP(C1153,Arkusz1!$A$2:$A$160,1,0)</f>
        <v>Literatury Indii</v>
      </c>
      <c r="E1153" s="1" t="str">
        <f t="shared" si="1"/>
        <v>Literatury obce. Literatury Indii</v>
      </c>
      <c r="F1153" s="1" t="str">
        <f>VLOOKUP(D1153, Arkusz1!$A$2:$D$161, 4, FALSE)</f>
        <v>bb5927c0ef9bf58c6ef82270c51dd4be</v>
      </c>
    </row>
    <row r="1154" ht="14.25" customHeight="1">
      <c r="A1154" s="1" t="s">
        <v>1328</v>
      </c>
      <c r="B1154" s="1" t="s">
        <v>74</v>
      </c>
      <c r="C1154" s="3" t="s">
        <v>75</v>
      </c>
      <c r="D1154" s="1" t="str">
        <f>VLOOKUP(C1154,Arkusz1!$A$2:$A$160,1,0)</f>
        <v>Literatura łacińska starożytna</v>
      </c>
      <c r="E1154" s="1" t="str">
        <f t="shared" si="1"/>
        <v>Literatury obce. Literatura łacińska starożytna</v>
      </c>
      <c r="F1154" s="1" t="str">
        <f>VLOOKUP(D1154, Arkusz1!$A$2:$D$161, 4, FALSE)</f>
        <v>96b6610b7c0c379e4b9d7b06fd854498</v>
      </c>
    </row>
    <row r="1155" ht="14.25" customHeight="1">
      <c r="A1155" s="1" t="s">
        <v>1329</v>
      </c>
      <c r="B1155" s="1" t="s">
        <v>16</v>
      </c>
      <c r="C1155" s="3" t="s">
        <v>17</v>
      </c>
      <c r="D1155" s="1" t="str">
        <f>VLOOKUP(C1155,Arkusz1!$A$2:$A$161,1,0)</f>
        <v>Literatura polska</v>
      </c>
      <c r="E1155" s="1" t="str">
        <f t="shared" si="1"/>
        <v>Hasła osobowe (literatura polska)</v>
      </c>
      <c r="F1155" s="1" t="str">
        <f>VLOOKUP(D1155, Arkusz1!$A$2:$D$161, 4, FALSE)</f>
        <v>f56c40ddce1076f01ab157bed1da7c85</v>
      </c>
    </row>
    <row r="1156" ht="14.25" customHeight="1">
      <c r="A1156" s="1" t="s">
        <v>1330</v>
      </c>
      <c r="B1156" s="1" t="s">
        <v>119</v>
      </c>
      <c r="C1156" s="1" t="str">
        <f>IFERROR(__xludf.DUMMYFUNCTION("GOOGLETRANSLATE(B1156,""en"",""pl"")"),"Literatura turecka")</f>
        <v>Literatura turecka</v>
      </c>
      <c r="D1156" s="1" t="str">
        <f>VLOOKUP(C1156,Arkusz1!$A$2:$A$160,1,0)</f>
        <v>Literatura turecka</v>
      </c>
      <c r="E1156" s="1" t="str">
        <f t="shared" si="1"/>
        <v>Literatury obce. Literatura turecka</v>
      </c>
      <c r="F1156" s="1" t="str">
        <f>VLOOKUP(D1156, Arkusz1!$A$2:$D$161, 4, FALSE)</f>
        <v>3c9977ec58ab5884fd9c9e5cb251e4c6</v>
      </c>
    </row>
    <row r="1157" ht="14.25" customHeight="1">
      <c r="A1157" s="1" t="s">
        <v>1331</v>
      </c>
      <c r="B1157" s="1" t="s">
        <v>37</v>
      </c>
      <c r="C1157" s="1" t="str">
        <f>IFERROR(__xludf.DUMMYFUNCTION("GOOGLETRANSLATE(B1157,""en"",""pl"")"),"Literatura włoska")</f>
        <v>Literatura włoska</v>
      </c>
      <c r="D1157" s="1" t="str">
        <f>VLOOKUP(C1157,Arkusz1!$A$2:$A$160,1,0)</f>
        <v>Literatura włoska</v>
      </c>
      <c r="E1157" s="1" t="str">
        <f t="shared" si="1"/>
        <v>Literatury obce. Literatura włoska</v>
      </c>
      <c r="F1157" s="1" t="str">
        <f>VLOOKUP(D1157, Arkusz1!$A$2:$D$161, 4, FALSE)</f>
        <v>11e54a115acbd421e14abfed6cfa3f3a</v>
      </c>
    </row>
  </sheetData>
  <autoFilter ref="$A$1:$D$115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71"/>
  </cols>
  <sheetData>
    <row r="1">
      <c r="A1" s="3" t="s">
        <v>1332</v>
      </c>
      <c r="B1" s="5" t="s">
        <v>1333</v>
      </c>
      <c r="C1" s="3" t="s">
        <v>1334</v>
      </c>
      <c r="D1" s="3" t="s">
        <v>1335</v>
      </c>
    </row>
    <row r="2">
      <c r="A2" s="3" t="s">
        <v>1336</v>
      </c>
      <c r="B2" s="6" t="s">
        <v>1337</v>
      </c>
      <c r="C2" s="1" t="str">
        <f t="shared" ref="C2:C160" si="1">B2&amp;"11."</f>
        <v>3.3.11.</v>
      </c>
      <c r="D2" s="1" t="str">
        <f>VLOOKUP(C2,Arkusz2!$A$1:$B$160,2,0)</f>
        <v>d8ddd22723fa47f1d0e3514c6f75855c</v>
      </c>
    </row>
    <row r="3">
      <c r="A3" s="3" t="s">
        <v>1223</v>
      </c>
      <c r="B3" s="6" t="s">
        <v>1338</v>
      </c>
      <c r="C3" s="1" t="str">
        <f t="shared" si="1"/>
        <v>3.4.11.</v>
      </c>
      <c r="D3" s="1" t="str">
        <f>VLOOKUP(C3,Arkusz2!$A$1:$B$160,2,0)</f>
        <v>8a443fea9fc2f836df8100bcb106b9c5</v>
      </c>
    </row>
    <row r="4">
      <c r="A4" s="3" t="s">
        <v>1339</v>
      </c>
      <c r="B4" s="6" t="s">
        <v>1340</v>
      </c>
      <c r="C4" s="1" t="str">
        <f t="shared" si="1"/>
        <v>3.5.11.</v>
      </c>
      <c r="D4" s="1" t="str">
        <f>VLOOKUP(C4,Arkusz2!$A$1:$B$160,2,0)</f>
        <v>766649ef19988e2e82b0e18b35e32d24</v>
      </c>
    </row>
    <row r="5">
      <c r="A5" s="3" t="s">
        <v>1341</v>
      </c>
      <c r="B5" s="6" t="s">
        <v>1342</v>
      </c>
      <c r="C5" s="1" t="str">
        <f t="shared" si="1"/>
        <v>3.6.11.</v>
      </c>
      <c r="D5" s="1" t="str">
        <f>VLOOKUP(C5,Arkusz2!$A$1:$B$160,2,0)</f>
        <v>fe8a3c9d9477f5aa4df503d581b54dee</v>
      </c>
    </row>
    <row r="6">
      <c r="A6" s="3" t="s">
        <v>659</v>
      </c>
      <c r="B6" s="6" t="s">
        <v>1343</v>
      </c>
      <c r="C6" s="1" t="str">
        <f t="shared" si="1"/>
        <v>3.7.11.</v>
      </c>
      <c r="D6" s="1" t="str">
        <f>VLOOKUP(C6,Arkusz2!$A$1:$B$160,2,0)</f>
        <v>6b8004bbac22d90ab48ae03e70bd973d</v>
      </c>
    </row>
    <row r="7">
      <c r="A7" s="3" t="s">
        <v>662</v>
      </c>
      <c r="B7" s="6" t="s">
        <v>1344</v>
      </c>
      <c r="C7" s="1" t="str">
        <f t="shared" si="1"/>
        <v>3.8.11.</v>
      </c>
      <c r="D7" s="1" t="str">
        <f>VLOOKUP(C7,Arkusz2!$A$1:$B$160,2,0)</f>
        <v>2097d14cf024b49f37360cec02d07ef3</v>
      </c>
    </row>
    <row r="8">
      <c r="A8" s="3" t="s">
        <v>663</v>
      </c>
      <c r="B8" s="6" t="s">
        <v>1345</v>
      </c>
      <c r="C8" s="1" t="str">
        <f t="shared" si="1"/>
        <v>3.9.11.</v>
      </c>
      <c r="D8" s="1" t="str">
        <f>VLOOKUP(C8,Arkusz2!$A$1:$B$160,2,0)</f>
        <v>83d248ebec707f970a0c2ac9a48a8313</v>
      </c>
    </row>
    <row r="9">
      <c r="A9" s="3" t="s">
        <v>361</v>
      </c>
      <c r="B9" s="6" t="s">
        <v>1346</v>
      </c>
      <c r="C9" s="1" t="str">
        <f t="shared" si="1"/>
        <v>3.10.11.</v>
      </c>
      <c r="D9" s="1" t="str">
        <f>VLOOKUP(C9,Arkusz2!$A$1:$B$160,2,0)</f>
        <v>5f74f218e3df3ac484aab0f805eabb0f</v>
      </c>
    </row>
    <row r="10">
      <c r="A10" s="3" t="s">
        <v>680</v>
      </c>
      <c r="B10" s="6" t="s">
        <v>1347</v>
      </c>
      <c r="C10" s="1" t="str">
        <f t="shared" si="1"/>
        <v>3.11.11.</v>
      </c>
      <c r="D10" s="1" t="str">
        <f>VLOOKUP(C10,Arkusz2!$A$1:$B$160,2,0)</f>
        <v>7a1e25a630b45e6bac96c9814b68abaf</v>
      </c>
    </row>
    <row r="11">
      <c r="A11" s="3" t="s">
        <v>682</v>
      </c>
      <c r="B11" s="6" t="s">
        <v>1348</v>
      </c>
      <c r="C11" s="1" t="str">
        <f t="shared" si="1"/>
        <v>3.12.11.</v>
      </c>
      <c r="D11" s="1" t="str">
        <f>VLOOKUP(C11,Arkusz2!$A$1:$B$160,2,0)</f>
        <v>906ca741fd0658ce74075d81d388d8ae</v>
      </c>
    </row>
    <row r="12">
      <c r="A12" s="3" t="s">
        <v>1349</v>
      </c>
      <c r="B12" s="6" t="s">
        <v>1350</v>
      </c>
      <c r="C12" s="1" t="str">
        <f t="shared" si="1"/>
        <v>3.13.11.</v>
      </c>
      <c r="D12" s="1" t="str">
        <f>VLOOKUP(C12,Arkusz2!$A$1:$B$160,2,0)</f>
        <v>f0c21e7e4409d0d6d254d0aab0ca4723</v>
      </c>
    </row>
    <row r="13">
      <c r="A13" s="3" t="s">
        <v>685</v>
      </c>
      <c r="B13" s="6" t="s">
        <v>1351</v>
      </c>
      <c r="C13" s="1" t="str">
        <f t="shared" si="1"/>
        <v>3.14.11.</v>
      </c>
      <c r="D13" s="1" t="str">
        <f>VLOOKUP(C13,Arkusz2!$A$1:$B$160,2,0)</f>
        <v>dfb5048023d86139b76b71f03f1e4e30</v>
      </c>
    </row>
    <row r="14">
      <c r="A14" s="3" t="s">
        <v>687</v>
      </c>
      <c r="B14" s="6" t="s">
        <v>1352</v>
      </c>
      <c r="C14" s="1" t="str">
        <f t="shared" si="1"/>
        <v>3.15.11.</v>
      </c>
      <c r="D14" s="1" t="str">
        <f>VLOOKUP(C14,Arkusz2!$A$1:$B$160,2,0)</f>
        <v>6d5f9d5c6335612cc5476058c71b8b25</v>
      </c>
    </row>
    <row r="15">
      <c r="A15" s="3" t="s">
        <v>1353</v>
      </c>
      <c r="B15" s="6" t="s">
        <v>1354</v>
      </c>
      <c r="C15" s="1" t="str">
        <f t="shared" si="1"/>
        <v>3.16.11.</v>
      </c>
      <c r="D15" s="1" t="str">
        <f>VLOOKUP(C15,Arkusz2!$A$1:$B$160,2,0)</f>
        <v>469868b55d0f8a681486326e2d82ae04</v>
      </c>
    </row>
    <row r="16">
      <c r="A16" s="3" t="s">
        <v>369</v>
      </c>
      <c r="B16" s="6" t="s">
        <v>1355</v>
      </c>
      <c r="C16" s="1" t="str">
        <f t="shared" si="1"/>
        <v>3.17.11.</v>
      </c>
      <c r="D16" s="1" t="str">
        <f>VLOOKUP(C16,Arkusz2!$A$1:$B$160,2,0)</f>
        <v>13809fbe1cae1d386a52e6134ce7d18b</v>
      </c>
    </row>
    <row r="17">
      <c r="A17" s="3" t="s">
        <v>1356</v>
      </c>
      <c r="B17" s="6" t="s">
        <v>1357</v>
      </c>
      <c r="C17" s="1" t="str">
        <f t="shared" si="1"/>
        <v>3.18.11.</v>
      </c>
      <c r="D17" s="1" t="str">
        <f>VLOOKUP(C17,Arkusz2!$A$1:$B$160,2,0)</f>
        <v>0b516d8750ab107fa9e28a51c1d90d97</v>
      </c>
    </row>
    <row r="18">
      <c r="A18" s="3" t="s">
        <v>924</v>
      </c>
      <c r="B18" s="6" t="s">
        <v>1358</v>
      </c>
      <c r="C18" s="1" t="str">
        <f t="shared" si="1"/>
        <v>3.19.11.</v>
      </c>
      <c r="D18" s="1" t="str">
        <f>VLOOKUP(C18,Arkusz2!$A$1:$B$160,2,0)</f>
        <v>8e9b082a069ec260473c84bc175cc27b</v>
      </c>
    </row>
    <row r="19">
      <c r="A19" s="3" t="s">
        <v>694</v>
      </c>
      <c r="B19" s="6" t="s">
        <v>1359</v>
      </c>
      <c r="C19" s="1" t="str">
        <f t="shared" si="1"/>
        <v>3.20.11.</v>
      </c>
      <c r="D19" s="1" t="str">
        <f>VLOOKUP(C19,Arkusz2!$A$1:$B$160,2,0)</f>
        <v>fe99f2de8952395e05210a5ffd5dcf60</v>
      </c>
    </row>
    <row r="20">
      <c r="A20" s="3" t="s">
        <v>1360</v>
      </c>
      <c r="B20" s="6" t="s">
        <v>1361</v>
      </c>
      <c r="C20" s="1" t="str">
        <f t="shared" si="1"/>
        <v>3.21.11.</v>
      </c>
      <c r="D20" s="1" t="str">
        <f>VLOOKUP(C20,Arkusz2!$A$1:$B$160,2,0)</f>
        <v>0c1695d60f1525c29fb92df351c2c885</v>
      </c>
    </row>
    <row r="21">
      <c r="A21" s="3" t="s">
        <v>696</v>
      </c>
      <c r="B21" s="6" t="s">
        <v>1362</v>
      </c>
      <c r="C21" s="1" t="str">
        <f t="shared" si="1"/>
        <v>3.22.11.</v>
      </c>
      <c r="D21" s="1" t="str">
        <f>VLOOKUP(C21,Arkusz2!$A$1:$B$160,2,0)</f>
        <v>2ef11f6c4479714269d8b7064fa71498</v>
      </c>
    </row>
    <row r="22">
      <c r="A22" s="3" t="s">
        <v>7</v>
      </c>
      <c r="B22" s="6" t="s">
        <v>1363</v>
      </c>
      <c r="C22" s="1" t="str">
        <f t="shared" si="1"/>
        <v>3.23.11.</v>
      </c>
      <c r="D22" s="1" t="str">
        <f>VLOOKUP(C22,Arkusz2!$A$1:$B$160,2,0)</f>
        <v>5176ee4a418293ffdee4f64e4be96d56</v>
      </c>
    </row>
    <row r="23">
      <c r="A23" s="3" t="s">
        <v>1364</v>
      </c>
      <c r="B23" s="6" t="s">
        <v>1365</v>
      </c>
      <c r="C23" s="1" t="str">
        <f t="shared" si="1"/>
        <v>3.24.11.</v>
      </c>
      <c r="D23" s="1" t="str">
        <f>VLOOKUP(C23,Arkusz2!$A$1:$B$160,2,0)</f>
        <v>53be76029dccca8822ce3c09b9350a6c</v>
      </c>
    </row>
    <row r="24">
      <c r="A24" s="3" t="s">
        <v>931</v>
      </c>
      <c r="B24" s="6" t="s">
        <v>1366</v>
      </c>
      <c r="C24" s="1" t="str">
        <f t="shared" si="1"/>
        <v>3.25.11.</v>
      </c>
      <c r="D24" s="1" t="str">
        <f>VLOOKUP(C24,Arkusz2!$A$1:$B$160,2,0)</f>
        <v>7c075aebf2af6e55bc87c576619c81ba</v>
      </c>
    </row>
    <row r="25">
      <c r="A25" s="3" t="s">
        <v>934</v>
      </c>
      <c r="B25" s="6" t="s">
        <v>1367</v>
      </c>
      <c r="C25" s="1" t="str">
        <f t="shared" si="1"/>
        <v>3.26.11.</v>
      </c>
      <c r="D25" s="1" t="str">
        <f>VLOOKUP(C25,Arkusz2!$A$1:$B$160,2,0)</f>
        <v>7257f61644ae89c7f9f6a38101d01daa</v>
      </c>
    </row>
    <row r="26">
      <c r="A26" s="3" t="s">
        <v>697</v>
      </c>
      <c r="B26" s="6" t="s">
        <v>1368</v>
      </c>
      <c r="C26" s="1" t="str">
        <f t="shared" si="1"/>
        <v>3.27.11.</v>
      </c>
      <c r="D26" s="1" t="str">
        <f>VLOOKUP(C26,Arkusz2!$A$1:$B$160,2,0)</f>
        <v>a5bb5966e425af4da831c22ba691b891</v>
      </c>
    </row>
    <row r="27">
      <c r="A27" s="3" t="s">
        <v>1369</v>
      </c>
      <c r="B27" s="6" t="s">
        <v>1370</v>
      </c>
      <c r="C27" s="1" t="str">
        <f t="shared" si="1"/>
        <v>3.28.11.</v>
      </c>
      <c r="D27" s="1" t="str">
        <f>VLOOKUP(C27,Arkusz2!$A$1:$B$160,2,0)</f>
        <v>1cbcfab57006f2e9b4e05dea16c3d449</v>
      </c>
    </row>
    <row r="28">
      <c r="A28" s="3" t="s">
        <v>12</v>
      </c>
      <c r="B28" s="6" t="s">
        <v>1371</v>
      </c>
      <c r="C28" s="1" t="str">
        <f t="shared" si="1"/>
        <v>3.29.11.</v>
      </c>
      <c r="D28" s="1" t="str">
        <f>VLOOKUP(C28,Arkusz2!$A$1:$B$160,2,0)</f>
        <v>66c8f768d5c3628ace38b78be063e200</v>
      </c>
    </row>
    <row r="29">
      <c r="A29" s="3" t="s">
        <v>700</v>
      </c>
      <c r="B29" s="6" t="s">
        <v>1372</v>
      </c>
      <c r="C29" s="1" t="str">
        <f t="shared" si="1"/>
        <v>3.30.11.</v>
      </c>
      <c r="D29" s="1" t="str">
        <f>VLOOKUP(C29,Arkusz2!$A$1:$B$160,2,0)</f>
        <v>7ba2427543bffb608ac962b461dc8d16</v>
      </c>
    </row>
    <row r="30">
      <c r="A30" s="3" t="s">
        <v>1373</v>
      </c>
      <c r="B30" s="6" t="s">
        <v>1374</v>
      </c>
      <c r="C30" s="1" t="str">
        <f t="shared" si="1"/>
        <v>3.31.11.</v>
      </c>
      <c r="D30" s="1" t="str">
        <f>VLOOKUP(C30,Arkusz2!$A$1:$B$160,2,0)</f>
        <v>e8e35885d1e0183d2226fd1543ac4bca</v>
      </c>
    </row>
    <row r="31">
      <c r="A31" s="3" t="s">
        <v>1375</v>
      </c>
      <c r="B31" s="6" t="s">
        <v>1376</v>
      </c>
      <c r="C31" s="1" t="str">
        <f t="shared" si="1"/>
        <v>3.32.11.</v>
      </c>
      <c r="D31" s="1" t="str">
        <f>VLOOKUP(C31,Arkusz2!$A$1:$B$160,2,0)</f>
        <v>809fabf5727bb253141d74b08a9120e6</v>
      </c>
    </row>
    <row r="32">
      <c r="A32" s="3" t="s">
        <v>712</v>
      </c>
      <c r="B32" s="6" t="s">
        <v>1377</v>
      </c>
      <c r="C32" s="1" t="str">
        <f t="shared" si="1"/>
        <v>3.33.11.</v>
      </c>
      <c r="D32" s="1" t="str">
        <f>VLOOKUP(C32,Arkusz2!$A$1:$B$160,2,0)</f>
        <v>59a7b67cb7e5425c899ad58a49756267</v>
      </c>
    </row>
    <row r="33">
      <c r="A33" s="3" t="s">
        <v>935</v>
      </c>
      <c r="B33" s="6" t="s">
        <v>1378</v>
      </c>
      <c r="C33" s="1" t="str">
        <f t="shared" si="1"/>
        <v>3.34.11.</v>
      </c>
      <c r="D33" s="1" t="str">
        <f>VLOOKUP(C33,Arkusz2!$A$1:$B$160,2,0)</f>
        <v>2334b6886cc4de6ef9c2b8c9813b4bc5</v>
      </c>
    </row>
    <row r="34">
      <c r="A34" s="3" t="s">
        <v>714</v>
      </c>
      <c r="B34" s="6" t="s">
        <v>1379</v>
      </c>
      <c r="C34" s="1" t="str">
        <f t="shared" si="1"/>
        <v>3.35.11.</v>
      </c>
      <c r="D34" s="1" t="str">
        <f>VLOOKUP(C34,Arkusz2!$A$1:$B$160,2,0)</f>
        <v>2648fa56b2c6f7726f5c19fb2b14d2d8</v>
      </c>
    </row>
    <row r="35">
      <c r="A35" s="3" t="s">
        <v>33</v>
      </c>
      <c r="B35" s="6" t="s">
        <v>1380</v>
      </c>
      <c r="C35" s="1" t="str">
        <f t="shared" si="1"/>
        <v>3.36.11.</v>
      </c>
      <c r="D35" s="1" t="str">
        <f>VLOOKUP(C35,Arkusz2!$A$1:$B$160,2,0)</f>
        <v>1465049693474e14b2f4541b8190ded5</v>
      </c>
    </row>
    <row r="36">
      <c r="A36" s="3" t="s">
        <v>711</v>
      </c>
      <c r="B36" s="6" t="s">
        <v>1381</v>
      </c>
      <c r="C36" s="1" t="str">
        <f t="shared" si="1"/>
        <v>3.37.11.</v>
      </c>
      <c r="D36" s="1" t="str">
        <f>VLOOKUP(C36,Arkusz2!$A$1:$B$160,2,0)</f>
        <v>682fe7e5c4168ff565f2321769462b52</v>
      </c>
    </row>
    <row r="37">
      <c r="A37" s="3" t="s">
        <v>717</v>
      </c>
      <c r="B37" s="6" t="s">
        <v>1382</v>
      </c>
      <c r="C37" s="1" t="str">
        <f t="shared" si="1"/>
        <v>3.38.11.</v>
      </c>
      <c r="D37" s="1" t="str">
        <f>VLOOKUP(C37,Arkusz2!$A$1:$B$160,2,0)</f>
        <v>d85890257d2229f6c254d26525731a8e</v>
      </c>
    </row>
    <row r="38">
      <c r="A38" s="3" t="s">
        <v>1383</v>
      </c>
      <c r="B38" s="6" t="s">
        <v>1384</v>
      </c>
      <c r="C38" s="1" t="str">
        <f t="shared" si="1"/>
        <v>3.39.11.</v>
      </c>
      <c r="D38" s="1" t="str">
        <f>VLOOKUP(C38,Arkusz2!$A$1:$B$160,2,0)</f>
        <v>80649e17888b9157e1a3deb6ea388374</v>
      </c>
    </row>
    <row r="39">
      <c r="A39" s="3" t="s">
        <v>1385</v>
      </c>
      <c r="B39" s="6" t="s">
        <v>1386</v>
      </c>
      <c r="C39" s="1" t="str">
        <f t="shared" si="1"/>
        <v>3.40.11.</v>
      </c>
      <c r="D39" s="1" t="str">
        <f>VLOOKUP(C39,Arkusz2!$A$1:$B$160,2,0)</f>
        <v>ba659eb0a8f26badedb3faf198b7bfa3</v>
      </c>
    </row>
    <row r="40">
      <c r="A40" s="3" t="s">
        <v>1387</v>
      </c>
      <c r="B40" s="6" t="s">
        <v>1388</v>
      </c>
      <c r="C40" s="1" t="str">
        <f t="shared" si="1"/>
        <v>3.41.11.</v>
      </c>
      <c r="D40" s="1" t="str">
        <f>VLOOKUP(C40,Arkusz2!$A$1:$B$160,2,0)</f>
        <v>45b99684e67b5773f40f463a3f5a083e</v>
      </c>
    </row>
    <row r="41">
      <c r="A41" s="3" t="s">
        <v>1389</v>
      </c>
      <c r="B41" s="6" t="s">
        <v>1390</v>
      </c>
      <c r="C41" s="1" t="str">
        <f t="shared" si="1"/>
        <v>3.42.11.</v>
      </c>
      <c r="D41" s="1" t="str">
        <f>VLOOKUP(C41,Arkusz2!$A$1:$B$160,2,0)</f>
        <v>807daea3c4a3cd8f82378eda104a71da</v>
      </c>
    </row>
    <row r="42">
      <c r="A42" s="3" t="s">
        <v>720</v>
      </c>
      <c r="B42" s="6" t="s">
        <v>1391</v>
      </c>
      <c r="C42" s="1" t="str">
        <f t="shared" si="1"/>
        <v>3.43.11.</v>
      </c>
      <c r="D42" s="1" t="str">
        <f>VLOOKUP(C42,Arkusz2!$A$1:$B$160,2,0)</f>
        <v>f8bd2e49a7150dd8276c80ce33549087</v>
      </c>
    </row>
    <row r="43">
      <c r="A43" s="3" t="s">
        <v>719</v>
      </c>
      <c r="B43" s="6" t="s">
        <v>1392</v>
      </c>
      <c r="C43" s="1" t="str">
        <f t="shared" si="1"/>
        <v>3.44.11.</v>
      </c>
      <c r="D43" s="1" t="str">
        <f>VLOOKUP(C43,Arkusz2!$A$1:$B$160,2,0)</f>
        <v>a638b169f43d559befabf344598cf507</v>
      </c>
    </row>
    <row r="44">
      <c r="A44" s="3" t="s">
        <v>1393</v>
      </c>
      <c r="B44" s="6" t="s">
        <v>1394</v>
      </c>
      <c r="C44" s="1" t="str">
        <f t="shared" si="1"/>
        <v>3.45.11.</v>
      </c>
      <c r="D44" s="1" t="str">
        <f>VLOOKUP(C44,Arkusz2!$A$1:$B$160,2,0)</f>
        <v>bb4cea483d32facebf0790e418c5b683</v>
      </c>
    </row>
    <row r="45">
      <c r="A45" s="3" t="s">
        <v>286</v>
      </c>
      <c r="B45" s="6" t="s">
        <v>1395</v>
      </c>
      <c r="C45" s="1" t="str">
        <f t="shared" si="1"/>
        <v>3.46.11.</v>
      </c>
      <c r="D45" s="1" t="str">
        <f>VLOOKUP(C45,Arkusz2!$A$1:$B$160,2,0)</f>
        <v>adc7f6f2b7f01ba3d62c7882e1f075e4</v>
      </c>
    </row>
    <row r="46">
      <c r="A46" s="3" t="s">
        <v>728</v>
      </c>
      <c r="B46" s="6" t="s">
        <v>1396</v>
      </c>
      <c r="C46" s="1" t="str">
        <f t="shared" si="1"/>
        <v>3.47.11.</v>
      </c>
      <c r="D46" s="1" t="str">
        <f>VLOOKUP(C46,Arkusz2!$A$1:$B$160,2,0)</f>
        <v>62ac568cfd1a5f4e205d288be22df002</v>
      </c>
    </row>
    <row r="47">
      <c r="A47" s="3" t="s">
        <v>1397</v>
      </c>
      <c r="B47" s="6" t="s">
        <v>1398</v>
      </c>
      <c r="C47" s="1" t="str">
        <f t="shared" si="1"/>
        <v>3.48.11.</v>
      </c>
      <c r="D47" s="1" t="str">
        <f>VLOOKUP(C47,Arkusz2!$A$1:$B$160,2,0)</f>
        <v>de019b07154fd155c5d2d3a926f3d528</v>
      </c>
    </row>
    <row r="48">
      <c r="A48" s="3" t="s">
        <v>1399</v>
      </c>
      <c r="B48" s="6" t="s">
        <v>1400</v>
      </c>
      <c r="C48" s="1" t="str">
        <f t="shared" si="1"/>
        <v>3.49.11.</v>
      </c>
      <c r="D48" s="1" t="str">
        <f>VLOOKUP(C48,Arkusz2!$A$1:$B$160,2,0)</f>
        <v>bda60ebcaa12319f562e07fa12bc8eaf</v>
      </c>
    </row>
    <row r="49">
      <c r="A49" s="3" t="s">
        <v>739</v>
      </c>
      <c r="B49" s="6" t="s">
        <v>1401</v>
      </c>
      <c r="C49" s="1" t="str">
        <f t="shared" si="1"/>
        <v>3.50.11.</v>
      </c>
      <c r="D49" s="1" t="str">
        <f>VLOOKUP(C49,Arkusz2!$A$1:$B$160,2,0)</f>
        <v>fdcf53350e1973b2a41d2f84dbe7a3ed</v>
      </c>
    </row>
    <row r="50">
      <c r="A50" s="3" t="s">
        <v>1402</v>
      </c>
      <c r="B50" s="6" t="s">
        <v>1403</v>
      </c>
      <c r="C50" s="1" t="str">
        <f t="shared" si="1"/>
        <v>3.51.11.</v>
      </c>
      <c r="D50" s="1" t="str">
        <f>VLOOKUP(C50,Arkusz2!$A$1:$B$160,2,0)</f>
        <v>faa9d25e99f6014885318d0a5ff5e2ab</v>
      </c>
    </row>
    <row r="51">
      <c r="A51" s="3" t="s">
        <v>1404</v>
      </c>
      <c r="B51" s="6" t="s">
        <v>1405</v>
      </c>
      <c r="C51" s="1" t="str">
        <f t="shared" si="1"/>
        <v>3.52.11.</v>
      </c>
      <c r="D51" s="1" t="str">
        <f>VLOOKUP(C51,Arkusz2!$A$1:$B$160,2,0)</f>
        <v>c299658571da3c841b8ad639c3bdf3ad</v>
      </c>
    </row>
    <row r="52">
      <c r="A52" s="3" t="s">
        <v>838</v>
      </c>
      <c r="B52" s="6" t="s">
        <v>1406</v>
      </c>
      <c r="C52" s="1" t="str">
        <f t="shared" si="1"/>
        <v>3.53.11.</v>
      </c>
      <c r="D52" s="1" t="str">
        <f>VLOOKUP(C52,Arkusz2!$A$1:$B$160,2,0)</f>
        <v>bf00710b956622dbd5cd4fbdb96c6287</v>
      </c>
    </row>
    <row r="53">
      <c r="A53" s="3" t="s">
        <v>740</v>
      </c>
      <c r="B53" s="6" t="s">
        <v>1407</v>
      </c>
      <c r="C53" s="1" t="str">
        <f t="shared" si="1"/>
        <v>3.54.11.</v>
      </c>
      <c r="D53" s="1" t="str">
        <f>VLOOKUP(C53,Arkusz2!$A$1:$B$160,2,0)</f>
        <v>340732513974ba561fd453360b755927</v>
      </c>
    </row>
    <row r="54">
      <c r="A54" s="3" t="s">
        <v>743</v>
      </c>
      <c r="B54" s="6" t="s">
        <v>1408</v>
      </c>
      <c r="C54" s="1" t="str">
        <f t="shared" si="1"/>
        <v>3.55.11.</v>
      </c>
      <c r="D54" s="1" t="str">
        <f>VLOOKUP(C54,Arkusz2!$A$1:$B$160,2,0)</f>
        <v>d2fe227bd5c38b13d57b38b7d2730c6e</v>
      </c>
    </row>
    <row r="55">
      <c r="A55" s="3" t="s">
        <v>1409</v>
      </c>
      <c r="B55" s="6" t="s">
        <v>1410</v>
      </c>
      <c r="C55" s="1" t="str">
        <f t="shared" si="1"/>
        <v>3.56.11.</v>
      </c>
      <c r="D55" s="1" t="str">
        <f>VLOOKUP(C55,Arkusz2!$A$1:$B$160,2,0)</f>
        <v>a346283abe5d026cb3854969701fcce7</v>
      </c>
    </row>
    <row r="56">
      <c r="A56" s="3" t="s">
        <v>929</v>
      </c>
      <c r="B56" s="6" t="s">
        <v>1411</v>
      </c>
      <c r="C56" s="1" t="str">
        <f t="shared" si="1"/>
        <v>3.57.11.</v>
      </c>
      <c r="D56" s="1" t="str">
        <f>VLOOKUP(C56,Arkusz2!$A$1:$B$160,2,0)</f>
        <v>5f65255c9a2200bb20895533ec0a57b9</v>
      </c>
    </row>
    <row r="57">
      <c r="A57" s="3" t="s">
        <v>72</v>
      </c>
      <c r="B57" s="6" t="s">
        <v>1412</v>
      </c>
      <c r="C57" s="1" t="str">
        <f t="shared" si="1"/>
        <v>3.58.11.</v>
      </c>
      <c r="D57" s="1" t="str">
        <f>VLOOKUP(C57,Arkusz2!$A$1:$B$160,2,0)</f>
        <v>6278c6637c350a4e38f11f3b7a6f2187</v>
      </c>
    </row>
    <row r="58">
      <c r="A58" s="3" t="s">
        <v>1413</v>
      </c>
      <c r="B58" s="6" t="s">
        <v>1414</v>
      </c>
      <c r="C58" s="1" t="str">
        <f t="shared" si="1"/>
        <v>3.59.11.</v>
      </c>
      <c r="D58" s="1" t="str">
        <f>VLOOKUP(C58,Arkusz2!$A$1:$B$160,2,0)</f>
        <v>09229d0b3188b77e7f28ffbacb364be1</v>
      </c>
    </row>
    <row r="59">
      <c r="A59" s="3" t="s">
        <v>749</v>
      </c>
      <c r="B59" s="6" t="s">
        <v>1415</v>
      </c>
      <c r="C59" s="1" t="str">
        <f t="shared" si="1"/>
        <v>3.60.11.</v>
      </c>
      <c r="D59" s="1" t="str">
        <f>VLOOKUP(C59,Arkusz2!$A$1:$B$160,2,0)</f>
        <v>1b4eaf85ac450ebdeed854e8297c8131</v>
      </c>
    </row>
    <row r="60">
      <c r="A60" s="3" t="s">
        <v>761</v>
      </c>
      <c r="B60" s="6" t="s">
        <v>1416</v>
      </c>
      <c r="C60" s="1" t="str">
        <f t="shared" si="1"/>
        <v>3.61.11.</v>
      </c>
      <c r="D60" s="1" t="str">
        <f>VLOOKUP(C60,Arkusz2!$A$1:$B$160,2,0)</f>
        <v>700ec0440a6da785d17225338211d4b3</v>
      </c>
    </row>
    <row r="61">
      <c r="A61" s="3" t="s">
        <v>1417</v>
      </c>
      <c r="B61" s="6" t="s">
        <v>1418</v>
      </c>
      <c r="C61" s="1" t="str">
        <f t="shared" si="1"/>
        <v>3.62.11.</v>
      </c>
      <c r="D61" s="1" t="str">
        <f>VLOOKUP(C61,Arkusz2!$A$1:$B$160,2,0)</f>
        <v>a2d11db21225537a2e6f51d2015a44e1</v>
      </c>
    </row>
    <row r="62">
      <c r="A62" s="3" t="s">
        <v>763</v>
      </c>
      <c r="B62" s="6" t="s">
        <v>1419</v>
      </c>
      <c r="C62" s="1" t="str">
        <f t="shared" si="1"/>
        <v>3.63.11.</v>
      </c>
      <c r="D62" s="1" t="str">
        <f>VLOOKUP(C62,Arkusz2!$A$1:$B$160,2,0)</f>
        <v>cb1988f1e166b30b2579287e0a1615fb</v>
      </c>
    </row>
    <row r="63">
      <c r="A63" s="3" t="s">
        <v>1420</v>
      </c>
      <c r="B63" s="6" t="s">
        <v>1421</v>
      </c>
      <c r="C63" s="1" t="str">
        <f t="shared" si="1"/>
        <v>3.64.11.</v>
      </c>
      <c r="D63" s="1" t="str">
        <f>VLOOKUP(C63,Arkusz2!$A$1:$B$160,2,0)</f>
        <v>4d13059a56bed8a8a494e7c7793a6258</v>
      </c>
    </row>
    <row r="64">
      <c r="A64" s="3" t="s">
        <v>276</v>
      </c>
      <c r="B64" s="6" t="s">
        <v>1422</v>
      </c>
      <c r="C64" s="1" t="str">
        <f t="shared" si="1"/>
        <v>3.65.11.</v>
      </c>
      <c r="D64" s="1" t="str">
        <f>VLOOKUP(C64,Arkusz2!$A$1:$B$160,2,0)</f>
        <v>aae53b40326e1779db1d5c242caec260</v>
      </c>
    </row>
    <row r="65">
      <c r="A65" s="3" t="s">
        <v>722</v>
      </c>
      <c r="B65" s="6" t="s">
        <v>1423</v>
      </c>
      <c r="C65" s="1" t="str">
        <f t="shared" si="1"/>
        <v>3.66.11.</v>
      </c>
      <c r="D65" s="1" t="str">
        <f>VLOOKUP(C65,Arkusz2!$A$1:$B$160,2,0)</f>
        <v>76340df05fc0d7a964f1a3b294bb0943</v>
      </c>
    </row>
    <row r="66">
      <c r="A66" s="3" t="s">
        <v>1424</v>
      </c>
      <c r="B66" s="6" t="s">
        <v>1425</v>
      </c>
      <c r="C66" s="1" t="str">
        <f t="shared" si="1"/>
        <v>3.67.11.</v>
      </c>
      <c r="D66" s="1" t="str">
        <f>VLOOKUP(C66,Arkusz2!$A$1:$B$160,2,0)</f>
        <v>2f77719b069ae236fa78729f42ca89e1</v>
      </c>
    </row>
    <row r="67">
      <c r="A67" s="3" t="s">
        <v>300</v>
      </c>
      <c r="B67" s="6" t="s">
        <v>1426</v>
      </c>
      <c r="C67" s="1" t="str">
        <f t="shared" si="1"/>
        <v>3.68.11.</v>
      </c>
      <c r="D67" s="1" t="str">
        <f>VLOOKUP(C67,Arkusz2!$A$1:$B$160,2,0)</f>
        <v>c9369cb5bcf0fcae0441314d27aecb63</v>
      </c>
    </row>
    <row r="68">
      <c r="A68" s="3" t="s">
        <v>1427</v>
      </c>
      <c r="B68" s="6" t="s">
        <v>1428</v>
      </c>
      <c r="C68" s="1" t="str">
        <f t="shared" si="1"/>
        <v>3.69.11.</v>
      </c>
      <c r="D68" s="1" t="str">
        <f>VLOOKUP(C68,Arkusz2!$A$1:$B$160,2,0)</f>
        <v>39585dffeeac90067c3abbd2050698b8</v>
      </c>
    </row>
    <row r="69">
      <c r="A69" s="3" t="s">
        <v>411</v>
      </c>
      <c r="B69" s="6" t="s">
        <v>1429</v>
      </c>
      <c r="C69" s="1" t="str">
        <f t="shared" si="1"/>
        <v>3.70.11.</v>
      </c>
      <c r="D69" s="1" t="str">
        <f>VLOOKUP(C69,Arkusz2!$A$1:$B$160,2,0)</f>
        <v>4c4d8a36575f988f2e591a65bfee40c7</v>
      </c>
    </row>
    <row r="70">
      <c r="A70" s="3" t="s">
        <v>770</v>
      </c>
      <c r="B70" s="6" t="s">
        <v>1430</v>
      </c>
      <c r="C70" s="1" t="str">
        <f t="shared" si="1"/>
        <v>3.71.11.</v>
      </c>
      <c r="D70" s="1" t="str">
        <f>VLOOKUP(C70,Arkusz2!$A$1:$B$160,2,0)</f>
        <v>a20c96f34a5d55b77e715a9000842a58</v>
      </c>
    </row>
    <row r="71">
      <c r="A71" s="3" t="s">
        <v>919</v>
      </c>
      <c r="B71" s="6" t="s">
        <v>1431</v>
      </c>
      <c r="C71" s="1" t="str">
        <f t="shared" si="1"/>
        <v>3.72.11.</v>
      </c>
      <c r="D71" s="1" t="str">
        <f>VLOOKUP(C71,Arkusz2!$A$1:$B$160,2,0)</f>
        <v>f99207ff311830187f72060b029b6f8f</v>
      </c>
    </row>
    <row r="72">
      <c r="A72" s="3" t="s">
        <v>787</v>
      </c>
      <c r="B72" s="6" t="s">
        <v>1432</v>
      </c>
      <c r="C72" s="1" t="str">
        <f t="shared" si="1"/>
        <v>3.73.11.</v>
      </c>
      <c r="D72" s="1" t="str">
        <f>VLOOKUP(C72,Arkusz2!$A$1:$B$160,2,0)</f>
        <v>721da27f5b1918aee144742f7e735e0e</v>
      </c>
    </row>
    <row r="73">
      <c r="A73" s="3" t="s">
        <v>1433</v>
      </c>
      <c r="B73" s="6" t="s">
        <v>1434</v>
      </c>
      <c r="C73" s="1" t="str">
        <f t="shared" si="1"/>
        <v>3.74.11.</v>
      </c>
      <c r="D73" s="1" t="str">
        <f>VLOOKUP(C73,Arkusz2!$A$1:$B$160,2,0)</f>
        <v>ee43b190ad08ab482f32f40de937efe3</v>
      </c>
    </row>
    <row r="74">
      <c r="A74" s="3" t="s">
        <v>1435</v>
      </c>
      <c r="B74" s="6" t="s">
        <v>1436</v>
      </c>
      <c r="C74" s="1" t="str">
        <f t="shared" si="1"/>
        <v>3.75.11.</v>
      </c>
      <c r="D74" s="1" t="str">
        <f>VLOOKUP(C74,Arkusz2!$A$1:$B$160,2,0)</f>
        <v>80bb273187c902662005f2da6dda8820</v>
      </c>
    </row>
    <row r="75">
      <c r="A75" s="3" t="s">
        <v>703</v>
      </c>
      <c r="B75" s="6" t="s">
        <v>1437</v>
      </c>
      <c r="C75" s="1" t="str">
        <f t="shared" si="1"/>
        <v>3.76.11.</v>
      </c>
      <c r="D75" s="1" t="str">
        <f>VLOOKUP(C75,Arkusz2!$A$1:$B$160,2,0)</f>
        <v>87ddeaede93fdeb4d412e4a16915d71f</v>
      </c>
    </row>
    <row r="76">
      <c r="A76" s="3" t="s">
        <v>709</v>
      </c>
      <c r="B76" s="6" t="s">
        <v>1438</v>
      </c>
      <c r="C76" s="1" t="str">
        <f t="shared" si="1"/>
        <v>3.77.11.</v>
      </c>
      <c r="D76" s="1" t="str">
        <f>VLOOKUP(C76,Arkusz2!$A$1:$B$160,2,0)</f>
        <v>24f4511430b6962bc3f0f31dde23b3af</v>
      </c>
    </row>
    <row r="77">
      <c r="A77" s="3" t="s">
        <v>1439</v>
      </c>
      <c r="B77" s="6" t="s">
        <v>1440</v>
      </c>
      <c r="C77" s="1" t="str">
        <f t="shared" si="1"/>
        <v>3.78.11.</v>
      </c>
      <c r="D77" s="1" t="str">
        <f>VLOOKUP(C77,Arkusz2!$A$1:$B$160,2,0)</f>
        <v>d48e704b04a445f4b024d5c33b8d6523</v>
      </c>
    </row>
    <row r="78">
      <c r="A78" s="3" t="s">
        <v>1441</v>
      </c>
      <c r="B78" s="6" t="s">
        <v>1442</v>
      </c>
      <c r="C78" s="1" t="str">
        <f t="shared" si="1"/>
        <v>3.79.11.</v>
      </c>
      <c r="D78" s="1" t="str">
        <f>VLOOKUP(C78,Arkusz2!$A$1:$B$160,2,0)</f>
        <v>c3f16b9466e55bdbe0dabafdde953ef8</v>
      </c>
    </row>
    <row r="79">
      <c r="A79" s="3" t="s">
        <v>791</v>
      </c>
      <c r="B79" s="6" t="s">
        <v>1443</v>
      </c>
      <c r="C79" s="1" t="str">
        <f t="shared" si="1"/>
        <v>3.80.11.</v>
      </c>
      <c r="D79" s="1" t="str">
        <f>VLOOKUP(C79,Arkusz2!$A$1:$B$160,2,0)</f>
        <v>d1c243da9759468aa3b1abba5f8b1b63</v>
      </c>
    </row>
    <row r="80">
      <c r="A80" s="3" t="s">
        <v>798</v>
      </c>
      <c r="B80" s="6" t="s">
        <v>1444</v>
      </c>
      <c r="C80" s="1" t="str">
        <f t="shared" si="1"/>
        <v>3.81.11.</v>
      </c>
      <c r="D80" s="1" t="str">
        <f>VLOOKUP(C80,Arkusz2!$A$1:$B$160,2,0)</f>
        <v>1d00ecb78da305fbb70bb113cc981ac8</v>
      </c>
    </row>
    <row r="81">
      <c r="A81" s="3" t="s">
        <v>713</v>
      </c>
      <c r="B81" s="6" t="s">
        <v>1445</v>
      </c>
      <c r="C81" s="1" t="str">
        <f t="shared" si="1"/>
        <v>3.82.11.</v>
      </c>
      <c r="D81" s="1" t="str">
        <f>VLOOKUP(C81,Arkusz2!$A$1:$B$160,2,0)</f>
        <v>2a85443bb490c70ad73f5c775af11b2a</v>
      </c>
    </row>
    <row r="82">
      <c r="A82" s="3" t="s">
        <v>1446</v>
      </c>
      <c r="B82" s="6" t="s">
        <v>1447</v>
      </c>
      <c r="C82" s="1" t="str">
        <f t="shared" si="1"/>
        <v>3.83.11.</v>
      </c>
      <c r="D82" s="1" t="str">
        <f>VLOOKUP(C82,Arkusz2!$A$1:$B$160,2,0)</f>
        <v>042203d493b64c03dc6bbf35326abb06</v>
      </c>
    </row>
    <row r="83">
      <c r="A83" s="3" t="s">
        <v>795</v>
      </c>
      <c r="B83" s="6" t="s">
        <v>1448</v>
      </c>
      <c r="C83" s="1" t="str">
        <f t="shared" si="1"/>
        <v>3.84.11.</v>
      </c>
      <c r="D83" s="1" t="str">
        <f>VLOOKUP(C83,Arkusz2!$A$1:$B$160,2,0)</f>
        <v>81ca4294e5e351c413d8a7a356f90207</v>
      </c>
    </row>
    <row r="84">
      <c r="A84" s="3" t="s">
        <v>1449</v>
      </c>
      <c r="B84" s="6" t="s">
        <v>1450</v>
      </c>
      <c r="C84" s="1" t="str">
        <f t="shared" si="1"/>
        <v>3.85.11.</v>
      </c>
      <c r="D84" s="1" t="str">
        <f>VLOOKUP(C84,Arkusz2!$A$1:$B$160,2,0)</f>
        <v>85b25c8ff0f44c68955128c7951c4e0c</v>
      </c>
    </row>
    <row r="85">
      <c r="A85" s="3" t="s">
        <v>716</v>
      </c>
      <c r="B85" s="6" t="s">
        <v>1451</v>
      </c>
      <c r="C85" s="1" t="str">
        <f t="shared" si="1"/>
        <v>3.86.11.</v>
      </c>
      <c r="D85" s="1" t="str">
        <f>VLOOKUP(C85,Arkusz2!$A$1:$B$160,2,0)</f>
        <v>7755baf0730ae94bcf180874c05bb3b4</v>
      </c>
    </row>
    <row r="86">
      <c r="A86" s="3" t="s">
        <v>1452</v>
      </c>
      <c r="B86" s="6" t="s">
        <v>1453</v>
      </c>
      <c r="C86" s="1" t="str">
        <f t="shared" si="1"/>
        <v>3.87.11.</v>
      </c>
      <c r="D86" s="1" t="str">
        <f>VLOOKUP(C86,Arkusz2!$A$1:$B$160,2,0)</f>
        <v>190603607cc710a5d43a7cde8f48a89d</v>
      </c>
    </row>
    <row r="87">
      <c r="A87" s="3" t="s">
        <v>796</v>
      </c>
      <c r="B87" s="6" t="s">
        <v>1454</v>
      </c>
      <c r="C87" s="1" t="str">
        <f t="shared" si="1"/>
        <v>3.88.11.</v>
      </c>
      <c r="D87" s="1" t="str">
        <f>VLOOKUP(C87,Arkusz2!$A$1:$B$160,2,0)</f>
        <v>236f49677e74613969e62adbff3503bd</v>
      </c>
    </row>
    <row r="88">
      <c r="A88" s="3" t="s">
        <v>1455</v>
      </c>
      <c r="B88" s="6" t="s">
        <v>1456</v>
      </c>
      <c r="C88" s="1" t="str">
        <f t="shared" si="1"/>
        <v>3.89.11.</v>
      </c>
      <c r="D88" s="1" t="str">
        <f>VLOOKUP(C88,Arkusz2!$A$1:$B$160,2,0)</f>
        <v>6403d02a2c6824560c27611f48116b95</v>
      </c>
    </row>
    <row r="89">
      <c r="A89" s="3" t="s">
        <v>1457</v>
      </c>
      <c r="B89" s="6" t="s">
        <v>1458</v>
      </c>
      <c r="C89" s="1" t="str">
        <f t="shared" si="1"/>
        <v>3.90.11.</v>
      </c>
      <c r="D89" s="1" t="str">
        <f>VLOOKUP(C89,Arkusz2!$A$1:$B$160,2,0)</f>
        <v>c13285893c1e82281135bc2e4201fab2</v>
      </c>
    </row>
    <row r="90">
      <c r="A90" s="3" t="s">
        <v>1459</v>
      </c>
      <c r="B90" s="6" t="s">
        <v>1460</v>
      </c>
      <c r="C90" s="1" t="str">
        <f t="shared" si="1"/>
        <v>3.91.11.</v>
      </c>
      <c r="D90" s="1" t="str">
        <f>VLOOKUP(C90,Arkusz2!$A$1:$B$160,2,0)</f>
        <v>debeb0dc107f3f935d678ee543d1ae4e</v>
      </c>
    </row>
    <row r="91">
      <c r="A91" s="3" t="s">
        <v>1461</v>
      </c>
      <c r="B91" s="6" t="s">
        <v>1462</v>
      </c>
      <c r="C91" s="1" t="str">
        <f t="shared" si="1"/>
        <v>3.92.11.</v>
      </c>
      <c r="D91" s="1" t="str">
        <f>VLOOKUP(C91,Arkusz2!$A$1:$B$160,2,0)</f>
        <v>973a3246cedd8a1e9735843173aaf607</v>
      </c>
    </row>
    <row r="92">
      <c r="A92" s="3" t="s">
        <v>820</v>
      </c>
      <c r="B92" s="6" t="s">
        <v>1463</v>
      </c>
      <c r="C92" s="1" t="str">
        <f t="shared" si="1"/>
        <v>3.93.11.</v>
      </c>
      <c r="D92" s="1" t="str">
        <f>VLOOKUP(C92,Arkusz2!$A$1:$B$160,2,0)</f>
        <v>fea74d1633a91287b71357d824487186</v>
      </c>
    </row>
    <row r="93">
      <c r="A93" s="3" t="s">
        <v>75</v>
      </c>
      <c r="B93" s="6" t="s">
        <v>1464</v>
      </c>
      <c r="C93" s="1" t="str">
        <f t="shared" si="1"/>
        <v>3.94.11.</v>
      </c>
      <c r="D93" s="1" t="str">
        <f>VLOOKUP(C93,Arkusz2!$A$1:$B$160,2,0)</f>
        <v>96b6610b7c0c379e4b9d7b06fd854498</v>
      </c>
    </row>
    <row r="94">
      <c r="A94" s="3" t="s">
        <v>156</v>
      </c>
      <c r="B94" s="6" t="s">
        <v>1465</v>
      </c>
      <c r="C94" s="1" t="str">
        <f t="shared" si="1"/>
        <v>3.95.11.</v>
      </c>
      <c r="D94" s="1" t="str">
        <f>VLOOKUP(C94,Arkusz2!$A$1:$B$160,2,0)</f>
        <v>930021205e462007dd197d521ee8abd6</v>
      </c>
    </row>
    <row r="95">
      <c r="A95" s="3" t="s">
        <v>819</v>
      </c>
      <c r="B95" s="6" t="s">
        <v>1466</v>
      </c>
      <c r="C95" s="1" t="str">
        <f t="shared" si="1"/>
        <v>3.96.11.</v>
      </c>
      <c r="D95" s="1" t="str">
        <f>VLOOKUP(C95,Arkusz2!$A$1:$B$160,2,0)</f>
        <v>ca18efbbe1eef8a2f0606218a430b16d</v>
      </c>
    </row>
    <row r="96">
      <c r="A96" s="3" t="s">
        <v>310</v>
      </c>
      <c r="B96" s="6" t="s">
        <v>1467</v>
      </c>
      <c r="C96" s="1" t="str">
        <f t="shared" si="1"/>
        <v>3.97.11.</v>
      </c>
      <c r="D96" s="1" t="str">
        <f>VLOOKUP(C96,Arkusz2!$A$1:$B$160,2,0)</f>
        <v>9bc9a73d9b49616ae8042de4fbef7a91</v>
      </c>
    </row>
    <row r="97">
      <c r="A97" s="3" t="s">
        <v>821</v>
      </c>
      <c r="B97" s="6" t="s">
        <v>1468</v>
      </c>
      <c r="C97" s="1" t="str">
        <f t="shared" si="1"/>
        <v>3.98.11.</v>
      </c>
      <c r="D97" s="1" t="str">
        <f>VLOOKUP(C97,Arkusz2!$A$1:$B$160,2,0)</f>
        <v>09661eecb825c4fca83b46f6e28c9e73</v>
      </c>
    </row>
    <row r="98">
      <c r="A98" s="3" t="s">
        <v>1076</v>
      </c>
      <c r="B98" s="6" t="s">
        <v>1469</v>
      </c>
      <c r="C98" s="1" t="str">
        <f t="shared" si="1"/>
        <v>3.99.11.</v>
      </c>
      <c r="D98" s="1" t="str">
        <f>VLOOKUP(C98,Arkusz2!$A$1:$B$160,2,0)</f>
        <v>fcf35b4f3636d5cdc7ac3dfa629c8c92</v>
      </c>
    </row>
    <row r="99">
      <c r="A99" s="3" t="s">
        <v>1470</v>
      </c>
      <c r="B99" s="6" t="s">
        <v>1471</v>
      </c>
      <c r="C99" s="1" t="str">
        <f t="shared" si="1"/>
        <v>3.100.11.</v>
      </c>
      <c r="D99" s="1" t="str">
        <f>VLOOKUP(C99,Arkusz2!$A$1:$B$160,2,0)</f>
        <v>f25a26b0211a8426c3926ce7fa892cae</v>
      </c>
    </row>
    <row r="100">
      <c r="A100" s="3" t="s">
        <v>1472</v>
      </c>
      <c r="B100" s="6" t="s">
        <v>1473</v>
      </c>
      <c r="C100" s="1" t="str">
        <f t="shared" si="1"/>
        <v>3.101.11.</v>
      </c>
      <c r="D100" s="1" t="str">
        <f>VLOOKUP(C100,Arkusz2!$A$1:$B$160,2,0)</f>
        <v>4951568cdaaaa66b7d5ffa229d77abb8</v>
      </c>
    </row>
    <row r="101">
      <c r="A101" s="3" t="s">
        <v>315</v>
      </c>
      <c r="B101" s="6" t="s">
        <v>1474</v>
      </c>
      <c r="C101" s="1" t="str">
        <f t="shared" si="1"/>
        <v>3.102.11.</v>
      </c>
      <c r="D101" s="1" t="str">
        <f>VLOOKUP(C101,Arkusz2!$A$1:$B$160,2,0)</f>
        <v>1016d550ebd9397b33f6953d0270d31f</v>
      </c>
    </row>
    <row r="102">
      <c r="A102" s="3" t="s">
        <v>1475</v>
      </c>
      <c r="B102" s="6" t="s">
        <v>1476</v>
      </c>
      <c r="C102" s="1" t="str">
        <f t="shared" si="1"/>
        <v>3.103.11.</v>
      </c>
      <c r="D102" s="1" t="str">
        <f>VLOOKUP(C102,Arkusz2!$A$1:$B$160,2,0)</f>
        <v>0c2dddd6385974fc4f6a7339861b7153</v>
      </c>
    </row>
    <row r="103">
      <c r="A103" s="3" t="s">
        <v>824</v>
      </c>
      <c r="B103" s="6" t="s">
        <v>1477</v>
      </c>
      <c r="C103" s="1" t="str">
        <f t="shared" si="1"/>
        <v>3.104.11.</v>
      </c>
      <c r="D103" s="1" t="str">
        <f>VLOOKUP(C103,Arkusz2!$A$1:$B$160,2,0)</f>
        <v>cc6bff7d059c6036fbd0aae5cb64435b</v>
      </c>
    </row>
    <row r="104">
      <c r="A104" s="3" t="s">
        <v>825</v>
      </c>
      <c r="B104" s="6" t="s">
        <v>1478</v>
      </c>
      <c r="C104" s="1" t="str">
        <f t="shared" si="1"/>
        <v>3.105.11.</v>
      </c>
      <c r="D104" s="1" t="str">
        <f>VLOOKUP(C104,Arkusz2!$A$1:$B$160,2,0)</f>
        <v>a7f15afb5840a352727f78423ce907ef</v>
      </c>
    </row>
    <row r="105">
      <c r="A105" s="3" t="s">
        <v>827</v>
      </c>
      <c r="B105" s="6" t="s">
        <v>1479</v>
      </c>
      <c r="C105" s="1" t="str">
        <f t="shared" si="1"/>
        <v>3.106.11.</v>
      </c>
      <c r="D105" s="1" t="str">
        <f>VLOOKUP(C105,Arkusz2!$A$1:$B$160,2,0)</f>
        <v>f3ee2a07722545aeae9c1b52ff2faefe</v>
      </c>
    </row>
    <row r="106">
      <c r="A106" s="3" t="s">
        <v>1480</v>
      </c>
      <c r="B106" s="6" t="s">
        <v>1481</v>
      </c>
      <c r="C106" s="1" t="str">
        <f t="shared" si="1"/>
        <v>3.107.11.</v>
      </c>
      <c r="D106" s="1" t="str">
        <f>VLOOKUP(C106,Arkusz2!$A$1:$B$160,2,0)</f>
        <v>229fd12a24c2e9efe427aae2a4547f2c</v>
      </c>
    </row>
    <row r="107">
      <c r="A107" s="3" t="s">
        <v>1482</v>
      </c>
      <c r="B107" s="6" t="s">
        <v>1483</v>
      </c>
      <c r="C107" s="1" t="str">
        <f t="shared" si="1"/>
        <v>3.108.11.</v>
      </c>
      <c r="D107" s="1" t="str">
        <f>VLOOKUP(C107,Arkusz2!$A$1:$B$160,2,0)</f>
        <v>c40ed838042d1e1cb54b91155c3362ba</v>
      </c>
    </row>
    <row r="108">
      <c r="A108" s="3" t="s">
        <v>752</v>
      </c>
      <c r="B108" s="6" t="s">
        <v>1484</v>
      </c>
      <c r="C108" s="1" t="str">
        <f t="shared" si="1"/>
        <v>3.109.11.</v>
      </c>
      <c r="D108" s="1" t="str">
        <f>VLOOKUP(C108,Arkusz2!$A$1:$B$160,2,0)</f>
        <v>08c2fec6be5a88eba2b081d4483c362f</v>
      </c>
    </row>
    <row r="109">
      <c r="A109" s="3" t="s">
        <v>828</v>
      </c>
      <c r="B109" s="6" t="s">
        <v>1485</v>
      </c>
      <c r="C109" s="1" t="str">
        <f t="shared" si="1"/>
        <v>3.110.11.</v>
      </c>
      <c r="D109" s="1" t="str">
        <f>VLOOKUP(C109,Arkusz2!$A$1:$B$160,2,0)</f>
        <v>d8eaf22367636cc4cb344dbe57ec18d0</v>
      </c>
    </row>
    <row r="110">
      <c r="A110" s="3" t="s">
        <v>1486</v>
      </c>
      <c r="B110" s="6" t="s">
        <v>1487</v>
      </c>
      <c r="C110" s="1" t="str">
        <f t="shared" si="1"/>
        <v>3.111.11.</v>
      </c>
      <c r="D110" s="1" t="str">
        <f>VLOOKUP(C110,Arkusz2!$A$1:$B$160,2,0)</f>
        <v>6890885eb9cc665ddf311461b9f942ff</v>
      </c>
    </row>
    <row r="111">
      <c r="A111" s="3" t="s">
        <v>832</v>
      </c>
      <c r="B111" s="6" t="s">
        <v>1488</v>
      </c>
      <c r="C111" s="1" t="str">
        <f t="shared" si="1"/>
        <v>3.112.11.</v>
      </c>
      <c r="D111" s="1" t="str">
        <f>VLOOKUP(C111,Arkusz2!$A$1:$B$160,2,0)</f>
        <v>2383b51ad8771442bdecbae4e2229a5c</v>
      </c>
    </row>
    <row r="112">
      <c r="A112" s="3" t="s">
        <v>1489</v>
      </c>
      <c r="B112" s="6" t="s">
        <v>1490</v>
      </c>
      <c r="C112" s="1" t="str">
        <f t="shared" si="1"/>
        <v>3.113.11.</v>
      </c>
      <c r="D112" s="1" t="str">
        <f>VLOOKUP(C112,Arkusz2!$A$1:$B$160,2,0)</f>
        <v>a5908710fd8dfeebee136ae61562286c</v>
      </c>
    </row>
    <row r="113">
      <c r="A113" s="3" t="s">
        <v>1491</v>
      </c>
      <c r="B113" s="6" t="s">
        <v>1492</v>
      </c>
      <c r="C113" s="1" t="str">
        <f t="shared" si="1"/>
        <v>3.114.11.</v>
      </c>
      <c r="D113" s="1" t="str">
        <f>VLOOKUP(C113,Arkusz2!$A$1:$B$160,2,0)</f>
        <v>58fed0ffaa40ea9bf483fb8fd89ce30c</v>
      </c>
    </row>
    <row r="114">
      <c r="A114" s="3" t="s">
        <v>1493</v>
      </c>
      <c r="B114" s="6" t="s">
        <v>1494</v>
      </c>
      <c r="C114" s="1" t="str">
        <f t="shared" si="1"/>
        <v>3.115.11.</v>
      </c>
      <c r="D114" s="1" t="str">
        <f>VLOOKUP(C114,Arkusz2!$A$1:$B$160,2,0)</f>
        <v>dae97d5785b5d759a4c0b3ca9bb58ef2</v>
      </c>
    </row>
    <row r="115">
      <c r="A115" s="3" t="s">
        <v>1217</v>
      </c>
      <c r="B115" s="6" t="s">
        <v>1495</v>
      </c>
      <c r="C115" s="1" t="str">
        <f t="shared" si="1"/>
        <v>3.116.11.</v>
      </c>
      <c r="D115" s="1" t="str">
        <f>VLOOKUP(C115,Arkusz2!$A$1:$B$160,2,0)</f>
        <v>a80b1c8c3e5dedb0cfd087d9c6dfb9cf</v>
      </c>
    </row>
    <row r="116">
      <c r="A116" s="3" t="s">
        <v>1496</v>
      </c>
      <c r="B116" s="6" t="s">
        <v>1497</v>
      </c>
      <c r="C116" s="1" t="str">
        <f t="shared" si="1"/>
        <v>3.117.11.</v>
      </c>
      <c r="D116" s="1" t="str">
        <f>VLOOKUP(C116,Arkusz2!$A$1:$B$160,2,0)</f>
        <v>34c600e9acb68320156eef91e295910c</v>
      </c>
    </row>
    <row r="117">
      <c r="A117" s="3" t="s">
        <v>1498</v>
      </c>
      <c r="B117" s="6" t="s">
        <v>1499</v>
      </c>
      <c r="C117" s="1" t="str">
        <f t="shared" si="1"/>
        <v>3.118.11.</v>
      </c>
      <c r="D117" s="1" t="str">
        <f>VLOOKUP(C117,Arkusz2!$A$1:$B$160,2,0)</f>
        <v>66047fe2deba7b52008f4c4859d152a1</v>
      </c>
    </row>
    <row r="118">
      <c r="A118" s="3" t="s">
        <v>834</v>
      </c>
      <c r="B118" s="6" t="s">
        <v>1500</v>
      </c>
      <c r="C118" s="1" t="str">
        <f t="shared" si="1"/>
        <v>3.119.11.</v>
      </c>
      <c r="D118" s="1" t="str">
        <f>VLOOKUP(C118,Arkusz2!$A$1:$B$160,2,0)</f>
        <v>929c5acc8ea95012e30de19fe898a3f6</v>
      </c>
    </row>
    <row r="119">
      <c r="A119" s="3" t="s">
        <v>992</v>
      </c>
      <c r="B119" s="6" t="s">
        <v>1501</v>
      </c>
      <c r="C119" s="1" t="str">
        <f t="shared" si="1"/>
        <v>3.120.11.</v>
      </c>
      <c r="D119" s="1" t="str">
        <f>VLOOKUP(C119,Arkusz2!$A$1:$B$160,2,0)</f>
        <v>fc3aa028af97b20dd60701434dd89987</v>
      </c>
    </row>
    <row r="120">
      <c r="A120" s="3" t="s">
        <v>1502</v>
      </c>
      <c r="B120" s="6" t="s">
        <v>1503</v>
      </c>
      <c r="C120" s="1" t="str">
        <f t="shared" si="1"/>
        <v>3.121.11.</v>
      </c>
      <c r="D120" s="1" t="str">
        <f>VLOOKUP(C120,Arkusz2!$A$1:$B$160,2,0)</f>
        <v>b662f24bda34acbde9872ec94a406540</v>
      </c>
    </row>
    <row r="121">
      <c r="A121" s="3" t="s">
        <v>835</v>
      </c>
      <c r="B121" s="6" t="s">
        <v>1504</v>
      </c>
      <c r="C121" s="1" t="str">
        <f t="shared" si="1"/>
        <v>3.122.11.</v>
      </c>
      <c r="D121" s="1" t="str">
        <f>VLOOKUP(C121,Arkusz2!$A$1:$B$160,2,0)</f>
        <v>42f09a4c4e9ae6cc2cc0a2c96afb4e8d</v>
      </c>
    </row>
    <row r="122">
      <c r="A122" s="3" t="s">
        <v>836</v>
      </c>
      <c r="B122" s="6" t="s">
        <v>1505</v>
      </c>
      <c r="C122" s="1" t="str">
        <f t="shared" si="1"/>
        <v>3.123.11.</v>
      </c>
      <c r="D122" s="1" t="str">
        <f>VLOOKUP(C122,Arkusz2!$A$1:$B$160,2,0)</f>
        <v>e652ec9ad1f1421366d11129817f0663</v>
      </c>
    </row>
    <row r="123">
      <c r="A123" s="3" t="s">
        <v>837</v>
      </c>
      <c r="B123" s="6" t="s">
        <v>1506</v>
      </c>
      <c r="C123" s="1" t="str">
        <f t="shared" si="1"/>
        <v>3.124.11.</v>
      </c>
      <c r="D123" s="1" t="str">
        <f>VLOOKUP(C123,Arkusz2!$A$1:$B$160,2,0)</f>
        <v>28b68fd6e934600f210f5d2bc59758d9</v>
      </c>
    </row>
    <row r="124">
      <c r="A124" s="3" t="s">
        <v>1017</v>
      </c>
      <c r="B124" s="6" t="s">
        <v>1507</v>
      </c>
      <c r="C124" s="1" t="str">
        <f t="shared" si="1"/>
        <v>3.125.11.</v>
      </c>
      <c r="D124" s="1" t="str">
        <f>VLOOKUP(C124,Arkusz2!$A$1:$B$160,2,0)</f>
        <v>55581370b4b0bab390eb20e40b0df923</v>
      </c>
    </row>
    <row r="125">
      <c r="A125" s="3" t="s">
        <v>864</v>
      </c>
      <c r="B125" s="6" t="s">
        <v>1508</v>
      </c>
      <c r="C125" s="1" t="str">
        <f t="shared" si="1"/>
        <v>3.126.11.</v>
      </c>
      <c r="D125" s="1" t="str">
        <f>VLOOKUP(C125,Arkusz2!$A$1:$B$160,2,0)</f>
        <v>fbaaf1b524a9be29d2376133302a573a</v>
      </c>
    </row>
    <row r="126">
      <c r="A126" s="3" t="s">
        <v>893</v>
      </c>
      <c r="B126" s="6" t="s">
        <v>1509</v>
      </c>
      <c r="C126" s="1" t="str">
        <f t="shared" si="1"/>
        <v>3.127.11.</v>
      </c>
      <c r="D126" s="1" t="str">
        <f>VLOOKUP(C126,Arkusz2!$A$1:$B$160,2,0)</f>
        <v>6d42947346e9beaafbad7cb4f2c704c9</v>
      </c>
    </row>
    <row r="127">
      <c r="A127" s="3" t="s">
        <v>868</v>
      </c>
      <c r="B127" s="6" t="s">
        <v>1510</v>
      </c>
      <c r="C127" s="1" t="str">
        <f t="shared" si="1"/>
        <v>3.128.11.</v>
      </c>
      <c r="D127" s="1" t="str">
        <f>VLOOKUP(C127,Arkusz2!$A$1:$B$160,2,0)</f>
        <v>a511f8d47669aab706ad35aa613c3318</v>
      </c>
    </row>
    <row r="128">
      <c r="A128" s="3" t="s">
        <v>865</v>
      </c>
      <c r="B128" s="6" t="s">
        <v>1511</v>
      </c>
      <c r="C128" s="1" t="str">
        <f t="shared" si="1"/>
        <v>3.129.11.</v>
      </c>
      <c r="D128" s="1" t="str">
        <f>VLOOKUP(C128,Arkusz2!$A$1:$B$160,2,0)</f>
        <v>3e2912249d5c71f0bef66ea070ab058d</v>
      </c>
    </row>
    <row r="129">
      <c r="A129" s="3" t="s">
        <v>1512</v>
      </c>
      <c r="B129" s="6" t="s">
        <v>1513</v>
      </c>
      <c r="C129" s="1" t="str">
        <f t="shared" si="1"/>
        <v>3.130.11.</v>
      </c>
      <c r="D129" s="1" t="str">
        <f>VLOOKUP(C129,Arkusz2!$A$1:$B$160,2,0)</f>
        <v>a3baf9495c83470d47e2663026d3e089</v>
      </c>
    </row>
    <row r="130">
      <c r="A130" s="3" t="s">
        <v>1514</v>
      </c>
      <c r="B130" s="6" t="s">
        <v>1515</v>
      </c>
      <c r="C130" s="1" t="str">
        <f t="shared" si="1"/>
        <v>3.131.11.</v>
      </c>
      <c r="D130" s="1" t="str">
        <f>VLOOKUP(C130,Arkusz2!$A$1:$B$160,2,0)</f>
        <v>fc2c180be788ae663bf1c7fce8bfc8e5</v>
      </c>
    </row>
    <row r="131">
      <c r="A131" s="3" t="s">
        <v>880</v>
      </c>
      <c r="B131" s="6" t="s">
        <v>1516</v>
      </c>
      <c r="C131" s="1" t="str">
        <f t="shared" si="1"/>
        <v>3.132.11.</v>
      </c>
      <c r="D131" s="1" t="str">
        <f>VLOOKUP(C131,Arkusz2!$A$1:$B$160,2,0)</f>
        <v>7344a05528b952d1b397c898e7bb651a</v>
      </c>
    </row>
    <row r="132">
      <c r="A132" s="3" t="s">
        <v>891</v>
      </c>
      <c r="B132" s="6" t="s">
        <v>1517</v>
      </c>
      <c r="C132" s="1" t="str">
        <f t="shared" si="1"/>
        <v>3.133.11.</v>
      </c>
      <c r="D132" s="1" t="str">
        <f>VLOOKUP(C132,Arkusz2!$A$1:$B$160,2,0)</f>
        <v>6c2133cd191601c2549eab9cf1d6fca9</v>
      </c>
    </row>
    <row r="133">
      <c r="A133" s="3" t="s">
        <v>892</v>
      </c>
      <c r="B133" s="6" t="s">
        <v>1518</v>
      </c>
      <c r="C133" s="1" t="str">
        <f t="shared" si="1"/>
        <v>3.134.11.</v>
      </c>
      <c r="D133" s="1" t="str">
        <f>VLOOKUP(C133,Arkusz2!$A$1:$B$160,2,0)</f>
        <v>971191d2063ca7aa686811f12bae84b6</v>
      </c>
    </row>
    <row r="134">
      <c r="A134" s="3" t="s">
        <v>218</v>
      </c>
      <c r="B134" s="6" t="s">
        <v>1519</v>
      </c>
      <c r="C134" s="1" t="str">
        <f t="shared" si="1"/>
        <v>3.135.11.</v>
      </c>
      <c r="D134" s="1" t="str">
        <f>VLOOKUP(C134,Arkusz2!$A$1:$B$160,2,0)</f>
        <v>cb4a01e0d5744e4f0afa615c7e6c5e7a</v>
      </c>
    </row>
    <row r="135">
      <c r="A135" s="3" t="s">
        <v>1520</v>
      </c>
      <c r="B135" s="6" t="s">
        <v>1521</v>
      </c>
      <c r="C135" s="1" t="str">
        <f t="shared" si="1"/>
        <v>3.136.11.</v>
      </c>
      <c r="D135" s="1" t="str">
        <f>VLOOKUP(C135,Arkusz2!$A$1:$B$160,2,0)</f>
        <v>efdb4a8f6b266386f9f16956d6083de7</v>
      </c>
    </row>
    <row r="136">
      <c r="A136" s="3" t="s">
        <v>679</v>
      </c>
      <c r="B136" s="6" t="s">
        <v>1522</v>
      </c>
      <c r="C136" s="1" t="str">
        <f t="shared" si="1"/>
        <v>3.137.11.</v>
      </c>
      <c r="D136" s="1" t="str">
        <f>VLOOKUP(C136,Arkusz2!$A$1:$B$160,2,0)</f>
        <v>6c82d31682afb3869b1e68dd4cfae69b</v>
      </c>
    </row>
    <row r="137">
      <c r="A137" s="3" t="s">
        <v>1523</v>
      </c>
      <c r="B137" s="6" t="s">
        <v>1524</v>
      </c>
      <c r="C137" s="1" t="str">
        <f t="shared" si="1"/>
        <v>3.138.11.</v>
      </c>
      <c r="D137" s="1" t="str">
        <f>VLOOKUP(C137,Arkusz2!$A$1:$B$160,2,0)</f>
        <v>b4c8adf5cd9d5cc3e3c8388501b878b2</v>
      </c>
    </row>
    <row r="138">
      <c r="A138" s="3" t="s">
        <v>117</v>
      </c>
      <c r="B138" s="6" t="s">
        <v>1525</v>
      </c>
      <c r="C138" s="1" t="str">
        <f t="shared" si="1"/>
        <v>3.139.11.</v>
      </c>
      <c r="D138" s="1" t="str">
        <f>VLOOKUP(C138,Arkusz2!$A$1:$B$160,2,0)</f>
        <v>71d10fa305db6f173c12380a9338a775</v>
      </c>
    </row>
    <row r="139">
      <c r="A139" s="3" t="s">
        <v>896</v>
      </c>
      <c r="B139" s="6" t="s">
        <v>1526</v>
      </c>
      <c r="C139" s="1" t="str">
        <f t="shared" si="1"/>
        <v>3.140.11.</v>
      </c>
      <c r="D139" s="1" t="str">
        <f>VLOOKUP(C139,Arkusz2!$A$1:$B$160,2,0)</f>
        <v>a602b27ea27d44c8a10d1d0418bfed35</v>
      </c>
    </row>
    <row r="140">
      <c r="A140" s="3" t="s">
        <v>1527</v>
      </c>
      <c r="B140" s="6" t="s">
        <v>1528</v>
      </c>
      <c r="C140" s="1" t="str">
        <f t="shared" si="1"/>
        <v>3.141.11.</v>
      </c>
      <c r="D140" s="1" t="str">
        <f>VLOOKUP(C140,Arkusz2!$A$1:$B$160,2,0)</f>
        <v>c83a6e225e8f8ddfd0f57d960a1d7aa5</v>
      </c>
    </row>
    <row r="141">
      <c r="A141" s="3" t="s">
        <v>1529</v>
      </c>
      <c r="B141" s="6" t="s">
        <v>1530</v>
      </c>
      <c r="C141" s="1" t="str">
        <f t="shared" si="1"/>
        <v>3.142.11.</v>
      </c>
      <c r="D141" s="1" t="str">
        <f>VLOOKUP(C141,Arkusz2!$A$1:$B$160,2,0)</f>
        <v>0ed9be59c579a0c82c70cca7a6e0066d</v>
      </c>
    </row>
    <row r="142">
      <c r="A142" s="3" t="s">
        <v>1531</v>
      </c>
      <c r="B142" s="6" t="s">
        <v>1532</v>
      </c>
      <c r="C142" s="1" t="str">
        <f t="shared" si="1"/>
        <v>3.143.11.</v>
      </c>
      <c r="D142" s="1" t="str">
        <f>VLOOKUP(C142,Arkusz2!$A$1:$B$160,2,0)</f>
        <v>9427b7e6b728be46a6906a78a985ab1e</v>
      </c>
    </row>
    <row r="143">
      <c r="A143" s="3" t="s">
        <v>900</v>
      </c>
      <c r="B143" s="6" t="s">
        <v>1533</v>
      </c>
      <c r="C143" s="1" t="str">
        <f t="shared" si="1"/>
        <v>3.144.11.</v>
      </c>
      <c r="D143" s="1" t="str">
        <f>VLOOKUP(C143,Arkusz2!$A$1:$B$160,2,0)</f>
        <v>afcfbc62a464efba8c7e3008dc1e8a1e</v>
      </c>
    </row>
    <row r="144">
      <c r="A144" s="3" t="s">
        <v>453</v>
      </c>
      <c r="B144" s="6" t="s">
        <v>1534</v>
      </c>
      <c r="C144" s="1" t="str">
        <f t="shared" si="1"/>
        <v>3.145.11.</v>
      </c>
      <c r="D144" s="1" t="str">
        <f>VLOOKUP(C144,Arkusz2!$A$1:$B$160,2,0)</f>
        <v>cc13e3102b101b751cd754afd0cf7074</v>
      </c>
    </row>
    <row r="145">
      <c r="A145" s="3" t="s">
        <v>903</v>
      </c>
      <c r="B145" s="6" t="s">
        <v>1535</v>
      </c>
      <c r="C145" s="1" t="str">
        <f t="shared" si="1"/>
        <v>3.146.11.</v>
      </c>
      <c r="D145" s="1" t="str">
        <f>VLOOKUP(C145,Arkusz2!$A$1:$B$160,2,0)</f>
        <v>3c9977ec58ab5884fd9c9e5cb251e4c6</v>
      </c>
    </row>
    <row r="146">
      <c r="A146" s="3" t="s">
        <v>905</v>
      </c>
      <c r="B146" s="6" t="s">
        <v>1536</v>
      </c>
      <c r="C146" s="1" t="str">
        <f t="shared" si="1"/>
        <v>3.147.11.</v>
      </c>
      <c r="D146" s="1" t="str">
        <f>VLOOKUP(C146,Arkusz2!$A$1:$B$160,2,0)</f>
        <v>e8e8c5b0752f79901f198ec24b000dbd</v>
      </c>
    </row>
    <row r="147">
      <c r="A147" s="3" t="s">
        <v>901</v>
      </c>
      <c r="B147" s="6" t="s">
        <v>1537</v>
      </c>
      <c r="C147" s="1" t="str">
        <f t="shared" si="1"/>
        <v>3.148.11.</v>
      </c>
      <c r="D147" s="1" t="str">
        <f>VLOOKUP(C147,Arkusz2!$A$1:$B$160,2,0)</f>
        <v>5c6cccf33e4f7210a7f10fef36fb3068</v>
      </c>
    </row>
    <row r="148">
      <c r="A148" s="3" t="s">
        <v>909</v>
      </c>
      <c r="B148" s="6" t="s">
        <v>1538</v>
      </c>
      <c r="C148" s="1" t="str">
        <f t="shared" si="1"/>
        <v>3.149.11.</v>
      </c>
      <c r="D148" s="1" t="str">
        <f>VLOOKUP(C148,Arkusz2!$A$1:$B$160,2,0)</f>
        <v>77ccc1745ce11792df0c458868dc4dba</v>
      </c>
    </row>
    <row r="149">
      <c r="A149" s="3" t="s">
        <v>913</v>
      </c>
      <c r="B149" s="6" t="s">
        <v>1539</v>
      </c>
      <c r="C149" s="1" t="str">
        <f t="shared" si="1"/>
        <v>3.150.11.</v>
      </c>
      <c r="D149" s="1" t="str">
        <f>VLOOKUP(C149,Arkusz2!$A$1:$B$160,2,0)</f>
        <v>0ce888a39ad29381941e1064dd0af5db</v>
      </c>
    </row>
    <row r="150">
      <c r="A150" s="3" t="s">
        <v>1540</v>
      </c>
      <c r="B150" s="6" t="s">
        <v>1541</v>
      </c>
      <c r="C150" s="1" t="str">
        <f t="shared" si="1"/>
        <v>3.151.11.</v>
      </c>
      <c r="D150" s="1" t="str">
        <f>VLOOKUP(C150,Arkusz2!$A$1:$B$160,2,0)</f>
        <v>aff3e8ad4c883b677c56f6b094dadbe2</v>
      </c>
    </row>
    <row r="151">
      <c r="A151" s="3" t="s">
        <v>915</v>
      </c>
      <c r="B151" s="6" t="s">
        <v>1542</v>
      </c>
      <c r="C151" s="1" t="str">
        <f t="shared" si="1"/>
        <v>3.152.11.</v>
      </c>
      <c r="D151" s="1" t="str">
        <f>VLOOKUP(C151,Arkusz2!$A$1:$B$160,2,0)</f>
        <v>75b56e68bb28483656b9ceaaec1dd290</v>
      </c>
    </row>
    <row r="152">
      <c r="A152" s="3" t="s">
        <v>766</v>
      </c>
      <c r="B152" s="6" t="s">
        <v>1543</v>
      </c>
      <c r="C152" s="1" t="str">
        <f t="shared" si="1"/>
        <v>3.153.11.</v>
      </c>
      <c r="D152" s="1" t="str">
        <f>VLOOKUP(C152,Arkusz2!$A$1:$B$160,2,0)</f>
        <v>092aec3737934d49553dc13d966ef59f</v>
      </c>
    </row>
    <row r="153">
      <c r="A153" s="3" t="s">
        <v>917</v>
      </c>
      <c r="B153" s="6" t="s">
        <v>1544</v>
      </c>
      <c r="C153" s="1" t="str">
        <f t="shared" si="1"/>
        <v>3.154.11.</v>
      </c>
      <c r="D153" s="1" t="str">
        <f>VLOOKUP(C153,Arkusz2!$A$1:$B$160,2,0)</f>
        <v>269a1719c836094cc4637642cc18648f</v>
      </c>
    </row>
    <row r="154">
      <c r="A154" s="3" t="s">
        <v>782</v>
      </c>
      <c r="B154" s="6" t="s">
        <v>1545</v>
      </c>
      <c r="C154" s="1" t="str">
        <f t="shared" si="1"/>
        <v>3.155.11.</v>
      </c>
      <c r="D154" s="1" t="str">
        <f>VLOOKUP(C154,Arkusz2!$A$1:$B$160,2,0)</f>
        <v>11e54a115acbd421e14abfed6cfa3f3a</v>
      </c>
    </row>
    <row r="155">
      <c r="A155" s="3" t="s">
        <v>780</v>
      </c>
      <c r="B155" s="6" t="s">
        <v>1546</v>
      </c>
      <c r="C155" s="1" t="str">
        <f t="shared" si="1"/>
        <v>3.156.11.</v>
      </c>
      <c r="D155" s="1" t="str">
        <f>VLOOKUP(C155,Arkusz2!$A$1:$B$160,2,0)</f>
        <v>68e1d5fa010df1578d89d39275d76287</v>
      </c>
    </row>
    <row r="156">
      <c r="A156" s="3" t="s">
        <v>124</v>
      </c>
      <c r="B156" s="6" t="s">
        <v>1547</v>
      </c>
      <c r="C156" s="1" t="str">
        <f t="shared" si="1"/>
        <v>3.157.11.</v>
      </c>
      <c r="D156" s="1" t="str">
        <f>VLOOKUP(C156,Arkusz2!$A$1:$B$160,2,0)</f>
        <v>cd0d8ea374f40323e337566e946ab879</v>
      </c>
    </row>
    <row r="157">
      <c r="A157" s="3" t="s">
        <v>189</v>
      </c>
      <c r="B157" s="6" t="s">
        <v>1548</v>
      </c>
      <c r="C157" s="1" t="str">
        <f t="shared" si="1"/>
        <v>3.158.11.</v>
      </c>
      <c r="D157" s="1" t="str">
        <f>VLOOKUP(C157,Arkusz2!$A$1:$B$160,2,0)</f>
        <v>bb5927c0ef9bf58c6ef82270c51dd4be</v>
      </c>
    </row>
    <row r="158">
      <c r="A158" s="3" t="s">
        <v>1321</v>
      </c>
      <c r="B158" s="6" t="s">
        <v>1549</v>
      </c>
      <c r="C158" s="1" t="str">
        <f t="shared" si="1"/>
        <v>3.159.11.</v>
      </c>
      <c r="D158" s="1" t="str">
        <f>VLOOKUP(C158,Arkusz2!$A$1:$B$160,2,0)</f>
        <v>21e26fdbd3206f3373a849362aa54b61</v>
      </c>
    </row>
    <row r="159">
      <c r="A159" s="3" t="s">
        <v>1550</v>
      </c>
      <c r="B159" s="6" t="s">
        <v>1551</v>
      </c>
      <c r="C159" s="1" t="str">
        <f t="shared" si="1"/>
        <v>3.160.11.</v>
      </c>
      <c r="D159" s="1" t="str">
        <f>VLOOKUP(C159,Arkusz2!$A$1:$B$160,2,0)</f>
        <v>f29f9a3cc2441ce26138dcb782af8e3f</v>
      </c>
    </row>
    <row r="160">
      <c r="A160" s="3" t="s">
        <v>1552</v>
      </c>
      <c r="B160" s="6" t="s">
        <v>1553</v>
      </c>
      <c r="C160" s="1" t="str">
        <f t="shared" si="1"/>
        <v>3.161.11.</v>
      </c>
      <c r="D160" s="1" t="str">
        <f>VLOOKUP(C160,Arkusz2!$A$1:$B$160,2,0)</f>
        <v>e08ffcc8372bb0e7ba083d8c2f63561f</v>
      </c>
    </row>
    <row r="161">
      <c r="A161" s="3" t="s">
        <v>17</v>
      </c>
      <c r="C161" s="7" t="s">
        <v>1554</v>
      </c>
      <c r="D161" s="7" t="s">
        <v>1555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1556</v>
      </c>
      <c r="B1" s="3" t="s">
        <v>1557</v>
      </c>
    </row>
    <row r="2">
      <c r="A2" s="8" t="s">
        <v>1558</v>
      </c>
      <c r="B2" s="3" t="s">
        <v>1559</v>
      </c>
    </row>
    <row r="3">
      <c r="A3" s="8" t="s">
        <v>1560</v>
      </c>
      <c r="B3" s="3" t="s">
        <v>1561</v>
      </c>
    </row>
    <row r="4">
      <c r="A4" s="8" t="s">
        <v>1562</v>
      </c>
      <c r="B4" s="3" t="s">
        <v>1563</v>
      </c>
    </row>
    <row r="5">
      <c r="A5" s="8" t="s">
        <v>1564</v>
      </c>
      <c r="B5" s="3" t="s">
        <v>1565</v>
      </c>
    </row>
    <row r="6">
      <c r="A6" s="8" t="s">
        <v>1566</v>
      </c>
      <c r="B6" s="3" t="s">
        <v>1567</v>
      </c>
    </row>
    <row r="7">
      <c r="A7" s="8" t="s">
        <v>1568</v>
      </c>
      <c r="B7" s="3" t="s">
        <v>1569</v>
      </c>
    </row>
    <row r="8">
      <c r="A8" s="8" t="s">
        <v>1570</v>
      </c>
      <c r="B8" s="3" t="s">
        <v>1571</v>
      </c>
    </row>
    <row r="9">
      <c r="A9" s="8" t="s">
        <v>1572</v>
      </c>
      <c r="B9" s="3" t="s">
        <v>1573</v>
      </c>
    </row>
    <row r="10">
      <c r="A10" s="8" t="s">
        <v>1574</v>
      </c>
      <c r="B10" s="3" t="s">
        <v>1575</v>
      </c>
    </row>
    <row r="11">
      <c r="A11" s="8" t="s">
        <v>1576</v>
      </c>
      <c r="B11" s="3" t="s">
        <v>1577</v>
      </c>
    </row>
    <row r="12">
      <c r="A12" s="8" t="s">
        <v>1578</v>
      </c>
      <c r="B12" s="3" t="s">
        <v>1579</v>
      </c>
    </row>
    <row r="13">
      <c r="A13" s="8" t="s">
        <v>1580</v>
      </c>
      <c r="B13" s="3" t="s">
        <v>1581</v>
      </c>
    </row>
    <row r="14">
      <c r="A14" s="8" t="s">
        <v>1582</v>
      </c>
      <c r="B14" s="3" t="s">
        <v>1583</v>
      </c>
    </row>
    <row r="15">
      <c r="A15" s="8" t="s">
        <v>1584</v>
      </c>
      <c r="B15" s="3" t="s">
        <v>1585</v>
      </c>
    </row>
    <row r="16">
      <c r="A16" s="8" t="s">
        <v>1586</v>
      </c>
      <c r="B16" s="3" t="s">
        <v>1587</v>
      </c>
    </row>
    <row r="17">
      <c r="A17" s="8" t="s">
        <v>1588</v>
      </c>
      <c r="B17" s="3" t="s">
        <v>1589</v>
      </c>
    </row>
    <row r="18">
      <c r="A18" s="8" t="s">
        <v>1590</v>
      </c>
      <c r="B18" s="3" t="s">
        <v>1591</v>
      </c>
    </row>
    <row r="19">
      <c r="A19" s="8" t="s">
        <v>1592</v>
      </c>
      <c r="B19" s="3" t="s">
        <v>1593</v>
      </c>
    </row>
    <row r="20">
      <c r="A20" s="8" t="s">
        <v>1594</v>
      </c>
      <c r="B20" s="3" t="s">
        <v>1595</v>
      </c>
    </row>
    <row r="21">
      <c r="A21" s="8" t="s">
        <v>1596</v>
      </c>
      <c r="B21" s="3" t="s">
        <v>1597</v>
      </c>
    </row>
    <row r="22">
      <c r="A22" s="8" t="s">
        <v>1598</v>
      </c>
      <c r="B22" s="3" t="s">
        <v>1599</v>
      </c>
    </row>
    <row r="23">
      <c r="A23" s="8" t="s">
        <v>1600</v>
      </c>
      <c r="B23" s="3" t="s">
        <v>1601</v>
      </c>
    </row>
    <row r="24">
      <c r="A24" s="8" t="s">
        <v>1602</v>
      </c>
      <c r="B24" s="3" t="s">
        <v>1603</v>
      </c>
    </row>
    <row r="25">
      <c r="A25" s="8" t="s">
        <v>1604</v>
      </c>
      <c r="B25" s="3" t="s">
        <v>1605</v>
      </c>
    </row>
    <row r="26">
      <c r="A26" s="8" t="s">
        <v>1606</v>
      </c>
      <c r="B26" s="3" t="s">
        <v>1607</v>
      </c>
    </row>
    <row r="27">
      <c r="A27" s="8" t="s">
        <v>1608</v>
      </c>
      <c r="B27" s="3" t="s">
        <v>1609</v>
      </c>
    </row>
    <row r="28">
      <c r="A28" s="8" t="s">
        <v>1610</v>
      </c>
      <c r="B28" s="3" t="s">
        <v>1611</v>
      </c>
    </row>
    <row r="29">
      <c r="A29" s="8" t="s">
        <v>1612</v>
      </c>
      <c r="B29" s="3" t="s">
        <v>1613</v>
      </c>
    </row>
    <row r="30">
      <c r="A30" s="8" t="s">
        <v>1614</v>
      </c>
      <c r="B30" s="3" t="s">
        <v>1615</v>
      </c>
    </row>
    <row r="31">
      <c r="A31" s="8" t="s">
        <v>1616</v>
      </c>
      <c r="B31" s="3" t="s">
        <v>1617</v>
      </c>
    </row>
    <row r="32">
      <c r="A32" s="8" t="s">
        <v>1618</v>
      </c>
      <c r="B32" s="3" t="s">
        <v>1619</v>
      </c>
    </row>
    <row r="33">
      <c r="A33" s="8" t="s">
        <v>1620</v>
      </c>
      <c r="B33" s="3" t="s">
        <v>1621</v>
      </c>
    </row>
    <row r="34">
      <c r="A34" s="8" t="s">
        <v>1622</v>
      </c>
      <c r="B34" s="3" t="s">
        <v>1623</v>
      </c>
    </row>
    <row r="35">
      <c r="A35" s="8" t="s">
        <v>1624</v>
      </c>
      <c r="B35" s="3" t="s">
        <v>1625</v>
      </c>
    </row>
    <row r="36">
      <c r="A36" s="8" t="s">
        <v>1626</v>
      </c>
      <c r="B36" s="3" t="s">
        <v>1627</v>
      </c>
    </row>
    <row r="37">
      <c r="A37" s="8" t="s">
        <v>1628</v>
      </c>
      <c r="B37" s="3" t="s">
        <v>1629</v>
      </c>
    </row>
    <row r="38">
      <c r="A38" s="8" t="s">
        <v>1630</v>
      </c>
      <c r="B38" s="3" t="s">
        <v>1631</v>
      </c>
    </row>
    <row r="39">
      <c r="A39" s="8" t="s">
        <v>1632</v>
      </c>
      <c r="B39" s="3" t="s">
        <v>1633</v>
      </c>
    </row>
    <row r="40">
      <c r="A40" s="8" t="s">
        <v>1634</v>
      </c>
      <c r="B40" s="3" t="s">
        <v>1635</v>
      </c>
    </row>
    <row r="41">
      <c r="A41" s="8" t="s">
        <v>1636</v>
      </c>
      <c r="B41" s="3" t="s">
        <v>1637</v>
      </c>
    </row>
    <row r="42">
      <c r="A42" s="8" t="s">
        <v>1638</v>
      </c>
      <c r="B42" s="3" t="s">
        <v>1639</v>
      </c>
    </row>
    <row r="43">
      <c r="A43" s="8" t="s">
        <v>1640</v>
      </c>
      <c r="B43" s="3" t="s">
        <v>1641</v>
      </c>
    </row>
    <row r="44">
      <c r="A44" s="8" t="s">
        <v>1642</v>
      </c>
      <c r="B44" s="3" t="s">
        <v>1643</v>
      </c>
    </row>
    <row r="45">
      <c r="A45" s="8" t="s">
        <v>1644</v>
      </c>
      <c r="B45" s="3" t="s">
        <v>1645</v>
      </c>
    </row>
    <row r="46">
      <c r="A46" s="8" t="s">
        <v>1646</v>
      </c>
      <c r="B46" s="3" t="s">
        <v>1647</v>
      </c>
    </row>
    <row r="47">
      <c r="A47" s="8" t="s">
        <v>1648</v>
      </c>
      <c r="B47" s="3" t="s">
        <v>1649</v>
      </c>
    </row>
    <row r="48">
      <c r="A48" s="8" t="s">
        <v>1650</v>
      </c>
      <c r="B48" s="3" t="s">
        <v>1651</v>
      </c>
    </row>
    <row r="49">
      <c r="A49" s="8" t="s">
        <v>1652</v>
      </c>
      <c r="B49" s="3" t="s">
        <v>1653</v>
      </c>
    </row>
    <row r="50">
      <c r="A50" s="8" t="s">
        <v>1654</v>
      </c>
      <c r="B50" s="3" t="s">
        <v>1655</v>
      </c>
    </row>
    <row r="51">
      <c r="A51" s="8" t="s">
        <v>1656</v>
      </c>
      <c r="B51" s="3" t="s">
        <v>1657</v>
      </c>
    </row>
    <row r="52">
      <c r="A52" s="8" t="s">
        <v>1658</v>
      </c>
      <c r="B52" s="3" t="s">
        <v>1659</v>
      </c>
    </row>
    <row r="53">
      <c r="A53" s="8" t="s">
        <v>1660</v>
      </c>
      <c r="B53" s="3" t="s">
        <v>1661</v>
      </c>
    </row>
    <row r="54">
      <c r="A54" s="8" t="s">
        <v>1662</v>
      </c>
      <c r="B54" s="3" t="s">
        <v>1663</v>
      </c>
    </row>
    <row r="55">
      <c r="A55" s="8" t="s">
        <v>1664</v>
      </c>
      <c r="B55" s="3" t="s">
        <v>1665</v>
      </c>
    </row>
    <row r="56">
      <c r="A56" s="8" t="s">
        <v>1666</v>
      </c>
      <c r="B56" s="3" t="s">
        <v>1667</v>
      </c>
    </row>
    <row r="57">
      <c r="A57" s="8" t="s">
        <v>1668</v>
      </c>
      <c r="B57" s="3" t="s">
        <v>1669</v>
      </c>
    </row>
    <row r="58">
      <c r="A58" s="8" t="s">
        <v>1670</v>
      </c>
      <c r="B58" s="3" t="s">
        <v>1671</v>
      </c>
    </row>
    <row r="59">
      <c r="A59" s="8" t="s">
        <v>1672</v>
      </c>
      <c r="B59" s="3" t="s">
        <v>1673</v>
      </c>
    </row>
    <row r="60">
      <c r="A60" s="8" t="s">
        <v>1674</v>
      </c>
      <c r="B60" s="3" t="s">
        <v>1675</v>
      </c>
    </row>
    <row r="61">
      <c r="A61" s="8" t="s">
        <v>1676</v>
      </c>
      <c r="B61" s="3" t="s">
        <v>1677</v>
      </c>
    </row>
    <row r="62">
      <c r="A62" s="8" t="s">
        <v>1678</v>
      </c>
      <c r="B62" s="3" t="s">
        <v>1679</v>
      </c>
    </row>
    <row r="63">
      <c r="A63" s="8" t="s">
        <v>1680</v>
      </c>
      <c r="B63" s="3" t="s">
        <v>1681</v>
      </c>
    </row>
    <row r="64">
      <c r="A64" s="8" t="s">
        <v>1682</v>
      </c>
      <c r="B64" s="3" t="s">
        <v>1683</v>
      </c>
    </row>
    <row r="65">
      <c r="A65" s="8" t="s">
        <v>1684</v>
      </c>
      <c r="B65" s="3" t="s">
        <v>1685</v>
      </c>
    </row>
    <row r="66">
      <c r="A66" s="8" t="s">
        <v>1686</v>
      </c>
      <c r="B66" s="3" t="s">
        <v>1687</v>
      </c>
    </row>
    <row r="67">
      <c r="A67" s="8" t="s">
        <v>1688</v>
      </c>
      <c r="B67" s="3" t="s">
        <v>1689</v>
      </c>
    </row>
    <row r="68">
      <c r="A68" s="8" t="s">
        <v>1690</v>
      </c>
      <c r="B68" s="3" t="s">
        <v>1691</v>
      </c>
    </row>
    <row r="69">
      <c r="A69" s="8" t="s">
        <v>1692</v>
      </c>
      <c r="B69" s="3" t="s">
        <v>1693</v>
      </c>
    </row>
    <row r="70">
      <c r="A70" s="8" t="s">
        <v>1694</v>
      </c>
      <c r="B70" s="3" t="s">
        <v>1695</v>
      </c>
    </row>
    <row r="71">
      <c r="A71" s="8" t="s">
        <v>1696</v>
      </c>
      <c r="B71" s="3" t="s">
        <v>1697</v>
      </c>
    </row>
    <row r="72">
      <c r="A72" s="8" t="s">
        <v>1698</v>
      </c>
      <c r="B72" s="3" t="s">
        <v>1699</v>
      </c>
    </row>
    <row r="73">
      <c r="A73" s="8" t="s">
        <v>1700</v>
      </c>
      <c r="B73" s="3" t="s">
        <v>1701</v>
      </c>
    </row>
    <row r="74">
      <c r="A74" s="8" t="s">
        <v>1702</v>
      </c>
      <c r="B74" s="3" t="s">
        <v>1703</v>
      </c>
    </row>
    <row r="75">
      <c r="A75" s="8" t="s">
        <v>1704</v>
      </c>
      <c r="B75" s="3" t="s">
        <v>1705</v>
      </c>
    </row>
    <row r="76">
      <c r="A76" s="8" t="s">
        <v>1706</v>
      </c>
      <c r="B76" s="3" t="s">
        <v>1707</v>
      </c>
    </row>
    <row r="77">
      <c r="A77" s="8" t="s">
        <v>1708</v>
      </c>
      <c r="B77" s="3" t="s">
        <v>1709</v>
      </c>
    </row>
    <row r="78">
      <c r="A78" s="8" t="s">
        <v>1710</v>
      </c>
      <c r="B78" s="3" t="s">
        <v>1711</v>
      </c>
    </row>
    <row r="79">
      <c r="A79" s="8" t="s">
        <v>1712</v>
      </c>
      <c r="B79" s="3" t="s">
        <v>1713</v>
      </c>
    </row>
    <row r="80">
      <c r="A80" s="8" t="s">
        <v>1714</v>
      </c>
      <c r="B80" s="3" t="s">
        <v>1715</v>
      </c>
    </row>
    <row r="81">
      <c r="A81" s="8" t="s">
        <v>1716</v>
      </c>
      <c r="B81" s="3" t="s">
        <v>1717</v>
      </c>
    </row>
    <row r="82">
      <c r="A82" s="8" t="s">
        <v>1718</v>
      </c>
      <c r="B82" s="3" t="s">
        <v>1719</v>
      </c>
    </row>
    <row r="83">
      <c r="A83" s="8" t="s">
        <v>1720</v>
      </c>
      <c r="B83" s="3" t="s">
        <v>1721</v>
      </c>
    </row>
    <row r="84">
      <c r="A84" s="8" t="s">
        <v>1722</v>
      </c>
      <c r="B84" s="3" t="s">
        <v>1723</v>
      </c>
    </row>
    <row r="85">
      <c r="A85" s="8" t="s">
        <v>1724</v>
      </c>
      <c r="B85" s="3" t="s">
        <v>1725</v>
      </c>
    </row>
    <row r="86">
      <c r="A86" s="8" t="s">
        <v>1726</v>
      </c>
      <c r="B86" s="3" t="s">
        <v>1727</v>
      </c>
    </row>
    <row r="87">
      <c r="A87" s="8" t="s">
        <v>1728</v>
      </c>
      <c r="B87" s="3" t="s">
        <v>1729</v>
      </c>
    </row>
    <row r="88">
      <c r="A88" s="8" t="s">
        <v>1730</v>
      </c>
      <c r="B88" s="3" t="s">
        <v>1731</v>
      </c>
    </row>
    <row r="89">
      <c r="A89" s="8" t="s">
        <v>1732</v>
      </c>
      <c r="B89" s="3" t="s">
        <v>1733</v>
      </c>
    </row>
    <row r="90">
      <c r="A90" s="8" t="s">
        <v>1734</v>
      </c>
      <c r="B90" s="3" t="s">
        <v>1735</v>
      </c>
    </row>
    <row r="91">
      <c r="A91" s="8" t="s">
        <v>1736</v>
      </c>
      <c r="B91" s="3" t="s">
        <v>1737</v>
      </c>
    </row>
    <row r="92">
      <c r="A92" s="8" t="s">
        <v>1738</v>
      </c>
      <c r="B92" s="3" t="s">
        <v>1739</v>
      </c>
    </row>
    <row r="93">
      <c r="A93" s="8" t="s">
        <v>1740</v>
      </c>
      <c r="B93" s="3" t="s">
        <v>1741</v>
      </c>
    </row>
    <row r="94">
      <c r="A94" s="8" t="s">
        <v>1742</v>
      </c>
      <c r="B94" s="3" t="s">
        <v>1743</v>
      </c>
    </row>
    <row r="95">
      <c r="A95" s="8" t="s">
        <v>1744</v>
      </c>
      <c r="B95" s="3" t="s">
        <v>1745</v>
      </c>
    </row>
    <row r="96">
      <c r="A96" s="8" t="s">
        <v>1746</v>
      </c>
      <c r="B96" s="3" t="s">
        <v>1747</v>
      </c>
    </row>
    <row r="97">
      <c r="A97" s="8" t="s">
        <v>1748</v>
      </c>
      <c r="B97" s="3" t="s">
        <v>1749</v>
      </c>
    </row>
    <row r="98">
      <c r="A98" s="8" t="s">
        <v>1750</v>
      </c>
      <c r="B98" s="3" t="s">
        <v>1751</v>
      </c>
    </row>
    <row r="99">
      <c r="A99" s="8" t="s">
        <v>1752</v>
      </c>
      <c r="B99" s="3" t="s">
        <v>1753</v>
      </c>
    </row>
    <row r="100">
      <c r="A100" s="8" t="s">
        <v>1754</v>
      </c>
      <c r="B100" s="3" t="s">
        <v>1755</v>
      </c>
    </row>
    <row r="101">
      <c r="A101" s="8" t="s">
        <v>1756</v>
      </c>
      <c r="B101" s="3" t="s">
        <v>1757</v>
      </c>
    </row>
    <row r="102">
      <c r="A102" s="8" t="s">
        <v>1758</v>
      </c>
      <c r="B102" s="3" t="s">
        <v>1759</v>
      </c>
    </row>
    <row r="103">
      <c r="A103" s="8" t="s">
        <v>1760</v>
      </c>
      <c r="B103" s="3" t="s">
        <v>1761</v>
      </c>
    </row>
    <row r="104">
      <c r="A104" s="8" t="s">
        <v>1762</v>
      </c>
      <c r="B104" s="3" t="s">
        <v>1763</v>
      </c>
    </row>
    <row r="105">
      <c r="A105" s="8" t="s">
        <v>1764</v>
      </c>
      <c r="B105" s="3" t="s">
        <v>1765</v>
      </c>
    </row>
    <row r="106">
      <c r="A106" s="8" t="s">
        <v>1766</v>
      </c>
      <c r="B106" s="3" t="s">
        <v>1767</v>
      </c>
    </row>
    <row r="107">
      <c r="A107" s="8" t="s">
        <v>1768</v>
      </c>
      <c r="B107" s="3" t="s">
        <v>1769</v>
      </c>
    </row>
    <row r="108">
      <c r="A108" s="8" t="s">
        <v>1770</v>
      </c>
      <c r="B108" s="3" t="s">
        <v>1771</v>
      </c>
    </row>
    <row r="109">
      <c r="A109" s="8" t="s">
        <v>1772</v>
      </c>
      <c r="B109" s="3" t="s">
        <v>1773</v>
      </c>
    </row>
    <row r="110">
      <c r="A110" s="8" t="s">
        <v>1774</v>
      </c>
      <c r="B110" s="3" t="s">
        <v>1775</v>
      </c>
    </row>
    <row r="111">
      <c r="A111" s="8" t="s">
        <v>1776</v>
      </c>
      <c r="B111" s="3" t="s">
        <v>1777</v>
      </c>
    </row>
    <row r="112">
      <c r="A112" s="8" t="s">
        <v>1778</v>
      </c>
      <c r="B112" s="3" t="s">
        <v>1779</v>
      </c>
    </row>
    <row r="113">
      <c r="A113" s="8" t="s">
        <v>1780</v>
      </c>
      <c r="B113" s="3" t="s">
        <v>1781</v>
      </c>
    </row>
    <row r="114">
      <c r="A114" s="8" t="s">
        <v>1782</v>
      </c>
      <c r="B114" s="3" t="s">
        <v>1783</v>
      </c>
    </row>
    <row r="115">
      <c r="A115" s="8" t="s">
        <v>1784</v>
      </c>
      <c r="B115" s="3" t="s">
        <v>1785</v>
      </c>
    </row>
    <row r="116">
      <c r="A116" s="8" t="s">
        <v>1786</v>
      </c>
      <c r="B116" s="3" t="s">
        <v>1787</v>
      </c>
    </row>
    <row r="117">
      <c r="A117" s="8" t="s">
        <v>1788</v>
      </c>
      <c r="B117" s="3" t="s">
        <v>1789</v>
      </c>
    </row>
    <row r="118">
      <c r="A118" s="8" t="s">
        <v>1790</v>
      </c>
      <c r="B118" s="3" t="s">
        <v>1791</v>
      </c>
    </row>
    <row r="119">
      <c r="A119" s="8" t="s">
        <v>1792</v>
      </c>
      <c r="B119" s="3" t="s">
        <v>1793</v>
      </c>
    </row>
    <row r="120">
      <c r="A120" s="8" t="s">
        <v>1794</v>
      </c>
      <c r="B120" s="3" t="s">
        <v>1795</v>
      </c>
    </row>
    <row r="121">
      <c r="A121" s="8" t="s">
        <v>1796</v>
      </c>
      <c r="B121" s="3" t="s">
        <v>1797</v>
      </c>
    </row>
    <row r="122">
      <c r="A122" s="8" t="s">
        <v>1798</v>
      </c>
      <c r="B122" s="3" t="s">
        <v>1799</v>
      </c>
    </row>
    <row r="123">
      <c r="A123" s="8" t="s">
        <v>1800</v>
      </c>
      <c r="B123" s="3" t="s">
        <v>1801</v>
      </c>
    </row>
    <row r="124">
      <c r="A124" s="8" t="s">
        <v>1802</v>
      </c>
      <c r="B124" s="3" t="s">
        <v>1803</v>
      </c>
    </row>
    <row r="125">
      <c r="A125" s="8" t="s">
        <v>1804</v>
      </c>
      <c r="B125" s="3" t="s">
        <v>1805</v>
      </c>
    </row>
    <row r="126">
      <c r="A126" s="8" t="s">
        <v>1806</v>
      </c>
      <c r="B126" s="3" t="s">
        <v>1807</v>
      </c>
    </row>
    <row r="127">
      <c r="A127" s="8" t="s">
        <v>1808</v>
      </c>
      <c r="B127" s="3" t="s">
        <v>1809</v>
      </c>
    </row>
    <row r="128">
      <c r="A128" s="8" t="s">
        <v>1810</v>
      </c>
      <c r="B128" s="3" t="s">
        <v>1811</v>
      </c>
    </row>
    <row r="129">
      <c r="A129" s="8" t="s">
        <v>1812</v>
      </c>
      <c r="B129" s="3" t="s">
        <v>1813</v>
      </c>
    </row>
    <row r="130">
      <c r="A130" s="8" t="s">
        <v>1814</v>
      </c>
      <c r="B130" s="3" t="s">
        <v>1815</v>
      </c>
    </row>
    <row r="131">
      <c r="A131" s="8" t="s">
        <v>1816</v>
      </c>
      <c r="B131" s="3" t="s">
        <v>1817</v>
      </c>
    </row>
    <row r="132">
      <c r="A132" s="8" t="s">
        <v>1818</v>
      </c>
      <c r="B132" s="3" t="s">
        <v>1819</v>
      </c>
    </row>
    <row r="133">
      <c r="A133" s="8" t="s">
        <v>1820</v>
      </c>
      <c r="B133" s="3" t="s">
        <v>1821</v>
      </c>
    </row>
    <row r="134">
      <c r="A134" s="8" t="s">
        <v>1822</v>
      </c>
      <c r="B134" s="3" t="s">
        <v>1823</v>
      </c>
    </row>
    <row r="135">
      <c r="A135" s="8" t="s">
        <v>1824</v>
      </c>
      <c r="B135" s="3" t="s">
        <v>1825</v>
      </c>
    </row>
    <row r="136">
      <c r="A136" s="8" t="s">
        <v>1826</v>
      </c>
      <c r="B136" s="3" t="s">
        <v>1827</v>
      </c>
    </row>
    <row r="137">
      <c r="A137" s="8" t="s">
        <v>1828</v>
      </c>
      <c r="B137" s="3" t="s">
        <v>1829</v>
      </c>
    </row>
    <row r="138">
      <c r="A138" s="8" t="s">
        <v>1830</v>
      </c>
      <c r="B138" s="3" t="s">
        <v>1831</v>
      </c>
    </row>
    <row r="139">
      <c r="A139" s="8" t="s">
        <v>1832</v>
      </c>
      <c r="B139" s="3" t="s">
        <v>1833</v>
      </c>
    </row>
    <row r="140">
      <c r="A140" s="8" t="s">
        <v>1834</v>
      </c>
      <c r="B140" s="3" t="s">
        <v>1835</v>
      </c>
    </row>
    <row r="141">
      <c r="A141" s="8" t="s">
        <v>1836</v>
      </c>
      <c r="B141" s="3" t="s">
        <v>1837</v>
      </c>
    </row>
    <row r="142">
      <c r="A142" s="8" t="s">
        <v>1838</v>
      </c>
      <c r="B142" s="3" t="s">
        <v>1839</v>
      </c>
    </row>
    <row r="143">
      <c r="A143" s="8" t="s">
        <v>1840</v>
      </c>
      <c r="B143" s="3" t="s">
        <v>1841</v>
      </c>
    </row>
    <row r="144">
      <c r="A144" s="8" t="s">
        <v>1842</v>
      </c>
      <c r="B144" s="3" t="s">
        <v>1843</v>
      </c>
    </row>
    <row r="145">
      <c r="A145" s="8" t="s">
        <v>1844</v>
      </c>
      <c r="B145" s="3" t="s">
        <v>1845</v>
      </c>
    </row>
    <row r="146">
      <c r="A146" s="8" t="s">
        <v>1846</v>
      </c>
      <c r="B146" s="3" t="s">
        <v>1847</v>
      </c>
    </row>
    <row r="147">
      <c r="A147" s="8" t="s">
        <v>1848</v>
      </c>
      <c r="B147" s="3" t="s">
        <v>1849</v>
      </c>
    </row>
    <row r="148">
      <c r="A148" s="8" t="s">
        <v>1850</v>
      </c>
      <c r="B148" s="3" t="s">
        <v>1851</v>
      </c>
    </row>
    <row r="149">
      <c r="A149" s="8" t="s">
        <v>1852</v>
      </c>
      <c r="B149" s="3" t="s">
        <v>1853</v>
      </c>
    </row>
    <row r="150">
      <c r="A150" s="8" t="s">
        <v>1854</v>
      </c>
      <c r="B150" s="3" t="s">
        <v>1855</v>
      </c>
    </row>
    <row r="151">
      <c r="A151" s="8" t="s">
        <v>1856</v>
      </c>
      <c r="B151" s="3" t="s">
        <v>1857</v>
      </c>
    </row>
    <row r="152">
      <c r="A152" s="8" t="s">
        <v>1858</v>
      </c>
      <c r="B152" s="3" t="s">
        <v>1859</v>
      </c>
    </row>
    <row r="153">
      <c r="A153" s="8" t="s">
        <v>1860</v>
      </c>
      <c r="B153" s="3" t="s">
        <v>1861</v>
      </c>
    </row>
    <row r="154">
      <c r="A154" s="8" t="s">
        <v>1862</v>
      </c>
      <c r="B154" s="3" t="s">
        <v>1863</v>
      </c>
    </row>
    <row r="155">
      <c r="A155" s="8" t="s">
        <v>1864</v>
      </c>
      <c r="B155" s="3" t="s">
        <v>1865</v>
      </c>
    </row>
    <row r="156">
      <c r="A156" s="8" t="s">
        <v>1866</v>
      </c>
      <c r="B156" s="3" t="s">
        <v>1867</v>
      </c>
    </row>
    <row r="157">
      <c r="A157" s="8" t="s">
        <v>1868</v>
      </c>
      <c r="B157" s="3" t="s">
        <v>1869</v>
      </c>
    </row>
    <row r="158">
      <c r="A158" s="8" t="s">
        <v>1870</v>
      </c>
      <c r="B158" s="3" t="s">
        <v>1871</v>
      </c>
    </row>
    <row r="159">
      <c r="A159" s="8" t="s">
        <v>1872</v>
      </c>
      <c r="B159" s="3" t="s">
        <v>1873</v>
      </c>
    </row>
    <row r="160">
      <c r="A160" s="8" t="s">
        <v>1874</v>
      </c>
      <c r="B160" s="3" t="s">
        <v>1875</v>
      </c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2023-08-29T07:53:57Z</dcterms:created>
</cp:coreProperties>
</file>