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60" yWindow="900" windowWidth="14520" windowHeight="7215" activeTab="11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externalReferences>
    <externalReference r:id="rId13"/>
  </externalReferences>
  <definedNames>
    <definedName name="_xlnm._FilterDatabase" localSheetId="3" hidden="1">ABRIL!$A$5:$AK$110</definedName>
    <definedName name="_xlnm._FilterDatabase" localSheetId="7" hidden="1">Agosto!$A$5:$AK$113</definedName>
    <definedName name="_xlnm._FilterDatabase" localSheetId="11" hidden="1">DICIEMBRE!$A$4:$AK$103</definedName>
    <definedName name="_xlnm._FilterDatabase" localSheetId="0" hidden="1">ENERO!$A$5:$AK$110</definedName>
    <definedName name="_xlnm._FilterDatabase" localSheetId="1" hidden="1">FEBRERO!$A$5:$AK$109</definedName>
    <definedName name="_xlnm._FilterDatabase" localSheetId="6" hidden="1">Julio!$A$5:$AK$110</definedName>
    <definedName name="_xlnm._FilterDatabase" localSheetId="5" hidden="1">JUNIO!$A$5:$AK$113</definedName>
    <definedName name="_xlnm._FilterDatabase" localSheetId="2" hidden="1">MARZO!$A$5:$AK$116</definedName>
    <definedName name="_xlnm._FilterDatabase" localSheetId="4" hidden="1">MAYO!$A$5:$AK$117</definedName>
    <definedName name="_xlnm._FilterDatabase" localSheetId="10" hidden="1">NOVIEMBRE!$A$4:$AK$111</definedName>
    <definedName name="_xlnm._FilterDatabase" localSheetId="9" hidden="1">OCTUBRE!$A$4:$AK$116</definedName>
    <definedName name="_xlnm._FilterDatabase" localSheetId="8" hidden="1">Septiembre!$A$4:$AK$113</definedName>
  </definedNames>
  <calcPr calcId="144525"/>
</workbook>
</file>

<file path=xl/calcChain.xml><?xml version="1.0" encoding="utf-8"?>
<calcChain xmlns="http://schemas.openxmlformats.org/spreadsheetml/2006/main">
  <c r="AJ101" i="12" l="1"/>
  <c r="D101" i="12"/>
  <c r="AK101" i="12" l="1"/>
  <c r="AK108" i="11"/>
  <c r="AJ99" i="11"/>
  <c r="AJ100" i="11"/>
  <c r="AJ101" i="11"/>
  <c r="AK101" i="11" s="1"/>
  <c r="AJ102" i="11"/>
  <c r="AK102" i="11" s="1"/>
  <c r="AJ103" i="11"/>
  <c r="AK103" i="11" s="1"/>
  <c r="AJ104" i="11"/>
  <c r="AK104" i="11" s="1"/>
  <c r="AJ105" i="11"/>
  <c r="AK105" i="11" s="1"/>
  <c r="AJ106" i="11"/>
  <c r="AK106" i="11" s="1"/>
  <c r="AJ107" i="11"/>
  <c r="AK107" i="11" s="1"/>
  <c r="AJ108" i="11"/>
  <c r="AJ91" i="10" l="1"/>
  <c r="AJ102" i="10"/>
  <c r="AK102" i="10" s="1"/>
  <c r="AJ103" i="10"/>
  <c r="AK103" i="10" s="1"/>
  <c r="AJ104" i="10"/>
  <c r="AK104" i="10" s="1"/>
  <c r="AJ105" i="10"/>
  <c r="AK105" i="10" s="1"/>
  <c r="AJ106" i="10"/>
  <c r="AK106" i="10" s="1"/>
  <c r="AJ107" i="10"/>
  <c r="AK107" i="10" s="1"/>
  <c r="AJ108" i="10"/>
  <c r="AK108" i="10" s="1"/>
  <c r="AJ109" i="10"/>
  <c r="AK109" i="10" s="1"/>
  <c r="AJ110" i="10"/>
  <c r="AK110" i="10" s="1"/>
  <c r="AJ111" i="10"/>
  <c r="AK111" i="10" s="1"/>
  <c r="AJ112" i="10"/>
  <c r="AK112" i="10" s="1"/>
  <c r="AJ113" i="10"/>
  <c r="AK113" i="10" s="1"/>
  <c r="AJ102" i="5" l="1"/>
  <c r="AJ101" i="5"/>
  <c r="AJ100" i="5"/>
  <c r="AJ99" i="5"/>
  <c r="AK99" i="5" s="1"/>
  <c r="AJ98" i="5"/>
  <c r="AJ114" i="5"/>
  <c r="AK114" i="5" s="1"/>
  <c r="AJ113" i="5"/>
  <c r="AK113" i="5" s="1"/>
  <c r="AJ112" i="5"/>
  <c r="AK112" i="5" s="1"/>
  <c r="AJ111" i="5"/>
  <c r="AK111" i="5" s="1"/>
  <c r="AJ110" i="5"/>
  <c r="AJ109" i="5"/>
  <c r="AJ108" i="5"/>
  <c r="AJ107" i="5"/>
  <c r="AK110" i="4" l="1"/>
  <c r="AJ110" i="4"/>
  <c r="AJ109" i="4"/>
  <c r="AK109" i="4" s="1"/>
  <c r="AJ108" i="4"/>
  <c r="AK108" i="4" s="1"/>
  <c r="AJ107" i="4"/>
  <c r="AK107" i="4" s="1"/>
  <c r="AJ106" i="4"/>
  <c r="AK106" i="4" s="1"/>
  <c r="AJ105" i="4"/>
  <c r="AK105" i="4" s="1"/>
  <c r="AK114" i="3"/>
  <c r="D109" i="3" l="1"/>
  <c r="AK113" i="3"/>
  <c r="D110" i="3" l="1"/>
  <c r="D111" i="3"/>
  <c r="D112" i="3"/>
  <c r="AK112" i="3" s="1"/>
  <c r="AJ111" i="3" l="1"/>
  <c r="AK111" i="3" s="1"/>
  <c r="AK82" i="2" l="1"/>
  <c r="AJ94" i="2"/>
  <c r="AJ93" i="2"/>
  <c r="AJ92" i="2"/>
  <c r="AJ89" i="2"/>
  <c r="AJ88" i="2"/>
  <c r="AJ87" i="2"/>
  <c r="AJ86" i="2"/>
  <c r="AJ85" i="2"/>
  <c r="AJ82" i="2"/>
  <c r="AJ81" i="2"/>
  <c r="AJ79" i="2"/>
  <c r="AJ77" i="2"/>
  <c r="AJ99" i="12" l="1"/>
  <c r="AJ98" i="12"/>
  <c r="AJ97" i="12"/>
  <c r="AJ96" i="12"/>
  <c r="AJ95" i="12"/>
  <c r="AJ94" i="12"/>
  <c r="AJ93" i="12"/>
  <c r="AJ92" i="12"/>
  <c r="AJ91" i="12"/>
  <c r="AJ90" i="12"/>
  <c r="AJ89" i="12"/>
  <c r="AJ88" i="12"/>
  <c r="AJ87" i="12"/>
  <c r="AJ86" i="12"/>
  <c r="AJ85" i="12"/>
  <c r="AJ84" i="12"/>
  <c r="AJ83" i="12"/>
  <c r="AJ82" i="12"/>
  <c r="AJ81" i="12"/>
  <c r="AJ80" i="12"/>
  <c r="AJ79" i="12"/>
  <c r="AJ78" i="12"/>
  <c r="AJ77" i="12"/>
  <c r="AJ76" i="12"/>
  <c r="AJ75" i="12"/>
  <c r="AJ74" i="12"/>
  <c r="AJ73" i="12"/>
  <c r="AJ72" i="12"/>
  <c r="AJ71" i="12"/>
  <c r="AJ70" i="12"/>
  <c r="AJ69" i="12"/>
  <c r="AJ68" i="12"/>
  <c r="AJ67" i="12"/>
  <c r="AJ66" i="12"/>
  <c r="AJ65" i="12"/>
  <c r="AJ64" i="12"/>
  <c r="AJ63" i="12"/>
  <c r="AJ62" i="12"/>
  <c r="AJ61" i="12"/>
  <c r="AJ60" i="12"/>
  <c r="AJ59" i="12"/>
  <c r="AJ58" i="12"/>
  <c r="AJ57" i="12"/>
  <c r="AJ56" i="12"/>
  <c r="AJ55" i="12"/>
  <c r="AJ54" i="12"/>
  <c r="AJ53" i="12"/>
  <c r="AJ52" i="12"/>
  <c r="AJ51" i="12"/>
  <c r="AJ50" i="12"/>
  <c r="AJ49" i="12"/>
  <c r="AJ48" i="12"/>
  <c r="AJ47" i="12"/>
  <c r="AJ46" i="12"/>
  <c r="AJ45" i="12"/>
  <c r="AJ44" i="12"/>
  <c r="AJ43" i="12"/>
  <c r="AJ42" i="12"/>
  <c r="AJ41" i="12"/>
  <c r="AJ40" i="12"/>
  <c r="AJ39" i="12"/>
  <c r="AJ38" i="12"/>
  <c r="AJ37" i="12"/>
  <c r="AJ36" i="12"/>
  <c r="AJ35" i="12"/>
  <c r="AJ34" i="12"/>
  <c r="AJ33" i="12"/>
  <c r="AJ32" i="12"/>
  <c r="AJ31" i="12"/>
  <c r="AJ30" i="12"/>
  <c r="AJ29" i="12"/>
  <c r="AJ28" i="12"/>
  <c r="AJ27" i="12"/>
  <c r="AJ26" i="12"/>
  <c r="AJ25" i="12"/>
  <c r="AJ24" i="12"/>
  <c r="AJ23" i="12"/>
  <c r="AJ22" i="12"/>
  <c r="AJ21" i="12"/>
  <c r="AJ20" i="12"/>
  <c r="AJ19" i="12"/>
  <c r="AJ18" i="12"/>
  <c r="AJ17" i="12"/>
  <c r="AJ16" i="12"/>
  <c r="AJ15" i="12"/>
  <c r="AJ14" i="12"/>
  <c r="AJ13" i="12"/>
  <c r="AJ12" i="12"/>
  <c r="AJ11" i="12"/>
  <c r="AJ10" i="12"/>
  <c r="AJ9" i="12"/>
  <c r="AJ8" i="12"/>
  <c r="AJ7" i="12"/>
  <c r="AJ6" i="12"/>
  <c r="AJ98" i="11"/>
  <c r="AJ97" i="11"/>
  <c r="AJ96" i="11"/>
  <c r="AJ95" i="11"/>
  <c r="AJ94" i="11"/>
  <c r="AJ93" i="11"/>
  <c r="AJ92" i="11"/>
  <c r="AJ91" i="11"/>
  <c r="AJ90" i="11"/>
  <c r="AJ89" i="11"/>
  <c r="AJ88" i="11"/>
  <c r="AJ87" i="11"/>
  <c r="AJ86" i="11"/>
  <c r="AJ85" i="11"/>
  <c r="AJ84" i="11"/>
  <c r="AJ83" i="11"/>
  <c r="AJ82" i="11"/>
  <c r="AJ81" i="11"/>
  <c r="AJ80" i="11"/>
  <c r="AJ79" i="11"/>
  <c r="AJ78" i="11"/>
  <c r="AJ77" i="11"/>
  <c r="AJ76" i="11"/>
  <c r="AJ75" i="11"/>
  <c r="AJ74" i="11"/>
  <c r="AJ73" i="11"/>
  <c r="AJ72" i="11"/>
  <c r="AJ71" i="11"/>
  <c r="AJ70" i="11"/>
  <c r="AJ69" i="11"/>
  <c r="AJ68" i="11"/>
  <c r="AJ67" i="11"/>
  <c r="AJ66" i="11"/>
  <c r="AJ65" i="11"/>
  <c r="AJ64" i="11"/>
  <c r="AJ63" i="11"/>
  <c r="AJ62" i="11"/>
  <c r="AJ61" i="11"/>
  <c r="AJ60" i="11"/>
  <c r="AJ59" i="11"/>
  <c r="AJ58" i="11"/>
  <c r="AJ57" i="11"/>
  <c r="AJ56" i="11"/>
  <c r="AJ55" i="11"/>
  <c r="AJ54" i="11"/>
  <c r="AJ53" i="11"/>
  <c r="AJ52" i="11"/>
  <c r="AJ51" i="11"/>
  <c r="AJ50" i="11"/>
  <c r="AJ49" i="11"/>
  <c r="AJ48" i="11"/>
  <c r="AJ47" i="11"/>
  <c r="AJ46" i="11"/>
  <c r="AJ45" i="11"/>
  <c r="AJ44" i="11"/>
  <c r="AJ43" i="11"/>
  <c r="AJ42" i="11"/>
  <c r="AJ41" i="11"/>
  <c r="AJ40" i="11"/>
  <c r="AJ39" i="11"/>
  <c r="AJ38" i="11"/>
  <c r="AJ37" i="11"/>
  <c r="AJ36" i="11"/>
  <c r="AJ35" i="11"/>
  <c r="AJ34" i="11"/>
  <c r="AJ33" i="11"/>
  <c r="AJ32" i="11"/>
  <c r="AJ31" i="11"/>
  <c r="AJ30" i="11"/>
  <c r="AJ29" i="11"/>
  <c r="AJ28" i="11"/>
  <c r="AJ27" i="11"/>
  <c r="AJ26" i="11"/>
  <c r="AJ25" i="11"/>
  <c r="AJ24" i="11"/>
  <c r="AJ23" i="11"/>
  <c r="AJ22" i="11"/>
  <c r="AJ21" i="11"/>
  <c r="AJ20" i="11"/>
  <c r="AJ19" i="11"/>
  <c r="AJ18" i="11"/>
  <c r="AJ17" i="11"/>
  <c r="AJ16" i="11"/>
  <c r="AJ15" i="11"/>
  <c r="AJ14" i="11"/>
  <c r="AJ13" i="11"/>
  <c r="AJ12" i="11"/>
  <c r="AJ11" i="11"/>
  <c r="AJ10" i="11"/>
  <c r="AJ9" i="11"/>
  <c r="AJ8" i="11"/>
  <c r="AJ7" i="11"/>
  <c r="AJ6" i="11"/>
  <c r="AJ101" i="10"/>
  <c r="AJ100" i="10"/>
  <c r="AJ99" i="10"/>
  <c r="AJ98" i="10"/>
  <c r="AJ97" i="10"/>
  <c r="AJ96" i="10"/>
  <c r="AJ95" i="10"/>
  <c r="AJ94" i="10"/>
  <c r="AJ93" i="10"/>
  <c r="AJ92" i="10"/>
  <c r="AJ90" i="10"/>
  <c r="AJ89" i="10"/>
  <c r="AJ88" i="10"/>
  <c r="AJ87" i="10"/>
  <c r="AJ86" i="10"/>
  <c r="AJ85" i="10"/>
  <c r="AJ84" i="10"/>
  <c r="AJ83" i="10"/>
  <c r="AJ82" i="10"/>
  <c r="AJ81" i="10"/>
  <c r="AJ80" i="10"/>
  <c r="AJ79" i="10"/>
  <c r="AJ78" i="10"/>
  <c r="AJ77" i="10"/>
  <c r="AJ76" i="10"/>
  <c r="AJ75" i="10"/>
  <c r="AJ74" i="10"/>
  <c r="AJ73" i="10"/>
  <c r="AJ72" i="10"/>
  <c r="AJ71" i="10"/>
  <c r="AJ70" i="10"/>
  <c r="AJ69" i="10"/>
  <c r="AJ68" i="10"/>
  <c r="AJ67" i="10"/>
  <c r="AJ66" i="10"/>
  <c r="AJ65" i="10"/>
  <c r="AJ64" i="10"/>
  <c r="AJ63" i="10"/>
  <c r="AJ62" i="10"/>
  <c r="AJ61" i="10"/>
  <c r="AJ60" i="10"/>
  <c r="AJ59" i="10"/>
  <c r="AJ58" i="10"/>
  <c r="AJ57" i="10"/>
  <c r="AJ56" i="10"/>
  <c r="AJ55" i="10"/>
  <c r="AJ54" i="10"/>
  <c r="AJ53" i="10"/>
  <c r="AJ52" i="10"/>
  <c r="AJ51" i="10"/>
  <c r="AJ50" i="10"/>
  <c r="AJ49" i="10"/>
  <c r="AJ48" i="10"/>
  <c r="AJ47" i="10"/>
  <c r="AJ46" i="10"/>
  <c r="AJ45" i="10"/>
  <c r="AJ44" i="10"/>
  <c r="AJ43" i="10"/>
  <c r="AJ42" i="10"/>
  <c r="AJ41" i="10"/>
  <c r="AJ40" i="10"/>
  <c r="AJ39" i="10"/>
  <c r="AJ38" i="10"/>
  <c r="AJ37" i="10"/>
  <c r="AJ36" i="10"/>
  <c r="AJ35" i="10"/>
  <c r="AJ34" i="10"/>
  <c r="AJ33" i="10"/>
  <c r="AJ32" i="10"/>
  <c r="AJ31" i="10"/>
  <c r="AJ30" i="10"/>
  <c r="AJ29" i="10"/>
  <c r="AJ28" i="10"/>
  <c r="AJ27" i="10"/>
  <c r="AJ26" i="10"/>
  <c r="AJ25" i="10"/>
  <c r="AJ24" i="10"/>
  <c r="AJ23" i="10"/>
  <c r="AJ22" i="10"/>
  <c r="AJ21" i="10"/>
  <c r="AJ20" i="10"/>
  <c r="AJ19" i="10"/>
  <c r="AJ18" i="10"/>
  <c r="AJ17" i="10"/>
  <c r="AJ16" i="10"/>
  <c r="AJ15" i="10"/>
  <c r="AJ14" i="10"/>
  <c r="AJ13" i="10"/>
  <c r="AJ12" i="10"/>
  <c r="AJ11" i="10"/>
  <c r="AJ10" i="10"/>
  <c r="AJ9" i="10"/>
  <c r="AJ8" i="10"/>
  <c r="AJ7" i="10"/>
  <c r="AJ6" i="10"/>
  <c r="AJ110" i="9"/>
  <c r="AJ109" i="9"/>
  <c r="AJ108" i="9"/>
  <c r="AJ107" i="9"/>
  <c r="AJ106" i="9"/>
  <c r="AJ105" i="9"/>
  <c r="AJ104" i="9"/>
  <c r="AJ103" i="9"/>
  <c r="AJ102" i="9"/>
  <c r="AJ101" i="9"/>
  <c r="AJ100" i="9"/>
  <c r="AJ99" i="9"/>
  <c r="AJ98" i="9"/>
  <c r="AJ97" i="9"/>
  <c r="AJ96" i="9"/>
  <c r="AJ95" i="9"/>
  <c r="AJ94" i="9"/>
  <c r="AJ93" i="9"/>
  <c r="AJ92" i="9"/>
  <c r="AJ91" i="9"/>
  <c r="AJ90" i="9"/>
  <c r="AJ89" i="9"/>
  <c r="AJ88" i="9"/>
  <c r="AJ87" i="9"/>
  <c r="AJ86" i="9"/>
  <c r="AJ85" i="9"/>
  <c r="AJ84" i="9"/>
  <c r="AJ83" i="9"/>
  <c r="AJ82" i="9"/>
  <c r="AJ81" i="9"/>
  <c r="AJ80" i="9"/>
  <c r="AJ79" i="9"/>
  <c r="AJ78" i="9"/>
  <c r="AJ77" i="9"/>
  <c r="AJ76" i="9"/>
  <c r="AJ75" i="9"/>
  <c r="AJ74" i="9"/>
  <c r="AJ73" i="9"/>
  <c r="AJ72" i="9"/>
  <c r="AJ71" i="9"/>
  <c r="AJ70" i="9"/>
  <c r="AJ69" i="9"/>
  <c r="AJ68" i="9"/>
  <c r="AJ67" i="9"/>
  <c r="AJ66" i="9"/>
  <c r="AJ65" i="9"/>
  <c r="AJ64" i="9"/>
  <c r="AJ63" i="9"/>
  <c r="AJ62" i="9"/>
  <c r="AJ61" i="9"/>
  <c r="AJ60" i="9"/>
  <c r="AJ59" i="9"/>
  <c r="AJ58" i="9"/>
  <c r="AJ57" i="9"/>
  <c r="AJ56" i="9"/>
  <c r="AJ55" i="9"/>
  <c r="AJ54" i="9"/>
  <c r="AJ53" i="9"/>
  <c r="AJ52" i="9"/>
  <c r="AJ51" i="9"/>
  <c r="AJ50" i="9"/>
  <c r="AJ49" i="9"/>
  <c r="AJ48" i="9"/>
  <c r="AJ47" i="9"/>
  <c r="AJ46" i="9"/>
  <c r="AJ45" i="9"/>
  <c r="AJ44" i="9"/>
  <c r="AJ43" i="9"/>
  <c r="AJ42" i="9"/>
  <c r="AJ41" i="9"/>
  <c r="AJ40" i="9"/>
  <c r="AJ39" i="9"/>
  <c r="AJ38" i="9"/>
  <c r="AJ37" i="9"/>
  <c r="AJ36" i="9"/>
  <c r="AJ35" i="9"/>
  <c r="AJ34" i="9"/>
  <c r="AJ33" i="9"/>
  <c r="AJ32" i="9"/>
  <c r="AJ31" i="9"/>
  <c r="AJ30" i="9"/>
  <c r="AJ29" i="9"/>
  <c r="AJ28" i="9"/>
  <c r="AJ27" i="9"/>
  <c r="AJ26" i="9"/>
  <c r="AJ25" i="9"/>
  <c r="AJ24" i="9"/>
  <c r="AJ23" i="9"/>
  <c r="AJ22" i="9"/>
  <c r="AJ21" i="9"/>
  <c r="AJ20" i="9"/>
  <c r="AJ19" i="9"/>
  <c r="AJ18" i="9"/>
  <c r="AJ17" i="9"/>
  <c r="AJ16" i="9"/>
  <c r="AJ15" i="9"/>
  <c r="AJ14" i="9"/>
  <c r="AJ13" i="9"/>
  <c r="AJ12" i="9"/>
  <c r="AJ11" i="9"/>
  <c r="AJ10" i="9"/>
  <c r="AJ9" i="9"/>
  <c r="AJ8" i="9"/>
  <c r="AJ7" i="9"/>
  <c r="AJ6" i="9"/>
  <c r="AJ110" i="8"/>
  <c r="AJ109" i="8"/>
  <c r="AJ108" i="8"/>
  <c r="AJ107" i="8"/>
  <c r="AJ106" i="8"/>
  <c r="AJ105" i="8"/>
  <c r="AJ104" i="8"/>
  <c r="AJ103" i="8"/>
  <c r="AJ102" i="8"/>
  <c r="AJ101" i="8"/>
  <c r="AJ100" i="8"/>
  <c r="AJ99" i="8"/>
  <c r="AJ98" i="8"/>
  <c r="AJ97" i="8"/>
  <c r="AJ96" i="8"/>
  <c r="AJ95" i="8"/>
  <c r="AJ94" i="8"/>
  <c r="AJ93" i="8"/>
  <c r="AJ92" i="8"/>
  <c r="AJ91" i="8"/>
  <c r="AJ90" i="8"/>
  <c r="AJ89" i="8"/>
  <c r="AJ88" i="8"/>
  <c r="AJ87" i="8"/>
  <c r="AJ86" i="8"/>
  <c r="AJ85" i="8"/>
  <c r="AJ84" i="8"/>
  <c r="AJ83" i="8"/>
  <c r="AJ82" i="8"/>
  <c r="AJ81" i="8"/>
  <c r="AJ80" i="8"/>
  <c r="AJ79" i="8"/>
  <c r="AJ78" i="8"/>
  <c r="AJ77" i="8"/>
  <c r="AJ76" i="8"/>
  <c r="AJ75" i="8"/>
  <c r="AJ74" i="8"/>
  <c r="AJ73" i="8"/>
  <c r="AJ72" i="8"/>
  <c r="AJ71" i="8"/>
  <c r="AJ70" i="8"/>
  <c r="AJ69" i="8"/>
  <c r="AJ68" i="8"/>
  <c r="AJ67" i="8"/>
  <c r="AJ66" i="8"/>
  <c r="AJ65" i="8"/>
  <c r="AJ64" i="8"/>
  <c r="AJ63" i="8"/>
  <c r="AJ62" i="8"/>
  <c r="AJ61" i="8"/>
  <c r="AJ60" i="8"/>
  <c r="AJ59" i="8"/>
  <c r="AJ58" i="8"/>
  <c r="AJ57" i="8"/>
  <c r="AJ56" i="8"/>
  <c r="AJ55" i="8"/>
  <c r="AJ54" i="8"/>
  <c r="AJ53" i="8"/>
  <c r="AJ52" i="8"/>
  <c r="AJ51" i="8"/>
  <c r="AJ50" i="8"/>
  <c r="AJ49" i="8"/>
  <c r="AJ48" i="8"/>
  <c r="AJ47" i="8"/>
  <c r="AJ46" i="8"/>
  <c r="AJ45" i="8"/>
  <c r="AJ44" i="8"/>
  <c r="AJ43" i="8"/>
  <c r="AJ42" i="8"/>
  <c r="AJ41" i="8"/>
  <c r="AJ40" i="8"/>
  <c r="AJ39" i="8"/>
  <c r="AJ38" i="8"/>
  <c r="AJ37" i="8"/>
  <c r="AJ36" i="8"/>
  <c r="AJ35" i="8"/>
  <c r="AJ34" i="8"/>
  <c r="AJ33" i="8"/>
  <c r="AJ32" i="8"/>
  <c r="AJ31" i="8"/>
  <c r="AJ30" i="8"/>
  <c r="AJ29" i="8"/>
  <c r="AJ28" i="8"/>
  <c r="AJ27" i="8"/>
  <c r="AJ26" i="8"/>
  <c r="AJ25" i="8"/>
  <c r="AJ24" i="8"/>
  <c r="AJ23" i="8"/>
  <c r="AJ22" i="8"/>
  <c r="AJ21" i="8"/>
  <c r="AJ20" i="8"/>
  <c r="AJ19" i="8"/>
  <c r="AJ18" i="8"/>
  <c r="AJ17" i="8"/>
  <c r="AJ16" i="8"/>
  <c r="AJ15" i="8"/>
  <c r="AJ14" i="8"/>
  <c r="AJ13" i="8"/>
  <c r="AJ12" i="8"/>
  <c r="AJ11" i="8"/>
  <c r="AJ10" i="8"/>
  <c r="AJ9" i="8"/>
  <c r="AJ8" i="8"/>
  <c r="AJ7" i="8"/>
  <c r="AJ110" i="7"/>
  <c r="AJ109" i="7"/>
  <c r="AJ108" i="7"/>
  <c r="AJ107" i="7"/>
  <c r="AJ106" i="7"/>
  <c r="AJ105" i="7"/>
  <c r="AJ104" i="7"/>
  <c r="AJ103" i="7"/>
  <c r="AJ102" i="7"/>
  <c r="AJ101" i="7"/>
  <c r="AJ100" i="7"/>
  <c r="AJ99" i="7"/>
  <c r="AJ98" i="7"/>
  <c r="AJ97" i="7"/>
  <c r="AJ96" i="7"/>
  <c r="AJ95" i="7"/>
  <c r="AJ94" i="7"/>
  <c r="AJ93" i="7"/>
  <c r="AJ92" i="7"/>
  <c r="AJ91" i="7"/>
  <c r="AJ90" i="7"/>
  <c r="AJ89" i="7"/>
  <c r="AJ88" i="7"/>
  <c r="AJ87" i="7"/>
  <c r="AJ86" i="7"/>
  <c r="AJ85" i="7"/>
  <c r="AJ84" i="7"/>
  <c r="AJ83" i="7"/>
  <c r="AJ82" i="7"/>
  <c r="AJ81" i="7"/>
  <c r="AJ80" i="7"/>
  <c r="AJ79" i="7"/>
  <c r="AJ78" i="7"/>
  <c r="AJ77" i="7"/>
  <c r="AJ76" i="7"/>
  <c r="AJ75" i="7"/>
  <c r="AJ74" i="7"/>
  <c r="AJ73" i="7"/>
  <c r="AJ72" i="7"/>
  <c r="AJ71" i="7"/>
  <c r="AJ70" i="7"/>
  <c r="AJ69" i="7"/>
  <c r="AJ68" i="7"/>
  <c r="AJ67" i="7"/>
  <c r="AJ66" i="7"/>
  <c r="AJ65" i="7"/>
  <c r="AJ64" i="7"/>
  <c r="AJ63" i="7"/>
  <c r="AJ62" i="7"/>
  <c r="AJ61" i="7"/>
  <c r="AJ60" i="7"/>
  <c r="AJ59" i="7"/>
  <c r="AJ58" i="7"/>
  <c r="AJ57" i="7"/>
  <c r="AJ56" i="7"/>
  <c r="AJ55" i="7"/>
  <c r="AJ54" i="7"/>
  <c r="AJ53" i="7"/>
  <c r="AJ52" i="7"/>
  <c r="AJ51" i="7"/>
  <c r="AJ50" i="7"/>
  <c r="AJ49" i="7"/>
  <c r="AJ48" i="7"/>
  <c r="AJ47" i="7"/>
  <c r="AJ46" i="7"/>
  <c r="AJ45" i="7"/>
  <c r="AJ44" i="7"/>
  <c r="AJ43" i="7"/>
  <c r="AJ42" i="7"/>
  <c r="AJ41" i="7"/>
  <c r="AJ40" i="7"/>
  <c r="AJ39" i="7"/>
  <c r="AJ38" i="7"/>
  <c r="AJ37" i="7"/>
  <c r="AJ36" i="7"/>
  <c r="AJ35" i="7"/>
  <c r="AJ34" i="7"/>
  <c r="AJ33" i="7"/>
  <c r="AJ32" i="7"/>
  <c r="AJ31" i="7"/>
  <c r="AJ30" i="7"/>
  <c r="AJ29" i="7"/>
  <c r="AJ28" i="7"/>
  <c r="AJ27" i="7"/>
  <c r="AJ26" i="7"/>
  <c r="AJ25" i="7"/>
  <c r="AJ24" i="7"/>
  <c r="AJ23" i="7"/>
  <c r="AJ22" i="7"/>
  <c r="AJ21" i="7"/>
  <c r="AJ20" i="7"/>
  <c r="AJ19" i="7"/>
  <c r="AJ18" i="7"/>
  <c r="AJ17" i="7"/>
  <c r="AJ16" i="7"/>
  <c r="AJ15" i="7"/>
  <c r="AJ14" i="7"/>
  <c r="AJ13" i="7"/>
  <c r="AJ12" i="7"/>
  <c r="AJ11" i="7"/>
  <c r="AJ10" i="7"/>
  <c r="AJ9" i="7"/>
  <c r="AJ8" i="7"/>
  <c r="AJ7" i="7"/>
  <c r="AJ110" i="6"/>
  <c r="AJ109" i="6"/>
  <c r="AJ108" i="6"/>
  <c r="AJ107" i="6"/>
  <c r="AJ106" i="6"/>
  <c r="AJ105" i="6"/>
  <c r="AJ104" i="6"/>
  <c r="AJ103" i="6"/>
  <c r="AJ102" i="6"/>
  <c r="AJ101" i="6"/>
  <c r="AJ100" i="6"/>
  <c r="AJ99" i="6"/>
  <c r="AJ98" i="6"/>
  <c r="AJ97" i="6"/>
  <c r="AJ96" i="6"/>
  <c r="AJ95" i="6"/>
  <c r="AJ94" i="6"/>
  <c r="AJ93" i="6"/>
  <c r="AJ92" i="6"/>
  <c r="AJ91" i="6"/>
  <c r="AJ90" i="6"/>
  <c r="AJ89" i="6"/>
  <c r="AJ88" i="6"/>
  <c r="AJ87" i="6"/>
  <c r="AJ86" i="6"/>
  <c r="AJ85" i="6"/>
  <c r="AJ84" i="6"/>
  <c r="AJ83" i="6"/>
  <c r="AJ82" i="6"/>
  <c r="AJ81" i="6"/>
  <c r="AJ80" i="6"/>
  <c r="AJ79" i="6"/>
  <c r="AJ78" i="6"/>
  <c r="AJ77" i="6"/>
  <c r="AJ76" i="6"/>
  <c r="AJ75" i="6"/>
  <c r="AJ74" i="6"/>
  <c r="AJ73" i="6"/>
  <c r="AJ72" i="6"/>
  <c r="AJ71" i="6"/>
  <c r="AJ70" i="6"/>
  <c r="AJ69" i="6"/>
  <c r="AJ68" i="6"/>
  <c r="AJ67" i="6"/>
  <c r="AJ66" i="6"/>
  <c r="AJ65" i="6"/>
  <c r="AJ64" i="6"/>
  <c r="AJ63" i="6"/>
  <c r="AJ62" i="6"/>
  <c r="AJ61" i="6"/>
  <c r="AJ60" i="6"/>
  <c r="AJ59" i="6"/>
  <c r="AJ58" i="6"/>
  <c r="AJ57" i="6"/>
  <c r="AJ56" i="6"/>
  <c r="AJ55" i="6"/>
  <c r="AJ54" i="6"/>
  <c r="AJ53" i="6"/>
  <c r="AJ52" i="6"/>
  <c r="AJ51" i="6"/>
  <c r="AJ50" i="6"/>
  <c r="AJ49" i="6"/>
  <c r="AJ48" i="6"/>
  <c r="AJ47" i="6"/>
  <c r="AJ46" i="6"/>
  <c r="AJ45" i="6"/>
  <c r="AJ44" i="6"/>
  <c r="AJ43" i="6"/>
  <c r="AJ42" i="6"/>
  <c r="AJ41" i="6"/>
  <c r="AJ40" i="6"/>
  <c r="AJ39" i="6"/>
  <c r="AJ38" i="6"/>
  <c r="AJ37" i="6"/>
  <c r="AJ36" i="6"/>
  <c r="AJ35" i="6"/>
  <c r="AJ34" i="6"/>
  <c r="AJ33" i="6"/>
  <c r="AJ32" i="6"/>
  <c r="AJ31" i="6"/>
  <c r="AJ30" i="6"/>
  <c r="AJ29" i="6"/>
  <c r="AJ28" i="6"/>
  <c r="AJ27" i="6"/>
  <c r="AJ26" i="6"/>
  <c r="AJ25" i="6"/>
  <c r="AJ24" i="6"/>
  <c r="AJ23" i="6"/>
  <c r="AJ22" i="6"/>
  <c r="AJ21" i="6"/>
  <c r="AJ20" i="6"/>
  <c r="AJ19" i="6"/>
  <c r="AJ18" i="6"/>
  <c r="AJ17" i="6"/>
  <c r="AJ16" i="6"/>
  <c r="AJ15" i="6"/>
  <c r="AJ14" i="6"/>
  <c r="AJ13" i="6"/>
  <c r="AJ12" i="6"/>
  <c r="AJ11" i="6"/>
  <c r="AJ10" i="6"/>
  <c r="AJ9" i="6"/>
  <c r="AJ8" i="6"/>
  <c r="AJ7" i="6"/>
  <c r="AJ106" i="5" l="1"/>
  <c r="AJ105" i="5"/>
  <c r="AJ104" i="5"/>
  <c r="AJ103" i="5"/>
  <c r="AJ97" i="5"/>
  <c r="AJ96" i="5"/>
  <c r="AJ95" i="5"/>
  <c r="AJ94" i="5"/>
  <c r="AJ93" i="5"/>
  <c r="AJ92" i="5"/>
  <c r="AJ91" i="5"/>
  <c r="AJ90" i="5"/>
  <c r="AJ89" i="5"/>
  <c r="AJ88" i="5"/>
  <c r="AJ87" i="5"/>
  <c r="AJ86" i="5"/>
  <c r="AJ85" i="5"/>
  <c r="AJ84" i="5"/>
  <c r="AJ83" i="5"/>
  <c r="AJ82" i="5"/>
  <c r="AJ81" i="5"/>
  <c r="AJ80" i="5"/>
  <c r="AJ79" i="5"/>
  <c r="AJ78" i="5"/>
  <c r="AJ77" i="5"/>
  <c r="AJ76" i="5"/>
  <c r="AJ75" i="5"/>
  <c r="AJ74" i="5"/>
  <c r="AJ73" i="5"/>
  <c r="AJ72" i="5"/>
  <c r="AJ71" i="5"/>
  <c r="AJ70" i="5"/>
  <c r="AJ69" i="5"/>
  <c r="AJ68" i="5"/>
  <c r="AJ67" i="5"/>
  <c r="AJ66" i="5"/>
  <c r="AJ65" i="5"/>
  <c r="AJ64" i="5"/>
  <c r="AJ63" i="5"/>
  <c r="AJ62" i="5"/>
  <c r="AJ61" i="5"/>
  <c r="AJ60" i="5"/>
  <c r="AJ59" i="5"/>
  <c r="AJ58" i="5"/>
  <c r="AJ57" i="5"/>
  <c r="AJ56" i="5"/>
  <c r="AJ55" i="5"/>
  <c r="AJ54" i="5"/>
  <c r="AJ53" i="5"/>
  <c r="AJ52" i="5"/>
  <c r="AJ51" i="5"/>
  <c r="AJ50" i="5"/>
  <c r="AJ49" i="5"/>
  <c r="AJ48" i="5"/>
  <c r="AJ47" i="5"/>
  <c r="AJ46" i="5"/>
  <c r="AJ45" i="5"/>
  <c r="AJ44" i="5"/>
  <c r="AJ43" i="5"/>
  <c r="AJ42" i="5"/>
  <c r="AJ41" i="5"/>
  <c r="AJ40" i="5"/>
  <c r="AJ39" i="5"/>
  <c r="AJ38" i="5"/>
  <c r="AJ37" i="5"/>
  <c r="AJ36" i="5"/>
  <c r="AJ35" i="5"/>
  <c r="AJ34" i="5"/>
  <c r="AJ33" i="5"/>
  <c r="AJ32" i="5"/>
  <c r="AJ31" i="5"/>
  <c r="AJ30" i="5"/>
  <c r="AJ29" i="5"/>
  <c r="AJ28" i="5"/>
  <c r="AJ27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J8" i="5"/>
  <c r="AJ7" i="5"/>
  <c r="AJ104" i="4"/>
  <c r="AJ103" i="4"/>
  <c r="AJ102" i="4"/>
  <c r="AJ101" i="4"/>
  <c r="AJ100" i="4"/>
  <c r="AJ99" i="4"/>
  <c r="AJ98" i="4"/>
  <c r="AJ97" i="4"/>
  <c r="AJ96" i="4"/>
  <c r="AJ95" i="4"/>
  <c r="AJ94" i="4"/>
  <c r="AJ93" i="4"/>
  <c r="AJ92" i="4"/>
  <c r="AJ91" i="4"/>
  <c r="AJ90" i="4"/>
  <c r="AJ89" i="4"/>
  <c r="AJ88" i="4"/>
  <c r="AJ87" i="4"/>
  <c r="AJ86" i="4"/>
  <c r="AJ85" i="4"/>
  <c r="AJ84" i="4"/>
  <c r="AJ83" i="4"/>
  <c r="AJ82" i="4"/>
  <c r="AJ81" i="4"/>
  <c r="AJ80" i="4"/>
  <c r="AJ79" i="4"/>
  <c r="AJ78" i="4"/>
  <c r="AJ77" i="4"/>
  <c r="AJ76" i="4"/>
  <c r="AJ75" i="4"/>
  <c r="AJ74" i="4"/>
  <c r="AJ73" i="4"/>
  <c r="AJ72" i="4"/>
  <c r="AJ71" i="4"/>
  <c r="AJ70" i="4"/>
  <c r="AJ69" i="4"/>
  <c r="AJ68" i="4"/>
  <c r="AJ67" i="4"/>
  <c r="AJ66" i="4"/>
  <c r="AJ65" i="4"/>
  <c r="AJ64" i="4"/>
  <c r="AJ63" i="4"/>
  <c r="AJ62" i="4"/>
  <c r="AJ61" i="4"/>
  <c r="AJ60" i="4"/>
  <c r="AJ59" i="4"/>
  <c r="AJ58" i="4"/>
  <c r="AJ57" i="4"/>
  <c r="AJ56" i="4"/>
  <c r="AJ55" i="4"/>
  <c r="AJ54" i="4"/>
  <c r="AJ53" i="4"/>
  <c r="AJ52" i="4"/>
  <c r="AJ51" i="4"/>
  <c r="AJ50" i="4"/>
  <c r="AJ49" i="4"/>
  <c r="AJ48" i="4"/>
  <c r="AJ47" i="4"/>
  <c r="AJ46" i="4"/>
  <c r="AJ45" i="4"/>
  <c r="AJ44" i="4"/>
  <c r="AJ43" i="4"/>
  <c r="AJ42" i="4"/>
  <c r="AJ41" i="4"/>
  <c r="AJ40" i="4"/>
  <c r="AJ39" i="4"/>
  <c r="AJ38" i="4"/>
  <c r="AJ37" i="4"/>
  <c r="AJ36" i="4"/>
  <c r="AJ35" i="4"/>
  <c r="AJ34" i="4"/>
  <c r="AJ33" i="4"/>
  <c r="AJ32" i="4"/>
  <c r="AJ31" i="4"/>
  <c r="AJ30" i="4"/>
  <c r="AJ29" i="4"/>
  <c r="AJ28" i="4"/>
  <c r="AJ27" i="4"/>
  <c r="AJ26" i="4"/>
  <c r="AJ25" i="4"/>
  <c r="AJ24" i="4"/>
  <c r="AJ23" i="4"/>
  <c r="AJ22" i="4"/>
  <c r="AJ21" i="4"/>
  <c r="AJ20" i="4"/>
  <c r="AJ19" i="4"/>
  <c r="AJ18" i="4"/>
  <c r="AJ17" i="4"/>
  <c r="AJ16" i="4"/>
  <c r="AJ15" i="4"/>
  <c r="AJ14" i="4"/>
  <c r="AJ13" i="4"/>
  <c r="AJ12" i="4"/>
  <c r="AJ11" i="4"/>
  <c r="AJ10" i="4"/>
  <c r="AJ9" i="4"/>
  <c r="AJ8" i="4"/>
  <c r="AJ7" i="4"/>
  <c r="AJ110" i="3"/>
  <c r="AK110" i="3" s="1"/>
  <c r="AJ109" i="3"/>
  <c r="AK109" i="3" s="1"/>
  <c r="AJ108" i="3"/>
  <c r="AK108" i="3" s="1"/>
  <c r="AJ107" i="3"/>
  <c r="AJ106" i="3"/>
  <c r="AJ105" i="3"/>
  <c r="AJ104" i="3"/>
  <c r="AJ103" i="3"/>
  <c r="AJ102" i="3"/>
  <c r="AJ101" i="3"/>
  <c r="AJ100" i="3"/>
  <c r="AJ99" i="3"/>
  <c r="AJ98" i="3"/>
  <c r="AJ97" i="3"/>
  <c r="AJ96" i="3"/>
  <c r="AJ95" i="3"/>
  <c r="AJ94" i="3"/>
  <c r="AJ93" i="3"/>
  <c r="AJ92" i="3"/>
  <c r="AJ91" i="3"/>
  <c r="AJ90" i="3"/>
  <c r="AJ89" i="3"/>
  <c r="AJ88" i="3"/>
  <c r="AJ87" i="3"/>
  <c r="AJ86" i="3"/>
  <c r="AJ85" i="3"/>
  <c r="AJ84" i="3"/>
  <c r="AJ83" i="3"/>
  <c r="AJ82" i="3"/>
  <c r="AJ81" i="3"/>
  <c r="AJ80" i="3"/>
  <c r="AJ79" i="3"/>
  <c r="AJ78" i="3"/>
  <c r="AJ77" i="3"/>
  <c r="AJ76" i="3"/>
  <c r="AJ75" i="3"/>
  <c r="AJ74" i="3"/>
  <c r="AJ73" i="3"/>
  <c r="AJ72" i="3"/>
  <c r="AJ71" i="3"/>
  <c r="AJ70" i="3"/>
  <c r="AJ69" i="3"/>
  <c r="AJ68" i="3"/>
  <c r="AJ67" i="3"/>
  <c r="AJ66" i="3"/>
  <c r="AJ65" i="3"/>
  <c r="AJ64" i="3"/>
  <c r="AJ63" i="3"/>
  <c r="AJ62" i="3"/>
  <c r="AJ61" i="3"/>
  <c r="AJ60" i="3"/>
  <c r="AJ59" i="3"/>
  <c r="AJ58" i="3"/>
  <c r="AJ57" i="3"/>
  <c r="AJ56" i="3"/>
  <c r="AJ55" i="3"/>
  <c r="AJ54" i="3"/>
  <c r="AJ53" i="3"/>
  <c r="AJ52" i="3"/>
  <c r="AJ51" i="3"/>
  <c r="AJ50" i="3"/>
  <c r="AJ49" i="3"/>
  <c r="AJ48" i="3"/>
  <c r="AJ47" i="3"/>
  <c r="AJ46" i="3"/>
  <c r="AJ45" i="3"/>
  <c r="AJ44" i="3"/>
  <c r="AJ43" i="3"/>
  <c r="AJ42" i="3"/>
  <c r="AJ41" i="3"/>
  <c r="AJ40" i="3"/>
  <c r="AJ39" i="3"/>
  <c r="AJ38" i="3"/>
  <c r="AJ37" i="3"/>
  <c r="AJ36" i="3"/>
  <c r="AJ35" i="3"/>
  <c r="AJ34" i="3"/>
  <c r="AJ33" i="3"/>
  <c r="AJ32" i="3"/>
  <c r="AJ31" i="3"/>
  <c r="AJ30" i="3"/>
  <c r="AJ29" i="3"/>
  <c r="AJ28" i="3"/>
  <c r="AJ27" i="3"/>
  <c r="AJ26" i="3"/>
  <c r="AJ25" i="3"/>
  <c r="AJ24" i="3"/>
  <c r="AJ23" i="3"/>
  <c r="AJ22" i="3"/>
  <c r="AJ21" i="3"/>
  <c r="AJ20" i="3"/>
  <c r="AJ19" i="3"/>
  <c r="AJ18" i="3"/>
  <c r="AJ17" i="3"/>
  <c r="AJ16" i="3"/>
  <c r="AJ15" i="3"/>
  <c r="AJ14" i="3"/>
  <c r="AJ13" i="3"/>
  <c r="AJ12" i="3"/>
  <c r="AJ11" i="3"/>
  <c r="AJ10" i="3"/>
  <c r="AJ9" i="3"/>
  <c r="AJ8" i="3"/>
  <c r="AJ7" i="3"/>
  <c r="AJ103" i="2" l="1"/>
  <c r="AJ96" i="2"/>
  <c r="AJ95" i="2"/>
  <c r="AJ90" i="2"/>
  <c r="AJ80" i="2"/>
  <c r="AI78" i="2"/>
  <c r="AJ78" i="2" s="1"/>
  <c r="AJ75" i="2"/>
  <c r="AJ74" i="2"/>
  <c r="AJ73" i="2"/>
  <c r="AJ72" i="2"/>
  <c r="AJ71" i="2"/>
  <c r="AJ69" i="2"/>
  <c r="AJ66" i="2"/>
  <c r="AJ63" i="2"/>
  <c r="AJ57" i="2"/>
  <c r="AJ56" i="2"/>
  <c r="AJ55" i="2"/>
  <c r="AJ54" i="2"/>
  <c r="AJ53" i="2"/>
  <c r="AJ52" i="2"/>
  <c r="AJ50" i="2"/>
  <c r="AJ49" i="2"/>
  <c r="AJ46" i="2"/>
  <c r="AJ44" i="2"/>
  <c r="AJ43" i="2"/>
  <c r="AJ42" i="2"/>
  <c r="AJ41" i="2"/>
  <c r="AJ40" i="2"/>
  <c r="AJ39" i="2"/>
  <c r="AJ38" i="2"/>
  <c r="AJ37" i="2"/>
  <c r="AJ36" i="2"/>
  <c r="AJ35" i="2"/>
  <c r="AJ34" i="2"/>
  <c r="AJ32" i="2"/>
  <c r="AJ30" i="2"/>
  <c r="AJ28" i="2"/>
  <c r="AJ26" i="2"/>
  <c r="AJ23" i="2"/>
  <c r="AJ22" i="2"/>
  <c r="AJ18" i="2"/>
  <c r="AJ17" i="2"/>
  <c r="AJ16" i="2"/>
  <c r="AJ15" i="2"/>
  <c r="AJ14" i="2"/>
  <c r="AJ13" i="2"/>
  <c r="AJ12" i="2"/>
  <c r="AJ9" i="2"/>
  <c r="AJ8" i="2"/>
  <c r="AJ7" i="2"/>
  <c r="AJ6" i="2"/>
  <c r="D97" i="11" l="1"/>
  <c r="AK97" i="11" l="1"/>
  <c r="AK100" i="11"/>
  <c r="AK98" i="11"/>
  <c r="AK104" i="9" l="1"/>
  <c r="D105" i="8" l="1"/>
  <c r="AK98" i="12" l="1"/>
  <c r="D99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2" i="12"/>
  <c r="AK81" i="12"/>
  <c r="D80" i="12"/>
  <c r="D79" i="12"/>
  <c r="AK78" i="12"/>
  <c r="D77" i="12"/>
  <c r="D76" i="12"/>
  <c r="AK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AK57" i="12"/>
  <c r="D56" i="12"/>
  <c r="D55" i="12"/>
  <c r="D54" i="12"/>
  <c r="D53" i="12"/>
  <c r="D52" i="12"/>
  <c r="D51" i="12"/>
  <c r="D50" i="12"/>
  <c r="D49" i="12"/>
  <c r="D48" i="12"/>
  <c r="D47" i="12"/>
  <c r="AK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AK9" i="12"/>
  <c r="D8" i="12"/>
  <c r="D7" i="12"/>
  <c r="D6" i="12"/>
  <c r="AJ5" i="12"/>
  <c r="D5" i="12"/>
  <c r="D99" i="11"/>
  <c r="AK99" i="11" s="1"/>
  <c r="D96" i="11"/>
  <c r="AK96" i="11" s="1"/>
  <c r="D95" i="11"/>
  <c r="AK95" i="11" s="1"/>
  <c r="D94" i="11"/>
  <c r="AK94" i="11" s="1"/>
  <c r="D93" i="11"/>
  <c r="D92" i="11"/>
  <c r="D91" i="11"/>
  <c r="D90" i="11"/>
  <c r="D89" i="11"/>
  <c r="D88" i="11"/>
  <c r="D87" i="11"/>
  <c r="D86" i="11"/>
  <c r="D85" i="11"/>
  <c r="D84" i="11"/>
  <c r="AK84" i="11" s="1"/>
  <c r="D83" i="11"/>
  <c r="D82" i="11"/>
  <c r="AK81" i="11"/>
  <c r="D80" i="11"/>
  <c r="D79" i="11"/>
  <c r="D78" i="11"/>
  <c r="D77" i="11"/>
  <c r="D76" i="11"/>
  <c r="AK75" i="11"/>
  <c r="D74" i="11"/>
  <c r="D73" i="11"/>
  <c r="D72" i="11"/>
  <c r="D71" i="11"/>
  <c r="D70" i="11"/>
  <c r="D69" i="11"/>
  <c r="AK69" i="11" s="1"/>
  <c r="D68" i="11"/>
  <c r="D67" i="11"/>
  <c r="D66" i="11"/>
  <c r="D65" i="11"/>
  <c r="D64" i="11"/>
  <c r="D63" i="11"/>
  <c r="D62" i="11"/>
  <c r="D61" i="11"/>
  <c r="D60" i="11"/>
  <c r="D59" i="11"/>
  <c r="D58" i="11"/>
  <c r="AK57" i="11"/>
  <c r="D56" i="11"/>
  <c r="D55" i="11"/>
  <c r="D54" i="11"/>
  <c r="D53" i="11"/>
  <c r="D52" i="11"/>
  <c r="D51" i="11"/>
  <c r="D50" i="11"/>
  <c r="D49" i="11"/>
  <c r="D48" i="11"/>
  <c r="D47" i="11"/>
  <c r="AK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AK9" i="11"/>
  <c r="D8" i="11"/>
  <c r="D7" i="11"/>
  <c r="D6" i="11"/>
  <c r="AJ5" i="11"/>
  <c r="D5" i="11"/>
  <c r="AK101" i="10"/>
  <c r="AK100" i="10"/>
  <c r="AK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AK81" i="10"/>
  <c r="D80" i="10"/>
  <c r="D79" i="10"/>
  <c r="D78" i="10"/>
  <c r="D77" i="10"/>
  <c r="D76" i="10"/>
  <c r="AK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AK57" i="10"/>
  <c r="D56" i="10"/>
  <c r="D55" i="10"/>
  <c r="D54" i="10"/>
  <c r="D53" i="10"/>
  <c r="D52" i="10"/>
  <c r="D51" i="10"/>
  <c r="D50" i="10"/>
  <c r="D49" i="10"/>
  <c r="D48" i="10"/>
  <c r="D47" i="10"/>
  <c r="AK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AK9" i="10"/>
  <c r="D8" i="10"/>
  <c r="D7" i="10"/>
  <c r="D6" i="10"/>
  <c r="AJ5" i="10"/>
  <c r="D5" i="10"/>
  <c r="AK85" i="12" l="1"/>
  <c r="AK89" i="12"/>
  <c r="AK93" i="12"/>
  <c r="AK97" i="12"/>
  <c r="AK5" i="12"/>
  <c r="AK15" i="12"/>
  <c r="AK23" i="12"/>
  <c r="AK48" i="12"/>
  <c r="AK52" i="12"/>
  <c r="AK56" i="12"/>
  <c r="AK99" i="12"/>
  <c r="AK6" i="12"/>
  <c r="AK59" i="12"/>
  <c r="AK63" i="12"/>
  <c r="AK67" i="12"/>
  <c r="AK71" i="12"/>
  <c r="AK13" i="12"/>
  <c r="AK21" i="12"/>
  <c r="AK29" i="12"/>
  <c r="AK33" i="12"/>
  <c r="AK37" i="12"/>
  <c r="AK41" i="12"/>
  <c r="AK76" i="12"/>
  <c r="AK86" i="12"/>
  <c r="AK88" i="12"/>
  <c r="AK94" i="12"/>
  <c r="AK96" i="12"/>
  <c r="AK45" i="12"/>
  <c r="AK25" i="12"/>
  <c r="AK17" i="12"/>
  <c r="AK11" i="11"/>
  <c r="AK39" i="11"/>
  <c r="AK47" i="11"/>
  <c r="AK40" i="11"/>
  <c r="AK44" i="11"/>
  <c r="AK19" i="11"/>
  <c r="AK23" i="11"/>
  <c r="AK27" i="11"/>
  <c r="AK35" i="11"/>
  <c r="AK61" i="11"/>
  <c r="AK50" i="11"/>
  <c r="AK61" i="12"/>
  <c r="AK69" i="12"/>
  <c r="AK92" i="11"/>
  <c r="AK83" i="11"/>
  <c r="AK74" i="11"/>
  <c r="AK73" i="11"/>
  <c r="AK88" i="11"/>
  <c r="AK65" i="11"/>
  <c r="AK76" i="11"/>
  <c r="AK31" i="11"/>
  <c r="AK70" i="11"/>
  <c r="AK5" i="11"/>
  <c r="AK17" i="11"/>
  <c r="AK33" i="11"/>
  <c r="AK7" i="11"/>
  <c r="AK8" i="11"/>
  <c r="AK12" i="11"/>
  <c r="AK16" i="11"/>
  <c r="AK20" i="11"/>
  <c r="AK24" i="11"/>
  <c r="AK28" i="11"/>
  <c r="AK32" i="11"/>
  <c r="AK36" i="11"/>
  <c r="AK72" i="11"/>
  <c r="AK77" i="11"/>
  <c r="AK85" i="11"/>
  <c r="AK91" i="11"/>
  <c r="AK87" i="11"/>
  <c r="AK80" i="11"/>
  <c r="AK54" i="11"/>
  <c r="AK43" i="11"/>
  <c r="AK15" i="11"/>
  <c r="AK60" i="12"/>
  <c r="AK62" i="12"/>
  <c r="AK68" i="12"/>
  <c r="AK70" i="12"/>
  <c r="AK6" i="11"/>
  <c r="AK18" i="11"/>
  <c r="AK34" i="11"/>
  <c r="AK71" i="11"/>
  <c r="AK86" i="11"/>
  <c r="AK14" i="12"/>
  <c r="AK16" i="12"/>
  <c r="AK22" i="12"/>
  <c r="AK24" i="12"/>
  <c r="AK77" i="12"/>
  <c r="AK87" i="12"/>
  <c r="AK95" i="12"/>
  <c r="AK77" i="10"/>
  <c r="AK115" i="10" s="1"/>
  <c r="AK24" i="10"/>
  <c r="AK36" i="10"/>
  <c r="AK28" i="10"/>
  <c r="AK32" i="10"/>
  <c r="AK47" i="10"/>
  <c r="AK76" i="10"/>
  <c r="AK78" i="10"/>
  <c r="AK80" i="10"/>
  <c r="AK23" i="10"/>
  <c r="AK25" i="10"/>
  <c r="AK27" i="10"/>
  <c r="AK29" i="10"/>
  <c r="AK31" i="10"/>
  <c r="AK33" i="10"/>
  <c r="AK35" i="10"/>
  <c r="AK10" i="10"/>
  <c r="AK18" i="10"/>
  <c r="AK22" i="10"/>
  <c r="AK26" i="10"/>
  <c r="AK34" i="10"/>
  <c r="AK90" i="10"/>
  <c r="AK98" i="10"/>
  <c r="AK37" i="10"/>
  <c r="AK60" i="10"/>
  <c r="AK79" i="10"/>
  <c r="AK82" i="10"/>
  <c r="AK21" i="10"/>
  <c r="AK49" i="10"/>
  <c r="AK7" i="10"/>
  <c r="AK42" i="10"/>
  <c r="AK53" i="10"/>
  <c r="AK85" i="10"/>
  <c r="AK86" i="10"/>
  <c r="AK6" i="10"/>
  <c r="AK8" i="10"/>
  <c r="AK59" i="10"/>
  <c r="AK88" i="10"/>
  <c r="AK92" i="10"/>
  <c r="AK94" i="10"/>
  <c r="AK96" i="10"/>
  <c r="AK10" i="11"/>
  <c r="AK25" i="11"/>
  <c r="AK42" i="11"/>
  <c r="AK51" i="11"/>
  <c r="AK53" i="11"/>
  <c r="AK62" i="11"/>
  <c r="AK64" i="11"/>
  <c r="AK93" i="11"/>
  <c r="AK30" i="12"/>
  <c r="AK32" i="12"/>
  <c r="AK38" i="12"/>
  <c r="AK40" i="12"/>
  <c r="AK50" i="12"/>
  <c r="AK5" i="10"/>
  <c r="AK58" i="10"/>
  <c r="AK87" i="10"/>
  <c r="AK89" i="10"/>
  <c r="AK91" i="10"/>
  <c r="AK93" i="10"/>
  <c r="AK95" i="10"/>
  <c r="AK97" i="10"/>
  <c r="AK26" i="11"/>
  <c r="AK41" i="11"/>
  <c r="AK52" i="11"/>
  <c r="AK63" i="11"/>
  <c r="AK31" i="12"/>
  <c r="AK39" i="12"/>
  <c r="AK49" i="12"/>
  <c r="AK51" i="12"/>
  <c r="AK38" i="10"/>
  <c r="AK72" i="10"/>
  <c r="AK48" i="10"/>
  <c r="AK12" i="10"/>
  <c r="AK16" i="10"/>
  <c r="AK20" i="10"/>
  <c r="AK39" i="10"/>
  <c r="AK41" i="10"/>
  <c r="AK43" i="10"/>
  <c r="AK45" i="10"/>
  <c r="AK51" i="10"/>
  <c r="AK55" i="10"/>
  <c r="AK61" i="10"/>
  <c r="AK63" i="10"/>
  <c r="AK65" i="10"/>
  <c r="AK67" i="10"/>
  <c r="AK69" i="10"/>
  <c r="AK71" i="10"/>
  <c r="AK73" i="10"/>
  <c r="AK84" i="10"/>
  <c r="AK14" i="11"/>
  <c r="AK21" i="11"/>
  <c r="AK30" i="11"/>
  <c r="AK37" i="11"/>
  <c r="AK48" i="11"/>
  <c r="AK55" i="11"/>
  <c r="AK59" i="11"/>
  <c r="AK66" i="11"/>
  <c r="AK68" i="11"/>
  <c r="AK79" i="11"/>
  <c r="AK90" i="11"/>
  <c r="AK8" i="12"/>
  <c r="AK10" i="12"/>
  <c r="AK12" i="12"/>
  <c r="AK19" i="12"/>
  <c r="AK26" i="12"/>
  <c r="AK28" i="12"/>
  <c r="AK35" i="12"/>
  <c r="AK42" i="12"/>
  <c r="AK44" i="12"/>
  <c r="AK53" i="12"/>
  <c r="AK55" i="12"/>
  <c r="AK64" i="12"/>
  <c r="AK66" i="12"/>
  <c r="AK73" i="12"/>
  <c r="AK79" i="12"/>
  <c r="AK83" i="12"/>
  <c r="AK90" i="12"/>
  <c r="AK92" i="12"/>
  <c r="AK11" i="10"/>
  <c r="AK13" i="10"/>
  <c r="AK15" i="10"/>
  <c r="AK17" i="10"/>
  <c r="AK19" i="10"/>
  <c r="AK40" i="10"/>
  <c r="AK44" i="10"/>
  <c r="AK50" i="10"/>
  <c r="AK52" i="10"/>
  <c r="AK54" i="10"/>
  <c r="AK56" i="10"/>
  <c r="AK62" i="10"/>
  <c r="AK64" i="10"/>
  <c r="AK66" i="10"/>
  <c r="AK70" i="10"/>
  <c r="AK74" i="10"/>
  <c r="AK83" i="10"/>
  <c r="AK13" i="11"/>
  <c r="AK22" i="11"/>
  <c r="AK29" i="11"/>
  <c r="AK38" i="11"/>
  <c r="AK45" i="11"/>
  <c r="AK49" i="11"/>
  <c r="AK56" i="11"/>
  <c r="AK58" i="11"/>
  <c r="AK60" i="11"/>
  <c r="AK67" i="11"/>
  <c r="AK78" i="11"/>
  <c r="AK82" i="11"/>
  <c r="AK89" i="11"/>
  <c r="AK7" i="12"/>
  <c r="AK11" i="12"/>
  <c r="AK18" i="12"/>
  <c r="AK20" i="12"/>
  <c r="AK27" i="12"/>
  <c r="AK34" i="12"/>
  <c r="AK36" i="12"/>
  <c r="AK43" i="12"/>
  <c r="AK47" i="12"/>
  <c r="AK54" i="12"/>
  <c r="AK58" i="12"/>
  <c r="AK65" i="12"/>
  <c r="AK72" i="12"/>
  <c r="AK74" i="12"/>
  <c r="AK80" i="12"/>
  <c r="AK82" i="12"/>
  <c r="AK84" i="12"/>
  <c r="AK91" i="12"/>
  <c r="AK14" i="10"/>
  <c r="AK30" i="10"/>
  <c r="AK68" i="10"/>
  <c r="AK110" i="9"/>
  <c r="AK109" i="9"/>
  <c r="AK108" i="9"/>
  <c r="AK107" i="9"/>
  <c r="AK106" i="9"/>
  <c r="AK105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AK81" i="9"/>
  <c r="D80" i="9"/>
  <c r="D79" i="9"/>
  <c r="D78" i="9"/>
  <c r="D77" i="9"/>
  <c r="D76" i="9"/>
  <c r="AK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AK57" i="9"/>
  <c r="D56" i="9"/>
  <c r="D55" i="9"/>
  <c r="D54" i="9"/>
  <c r="D53" i="9"/>
  <c r="D52" i="9"/>
  <c r="D51" i="9"/>
  <c r="D50" i="9"/>
  <c r="D49" i="9"/>
  <c r="D48" i="9"/>
  <c r="D47" i="9"/>
  <c r="AK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AK9" i="9"/>
  <c r="D8" i="9"/>
  <c r="D7" i="9"/>
  <c r="D6" i="9"/>
  <c r="AJ5" i="9"/>
  <c r="D5" i="9"/>
  <c r="AK114" i="10" l="1"/>
  <c r="AK116" i="10" s="1"/>
  <c r="AK110" i="11"/>
  <c r="AK109" i="11"/>
  <c r="AK66" i="9"/>
  <c r="AK103" i="9"/>
  <c r="AK92" i="9"/>
  <c r="AK96" i="9"/>
  <c r="AK102" i="9"/>
  <c r="AK11" i="9"/>
  <c r="AK13" i="9"/>
  <c r="AK15" i="9"/>
  <c r="AK17" i="9"/>
  <c r="AK19" i="9"/>
  <c r="AK21" i="9"/>
  <c r="AK23" i="9"/>
  <c r="AK25" i="9"/>
  <c r="AK27" i="9"/>
  <c r="AK29" i="9"/>
  <c r="AK31" i="9"/>
  <c r="AK33" i="9"/>
  <c r="AK35" i="9"/>
  <c r="AK37" i="9"/>
  <c r="AK39" i="9"/>
  <c r="AK41" i="9"/>
  <c r="AK43" i="9"/>
  <c r="AK45" i="9"/>
  <c r="AK58" i="9"/>
  <c r="AK60" i="9"/>
  <c r="AK62" i="9"/>
  <c r="AK64" i="9"/>
  <c r="AK68" i="9"/>
  <c r="AK6" i="9"/>
  <c r="AK8" i="9"/>
  <c r="AK76" i="9"/>
  <c r="AK78" i="9"/>
  <c r="AK80" i="9"/>
  <c r="AK47" i="9"/>
  <c r="AK16" i="9"/>
  <c r="AK28" i="9"/>
  <c r="AK32" i="9"/>
  <c r="AK44" i="9"/>
  <c r="AK69" i="9"/>
  <c r="AK88" i="9"/>
  <c r="AK77" i="9"/>
  <c r="AK72" i="9"/>
  <c r="AK83" i="9"/>
  <c r="AK85" i="9"/>
  <c r="AK87" i="9"/>
  <c r="AK89" i="9"/>
  <c r="AK91" i="9"/>
  <c r="AK93" i="9"/>
  <c r="AK95" i="9"/>
  <c r="AK97" i="9"/>
  <c r="AK99" i="9"/>
  <c r="AK101" i="9"/>
  <c r="AK10" i="9"/>
  <c r="AK14" i="9"/>
  <c r="AK18" i="9"/>
  <c r="AK22" i="9"/>
  <c r="AK26" i="9"/>
  <c r="AK30" i="9"/>
  <c r="AK34" i="9"/>
  <c r="AK38" i="9"/>
  <c r="AK42" i="9"/>
  <c r="AK59" i="9"/>
  <c r="AK61" i="9"/>
  <c r="AK63" i="9"/>
  <c r="AK65" i="9"/>
  <c r="AK67" i="9"/>
  <c r="AK79" i="9"/>
  <c r="AK5" i="9"/>
  <c r="AK7" i="9"/>
  <c r="AK48" i="9"/>
  <c r="AK50" i="9"/>
  <c r="AK52" i="9"/>
  <c r="AK54" i="9"/>
  <c r="AK56" i="9"/>
  <c r="AK49" i="9"/>
  <c r="AK51" i="9"/>
  <c r="AK53" i="9"/>
  <c r="AK55" i="9"/>
  <c r="AK71" i="9"/>
  <c r="AK73" i="9"/>
  <c r="AK82" i="9"/>
  <c r="AK86" i="9"/>
  <c r="AK90" i="9"/>
  <c r="AK94" i="9"/>
  <c r="AK98" i="9"/>
  <c r="AK74" i="9"/>
  <c r="AK70" i="9"/>
  <c r="AK20" i="9"/>
  <c r="AK36" i="9"/>
  <c r="AK12" i="9"/>
  <c r="AK24" i="9"/>
  <c r="AK40" i="9"/>
  <c r="AK84" i="9"/>
  <c r="AK100" i="9"/>
  <c r="AK111" i="11" l="1"/>
  <c r="AK112" i="9"/>
  <c r="AK111" i="9"/>
  <c r="AK110" i="8"/>
  <c r="AK109" i="8"/>
  <c r="AK108" i="8"/>
  <c r="AK107" i="8"/>
  <c r="AK106" i="8"/>
  <c r="AK105" i="8"/>
  <c r="D104" i="8"/>
  <c r="D103" i="8"/>
  <c r="AK103" i="8" s="1"/>
  <c r="D102" i="8"/>
  <c r="D101" i="8"/>
  <c r="AK101" i="8" s="1"/>
  <c r="D100" i="8"/>
  <c r="AK100" i="8" s="1"/>
  <c r="D99" i="8"/>
  <c r="D98" i="8"/>
  <c r="AK98" i="8" s="1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AK82" i="8"/>
  <c r="D81" i="8"/>
  <c r="AK81" i="8" s="1"/>
  <c r="D80" i="8"/>
  <c r="D79" i="8"/>
  <c r="AK79" i="8" s="1"/>
  <c r="D78" i="8"/>
  <c r="D77" i="8"/>
  <c r="AK77" i="8" s="1"/>
  <c r="AK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AK58" i="8"/>
  <c r="D57" i="8"/>
  <c r="D56" i="8"/>
  <c r="D55" i="8"/>
  <c r="D54" i="8"/>
  <c r="D53" i="8"/>
  <c r="D52" i="8"/>
  <c r="D51" i="8"/>
  <c r="D50" i="8"/>
  <c r="D49" i="8"/>
  <c r="D48" i="8"/>
  <c r="AK48" i="8" s="1"/>
  <c r="AK47" i="8"/>
  <c r="D46" i="8"/>
  <c r="D45" i="8"/>
  <c r="D44" i="8"/>
  <c r="D43" i="8"/>
  <c r="D42" i="8"/>
  <c r="D41" i="8"/>
  <c r="D40" i="8"/>
  <c r="D39" i="8"/>
  <c r="D38" i="8"/>
  <c r="AK38" i="8" s="1"/>
  <c r="D37" i="8"/>
  <c r="D36" i="8"/>
  <c r="D35" i="8"/>
  <c r="D34" i="8"/>
  <c r="D33" i="8"/>
  <c r="AK33" i="8" s="1"/>
  <c r="D32" i="8"/>
  <c r="D31" i="8"/>
  <c r="AK31" i="8" s="1"/>
  <c r="D30" i="8"/>
  <c r="D29" i="8"/>
  <c r="AK29" i="8" s="1"/>
  <c r="D28" i="8"/>
  <c r="D27" i="8"/>
  <c r="AK27" i="8" s="1"/>
  <c r="D26" i="8"/>
  <c r="D25" i="8"/>
  <c r="D24" i="8"/>
  <c r="D23" i="8"/>
  <c r="D22" i="8"/>
  <c r="D21" i="8"/>
  <c r="D20" i="8"/>
  <c r="D19" i="8"/>
  <c r="AK19" i="8" s="1"/>
  <c r="D18" i="8"/>
  <c r="D17" i="8"/>
  <c r="D16" i="8"/>
  <c r="D15" i="8"/>
  <c r="D14" i="8"/>
  <c r="D13" i="8"/>
  <c r="D12" i="8"/>
  <c r="D11" i="8"/>
  <c r="AK10" i="8"/>
  <c r="D9" i="8"/>
  <c r="D8" i="8"/>
  <c r="D7" i="8"/>
  <c r="AJ6" i="8"/>
  <c r="D6" i="8"/>
  <c r="AK110" i="7"/>
  <c r="AK109" i="7"/>
  <c r="AK108" i="7"/>
  <c r="AK107" i="7"/>
  <c r="AK106" i="7"/>
  <c r="AK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AK82" i="7"/>
  <c r="D81" i="7"/>
  <c r="D80" i="7"/>
  <c r="D79" i="7"/>
  <c r="D78" i="7"/>
  <c r="D77" i="7"/>
  <c r="AK76" i="7"/>
  <c r="D75" i="7"/>
  <c r="D74" i="7"/>
  <c r="AK74" i="7" s="1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AK59" i="7" s="1"/>
  <c r="AK58" i="7"/>
  <c r="D57" i="7"/>
  <c r="D56" i="7"/>
  <c r="D55" i="7"/>
  <c r="D54" i="7"/>
  <c r="D53" i="7"/>
  <c r="D52" i="7"/>
  <c r="D51" i="7"/>
  <c r="D50" i="7"/>
  <c r="D49" i="7"/>
  <c r="D48" i="7"/>
  <c r="AK47" i="7"/>
  <c r="D46" i="7"/>
  <c r="D45" i="7"/>
  <c r="D44" i="7"/>
  <c r="D43" i="7"/>
  <c r="D42" i="7"/>
  <c r="D41" i="7"/>
  <c r="D40" i="7"/>
  <c r="D39" i="7"/>
  <c r="D38" i="7"/>
  <c r="AK38" i="7" s="1"/>
  <c r="D37" i="7"/>
  <c r="D36" i="7"/>
  <c r="D35" i="7"/>
  <c r="D34" i="7"/>
  <c r="AK34" i="7" s="1"/>
  <c r="D33" i="7"/>
  <c r="D32" i="7"/>
  <c r="D31" i="7"/>
  <c r="D30" i="7"/>
  <c r="D29" i="7"/>
  <c r="D28" i="7"/>
  <c r="D27" i="7"/>
  <c r="D26" i="7"/>
  <c r="D25" i="7"/>
  <c r="D24" i="7"/>
  <c r="AK24" i="7" s="1"/>
  <c r="D23" i="7"/>
  <c r="D22" i="7"/>
  <c r="D21" i="7"/>
  <c r="D20" i="7"/>
  <c r="AK20" i="7" s="1"/>
  <c r="D19" i="7"/>
  <c r="AK19" i="7" s="1"/>
  <c r="D18" i="7"/>
  <c r="D17" i="7"/>
  <c r="AK17" i="7" s="1"/>
  <c r="D16" i="7"/>
  <c r="D15" i="7"/>
  <c r="D14" i="7"/>
  <c r="D13" i="7"/>
  <c r="D12" i="7"/>
  <c r="AK12" i="7" s="1"/>
  <c r="D11" i="7"/>
  <c r="AK11" i="7" s="1"/>
  <c r="AK10" i="7"/>
  <c r="D9" i="7"/>
  <c r="D8" i="7"/>
  <c r="D7" i="7"/>
  <c r="AJ6" i="7"/>
  <c r="D6" i="7"/>
  <c r="AK110" i="6"/>
  <c r="AK109" i="6"/>
  <c r="AK108" i="6"/>
  <c r="AK107" i="6"/>
  <c r="AK106" i="6"/>
  <c r="AK105" i="6"/>
  <c r="D104" i="6"/>
  <c r="D103" i="6"/>
  <c r="AK103" i="6" s="1"/>
  <c r="D102" i="6"/>
  <c r="D101" i="6"/>
  <c r="AK101" i="6" s="1"/>
  <c r="D100" i="6"/>
  <c r="D99" i="6"/>
  <c r="AK99" i="6" s="1"/>
  <c r="D98" i="6"/>
  <c r="D97" i="6"/>
  <c r="AK97" i="6" s="1"/>
  <c r="D96" i="6"/>
  <c r="D95" i="6"/>
  <c r="AK95" i="6" s="1"/>
  <c r="D94" i="6"/>
  <c r="D93" i="6"/>
  <c r="AK93" i="6" s="1"/>
  <c r="D92" i="6"/>
  <c r="D91" i="6"/>
  <c r="AK91" i="6" s="1"/>
  <c r="D90" i="6"/>
  <c r="D89" i="6"/>
  <c r="AK89" i="6" s="1"/>
  <c r="D88" i="6"/>
  <c r="D87" i="6"/>
  <c r="D86" i="6"/>
  <c r="D85" i="6"/>
  <c r="AK85" i="6" s="1"/>
  <c r="D84" i="6"/>
  <c r="D83" i="6"/>
  <c r="AK83" i="6" s="1"/>
  <c r="AK82" i="6"/>
  <c r="D81" i="6"/>
  <c r="AK81" i="6" s="1"/>
  <c r="D80" i="6"/>
  <c r="D79" i="6"/>
  <c r="AK79" i="6" s="1"/>
  <c r="D78" i="6"/>
  <c r="D77" i="6"/>
  <c r="AK77" i="6" s="1"/>
  <c r="AK76" i="6"/>
  <c r="D75" i="6"/>
  <c r="AK75" i="6" s="1"/>
  <c r="D74" i="6"/>
  <c r="D73" i="6"/>
  <c r="AK73" i="6" s="1"/>
  <c r="D72" i="6"/>
  <c r="D71" i="6"/>
  <c r="AK71" i="6" s="1"/>
  <c r="D70" i="6"/>
  <c r="D69" i="6"/>
  <c r="AK69" i="6" s="1"/>
  <c r="D68" i="6"/>
  <c r="D67" i="6"/>
  <c r="AK67" i="6" s="1"/>
  <c r="D66" i="6"/>
  <c r="D65" i="6"/>
  <c r="AK65" i="6" s="1"/>
  <c r="D64" i="6"/>
  <c r="D63" i="6"/>
  <c r="AK63" i="6" s="1"/>
  <c r="D62" i="6"/>
  <c r="D61" i="6"/>
  <c r="AK61" i="6" s="1"/>
  <c r="D60" i="6"/>
  <c r="D59" i="6"/>
  <c r="AK59" i="6" s="1"/>
  <c r="AK58" i="6"/>
  <c r="D57" i="6"/>
  <c r="AK57" i="6" s="1"/>
  <c r="D56" i="6"/>
  <c r="D55" i="6"/>
  <c r="AK55" i="6" s="1"/>
  <c r="D54" i="6"/>
  <c r="D53" i="6"/>
  <c r="AK53" i="6" s="1"/>
  <c r="D52" i="6"/>
  <c r="D51" i="6"/>
  <c r="AK51" i="6" s="1"/>
  <c r="D50" i="6"/>
  <c r="D49" i="6"/>
  <c r="AK49" i="6" s="1"/>
  <c r="D48" i="6"/>
  <c r="AK47" i="6"/>
  <c r="D46" i="6"/>
  <c r="D45" i="6"/>
  <c r="AK45" i="6" s="1"/>
  <c r="D44" i="6"/>
  <c r="D43" i="6"/>
  <c r="AK43" i="6" s="1"/>
  <c r="D42" i="6"/>
  <c r="D41" i="6"/>
  <c r="AK41" i="6" s="1"/>
  <c r="D40" i="6"/>
  <c r="D39" i="6"/>
  <c r="AK39" i="6" s="1"/>
  <c r="D38" i="6"/>
  <c r="D37" i="6"/>
  <c r="AK37" i="6" s="1"/>
  <c r="D36" i="6"/>
  <c r="D35" i="6"/>
  <c r="AK35" i="6" s="1"/>
  <c r="D34" i="6"/>
  <c r="D33" i="6"/>
  <c r="AK33" i="6" s="1"/>
  <c r="D32" i="6"/>
  <c r="D31" i="6"/>
  <c r="AK31" i="6" s="1"/>
  <c r="D30" i="6"/>
  <c r="D29" i="6"/>
  <c r="AK29" i="6" s="1"/>
  <c r="D28" i="6"/>
  <c r="D27" i="6"/>
  <c r="AK27" i="6" s="1"/>
  <c r="D26" i="6"/>
  <c r="D25" i="6"/>
  <c r="AK25" i="6" s="1"/>
  <c r="D24" i="6"/>
  <c r="D23" i="6"/>
  <c r="AK23" i="6" s="1"/>
  <c r="D22" i="6"/>
  <c r="D21" i="6"/>
  <c r="AK21" i="6" s="1"/>
  <c r="D20" i="6"/>
  <c r="D19" i="6"/>
  <c r="AK19" i="6" s="1"/>
  <c r="D18" i="6"/>
  <c r="D17" i="6"/>
  <c r="AK17" i="6" s="1"/>
  <c r="D16" i="6"/>
  <c r="D15" i="6"/>
  <c r="AK15" i="6" s="1"/>
  <c r="D14" i="6"/>
  <c r="D13" i="6"/>
  <c r="AK13" i="6" s="1"/>
  <c r="D12" i="6"/>
  <c r="D11" i="6"/>
  <c r="AK11" i="6" s="1"/>
  <c r="AK10" i="6"/>
  <c r="D9" i="6"/>
  <c r="AK9" i="6" s="1"/>
  <c r="D8" i="6"/>
  <c r="D7" i="6"/>
  <c r="AK7" i="6" s="1"/>
  <c r="AJ6" i="6"/>
  <c r="D6" i="6"/>
  <c r="AK110" i="5"/>
  <c r="AK109" i="5"/>
  <c r="AK108" i="5"/>
  <c r="AK107" i="5"/>
  <c r="AK106" i="5"/>
  <c r="D105" i="5"/>
  <c r="D104" i="5"/>
  <c r="AK104" i="5" s="1"/>
  <c r="D103" i="5"/>
  <c r="D102" i="5"/>
  <c r="AK102" i="5" s="1"/>
  <c r="D101" i="5"/>
  <c r="D100" i="5"/>
  <c r="AK100" i="5" s="1"/>
  <c r="D98" i="5"/>
  <c r="D97" i="5"/>
  <c r="AK97" i="5" s="1"/>
  <c r="D96" i="5"/>
  <c r="D95" i="5"/>
  <c r="AK95" i="5" s="1"/>
  <c r="D94" i="5"/>
  <c r="D93" i="5"/>
  <c r="AK93" i="5" s="1"/>
  <c r="D92" i="5"/>
  <c r="D91" i="5"/>
  <c r="D90" i="5"/>
  <c r="D89" i="5"/>
  <c r="D88" i="5"/>
  <c r="D87" i="5"/>
  <c r="D86" i="5"/>
  <c r="D85" i="5"/>
  <c r="D84" i="5"/>
  <c r="D83" i="5"/>
  <c r="AK82" i="5"/>
  <c r="D81" i="5"/>
  <c r="AK81" i="5" s="1"/>
  <c r="D80" i="5"/>
  <c r="D79" i="5"/>
  <c r="D78" i="5"/>
  <c r="D77" i="5"/>
  <c r="AK77" i="5" s="1"/>
  <c r="AK76" i="5"/>
  <c r="D75" i="5"/>
  <c r="AK75" i="5" s="1"/>
  <c r="D74" i="5"/>
  <c r="D73" i="5"/>
  <c r="D72" i="5"/>
  <c r="D71" i="5"/>
  <c r="D70" i="5"/>
  <c r="D69" i="5"/>
  <c r="D68" i="5"/>
  <c r="AK68" i="5" s="1"/>
  <c r="D67" i="5"/>
  <c r="AK67" i="5" s="1"/>
  <c r="D66" i="5"/>
  <c r="D65" i="5"/>
  <c r="D64" i="5"/>
  <c r="D63" i="5"/>
  <c r="AK63" i="5" s="1"/>
  <c r="D62" i="5"/>
  <c r="D61" i="5"/>
  <c r="D60" i="5"/>
  <c r="D59" i="5"/>
  <c r="AK58" i="5"/>
  <c r="D57" i="5"/>
  <c r="D56" i="5"/>
  <c r="D55" i="5"/>
  <c r="D54" i="5"/>
  <c r="D53" i="5"/>
  <c r="D52" i="5"/>
  <c r="D51" i="5"/>
  <c r="D50" i="5"/>
  <c r="D49" i="5"/>
  <c r="AK49" i="5" s="1"/>
  <c r="D48" i="5"/>
  <c r="AK47" i="5"/>
  <c r="D46" i="5"/>
  <c r="AK46" i="5" s="1"/>
  <c r="D45" i="5"/>
  <c r="D44" i="5"/>
  <c r="AK44" i="5" s="1"/>
  <c r="D43" i="5"/>
  <c r="D42" i="5"/>
  <c r="AK42" i="5" s="1"/>
  <c r="D41" i="5"/>
  <c r="D40" i="5"/>
  <c r="AK40" i="5" s="1"/>
  <c r="D39" i="5"/>
  <c r="D38" i="5"/>
  <c r="AK38" i="5" s="1"/>
  <c r="D37" i="5"/>
  <c r="D36" i="5"/>
  <c r="AK36" i="5" s="1"/>
  <c r="D35" i="5"/>
  <c r="D34" i="5"/>
  <c r="AK34" i="5" s="1"/>
  <c r="D33" i="5"/>
  <c r="D32" i="5"/>
  <c r="AK32" i="5" s="1"/>
  <c r="D31" i="5"/>
  <c r="D30" i="5"/>
  <c r="AK30" i="5" s="1"/>
  <c r="D29" i="5"/>
  <c r="D28" i="5"/>
  <c r="AK28" i="5" s="1"/>
  <c r="D27" i="5"/>
  <c r="D26" i="5"/>
  <c r="AK26" i="5" s="1"/>
  <c r="D25" i="5"/>
  <c r="AK25" i="5" s="1"/>
  <c r="D24" i="5"/>
  <c r="AK24" i="5" s="1"/>
  <c r="D23" i="5"/>
  <c r="D22" i="5"/>
  <c r="AK22" i="5" s="1"/>
  <c r="D21" i="5"/>
  <c r="D20" i="5"/>
  <c r="AK20" i="5" s="1"/>
  <c r="D19" i="5"/>
  <c r="D18" i="5"/>
  <c r="AK18" i="5" s="1"/>
  <c r="D17" i="5"/>
  <c r="AK17" i="5" s="1"/>
  <c r="D16" i="5"/>
  <c r="AK16" i="5" s="1"/>
  <c r="D15" i="5"/>
  <c r="D14" i="5"/>
  <c r="AK14" i="5" s="1"/>
  <c r="D13" i="5"/>
  <c r="D12" i="5"/>
  <c r="AK12" i="5" s="1"/>
  <c r="D11" i="5"/>
  <c r="AK10" i="5"/>
  <c r="D9" i="5"/>
  <c r="AK9" i="5" s="1"/>
  <c r="D8" i="5"/>
  <c r="AK8" i="5" s="1"/>
  <c r="D7" i="5"/>
  <c r="AJ6" i="5"/>
  <c r="D6" i="5"/>
  <c r="AK106" i="3"/>
  <c r="AK105" i="3"/>
  <c r="AK87" i="6"/>
  <c r="D104" i="4"/>
  <c r="AK104" i="4" s="1"/>
  <c r="D102" i="4"/>
  <c r="AK102" i="4" s="1"/>
  <c r="D101" i="4"/>
  <c r="D100" i="4"/>
  <c r="AK100" i="4" s="1"/>
  <c r="D99" i="4"/>
  <c r="AK99" i="4" s="1"/>
  <c r="D98" i="4"/>
  <c r="AK98" i="4" s="1"/>
  <c r="D97" i="4"/>
  <c r="D96" i="4"/>
  <c r="D95" i="4"/>
  <c r="D94" i="4"/>
  <c r="AK94" i="4" s="1"/>
  <c r="D93" i="4"/>
  <c r="D92" i="4"/>
  <c r="AK92" i="4" s="1"/>
  <c r="D91" i="4"/>
  <c r="D90" i="4"/>
  <c r="AK90" i="4" s="1"/>
  <c r="D89" i="4"/>
  <c r="D88" i="4"/>
  <c r="AK88" i="4" s="1"/>
  <c r="D87" i="4"/>
  <c r="D86" i="4"/>
  <c r="AK86" i="4" s="1"/>
  <c r="D85" i="4"/>
  <c r="D84" i="4"/>
  <c r="AK84" i="4" s="1"/>
  <c r="D83" i="4"/>
  <c r="AK82" i="4"/>
  <c r="D81" i="4"/>
  <c r="D80" i="4"/>
  <c r="AK80" i="4" s="1"/>
  <c r="D79" i="4"/>
  <c r="D78" i="4"/>
  <c r="AK78" i="4" s="1"/>
  <c r="D77" i="4"/>
  <c r="AK77" i="4" s="1"/>
  <c r="AK76" i="4"/>
  <c r="D75" i="4"/>
  <c r="D74" i="4"/>
  <c r="AK74" i="4" s="1"/>
  <c r="D73" i="4"/>
  <c r="D72" i="4"/>
  <c r="AK72" i="4" s="1"/>
  <c r="D71" i="4"/>
  <c r="D70" i="4"/>
  <c r="AK70" i="4" s="1"/>
  <c r="D69" i="4"/>
  <c r="D68" i="4"/>
  <c r="AK68" i="4" s="1"/>
  <c r="D67" i="4"/>
  <c r="D66" i="4"/>
  <c r="AK66" i="4" s="1"/>
  <c r="D65" i="4"/>
  <c r="D64" i="4"/>
  <c r="AK64" i="4" s="1"/>
  <c r="D63" i="4"/>
  <c r="D62" i="4"/>
  <c r="AK62" i="4" s="1"/>
  <c r="D61" i="4"/>
  <c r="D60" i="4"/>
  <c r="AK60" i="4" s="1"/>
  <c r="D59" i="4"/>
  <c r="AK58" i="4"/>
  <c r="D57" i="4"/>
  <c r="D56" i="4"/>
  <c r="AK56" i="4" s="1"/>
  <c r="D55" i="4"/>
  <c r="D54" i="4"/>
  <c r="AK54" i="4" s="1"/>
  <c r="D53" i="4"/>
  <c r="D52" i="4"/>
  <c r="AK52" i="4" s="1"/>
  <c r="D51" i="4"/>
  <c r="D50" i="4"/>
  <c r="AK50" i="4" s="1"/>
  <c r="D49" i="4"/>
  <c r="D48" i="4"/>
  <c r="AK48" i="4" s="1"/>
  <c r="AK47" i="4"/>
  <c r="D46" i="4"/>
  <c r="AK46" i="4" s="1"/>
  <c r="D45" i="4"/>
  <c r="D44" i="4"/>
  <c r="AK44" i="4" s="1"/>
  <c r="D43" i="4"/>
  <c r="D42" i="4"/>
  <c r="AK42" i="4" s="1"/>
  <c r="D41" i="4"/>
  <c r="D40" i="4"/>
  <c r="AK40" i="4" s="1"/>
  <c r="D39" i="4"/>
  <c r="D38" i="4"/>
  <c r="AK38" i="4" s="1"/>
  <c r="D37" i="4"/>
  <c r="D36" i="4"/>
  <c r="AK36" i="4" s="1"/>
  <c r="D35" i="4"/>
  <c r="D34" i="4"/>
  <c r="AK34" i="4" s="1"/>
  <c r="D33" i="4"/>
  <c r="D32" i="4"/>
  <c r="AK32" i="4" s="1"/>
  <c r="D31" i="4"/>
  <c r="D30" i="4"/>
  <c r="AK30" i="4" s="1"/>
  <c r="D29" i="4"/>
  <c r="D28" i="4"/>
  <c r="AK28" i="4" s="1"/>
  <c r="D27" i="4"/>
  <c r="D26" i="4"/>
  <c r="AK26" i="4" s="1"/>
  <c r="D25" i="4"/>
  <c r="D24" i="4"/>
  <c r="AK24" i="4" s="1"/>
  <c r="D23" i="4"/>
  <c r="D22" i="4"/>
  <c r="AK22" i="4" s="1"/>
  <c r="D21" i="4"/>
  <c r="D20" i="4"/>
  <c r="AK20" i="4" s="1"/>
  <c r="D19" i="4"/>
  <c r="D18" i="4"/>
  <c r="AK18" i="4" s="1"/>
  <c r="D17" i="4"/>
  <c r="D16" i="4"/>
  <c r="AK16" i="4" s="1"/>
  <c r="D15" i="4"/>
  <c r="D14" i="4"/>
  <c r="AK14" i="4" s="1"/>
  <c r="D13" i="4"/>
  <c r="D12" i="4"/>
  <c r="AK12" i="4" s="1"/>
  <c r="D11" i="4"/>
  <c r="AK10" i="4"/>
  <c r="D9" i="4"/>
  <c r="D8" i="4"/>
  <c r="AK8" i="4" s="1"/>
  <c r="D7" i="4"/>
  <c r="AJ6" i="4"/>
  <c r="D6" i="4"/>
  <c r="AJ105" i="1"/>
  <c r="AK105" i="1" s="1"/>
  <c r="AJ106" i="1"/>
  <c r="AK106" i="1" s="1"/>
  <c r="AK107" i="3"/>
  <c r="D104" i="3"/>
  <c r="AK104" i="3" s="1"/>
  <c r="D103" i="3"/>
  <c r="D102" i="3"/>
  <c r="AK102" i="3" s="1"/>
  <c r="D101" i="3"/>
  <c r="AK101" i="3" s="1"/>
  <c r="D100" i="3"/>
  <c r="AK100" i="3" s="1"/>
  <c r="D99" i="3"/>
  <c r="D98" i="3"/>
  <c r="AK98" i="3" s="1"/>
  <c r="D97" i="3"/>
  <c r="D96" i="3"/>
  <c r="AK96" i="3" s="1"/>
  <c r="D95" i="3"/>
  <c r="AK95" i="3" s="1"/>
  <c r="D94" i="3"/>
  <c r="AK94" i="3" s="1"/>
  <c r="D93" i="3"/>
  <c r="D92" i="3"/>
  <c r="AK92" i="3" s="1"/>
  <c r="D91" i="3"/>
  <c r="D90" i="3"/>
  <c r="AK90" i="3" s="1"/>
  <c r="D89" i="3"/>
  <c r="D88" i="3"/>
  <c r="AK88" i="3" s="1"/>
  <c r="D87" i="3"/>
  <c r="D86" i="3"/>
  <c r="AK86" i="3" s="1"/>
  <c r="D85" i="3"/>
  <c r="AK85" i="3" s="1"/>
  <c r="D84" i="3"/>
  <c r="AK84" i="3" s="1"/>
  <c r="D83" i="3"/>
  <c r="AK82" i="3"/>
  <c r="D81" i="3"/>
  <c r="D80" i="3"/>
  <c r="AK80" i="3" s="1"/>
  <c r="D79" i="3"/>
  <c r="D78" i="3"/>
  <c r="AK78" i="3" s="1"/>
  <c r="D77" i="3"/>
  <c r="AK76" i="3"/>
  <c r="D75" i="3"/>
  <c r="AK75" i="3" s="1"/>
  <c r="D74" i="3"/>
  <c r="AK74" i="3" s="1"/>
  <c r="D73" i="3"/>
  <c r="D72" i="3"/>
  <c r="AK72" i="3" s="1"/>
  <c r="D71" i="3"/>
  <c r="D70" i="3"/>
  <c r="AK70" i="3" s="1"/>
  <c r="D69" i="3"/>
  <c r="D68" i="3"/>
  <c r="AK68" i="3" s="1"/>
  <c r="D67" i="3"/>
  <c r="AK67" i="3" s="1"/>
  <c r="D66" i="3"/>
  <c r="AK66" i="3" s="1"/>
  <c r="D65" i="3"/>
  <c r="D64" i="3"/>
  <c r="AK64" i="3" s="1"/>
  <c r="D63" i="3"/>
  <c r="D62" i="3"/>
  <c r="AK62" i="3" s="1"/>
  <c r="D61" i="3"/>
  <c r="D60" i="3"/>
  <c r="AK60" i="3" s="1"/>
  <c r="D59" i="3"/>
  <c r="AK58" i="3"/>
  <c r="D57" i="3"/>
  <c r="D56" i="3"/>
  <c r="AK56" i="3" s="1"/>
  <c r="D55" i="3"/>
  <c r="D54" i="3"/>
  <c r="AK54" i="3" s="1"/>
  <c r="D53" i="3"/>
  <c r="AK53" i="3" s="1"/>
  <c r="D52" i="3"/>
  <c r="AK52" i="3" s="1"/>
  <c r="D51" i="3"/>
  <c r="D50" i="3"/>
  <c r="AK50" i="3" s="1"/>
  <c r="D49" i="3"/>
  <c r="D48" i="3"/>
  <c r="AK48" i="3" s="1"/>
  <c r="AK47" i="3"/>
  <c r="D46" i="3"/>
  <c r="AK46" i="3" s="1"/>
  <c r="D45" i="3"/>
  <c r="AK45" i="3" s="1"/>
  <c r="D44" i="3"/>
  <c r="AK44" i="3" s="1"/>
  <c r="D43" i="3"/>
  <c r="AK43" i="3" s="1"/>
  <c r="D42" i="3"/>
  <c r="AK42" i="3" s="1"/>
  <c r="D41" i="3"/>
  <c r="AK41" i="3" s="1"/>
  <c r="D40" i="3"/>
  <c r="AK40" i="3" s="1"/>
  <c r="D39" i="3"/>
  <c r="AK39" i="3" s="1"/>
  <c r="D38" i="3"/>
  <c r="AK38" i="3" s="1"/>
  <c r="D37" i="3"/>
  <c r="AK37" i="3" s="1"/>
  <c r="D36" i="3"/>
  <c r="AK36" i="3" s="1"/>
  <c r="D35" i="3"/>
  <c r="AK35" i="3" s="1"/>
  <c r="D34" i="3"/>
  <c r="AK34" i="3" s="1"/>
  <c r="D33" i="3"/>
  <c r="AK33" i="3" s="1"/>
  <c r="D32" i="3"/>
  <c r="AK32" i="3" s="1"/>
  <c r="D31" i="3"/>
  <c r="AK31" i="3" s="1"/>
  <c r="D30" i="3"/>
  <c r="AK30" i="3" s="1"/>
  <c r="D29" i="3"/>
  <c r="AK29" i="3" s="1"/>
  <c r="D28" i="3"/>
  <c r="AK28" i="3" s="1"/>
  <c r="D27" i="3"/>
  <c r="AK27" i="3" s="1"/>
  <c r="D26" i="3"/>
  <c r="AK26" i="3" s="1"/>
  <c r="D25" i="3"/>
  <c r="AK25" i="3" s="1"/>
  <c r="D24" i="3"/>
  <c r="AK24" i="3" s="1"/>
  <c r="D23" i="3"/>
  <c r="AK23" i="3" s="1"/>
  <c r="D22" i="3"/>
  <c r="AK22" i="3" s="1"/>
  <c r="D21" i="3"/>
  <c r="AK21" i="3" s="1"/>
  <c r="D20" i="3"/>
  <c r="AK20" i="3" s="1"/>
  <c r="D19" i="3"/>
  <c r="AK19" i="3" s="1"/>
  <c r="D18" i="3"/>
  <c r="AK18" i="3" s="1"/>
  <c r="D17" i="3"/>
  <c r="AK17" i="3" s="1"/>
  <c r="D16" i="3"/>
  <c r="AK16" i="3" s="1"/>
  <c r="D15" i="3"/>
  <c r="AK15" i="3" s="1"/>
  <c r="D14" i="3"/>
  <c r="AK14" i="3" s="1"/>
  <c r="D13" i="3"/>
  <c r="AK13" i="3" s="1"/>
  <c r="D12" i="3"/>
  <c r="AK12" i="3" s="1"/>
  <c r="D11" i="3"/>
  <c r="AK11" i="3" s="1"/>
  <c r="AK10" i="3"/>
  <c r="D9" i="3"/>
  <c r="AK9" i="3" s="1"/>
  <c r="D8" i="3"/>
  <c r="AK8" i="3" s="1"/>
  <c r="D7" i="3"/>
  <c r="AK7" i="3" s="1"/>
  <c r="AJ6" i="3"/>
  <c r="D6" i="3"/>
  <c r="AJ106" i="2"/>
  <c r="AK106" i="2" s="1"/>
  <c r="AJ105" i="2"/>
  <c r="AK105" i="2" s="1"/>
  <c r="AJ104" i="2"/>
  <c r="D104" i="2"/>
  <c r="D103" i="2"/>
  <c r="AJ102" i="2"/>
  <c r="D102" i="2"/>
  <c r="AJ101" i="2"/>
  <c r="D101" i="2"/>
  <c r="AJ100" i="2"/>
  <c r="D100" i="2"/>
  <c r="AJ99" i="2"/>
  <c r="D99" i="2"/>
  <c r="AJ98" i="2"/>
  <c r="D98" i="2"/>
  <c r="AJ97" i="2"/>
  <c r="D97" i="2"/>
  <c r="D96" i="2"/>
  <c r="D95" i="2"/>
  <c r="D94" i="2"/>
  <c r="D93" i="2"/>
  <c r="D92" i="2"/>
  <c r="AJ91" i="2"/>
  <c r="D91" i="2"/>
  <c r="D90" i="2"/>
  <c r="D89" i="2"/>
  <c r="AK89" i="2" s="1"/>
  <c r="D88" i="2"/>
  <c r="D87" i="2"/>
  <c r="D86" i="2"/>
  <c r="AK86" i="2" s="1"/>
  <c r="D85" i="2"/>
  <c r="AK85" i="2" s="1"/>
  <c r="AJ84" i="2"/>
  <c r="D84" i="2"/>
  <c r="AJ83" i="2"/>
  <c r="D83" i="2"/>
  <c r="D81" i="2"/>
  <c r="AK81" i="2" s="1"/>
  <c r="D80" i="2"/>
  <c r="D79" i="2"/>
  <c r="AK79" i="2" s="1"/>
  <c r="D78" i="2"/>
  <c r="AK78" i="2" s="1"/>
  <c r="AK108" i="2" s="1"/>
  <c r="D77" i="2"/>
  <c r="AK77" i="2" s="1"/>
  <c r="AJ76" i="2"/>
  <c r="AK76" i="2" s="1"/>
  <c r="D75" i="2"/>
  <c r="D74" i="2"/>
  <c r="D73" i="2"/>
  <c r="D72" i="2"/>
  <c r="D71" i="2"/>
  <c r="AJ70" i="2"/>
  <c r="D70" i="2"/>
  <c r="D69" i="2"/>
  <c r="AJ68" i="2"/>
  <c r="D68" i="2"/>
  <c r="AJ67" i="2"/>
  <c r="D67" i="2"/>
  <c r="D66" i="2"/>
  <c r="AJ65" i="2"/>
  <c r="D65" i="2"/>
  <c r="AJ64" i="2"/>
  <c r="D64" i="2"/>
  <c r="D63" i="2"/>
  <c r="AJ62" i="2"/>
  <c r="D62" i="2"/>
  <c r="AJ61" i="2"/>
  <c r="D61" i="2"/>
  <c r="AJ60" i="2"/>
  <c r="D60" i="2"/>
  <c r="AJ59" i="2"/>
  <c r="D59" i="2"/>
  <c r="AJ58" i="2"/>
  <c r="AK58" i="2" s="1"/>
  <c r="D57" i="2"/>
  <c r="D56" i="2"/>
  <c r="D55" i="2"/>
  <c r="D54" i="2"/>
  <c r="D53" i="2"/>
  <c r="D52" i="2"/>
  <c r="AK52" i="2" s="1"/>
  <c r="AJ51" i="2"/>
  <c r="D51" i="2"/>
  <c r="D50" i="2"/>
  <c r="D49" i="2"/>
  <c r="AJ48" i="2"/>
  <c r="D48" i="2"/>
  <c r="AJ47" i="2"/>
  <c r="AK47" i="2" s="1"/>
  <c r="D46" i="2"/>
  <c r="AJ45" i="2"/>
  <c r="D45" i="2"/>
  <c r="D44" i="2"/>
  <c r="AK44" i="2" s="1"/>
  <c r="D43" i="2"/>
  <c r="D42" i="2"/>
  <c r="D41" i="2"/>
  <c r="D40" i="2"/>
  <c r="D39" i="2"/>
  <c r="D38" i="2"/>
  <c r="D37" i="2"/>
  <c r="D36" i="2"/>
  <c r="D35" i="2"/>
  <c r="D34" i="2"/>
  <c r="AJ33" i="2"/>
  <c r="D33" i="2"/>
  <c r="D32" i="2"/>
  <c r="AJ31" i="2"/>
  <c r="D31" i="2"/>
  <c r="D30" i="2"/>
  <c r="AJ29" i="2"/>
  <c r="D29" i="2"/>
  <c r="D28" i="2"/>
  <c r="AK28" i="2" s="1"/>
  <c r="AJ27" i="2"/>
  <c r="D27" i="2"/>
  <c r="D26" i="2"/>
  <c r="AJ25" i="2"/>
  <c r="D25" i="2"/>
  <c r="AJ24" i="2"/>
  <c r="D24" i="2"/>
  <c r="D23" i="2"/>
  <c r="D22" i="2"/>
  <c r="AJ21" i="2"/>
  <c r="D21" i="2"/>
  <c r="AJ20" i="2"/>
  <c r="D20" i="2"/>
  <c r="AJ19" i="2"/>
  <c r="D19" i="2"/>
  <c r="D18" i="2"/>
  <c r="D17" i="2"/>
  <c r="D16" i="2"/>
  <c r="D15" i="2"/>
  <c r="D14" i="2"/>
  <c r="D13" i="2"/>
  <c r="D12" i="2"/>
  <c r="AK12" i="2" s="1"/>
  <c r="AJ11" i="2"/>
  <c r="D11" i="2"/>
  <c r="AJ10" i="2"/>
  <c r="AK10" i="2" s="1"/>
  <c r="D9" i="2"/>
  <c r="D8" i="2"/>
  <c r="D7" i="2"/>
  <c r="D6" i="2"/>
  <c r="AK6" i="2" s="1"/>
  <c r="AJ107" i="1"/>
  <c r="AK107" i="1" s="1"/>
  <c r="AJ104" i="1"/>
  <c r="D104" i="1"/>
  <c r="AK104" i="1" s="1"/>
  <c r="AJ103" i="1"/>
  <c r="D103" i="1"/>
  <c r="AJ102" i="1"/>
  <c r="D102" i="1"/>
  <c r="AJ101" i="1"/>
  <c r="D101" i="1"/>
  <c r="AJ100" i="1"/>
  <c r="D100" i="1"/>
  <c r="AJ99" i="1"/>
  <c r="D99" i="1"/>
  <c r="AJ98" i="1"/>
  <c r="D98" i="1"/>
  <c r="AK98" i="1" s="1"/>
  <c r="AJ97" i="1"/>
  <c r="D97" i="1"/>
  <c r="AJ96" i="1"/>
  <c r="D96" i="1"/>
  <c r="AJ95" i="1"/>
  <c r="D95" i="1"/>
  <c r="AJ94" i="1"/>
  <c r="D94" i="1"/>
  <c r="AJ93" i="1"/>
  <c r="D93" i="1"/>
  <c r="AJ92" i="1"/>
  <c r="D92" i="1"/>
  <c r="AJ91" i="1"/>
  <c r="D91" i="1"/>
  <c r="AJ90" i="1"/>
  <c r="D90" i="1"/>
  <c r="AK90" i="1" s="1"/>
  <c r="AJ89" i="1"/>
  <c r="D89" i="1"/>
  <c r="AJ88" i="1"/>
  <c r="D88" i="1"/>
  <c r="AJ87" i="1"/>
  <c r="D87" i="1"/>
  <c r="AJ86" i="1"/>
  <c r="D86" i="1"/>
  <c r="AJ85" i="1"/>
  <c r="D85" i="1"/>
  <c r="AJ84" i="1"/>
  <c r="D84" i="1"/>
  <c r="AK84" i="1" s="1"/>
  <c r="AJ83" i="1"/>
  <c r="D83" i="1"/>
  <c r="AJ82" i="1"/>
  <c r="AK82" i="1"/>
  <c r="AJ81" i="1"/>
  <c r="D81" i="1"/>
  <c r="AJ80" i="1"/>
  <c r="D80" i="1"/>
  <c r="AJ79" i="1"/>
  <c r="D79" i="1"/>
  <c r="AJ78" i="1"/>
  <c r="D78" i="1"/>
  <c r="AJ77" i="1"/>
  <c r="D77" i="1"/>
  <c r="AJ76" i="1"/>
  <c r="AK76" i="1"/>
  <c r="AJ75" i="1"/>
  <c r="D75" i="1"/>
  <c r="AJ74" i="1"/>
  <c r="D74" i="1"/>
  <c r="AJ73" i="1"/>
  <c r="D73" i="1"/>
  <c r="AJ72" i="1"/>
  <c r="D72" i="1"/>
  <c r="AJ71" i="1"/>
  <c r="D71" i="1"/>
  <c r="AJ70" i="1"/>
  <c r="D70" i="1"/>
  <c r="AK70" i="1" s="1"/>
  <c r="AJ69" i="1"/>
  <c r="D69" i="1"/>
  <c r="AJ68" i="1"/>
  <c r="D68" i="1"/>
  <c r="AK68" i="1" s="1"/>
  <c r="AJ67" i="1"/>
  <c r="D67" i="1"/>
  <c r="AJ66" i="1"/>
  <c r="D66" i="1"/>
  <c r="AJ65" i="1"/>
  <c r="D65" i="1"/>
  <c r="AJ64" i="1"/>
  <c r="D64" i="1"/>
  <c r="AK64" i="1" s="1"/>
  <c r="AJ63" i="1"/>
  <c r="D63" i="1"/>
  <c r="AJ62" i="1"/>
  <c r="D62" i="1"/>
  <c r="AK62" i="1" s="1"/>
  <c r="AJ61" i="1"/>
  <c r="D61" i="1"/>
  <c r="AJ60" i="1"/>
  <c r="D60" i="1"/>
  <c r="AJ59" i="1"/>
  <c r="D59" i="1"/>
  <c r="AJ58" i="1"/>
  <c r="AK58" i="1"/>
  <c r="AJ57" i="1"/>
  <c r="D57" i="1"/>
  <c r="AJ56" i="1"/>
  <c r="D56" i="1"/>
  <c r="AJ55" i="1"/>
  <c r="D55" i="1"/>
  <c r="AJ54" i="1"/>
  <c r="D54" i="1"/>
  <c r="AJ53" i="1"/>
  <c r="D53" i="1"/>
  <c r="AJ52" i="1"/>
  <c r="D52" i="1"/>
  <c r="AJ51" i="1"/>
  <c r="D51" i="1"/>
  <c r="AJ50" i="1"/>
  <c r="D50" i="1"/>
  <c r="AK50" i="1" s="1"/>
  <c r="AJ49" i="1"/>
  <c r="D49" i="1"/>
  <c r="AJ48" i="1"/>
  <c r="D48" i="1"/>
  <c r="AK48" i="1" s="1"/>
  <c r="AJ47" i="1"/>
  <c r="AK47" i="1" s="1"/>
  <c r="AJ46" i="1"/>
  <c r="D46" i="1"/>
  <c r="AJ45" i="1"/>
  <c r="D45" i="1"/>
  <c r="AJ44" i="1"/>
  <c r="D44" i="1"/>
  <c r="AJ43" i="1"/>
  <c r="D43" i="1"/>
  <c r="AJ42" i="1"/>
  <c r="D42" i="1"/>
  <c r="AJ41" i="1"/>
  <c r="D41" i="1"/>
  <c r="AJ40" i="1"/>
  <c r="D40" i="1"/>
  <c r="AJ39" i="1"/>
  <c r="D39" i="1"/>
  <c r="AJ38" i="1"/>
  <c r="D38" i="1"/>
  <c r="AJ37" i="1"/>
  <c r="D37" i="1"/>
  <c r="AJ36" i="1"/>
  <c r="D36" i="1"/>
  <c r="AJ35" i="1"/>
  <c r="D35" i="1"/>
  <c r="AJ34" i="1"/>
  <c r="D34" i="1"/>
  <c r="AJ33" i="1"/>
  <c r="D33" i="1"/>
  <c r="AJ32" i="1"/>
  <c r="D32" i="1"/>
  <c r="AJ31" i="1"/>
  <c r="D31" i="1"/>
  <c r="AJ30" i="1"/>
  <c r="D30" i="1"/>
  <c r="AJ29" i="1"/>
  <c r="D29" i="1"/>
  <c r="AJ28" i="1"/>
  <c r="D28" i="1"/>
  <c r="AJ27" i="1"/>
  <c r="D27" i="1"/>
  <c r="AJ26" i="1"/>
  <c r="D26" i="1"/>
  <c r="AJ25" i="1"/>
  <c r="D25" i="1"/>
  <c r="AJ24" i="1"/>
  <c r="D24" i="1"/>
  <c r="AJ23" i="1"/>
  <c r="D23" i="1"/>
  <c r="AJ22" i="1"/>
  <c r="D22" i="1"/>
  <c r="AJ21" i="1"/>
  <c r="D21" i="1"/>
  <c r="AJ20" i="1"/>
  <c r="D20" i="1"/>
  <c r="AJ19" i="1"/>
  <c r="D19" i="1"/>
  <c r="AJ18" i="1"/>
  <c r="D18" i="1"/>
  <c r="AJ17" i="1"/>
  <c r="D17" i="1"/>
  <c r="AJ16" i="1"/>
  <c r="D16" i="1"/>
  <c r="AJ15" i="1"/>
  <c r="D15" i="1"/>
  <c r="AJ14" i="1"/>
  <c r="D14" i="1"/>
  <c r="AJ13" i="1"/>
  <c r="D13" i="1"/>
  <c r="AJ12" i="1"/>
  <c r="D12" i="1"/>
  <c r="AJ11" i="1"/>
  <c r="D11" i="1"/>
  <c r="AJ10" i="1"/>
  <c r="AK10" i="1" s="1"/>
  <c r="AJ9" i="1"/>
  <c r="D9" i="1"/>
  <c r="AJ8" i="1"/>
  <c r="D8" i="1"/>
  <c r="AJ7" i="1"/>
  <c r="D7" i="1"/>
  <c r="AJ6" i="1"/>
  <c r="D6" i="1"/>
  <c r="AK96" i="4"/>
  <c r="AK20" i="1" l="1"/>
  <c r="AK36" i="1"/>
  <c r="AK6" i="5"/>
  <c r="AK6" i="4"/>
  <c r="AK6" i="3"/>
  <c r="AK23" i="1"/>
  <c r="AK45" i="1"/>
  <c r="AK27" i="2"/>
  <c r="AK84" i="2"/>
  <c r="AK29" i="2"/>
  <c r="AK19" i="2"/>
  <c r="AK21" i="2"/>
  <c r="AK24" i="2"/>
  <c r="AK31" i="2"/>
  <c r="AK45" i="2"/>
  <c r="AK51" i="2"/>
  <c r="AK60" i="2"/>
  <c r="AK62" i="2"/>
  <c r="AK64" i="2"/>
  <c r="AK67" i="2"/>
  <c r="AK91" i="2"/>
  <c r="AK97" i="2"/>
  <c r="AK99" i="2"/>
  <c r="AK101" i="2"/>
  <c r="AK48" i="2"/>
  <c r="AK93" i="2"/>
  <c r="AK8" i="1"/>
  <c r="AK14" i="1"/>
  <c r="AK24" i="1"/>
  <c r="AK28" i="1"/>
  <c r="AK34" i="1"/>
  <c r="AK38" i="1"/>
  <c r="AK42" i="1"/>
  <c r="AK92" i="1"/>
  <c r="AK53" i="1"/>
  <c r="AK71" i="1"/>
  <c r="AK97" i="1"/>
  <c r="AK20" i="2"/>
  <c r="AK25" i="2"/>
  <c r="AK65" i="2"/>
  <c r="AK70" i="2"/>
  <c r="AK83" i="2"/>
  <c r="AK104" i="2"/>
  <c r="AK11" i="2"/>
  <c r="AK33" i="2"/>
  <c r="AK59" i="2"/>
  <c r="AK61" i="2"/>
  <c r="AK68" i="2"/>
  <c r="AK98" i="2"/>
  <c r="AK100" i="2"/>
  <c r="AK102" i="2"/>
  <c r="AK80" i="1"/>
  <c r="AK74" i="1"/>
  <c r="AK60" i="1"/>
  <c r="AK30" i="1"/>
  <c r="AK94" i="1"/>
  <c r="AK52" i="1"/>
  <c r="AK102" i="1"/>
  <c r="AK56" i="1"/>
  <c r="AK96" i="1"/>
  <c r="AK88" i="1"/>
  <c r="AK22" i="1"/>
  <c r="AK40" i="1"/>
  <c r="AK16" i="1"/>
  <c r="AK32" i="1"/>
  <c r="AK6" i="1"/>
  <c r="AK54" i="1"/>
  <c r="AK86" i="1"/>
  <c r="AK78" i="1"/>
  <c r="AK109" i="1" s="1"/>
  <c r="AK72" i="1"/>
  <c r="AK66" i="1"/>
  <c r="AK46" i="1"/>
  <c r="AK44" i="1"/>
  <c r="AK26" i="1"/>
  <c r="AK18" i="1"/>
  <c r="AK12" i="1"/>
  <c r="AK80" i="8"/>
  <c r="AK83" i="7"/>
  <c r="AK89" i="7"/>
  <c r="AK96" i="7"/>
  <c r="AK104" i="7"/>
  <c r="AK21" i="7"/>
  <c r="AK27" i="7"/>
  <c r="AK29" i="7"/>
  <c r="AK33" i="7"/>
  <c r="AK35" i="7"/>
  <c r="AK39" i="7"/>
  <c r="AK41" i="7"/>
  <c r="AK60" i="7"/>
  <c r="AK16" i="7"/>
  <c r="AK48" i="7"/>
  <c r="AK6" i="6"/>
  <c r="AK8" i="6"/>
  <c r="AK12" i="6"/>
  <c r="AK14" i="6"/>
  <c r="AK16" i="6"/>
  <c r="AK18" i="6"/>
  <c r="AK20" i="6"/>
  <c r="AK22" i="6"/>
  <c r="AK24" i="6"/>
  <c r="AK26" i="6"/>
  <c r="AK28" i="6"/>
  <c r="AK30" i="6"/>
  <c r="AK32" i="6"/>
  <c r="AK34" i="6"/>
  <c r="AK36" i="6"/>
  <c r="AK38" i="6"/>
  <c r="AK40" i="6"/>
  <c r="AK42" i="6"/>
  <c r="AK44" i="6"/>
  <c r="AK46" i="6"/>
  <c r="AK48" i="6"/>
  <c r="AK50" i="6"/>
  <c r="AK52" i="6"/>
  <c r="AK54" i="6"/>
  <c r="AK56" i="6"/>
  <c r="AK60" i="6"/>
  <c r="AK62" i="6"/>
  <c r="AK64" i="6"/>
  <c r="AK66" i="6"/>
  <c r="AK68" i="6"/>
  <c r="AK70" i="6"/>
  <c r="AK72" i="6"/>
  <c r="AK74" i="6"/>
  <c r="AK78" i="6"/>
  <c r="AK112" i="6" s="1"/>
  <c r="AK80" i="6"/>
  <c r="AK84" i="6"/>
  <c r="AK86" i="6"/>
  <c r="AK88" i="6"/>
  <c r="AK90" i="6"/>
  <c r="AK92" i="6"/>
  <c r="AK94" i="6"/>
  <c r="AK96" i="6"/>
  <c r="AK98" i="6"/>
  <c r="AK100" i="6"/>
  <c r="AK102" i="6"/>
  <c r="AK104" i="6"/>
  <c r="AK48" i="5"/>
  <c r="AK50" i="5"/>
  <c r="AK52" i="5"/>
  <c r="AK54" i="5"/>
  <c r="AK56" i="5"/>
  <c r="AK60" i="5"/>
  <c r="AK62" i="5"/>
  <c r="AK64" i="5"/>
  <c r="AK66" i="5"/>
  <c r="AK70" i="5"/>
  <c r="AK72" i="5"/>
  <c r="AK74" i="5"/>
  <c r="AK78" i="5"/>
  <c r="AK116" i="5" s="1"/>
  <c r="AK80" i="5"/>
  <c r="AK84" i="5"/>
  <c r="AK86" i="5"/>
  <c r="AK88" i="5"/>
  <c r="AK90" i="5"/>
  <c r="AK92" i="5"/>
  <c r="AK94" i="5"/>
  <c r="AK96" i="5"/>
  <c r="AK98" i="5"/>
  <c r="AK101" i="5"/>
  <c r="AK103" i="5"/>
  <c r="AK105" i="5"/>
  <c r="AK7" i="5"/>
  <c r="AK11" i="5"/>
  <c r="AK13" i="5"/>
  <c r="AK15" i="5"/>
  <c r="AK19" i="5"/>
  <c r="AK21" i="5"/>
  <c r="AK23" i="5"/>
  <c r="AK27" i="5"/>
  <c r="AK29" i="5"/>
  <c r="AK31" i="5"/>
  <c r="AK33" i="5"/>
  <c r="AK35" i="5"/>
  <c r="AK37" i="5"/>
  <c r="AK39" i="5"/>
  <c r="AK41" i="5"/>
  <c r="AK43" i="5"/>
  <c r="AK45" i="5"/>
  <c r="AK51" i="5"/>
  <c r="AK53" i="5"/>
  <c r="AK55" i="5"/>
  <c r="AK57" i="5"/>
  <c r="AK59" i="5"/>
  <c r="AK61" i="5"/>
  <c r="AK65" i="5"/>
  <c r="AK69" i="5"/>
  <c r="AK71" i="5"/>
  <c r="AK73" i="5"/>
  <c r="AK79" i="5"/>
  <c r="AK83" i="5"/>
  <c r="AK85" i="5"/>
  <c r="AK87" i="5"/>
  <c r="AK89" i="5"/>
  <c r="AK91" i="5"/>
  <c r="AK7" i="4"/>
  <c r="AK9" i="4"/>
  <c r="AK11" i="4"/>
  <c r="AK13" i="4"/>
  <c r="AK15" i="4"/>
  <c r="AK17" i="4"/>
  <c r="AK19" i="4"/>
  <c r="AK21" i="4"/>
  <c r="AK23" i="4"/>
  <c r="AK25" i="4"/>
  <c r="AK27" i="4"/>
  <c r="AK29" i="4"/>
  <c r="AK31" i="4"/>
  <c r="AK33" i="4"/>
  <c r="AK35" i="4"/>
  <c r="AK37" i="4"/>
  <c r="AK39" i="4"/>
  <c r="AK41" i="4"/>
  <c r="AK43" i="4"/>
  <c r="AK45" i="4"/>
  <c r="AK49" i="4"/>
  <c r="AK51" i="4"/>
  <c r="AK53" i="4"/>
  <c r="AK55" i="4"/>
  <c r="AK57" i="4"/>
  <c r="AK59" i="4"/>
  <c r="AK61" i="4"/>
  <c r="AK63" i="4"/>
  <c r="AK65" i="4"/>
  <c r="AK67" i="4"/>
  <c r="AK69" i="4"/>
  <c r="AK71" i="4"/>
  <c r="AK73" i="4"/>
  <c r="AK75" i="4"/>
  <c r="AK79" i="4"/>
  <c r="AK81" i="4"/>
  <c r="AK83" i="4"/>
  <c r="AK85" i="4"/>
  <c r="AK87" i="4"/>
  <c r="AK89" i="4"/>
  <c r="AK91" i="4"/>
  <c r="AK93" i="4"/>
  <c r="AK95" i="4"/>
  <c r="AK97" i="4"/>
  <c r="AK101" i="4"/>
  <c r="AK103" i="4"/>
  <c r="AK49" i="3"/>
  <c r="AK51" i="3"/>
  <c r="AK57" i="3"/>
  <c r="AK59" i="3"/>
  <c r="AK61" i="3"/>
  <c r="AK63" i="3"/>
  <c r="AK65" i="3"/>
  <c r="AK69" i="3"/>
  <c r="AK71" i="3"/>
  <c r="AK73" i="3"/>
  <c r="AK77" i="3"/>
  <c r="AK79" i="3"/>
  <c r="AK81" i="3"/>
  <c r="AK83" i="3"/>
  <c r="AK87" i="3"/>
  <c r="AK89" i="3"/>
  <c r="AK91" i="3"/>
  <c r="AK93" i="3"/>
  <c r="AK97" i="3"/>
  <c r="AK99" i="3"/>
  <c r="AK103" i="3"/>
  <c r="AK55" i="3"/>
  <c r="AK100" i="1"/>
  <c r="AK7" i="2"/>
  <c r="AK9" i="2"/>
  <c r="AK13" i="2"/>
  <c r="AK15" i="2"/>
  <c r="AK17" i="2"/>
  <c r="AK23" i="2"/>
  <c r="AK35" i="2"/>
  <c r="AK37" i="2"/>
  <c r="AK39" i="2"/>
  <c r="AK41" i="2"/>
  <c r="AK43" i="2"/>
  <c r="AK49" i="2"/>
  <c r="AK53" i="2"/>
  <c r="AK55" i="2"/>
  <c r="AK57" i="2"/>
  <c r="AK63" i="2"/>
  <c r="AK69" i="2"/>
  <c r="AK71" i="2"/>
  <c r="AK73" i="2"/>
  <c r="AK75" i="2"/>
  <c r="AK87" i="2"/>
  <c r="AK95" i="2"/>
  <c r="AK103" i="2"/>
  <c r="AK8" i="2"/>
  <c r="AK14" i="2"/>
  <c r="AK16" i="2"/>
  <c r="AK18" i="2"/>
  <c r="AK22" i="2"/>
  <c r="AK26" i="2"/>
  <c r="AK30" i="2"/>
  <c r="AK32" i="2"/>
  <c r="AK34" i="2"/>
  <c r="AK36" i="2"/>
  <c r="AK38" i="2"/>
  <c r="AK40" i="2"/>
  <c r="AK42" i="2"/>
  <c r="AK46" i="2"/>
  <c r="AK50" i="2"/>
  <c r="AK54" i="2"/>
  <c r="AK56" i="2"/>
  <c r="AK66" i="2"/>
  <c r="AK72" i="2"/>
  <c r="AK74" i="2"/>
  <c r="AK80" i="2"/>
  <c r="AK88" i="2"/>
  <c r="AK90" i="2"/>
  <c r="AK92" i="2"/>
  <c r="AK94" i="2"/>
  <c r="AK96" i="2"/>
  <c r="AK7" i="1"/>
  <c r="AK9" i="1"/>
  <c r="AK11" i="1"/>
  <c r="AK13" i="1"/>
  <c r="AK15" i="1"/>
  <c r="AK17" i="1"/>
  <c r="AK19" i="1"/>
  <c r="AK21" i="1"/>
  <c r="AK25" i="1"/>
  <c r="AK27" i="1"/>
  <c r="AK29" i="1"/>
  <c r="AK31" i="1"/>
  <c r="AK33" i="1"/>
  <c r="AK35" i="1"/>
  <c r="AK37" i="1"/>
  <c r="AK39" i="1"/>
  <c r="AK41" i="1"/>
  <c r="AK43" i="1"/>
  <c r="AK49" i="1"/>
  <c r="AK51" i="1"/>
  <c r="AK55" i="1"/>
  <c r="AK57" i="1"/>
  <c r="AK59" i="1"/>
  <c r="AK61" i="1"/>
  <c r="AK63" i="1"/>
  <c r="AK65" i="1"/>
  <c r="AK67" i="1"/>
  <c r="AK69" i="1"/>
  <c r="AK73" i="1"/>
  <c r="AK75" i="1"/>
  <c r="AK77" i="1"/>
  <c r="AK79" i="1"/>
  <c r="AK81" i="1"/>
  <c r="AK83" i="1"/>
  <c r="AK85" i="1"/>
  <c r="AK87" i="1"/>
  <c r="AK89" i="1"/>
  <c r="AK91" i="1"/>
  <c r="AK93" i="1"/>
  <c r="AK95" i="1"/>
  <c r="AK99" i="1"/>
  <c r="AK101" i="1"/>
  <c r="AK103" i="1"/>
  <c r="AK115" i="3"/>
  <c r="AK53" i="8"/>
  <c r="AK113" i="9"/>
  <c r="AK65" i="7"/>
  <c r="AK67" i="7"/>
  <c r="AK71" i="7"/>
  <c r="AK73" i="7"/>
  <c r="AK62" i="7"/>
  <c r="AK64" i="7"/>
  <c r="AK51" i="7"/>
  <c r="AK53" i="7"/>
  <c r="AK55" i="7"/>
  <c r="AK57" i="7"/>
  <c r="AK90" i="7"/>
  <c r="AK100" i="7"/>
  <c r="AK102" i="7"/>
  <c r="AK70" i="8"/>
  <c r="AK99" i="8"/>
  <c r="AK25" i="7"/>
  <c r="AK91" i="7"/>
  <c r="AK93" i="7"/>
  <c r="AK95" i="7"/>
  <c r="AK65" i="8"/>
  <c r="AK67" i="8"/>
  <c r="AK104" i="8"/>
  <c r="AK18" i="8"/>
  <c r="AK24" i="8"/>
  <c r="AK56" i="8"/>
  <c r="AK68" i="8"/>
  <c r="AK78" i="8"/>
  <c r="AK20" i="8"/>
  <c r="AK26" i="8"/>
  <c r="AK32" i="8"/>
  <c r="AK7" i="8"/>
  <c r="AK13" i="8"/>
  <c r="AK15" i="8"/>
  <c r="AK17" i="8"/>
  <c r="AK25" i="8"/>
  <c r="AK35" i="8"/>
  <c r="AK39" i="8"/>
  <c r="AK45" i="8"/>
  <c r="AK59" i="8"/>
  <c r="AK61" i="8"/>
  <c r="AK63" i="8"/>
  <c r="AK91" i="8"/>
  <c r="AK93" i="8"/>
  <c r="AK95" i="8"/>
  <c r="AK8" i="8"/>
  <c r="AK14" i="8"/>
  <c r="AK28" i="8"/>
  <c r="AK34" i="8"/>
  <c r="AK51" i="8"/>
  <c r="AK62" i="8"/>
  <c r="AK64" i="8"/>
  <c r="AK84" i="8"/>
  <c r="AK90" i="8"/>
  <c r="AK97" i="8"/>
  <c r="AK102" i="8"/>
  <c r="AK6" i="8"/>
  <c r="AK12" i="8"/>
  <c r="AK40" i="8"/>
  <c r="AK57" i="8"/>
  <c r="AK9" i="8"/>
  <c r="AK11" i="8"/>
  <c r="AK21" i="8"/>
  <c r="AK23" i="8"/>
  <c r="AK41" i="8"/>
  <c r="AK46" i="8"/>
  <c r="AK52" i="8"/>
  <c r="AK60" i="8"/>
  <c r="AK94" i="8"/>
  <c r="AK96" i="8"/>
  <c r="AK71" i="8"/>
  <c r="AK83" i="8"/>
  <c r="AK40" i="7"/>
  <c r="AK16" i="8"/>
  <c r="AK22" i="8"/>
  <c r="AK37" i="8"/>
  <c r="AK42" i="8"/>
  <c r="AK44" i="8"/>
  <c r="AK49" i="8"/>
  <c r="AK54" i="8"/>
  <c r="AK66" i="8"/>
  <c r="AK69" i="8"/>
  <c r="AK72" i="8"/>
  <c r="AK74" i="8"/>
  <c r="AK86" i="8"/>
  <c r="AK88" i="8"/>
  <c r="AK32" i="7"/>
  <c r="AK30" i="8"/>
  <c r="AK36" i="8"/>
  <c r="AK43" i="8"/>
  <c r="AK50" i="8"/>
  <c r="AK55" i="8"/>
  <c r="AK73" i="8"/>
  <c r="AK75" i="8"/>
  <c r="AK85" i="8"/>
  <c r="AK87" i="8"/>
  <c r="AK89" i="8"/>
  <c r="AK92" i="8"/>
  <c r="AK8" i="7"/>
  <c r="AK61" i="7"/>
  <c r="AK97" i="7"/>
  <c r="AK18" i="7"/>
  <c r="AK26" i="7"/>
  <c r="AK31" i="7"/>
  <c r="AK52" i="7"/>
  <c r="AK54" i="7"/>
  <c r="AK56" i="7"/>
  <c r="AK68" i="7"/>
  <c r="AK70" i="7"/>
  <c r="AK72" i="7"/>
  <c r="AK94" i="7"/>
  <c r="AK101" i="7"/>
  <c r="AK103" i="7"/>
  <c r="AK6" i="7"/>
  <c r="AK37" i="7"/>
  <c r="AK46" i="7"/>
  <c r="AK79" i="7"/>
  <c r="AK81" i="7"/>
  <c r="AK85" i="7"/>
  <c r="AK87" i="7"/>
  <c r="AK99" i="7"/>
  <c r="AK7" i="7"/>
  <c r="AK9" i="7"/>
  <c r="AK15" i="7"/>
  <c r="AK23" i="7"/>
  <c r="AK28" i="7"/>
  <c r="AK45" i="7"/>
  <c r="AK80" i="7"/>
  <c r="AK84" i="7"/>
  <c r="AK86" i="7"/>
  <c r="AK88" i="7"/>
  <c r="AK98" i="7"/>
  <c r="AK13" i="7"/>
  <c r="AK22" i="7"/>
  <c r="AK43" i="7"/>
  <c r="AK50" i="7"/>
  <c r="AK75" i="7"/>
  <c r="AK77" i="7"/>
  <c r="AK92" i="7"/>
  <c r="AK14" i="7"/>
  <c r="AK30" i="7"/>
  <c r="AK36" i="7"/>
  <c r="AK42" i="7"/>
  <c r="AK44" i="7"/>
  <c r="AK49" i="7"/>
  <c r="AK63" i="7"/>
  <c r="AK66" i="7"/>
  <c r="AK69" i="7"/>
  <c r="AK78" i="7"/>
  <c r="AK112" i="8" l="1"/>
  <c r="AK107" i="2"/>
  <c r="AK109" i="2" s="1"/>
  <c r="AK117" i="7"/>
  <c r="AK111" i="6"/>
  <c r="AK113" i="6" s="1"/>
  <c r="AK115" i="5"/>
  <c r="AK117" i="5" s="1"/>
  <c r="AK116" i="3"/>
  <c r="AK108" i="1"/>
  <c r="AK110" i="1" s="1"/>
  <c r="AK111" i="8"/>
  <c r="AK116" i="7"/>
  <c r="AK113" i="8" l="1"/>
  <c r="AK118" i="7"/>
</calcChain>
</file>

<file path=xl/sharedStrings.xml><?xml version="1.0" encoding="utf-8"?>
<sst xmlns="http://schemas.openxmlformats.org/spreadsheetml/2006/main" count="2620" uniqueCount="277">
  <si>
    <t xml:space="preserve"> </t>
  </si>
  <si>
    <t>CODIGO</t>
  </si>
  <si>
    <t xml:space="preserve"> MEDICAMENTO</t>
  </si>
  <si>
    <t>$ UNIT</t>
  </si>
  <si>
    <t>TOTAL</t>
  </si>
  <si>
    <t>$ TOTAL</t>
  </si>
  <si>
    <t>ALCHOL 70% 125 ML</t>
  </si>
  <si>
    <t>FC</t>
  </si>
  <si>
    <t xml:space="preserve"> AC. TRANEXAMICO (Espercil)  1GR</t>
  </si>
  <si>
    <t xml:space="preserve"> AM</t>
  </si>
  <si>
    <t xml:space="preserve"> ADRENALINA (Epinefrina)  1MG/1ML</t>
  </si>
  <si>
    <t xml:space="preserve"> AM </t>
  </si>
  <si>
    <t xml:space="preserve"> AMINOFILINA  250 MG</t>
  </si>
  <si>
    <t xml:space="preserve"> AMIODARONA 150 MG/3ML</t>
  </si>
  <si>
    <t xml:space="preserve"> AMPICILINA  500MG</t>
  </si>
  <si>
    <t xml:space="preserve"> FA</t>
  </si>
  <si>
    <t xml:space="preserve"> ATRACURIO BESILATO (Tracrium)</t>
  </si>
  <si>
    <t xml:space="preserve"> ATROPINA  1mg/1ml</t>
  </si>
  <si>
    <t xml:space="preserve"> BETAMETASONA   4mg/1ml</t>
  </si>
  <si>
    <t xml:space="preserve"> BICARBONATO DE SODIO 8,4% 10ML</t>
  </si>
  <si>
    <t xml:space="preserve"> BUPIVACAINA 0,5%  10ml</t>
  </si>
  <si>
    <t xml:space="preserve"> BUPIVACAINA hiperbárica  0,75% 2ml</t>
  </si>
  <si>
    <t xml:space="preserve"> CEFAZOLINA 1 GR  </t>
  </si>
  <si>
    <t>FA</t>
  </si>
  <si>
    <t>CEFOTAXIMA 1 GR</t>
  </si>
  <si>
    <t>CEFTRIXONA 1 G</t>
  </si>
  <si>
    <t xml:space="preserve"> CLONIXINATO DE LISINA 200mg/4ml</t>
  </si>
  <si>
    <t xml:space="preserve"> CLORFENAMINA 10mg/1ml</t>
  </si>
  <si>
    <t xml:space="preserve"> CLOXACILINA   500mg</t>
  </si>
  <si>
    <t xml:space="preserve"> FA </t>
  </si>
  <si>
    <t xml:space="preserve"> DANTRIUM (Dantrolene)  20MG</t>
  </si>
  <si>
    <t xml:space="preserve"> DERMABIOTICO</t>
  </si>
  <si>
    <t>TB</t>
  </si>
  <si>
    <t xml:space="preserve"> DEXAMETASONA  4MG/1ML</t>
  </si>
  <si>
    <t xml:space="preserve"> DIAZEPAM  10 MG</t>
  </si>
  <si>
    <t xml:space="preserve"> DOPAMINA 200 MG</t>
  </si>
  <si>
    <t>AM</t>
  </si>
  <si>
    <t xml:space="preserve"> DROPERIDOL 25 MG</t>
  </si>
  <si>
    <t xml:space="preserve"> EFEDRINA  6% 1ML</t>
  </si>
  <si>
    <t xml:space="preserve"> FENOBARBITAL  200MG</t>
  </si>
  <si>
    <t xml:space="preserve"> FENTANILO 0,1mg/2 ml </t>
  </si>
  <si>
    <t xml:space="preserve"> FITOQUINONA ( uso i.m) 10MG</t>
  </si>
  <si>
    <t xml:space="preserve"> FLUMAZENILO  0,5MG/5ML</t>
  </si>
  <si>
    <t xml:space="preserve"> FUROSEMIDA  20MG/1ML</t>
  </si>
  <si>
    <t>GENTAMICINA 80 MG/ 2ML REG ISP</t>
  </si>
  <si>
    <t xml:space="preserve"> GENTAMICINA UNG. OFTAL 3MG/GR</t>
  </si>
  <si>
    <t xml:space="preserve"> GLUCONATO DE CALCIO 10% 10ML</t>
  </si>
  <si>
    <t xml:space="preserve"> HAES ESTERIL o VOLUVEN</t>
  </si>
  <si>
    <t xml:space="preserve"> FC </t>
  </si>
  <si>
    <t xml:space="preserve"> HEPARINA 25.000 U.I.</t>
  </si>
  <si>
    <t xml:space="preserve"> HIDROCORTISONA 100MG</t>
  </si>
  <si>
    <t xml:space="preserve"> ISOFLUORANO (Forene)  100ML</t>
  </si>
  <si>
    <t xml:space="preserve"> KETAMINA  500MG</t>
  </si>
  <si>
    <t xml:space="preserve"> KETOROLACO  30MG</t>
  </si>
  <si>
    <t xml:space="preserve"> LABETALOL  100MG/20ML</t>
  </si>
  <si>
    <t xml:space="preserve"> LIDOCAINA 2%  5ML</t>
  </si>
  <si>
    <t xml:space="preserve"> LIDOCAINA hiperbarica 1% 2ml</t>
  </si>
  <si>
    <t xml:space="preserve"> LIDOCAINA GEL 5%</t>
  </si>
  <si>
    <t xml:space="preserve"> METAMIZOL SODICO (Dipirona)</t>
  </si>
  <si>
    <t xml:space="preserve"> METAMIZOL SODICO SUPOSITORIOS</t>
  </si>
  <si>
    <t>SUP</t>
  </si>
  <si>
    <t xml:space="preserve"> METILPREDNISOLONA 125MG</t>
  </si>
  <si>
    <t xml:space="preserve"> METOCLOPRAMIDA  10mg</t>
  </si>
  <si>
    <t xml:space="preserve"> METRONIDAZOL  500mg</t>
  </si>
  <si>
    <t xml:space="preserve"> MIDAZOLAM 5 mg</t>
  </si>
  <si>
    <t xml:space="preserve"> MORFINA  10 MG</t>
  </si>
  <si>
    <t xml:space="preserve"> NALOXONA 0,4mg/1ml</t>
  </si>
  <si>
    <t xml:space="preserve"> NEOSTIGMINA 0,5mg/1ml</t>
  </si>
  <si>
    <t xml:space="preserve"> NIFEDIPINO    10mg (sublingual)</t>
  </si>
  <si>
    <t>CP</t>
  </si>
  <si>
    <t xml:space="preserve"> NITRATO DE PLATA</t>
  </si>
  <si>
    <t xml:space="preserve"> NITROGLICERINA  5mg/ml 10ml</t>
  </si>
  <si>
    <t xml:space="preserve"> NITROPRUSIATO DE SODIO 50mg</t>
  </si>
  <si>
    <t xml:space="preserve"> NOREPINEFRINA 4MG</t>
  </si>
  <si>
    <t xml:space="preserve"> ONDANSETRON 80 mg</t>
  </si>
  <si>
    <t xml:space="preserve"> PAPAVERINA 4%</t>
  </si>
  <si>
    <t xml:space="preserve"> AM  </t>
  </si>
  <si>
    <t xml:space="preserve"> PARACETAMOL GOTAS 100mg/ml</t>
  </si>
  <si>
    <t xml:space="preserve"> PARACETAMOL 125mg</t>
  </si>
  <si>
    <t xml:space="preserve"> PENICILINA G 1000000</t>
  </si>
  <si>
    <t xml:space="preserve"> PROPANOLOL  1MG/ML</t>
  </si>
  <si>
    <t xml:space="preserve"> PROPOFOL  200MG</t>
  </si>
  <si>
    <t xml:space="preserve"> PROTAMINA  50MG/5ML</t>
  </si>
  <si>
    <t>POVIDONA YODADA 200CC</t>
  </si>
  <si>
    <t xml:space="preserve"> RANITIDINA  50MG</t>
  </si>
  <si>
    <t>REMIFENTANILO 0,1</t>
  </si>
  <si>
    <t>REMIFENTANILO   0,5</t>
  </si>
  <si>
    <t xml:space="preserve"> ROCURONIO BROMURO 50MG/5ML</t>
  </si>
  <si>
    <t>SALBUTAMOL SOL.P/NEBUL.20ML</t>
  </si>
  <si>
    <t xml:space="preserve"> SALBUTAMOL INH.</t>
  </si>
  <si>
    <t xml:space="preserve"> SEVOFLUORANO 250 ML</t>
  </si>
  <si>
    <t xml:space="preserve"> SUCCINILCOLINA 100 MG</t>
  </si>
  <si>
    <t xml:space="preserve"> SULFATO DE MAGNESIO 25%</t>
  </si>
  <si>
    <r>
      <t xml:space="preserve">SET  DE  TIVA  </t>
    </r>
    <r>
      <rPr>
        <sz val="10"/>
        <color indexed="10"/>
        <rFont val="Arial"/>
        <family val="2"/>
      </rPr>
      <t>(propofol) 1% 50 ML</t>
    </r>
  </si>
  <si>
    <t xml:space="preserve"> TIOPENTAL  500mg</t>
  </si>
  <si>
    <t>VECURONIO BROMURO 10 MG NO B.P. CALIDAD</t>
  </si>
  <si>
    <t>AGUA DESTILADA 1000cc</t>
  </si>
  <si>
    <t>FISIOLOGICO 1000 cc</t>
  </si>
  <si>
    <t>FISIOLOGICO 500 cc</t>
  </si>
  <si>
    <t>GLUCOSA 5 %  500 cc</t>
  </si>
  <si>
    <t>GLUCOSALINO 500 cc</t>
  </si>
  <si>
    <t>GLUCOSA  10 % 500 cc</t>
  </si>
  <si>
    <t>MANITOL 15 % 500 cc</t>
  </si>
  <si>
    <t>RINGER LACTATO 500 cc</t>
  </si>
  <si>
    <t>BICARBONATO 2/3  250 cc</t>
  </si>
  <si>
    <t>BICARBONATO 8, 4 %</t>
  </si>
  <si>
    <t xml:space="preserve">CLORURO DE SODIO 10%20cc </t>
  </si>
  <si>
    <t xml:space="preserve">CLORURO DE POTASIO 10% 10cc </t>
  </si>
  <si>
    <t>GLUCOSA 20% 500 ml</t>
  </si>
  <si>
    <t>GLUCOSA 30% 500 ml</t>
  </si>
  <si>
    <r>
      <t>TIOPENTAL</t>
    </r>
    <r>
      <rPr>
        <sz val="10"/>
        <color indexed="10"/>
        <rFont val="Arial"/>
        <family val="2"/>
      </rPr>
      <t xml:space="preserve"> 1GR</t>
    </r>
  </si>
  <si>
    <t>VANCOMICINA 500 mg</t>
  </si>
  <si>
    <t>METADONA 10 mg</t>
  </si>
  <si>
    <t>ALCOHOL 70% 50cc</t>
  </si>
  <si>
    <t>FCO</t>
  </si>
  <si>
    <t>CLINDAMICINA 600 mg</t>
  </si>
  <si>
    <t xml:space="preserve">PETIDINA </t>
  </si>
  <si>
    <t>otros Qcos</t>
  </si>
  <si>
    <t>Medicamentos</t>
  </si>
  <si>
    <r>
      <t>RADIOMIRON (</t>
    </r>
    <r>
      <rPr>
        <sz val="10"/>
        <color rgb="FFFF0000"/>
        <rFont val="Arial"/>
        <family val="2"/>
      </rPr>
      <t>OPTIRAY)</t>
    </r>
  </si>
  <si>
    <t>AMINOFILINA  250 MG</t>
  </si>
  <si>
    <t>AC. TRANEXAMICO (Espercil)  1GR</t>
  </si>
  <si>
    <t>ADRENALINA (Epinefrina)  1MG/1ML</t>
  </si>
  <si>
    <t>AMIODARONA 150 MG/3ML</t>
  </si>
  <si>
    <t>AMPICILINA  500MG</t>
  </si>
  <si>
    <t>ATRACURIO BESILATO (Tracrium)</t>
  </si>
  <si>
    <t>ATROPINA  1mg/1ml</t>
  </si>
  <si>
    <t>BETAMETASONA   4mg/1ml</t>
  </si>
  <si>
    <t>BICARBONATO DE SODIO 8,4% 10ML</t>
  </si>
  <si>
    <t>BUPIVACAINA 0,5%  10ml</t>
  </si>
  <si>
    <t>BUPIVACAINA hiperbárica  0,75% 2ml</t>
  </si>
  <si>
    <t xml:space="preserve">CEFAZOLINA 1 GR  </t>
  </si>
  <si>
    <t>TIOPENTAL  500mg</t>
  </si>
  <si>
    <t>SULFATO DE MAGNESIO 25%</t>
  </si>
  <si>
    <t>SUCCINILCOLINA 100 MG</t>
  </si>
  <si>
    <t>SEVOFLUORANO 250 ML</t>
  </si>
  <si>
    <t>SALBUTAMOL INH.</t>
  </si>
  <si>
    <t>CLORFENAMINA 10mg/1ml</t>
  </si>
  <si>
    <t>CLOXACILINA   500mg</t>
  </si>
  <si>
    <t>CLONIXINATO DE LISINA 200mg/4ml</t>
  </si>
  <si>
    <t>DANTRIUM (Dantrolene)  20MG</t>
  </si>
  <si>
    <t>DEXAMETASONA  4MG/1ML</t>
  </si>
  <si>
    <t>DIAZEPAM  10 MG</t>
  </si>
  <si>
    <t>DERMABIOTICO</t>
  </si>
  <si>
    <t>DOPAMINA 200 MG</t>
  </si>
  <si>
    <t>DROPERIDOL 25 MG</t>
  </si>
  <si>
    <t>EFEDRINA  6% 1ML</t>
  </si>
  <si>
    <t>FENOBARBITAL  200MG</t>
  </si>
  <si>
    <t xml:space="preserve">FENTANILO 0,1mg/2 ml </t>
  </si>
  <si>
    <t>FITOQUINONA ( uso i.m) 10MG</t>
  </si>
  <si>
    <t>FLUMAZENILO  0,5MG/5ML</t>
  </si>
  <si>
    <t>FUROSEMIDA  20MG/1ML</t>
  </si>
  <si>
    <t>GENTAMICINA UNG. OFTAL 3MG/GR</t>
  </si>
  <si>
    <t>GLUCONATO DE CALCIO 10% 10ML</t>
  </si>
  <si>
    <t>HAES ESTERIL o VOLUVEN</t>
  </si>
  <si>
    <t>HEPARINA 25.000 U.I.</t>
  </si>
  <si>
    <t>HIDROCORTISONA 100MG</t>
  </si>
  <si>
    <t>ISOFLUORANO (Forene)  100ML</t>
  </si>
  <si>
    <t>KETOROLACO  30MG</t>
  </si>
  <si>
    <t>KETAMINA  500MG</t>
  </si>
  <si>
    <t>LABETALOL  100MG/20ML</t>
  </si>
  <si>
    <t>LIDOCAINA 2%  5ML</t>
  </si>
  <si>
    <t>LIDOCAINA hiperbarica 1% 2ml</t>
  </si>
  <si>
    <t>LIDOCAINA GEL 5%</t>
  </si>
  <si>
    <t>METAMIZOL SODICO (Dipirona)</t>
  </si>
  <si>
    <t>METAMIZOL SODICO SUPOSITORIOS</t>
  </si>
  <si>
    <t>METILPREDNISOLONA 125MG</t>
  </si>
  <si>
    <t>METOCLOPRAMIDA  10mg</t>
  </si>
  <si>
    <t>METRONIDAZOL  500mg</t>
  </si>
  <si>
    <t>MIDAZOLAM 5 mg</t>
  </si>
  <si>
    <t>MORFINA  10 MG</t>
  </si>
  <si>
    <t>NALOXONA 0,4mg/1ml</t>
  </si>
  <si>
    <t>NEOSTIGMINA 0,5mg/1ml</t>
  </si>
  <si>
    <t>NIFEDIPINO    10mg (sublingual)</t>
  </si>
  <si>
    <t>NITRATO DE PLATA</t>
  </si>
  <si>
    <t>NITROGLICERINA  5mg/ml 10ml</t>
  </si>
  <si>
    <t>NITROPRUSIATO DE SODIO 50mg</t>
  </si>
  <si>
    <t>NOREPINEFRINA 4MG</t>
  </si>
  <si>
    <t>ONDANSETRON 80 mg</t>
  </si>
  <si>
    <t>PAPAVERINA 4%</t>
  </si>
  <si>
    <t>PARACETAMOL GOTAS 100mg/ml</t>
  </si>
  <si>
    <t>PARACETAMOL 125mg</t>
  </si>
  <si>
    <t>PENICILINA G 1000000</t>
  </si>
  <si>
    <t>PROPANOLOL  1MG/ML</t>
  </si>
  <si>
    <t>PROPOFOL  200MG</t>
  </si>
  <si>
    <t>RANITIDINA  50MG</t>
  </si>
  <si>
    <t>ROCURONIO BROMURO 50MG/5ML</t>
  </si>
  <si>
    <t>AMIKACINA  100 mg</t>
  </si>
  <si>
    <t>ALBUMINA  20% 50ml</t>
  </si>
  <si>
    <t>METILPREDNISOLONA  500 mg</t>
  </si>
  <si>
    <t>AMIKACINA  500 mg</t>
  </si>
  <si>
    <t/>
  </si>
  <si>
    <t>AMIKACINA 100 MG.</t>
  </si>
  <si>
    <t>METILPREDNISOLONA ACETATO 40 MG</t>
  </si>
  <si>
    <t>MIDAZOLAM 7.5 mg</t>
  </si>
  <si>
    <t>CM</t>
  </si>
  <si>
    <t>AGUA DESTILADA 500 cc</t>
  </si>
  <si>
    <t>AGUA BIDESTILADA  500 MG</t>
  </si>
  <si>
    <t>AGUA  BIDESTILADA 1000 ml</t>
  </si>
  <si>
    <r>
      <t xml:space="preserve">SET  DE  TIVA  </t>
    </r>
    <r>
      <rPr>
        <sz val="9"/>
        <color indexed="10"/>
        <rFont val="Arial"/>
        <family val="2"/>
      </rPr>
      <t>(propofol) 1% 50 ML</t>
    </r>
  </si>
  <si>
    <r>
      <t>RADIOMIRON (</t>
    </r>
    <r>
      <rPr>
        <sz val="9"/>
        <color rgb="FFFF0000"/>
        <rFont val="Arial"/>
        <family val="2"/>
      </rPr>
      <t>OPTIRAY)</t>
    </r>
  </si>
  <si>
    <r>
      <t>TIOPENTAL</t>
    </r>
    <r>
      <rPr>
        <sz val="9"/>
        <color indexed="10"/>
        <rFont val="Arial"/>
        <family val="2"/>
      </rPr>
      <t xml:space="preserve"> 1GR</t>
    </r>
  </si>
  <si>
    <t>KETOPROFENO 100MG</t>
  </si>
  <si>
    <t>CP-cm</t>
  </si>
  <si>
    <t>INSULINA LENTA 3CC</t>
  </si>
  <si>
    <t>VANCOMICINA 500M MG</t>
  </si>
  <si>
    <t>PARACETAMOL 500 MG</t>
  </si>
  <si>
    <t>KETOPROFENO 100 MG</t>
  </si>
  <si>
    <t>REMIFENTANILO 1 mg</t>
  </si>
  <si>
    <t>REMIFENTANILO   5 mg</t>
  </si>
  <si>
    <t>VANCOMICINA</t>
  </si>
  <si>
    <t>ALCHOL 70% 50 ML</t>
  </si>
  <si>
    <t>PABELLON 2014</t>
  </si>
  <si>
    <t>MES ENERO  2014</t>
  </si>
  <si>
    <t>PABELLON 2014 febrero 2014</t>
  </si>
  <si>
    <t>MES MARZO-2014</t>
  </si>
  <si>
    <t>ABRIL  2014-</t>
  </si>
  <si>
    <t>PABELLON 2014-mayo 2014</t>
  </si>
  <si>
    <t>MES : JUNIO  2014</t>
  </si>
  <si>
    <t>MES JULIO 2014</t>
  </si>
  <si>
    <t>MES   AGOSTO 2014</t>
  </si>
  <si>
    <t>MES   SEPTIEMBRE 2014</t>
  </si>
  <si>
    <t>MES  OCTUBRE 2014</t>
  </si>
  <si>
    <t>MES   NOVIEMBRE 2014</t>
  </si>
  <si>
    <t>MES  DICIEMBRE 2014</t>
  </si>
  <si>
    <r>
      <t xml:space="preserve">SET  DE  TIVA  </t>
    </r>
    <r>
      <rPr>
        <sz val="8"/>
        <color indexed="10"/>
        <rFont val="Arial"/>
        <family val="2"/>
      </rPr>
      <t>(propofol) 1% 50 ML</t>
    </r>
  </si>
  <si>
    <r>
      <t>RADIOMIRON (</t>
    </r>
    <r>
      <rPr>
        <sz val="8"/>
        <color rgb="FFFF0000"/>
        <rFont val="Arial"/>
        <family val="2"/>
      </rPr>
      <t>OPTIRAY)</t>
    </r>
  </si>
  <si>
    <r>
      <t>TIOPENTAL</t>
    </r>
    <r>
      <rPr>
        <sz val="8"/>
        <color indexed="10"/>
        <rFont val="Arial"/>
        <family val="2"/>
      </rPr>
      <t xml:space="preserve"> 1GR</t>
    </r>
  </si>
  <si>
    <r>
      <t xml:space="preserve">DIATRIZOATO DE MEGLUMINA 60% </t>
    </r>
    <r>
      <rPr>
        <sz val="8"/>
        <color rgb="FFFF0000"/>
        <rFont val="Arial"/>
        <family val="2"/>
      </rPr>
      <t>HYPAQUE</t>
    </r>
  </si>
  <si>
    <t>ADENOSINA</t>
  </si>
  <si>
    <t>LAGRIMAS ARTIFICIALES</t>
  </si>
  <si>
    <t>Lidocaina spray 10 %</t>
  </si>
  <si>
    <t>Fco</t>
  </si>
  <si>
    <t>PASTA LASSAR CAJAS DE 30 GR  REG ISP</t>
  </si>
  <si>
    <t>G</t>
  </si>
  <si>
    <t>OMEPRAZOL 40 MG LIOFILIZADO REG ISP</t>
  </si>
  <si>
    <t>ANFOTERICINA B 50 MG. REG I.S.P.</t>
  </si>
  <si>
    <t>PARACETAMOL 1GR</t>
  </si>
  <si>
    <t>GLUCOSA 5% 1000 ML</t>
  </si>
  <si>
    <t xml:space="preserve">GLUCOSA 5% 1000 cc    </t>
  </si>
  <si>
    <t>PARACETAMOL  1000 mg</t>
  </si>
  <si>
    <t>ALBUMINA HUMANA 20%</t>
  </si>
  <si>
    <t>SOLUCION HIPERTONICA 30% 100ML</t>
  </si>
  <si>
    <t>FENILEFRINA  10 mg</t>
  </si>
  <si>
    <t>AGUA  DESTILADA  500 ml</t>
  </si>
  <si>
    <t>FENILEFRINA  10 Mg</t>
  </si>
  <si>
    <t>AGUA DESTILADA  500 ML</t>
  </si>
  <si>
    <t>PARACETAMOL  1 g</t>
  </si>
  <si>
    <t>CEFADROXILO 500 MG.</t>
  </si>
  <si>
    <t>GLUCOSA 5 %  1000 cc</t>
  </si>
  <si>
    <t>ONDANSETRON 8 mg</t>
  </si>
  <si>
    <t>AGUA DESTILADA 500cc</t>
  </si>
  <si>
    <t>GLUCOSA 5% 1000 CC</t>
  </si>
  <si>
    <t>CLORURO DE SODIO 10% 10ML</t>
  </si>
  <si>
    <t>AMIKACINA 500 mg</t>
  </si>
  <si>
    <t>AMIKACINA 100 mg</t>
  </si>
  <si>
    <t>PARACETAMOL 1 GR</t>
  </si>
  <si>
    <t>ALBUMINA 20%  50 ML</t>
  </si>
  <si>
    <t>PARACETAMOL  1 G</t>
  </si>
  <si>
    <t>FENILEFRINA  10  MG</t>
  </si>
  <si>
    <t>AMIKACINA  100 MG</t>
  </si>
  <si>
    <t>ALCOHOL   50 CC</t>
  </si>
  <si>
    <t>ALBUMINA 20%</t>
  </si>
  <si>
    <t>AMIKACINA 500 MG.</t>
  </si>
  <si>
    <t>COMBIVIR</t>
  </si>
  <si>
    <t>4+10</t>
  </si>
  <si>
    <t>HYPAQUE</t>
  </si>
  <si>
    <t>CLINDAMICINA 600 MG.</t>
  </si>
  <si>
    <t>Total</t>
  </si>
  <si>
    <t>Otros Qcos</t>
  </si>
  <si>
    <t>FENILEFRINA 10MG</t>
  </si>
  <si>
    <t>OMEPRAZOL  40 mg</t>
  </si>
  <si>
    <t>GENTAMICINA COLIRIO</t>
  </si>
  <si>
    <t>HYPAQUE (diatrizoato de meglumina 60%)</t>
  </si>
  <si>
    <t>VANCOMICINA 500 MG.</t>
  </si>
  <si>
    <r>
      <t xml:space="preserve">poviDONA YODADA </t>
    </r>
    <r>
      <rPr>
        <sz val="9"/>
        <color rgb="FFFF0000"/>
        <rFont val="Arial"/>
        <family val="2"/>
      </rPr>
      <t>30cc</t>
    </r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</si>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</sst>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\ _€_-;\-* #,##0\ _€_-;_-* &quot;-&quot;\ _€_-;_-@_-"/>
    <numFmt numFmtId="165" formatCode="_-* #,##0.00\ _€_-;\-* #,##0.00\ _€_-;_-* &quot;-&quot;??\ _€_-;_-@_-"/>
    <numFmt numFmtId="166" formatCode="_-* #,##0\ _$_-;\-* #,##0\ _$_-;_-* &quot;-&quot;\ _$_-;_-@_-"/>
    <numFmt numFmtId="167" formatCode="_-* #,##0.00\ _$_-;\-* #,##0.00\ _$_-;_-* &quot;-&quot;??\ _$_-;_-@_-"/>
    <numFmt numFmtId="168" formatCode="#,##0_ ;\-#,##0\ "/>
    <numFmt numFmtId="169" formatCode="0_ ;\-0\ "/>
    <numFmt numFmtId="170" formatCode="_-* #,##0\ _$_-;\-* #,##0\ _$_-;_-* &quot;-&quot;??\ _$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theme="1"/>
      <name val="Calibri"/>
      <family val="2"/>
      <scheme val="minor"/>
    </font>
    <font>
      <sz val="11"/>
      <name val="Arial"/>
      <family val="2"/>
    </font>
    <font>
      <sz val="11"/>
      <color indexed="8"/>
      <name val="Arial"/>
      <family val="2"/>
    </font>
    <font>
      <sz val="10"/>
      <name val="Calibri"/>
      <family val="2"/>
      <scheme val="minor"/>
    </font>
    <font>
      <sz val="9"/>
      <name val="Arial"/>
      <family val="2"/>
    </font>
    <font>
      <sz val="9"/>
      <color rgb="FFFF0000"/>
      <name val="Arial"/>
      <family val="2"/>
    </font>
    <font>
      <sz val="9"/>
      <color indexed="8"/>
      <name val="Arial"/>
      <family val="2"/>
    </font>
    <font>
      <sz val="9"/>
      <color theme="1"/>
      <name val="Calibri"/>
      <family val="2"/>
      <scheme val="minor"/>
    </font>
    <font>
      <sz val="9"/>
      <color indexed="1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b/>
      <sz val="8"/>
      <color rgb="FFFF0000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7">
    <xf numFmtId="0" fontId="0" fillId="0" borderId="0" xfId="0"/>
    <xf numFmtId="0" fontId="2" fillId="0" borderId="0" xfId="0" applyFont="1" applyProtection="1">
      <protection hidden="1"/>
    </xf>
    <xf numFmtId="0" fontId="2" fillId="0" borderId="0" xfId="0" applyFont="1" applyAlignment="1" applyProtection="1">
      <alignment vertical="top"/>
      <protection hidden="1"/>
    </xf>
    <xf numFmtId="0" fontId="2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right"/>
      <protection hidden="1"/>
    </xf>
    <xf numFmtId="166" fontId="2" fillId="0" borderId="0" xfId="2" applyNumberFormat="1" applyFont="1" applyAlignment="1" applyProtection="1">
      <protection hidden="1"/>
    </xf>
    <xf numFmtId="3" fontId="4" fillId="0" borderId="2" xfId="0" applyNumberFormat="1" applyFont="1" applyBorder="1" applyAlignment="1">
      <alignment horizontal="right"/>
    </xf>
    <xf numFmtId="0" fontId="3" fillId="2" borderId="1" xfId="0" applyFont="1" applyFill="1" applyBorder="1" applyAlignment="1" applyProtection="1">
      <alignment horizontal="center"/>
      <protection hidden="1"/>
    </xf>
    <xf numFmtId="0" fontId="2" fillId="0" borderId="1" xfId="0" applyFont="1" applyBorder="1"/>
    <xf numFmtId="3" fontId="2" fillId="0" borderId="1" xfId="1" applyNumberFormat="1" applyFont="1" applyBorder="1"/>
    <xf numFmtId="0" fontId="3" fillId="0" borderId="0" xfId="0" applyFont="1" applyProtection="1">
      <protection hidden="1"/>
    </xf>
    <xf numFmtId="0" fontId="2" fillId="0" borderId="1" xfId="0" applyFont="1" applyBorder="1" applyProtection="1">
      <protection hidden="1"/>
    </xf>
    <xf numFmtId="0" fontId="5" fillId="0" borderId="1" xfId="0" applyFont="1" applyBorder="1" applyAlignment="1" applyProtection="1">
      <alignment vertical="top"/>
      <protection hidden="1"/>
    </xf>
    <xf numFmtId="0" fontId="2" fillId="0" borderId="1" xfId="0" applyFont="1" applyBorder="1" applyAlignment="1" applyProtection="1">
      <alignment horizontal="center"/>
      <protection hidden="1"/>
    </xf>
    <xf numFmtId="3" fontId="2" fillId="0" borderId="1" xfId="0" applyNumberFormat="1" applyFont="1" applyBorder="1" applyAlignment="1" applyProtection="1">
      <alignment horizontal="right"/>
      <protection hidden="1"/>
    </xf>
    <xf numFmtId="166" fontId="6" fillId="0" borderId="1" xfId="2" applyNumberFormat="1" applyFont="1" applyFill="1" applyBorder="1" applyAlignment="1" applyProtection="1">
      <protection hidden="1"/>
    </xf>
    <xf numFmtId="0" fontId="6" fillId="0" borderId="1" xfId="0" applyFont="1" applyFill="1" applyBorder="1" applyAlignment="1" applyProtection="1">
      <alignment vertical="top"/>
      <protection hidden="1"/>
    </xf>
    <xf numFmtId="0" fontId="2" fillId="0" borderId="1" xfId="0" applyFont="1" applyFill="1" applyBorder="1" applyAlignment="1" applyProtection="1">
      <alignment horizontal="center"/>
      <protection hidden="1"/>
    </xf>
    <xf numFmtId="0" fontId="6" fillId="0" borderId="1" xfId="0" applyFont="1" applyFill="1" applyBorder="1" applyAlignment="1" applyProtection="1">
      <alignment horizontal="center"/>
      <protection hidden="1"/>
    </xf>
    <xf numFmtId="0" fontId="6" fillId="0" borderId="1" xfId="0" applyFont="1" applyFill="1" applyBorder="1" applyAlignment="1" applyProtection="1">
      <alignment vertical="top"/>
    </xf>
    <xf numFmtId="0" fontId="2" fillId="0" borderId="1" xfId="0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2" fillId="0" borderId="1" xfId="0" applyFont="1" applyBorder="1" applyAlignment="1" applyProtection="1">
      <alignment vertical="top"/>
      <protection hidden="1"/>
    </xf>
    <xf numFmtId="0" fontId="0" fillId="0" borderId="1" xfId="0" applyBorder="1"/>
    <xf numFmtId="3" fontId="6" fillId="0" borderId="1" xfId="0" applyNumberFormat="1" applyFont="1" applyFill="1" applyBorder="1" applyAlignment="1" applyProtection="1">
      <alignment vertical="top"/>
      <protection hidden="1"/>
    </xf>
    <xf numFmtId="0" fontId="4" fillId="0" borderId="1" xfId="0" applyFont="1" applyBorder="1" applyAlignment="1">
      <alignment horizontal="center"/>
    </xf>
    <xf numFmtId="167" fontId="2" fillId="0" borderId="1" xfId="1" applyNumberFormat="1" applyFont="1" applyBorder="1" applyAlignment="1" applyProtection="1">
      <alignment horizontal="center"/>
      <protection hidden="1"/>
    </xf>
    <xf numFmtId="168" fontId="2" fillId="0" borderId="1" xfId="1" applyNumberFormat="1" applyFont="1" applyBorder="1" applyAlignment="1" applyProtection="1">
      <alignment horizontal="center"/>
      <protection hidden="1"/>
    </xf>
    <xf numFmtId="169" fontId="2" fillId="0" borderId="1" xfId="1" applyNumberFormat="1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  <protection hidden="1"/>
    </xf>
    <xf numFmtId="0" fontId="2" fillId="0" borderId="3" xfId="0" applyFont="1" applyBorder="1" applyProtection="1">
      <protection hidden="1"/>
    </xf>
    <xf numFmtId="0" fontId="2" fillId="0" borderId="1" xfId="0" applyFont="1" applyBorder="1" applyAlignment="1" applyProtection="1">
      <alignment horizontal="right"/>
      <protection hidden="1"/>
    </xf>
    <xf numFmtId="0" fontId="2" fillId="0" borderId="0" xfId="0" applyFont="1" applyBorder="1" applyProtection="1">
      <protection hidden="1"/>
    </xf>
    <xf numFmtId="0" fontId="2" fillId="0" borderId="0" xfId="0" applyFont="1" applyBorder="1" applyAlignment="1" applyProtection="1">
      <protection hidden="1"/>
    </xf>
    <xf numFmtId="0" fontId="2" fillId="0" borderId="0" xfId="0" applyFont="1" applyBorder="1" applyAlignment="1" applyProtection="1">
      <alignment horizontal="right"/>
      <protection hidden="1"/>
    </xf>
    <xf numFmtId="166" fontId="2" fillId="0" borderId="0" xfId="2" applyNumberFormat="1" applyFont="1" applyBorder="1" applyAlignment="1" applyProtection="1"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2" fillId="0" borderId="0" xfId="0" applyFont="1" applyBorder="1" applyAlignment="1" applyProtection="1">
      <alignment vertical="top"/>
      <protection hidden="1"/>
    </xf>
    <xf numFmtId="3" fontId="2" fillId="0" borderId="2" xfId="0" applyNumberFormat="1" applyFont="1" applyBorder="1" applyAlignment="1" applyProtection="1">
      <alignment horizontal="right"/>
      <protection hidden="1"/>
    </xf>
    <xf numFmtId="3" fontId="4" fillId="0" borderId="2" xfId="0" applyNumberFormat="1" applyFont="1" applyFill="1" applyBorder="1" applyAlignment="1" applyProtection="1">
      <alignment horizontal="right"/>
      <protection hidden="1"/>
    </xf>
    <xf numFmtId="3" fontId="0" fillId="0" borderId="2" xfId="0" applyNumberFormat="1" applyBorder="1" applyAlignment="1">
      <alignment horizontal="right"/>
    </xf>
    <xf numFmtId="0" fontId="2" fillId="0" borderId="4" xfId="0" applyFont="1" applyBorder="1" applyAlignment="1" applyProtection="1">
      <alignment horizontal="right"/>
      <protection hidden="1"/>
    </xf>
    <xf numFmtId="166" fontId="6" fillId="0" borderId="5" xfId="2" applyNumberFormat="1" applyFont="1" applyFill="1" applyBorder="1" applyAlignment="1" applyProtection="1">
      <protection hidden="1"/>
    </xf>
    <xf numFmtId="0" fontId="8" fillId="0" borderId="1" xfId="0" applyFont="1" applyBorder="1"/>
    <xf numFmtId="0" fontId="8" fillId="0" borderId="1" xfId="0" applyFont="1" applyBorder="1" applyAlignment="1"/>
    <xf numFmtId="3" fontId="8" fillId="0" borderId="2" xfId="0" applyNumberFormat="1" applyFont="1" applyBorder="1" applyAlignment="1">
      <alignment horizontal="right"/>
    </xf>
    <xf numFmtId="0" fontId="5" fillId="0" borderId="1" xfId="0" applyFont="1" applyBorder="1" applyProtection="1">
      <protection hidden="1"/>
    </xf>
    <xf numFmtId="0" fontId="5" fillId="0" borderId="1" xfId="0" applyFont="1" applyFill="1" applyBorder="1" applyAlignment="1" applyProtection="1">
      <alignment vertical="top"/>
      <protection hidden="1"/>
    </xf>
    <xf numFmtId="0" fontId="5" fillId="2" borderId="1" xfId="0" applyFont="1" applyFill="1" applyBorder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7" fillId="0" borderId="1" xfId="0" applyFont="1" applyFill="1" applyBorder="1" applyAlignment="1" applyProtection="1">
      <alignment vertical="top"/>
      <protection hidden="1"/>
    </xf>
    <xf numFmtId="0" fontId="7" fillId="0" borderId="1" xfId="0" applyFont="1" applyFill="1" applyBorder="1" applyAlignment="1" applyProtection="1">
      <alignment vertical="top"/>
    </xf>
    <xf numFmtId="0" fontId="7" fillId="0" borderId="1" xfId="0" applyFont="1" applyBorder="1" applyAlignment="1" applyProtection="1">
      <alignment vertical="top"/>
      <protection hidden="1"/>
    </xf>
    <xf numFmtId="0" fontId="0" fillId="0" borderId="1" xfId="0" applyFont="1" applyBorder="1"/>
    <xf numFmtId="0" fontId="0" fillId="0" borderId="1" xfId="0" applyFont="1" applyBorder="1" applyAlignment="1"/>
    <xf numFmtId="3" fontId="0" fillId="0" borderId="1" xfId="0" applyNumberFormat="1" applyFont="1" applyBorder="1"/>
    <xf numFmtId="3" fontId="9" fillId="0" borderId="2" xfId="0" applyNumberFormat="1" applyFont="1" applyBorder="1" applyAlignment="1" applyProtection="1">
      <alignment horizontal="right"/>
      <protection hidden="1"/>
    </xf>
    <xf numFmtId="0" fontId="10" fillId="0" borderId="1" xfId="0" applyFont="1" applyFill="1" applyBorder="1" applyAlignment="1" applyProtection="1">
      <alignment horizontal="center"/>
      <protection hidden="1"/>
    </xf>
    <xf numFmtId="166" fontId="10" fillId="0" borderId="5" xfId="2" applyNumberFormat="1" applyFont="1" applyFill="1" applyBorder="1" applyAlignment="1" applyProtection="1">
      <protection hidden="1"/>
    </xf>
    <xf numFmtId="3" fontId="9" fillId="0" borderId="1" xfId="1" applyNumberFormat="1" applyFont="1" applyBorder="1"/>
    <xf numFmtId="0" fontId="9" fillId="0" borderId="0" xfId="0" applyFont="1" applyProtection="1">
      <protection hidden="1"/>
    </xf>
    <xf numFmtId="3" fontId="2" fillId="0" borderId="6" xfId="1" applyNumberFormat="1" applyFont="1" applyBorder="1"/>
    <xf numFmtId="0" fontId="9" fillId="0" borderId="1" xfId="0" applyFont="1" applyBorder="1" applyAlignment="1" applyProtection="1">
      <alignment horizontal="center"/>
      <protection hidden="1"/>
    </xf>
    <xf numFmtId="170" fontId="2" fillId="0" borderId="1" xfId="1" applyNumberFormat="1" applyFont="1" applyBorder="1" applyAlignment="1" applyProtection="1">
      <alignment horizontal="center"/>
      <protection hidden="1"/>
    </xf>
    <xf numFmtId="0" fontId="2" fillId="0" borderId="7" xfId="0" applyFont="1" applyBorder="1" applyProtection="1">
      <protection hidden="1"/>
    </xf>
    <xf numFmtId="17" fontId="2" fillId="0" borderId="0" xfId="0" applyNumberFormat="1" applyFont="1" applyAlignment="1" applyProtection="1">
      <alignment vertical="top"/>
      <protection hidden="1"/>
    </xf>
    <xf numFmtId="0" fontId="2" fillId="0" borderId="0" xfId="0" quotePrefix="1" applyFont="1" applyProtection="1">
      <protection hidden="1"/>
    </xf>
    <xf numFmtId="0" fontId="11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right"/>
    </xf>
    <xf numFmtId="0" fontId="12" fillId="0" borderId="0" xfId="0" applyFont="1" applyAlignment="1" applyProtection="1">
      <alignment vertical="top"/>
      <protection hidden="1"/>
    </xf>
    <xf numFmtId="0" fontId="13" fillId="0" borderId="1" xfId="0" applyFont="1" applyFill="1" applyBorder="1" applyAlignment="1" applyProtection="1">
      <alignment vertical="top"/>
      <protection hidden="1"/>
    </xf>
    <xf numFmtId="0" fontId="12" fillId="0" borderId="1" xfId="0" applyFont="1" applyBorder="1" applyAlignment="1" applyProtection="1">
      <alignment vertical="top"/>
      <protection hidden="1"/>
    </xf>
    <xf numFmtId="0" fontId="14" fillId="0" borderId="1" xfId="0" applyFont="1" applyFill="1" applyBorder="1" applyAlignment="1" applyProtection="1">
      <alignment vertical="top"/>
      <protection hidden="1"/>
    </xf>
    <xf numFmtId="0" fontId="14" fillId="0" borderId="1" xfId="0" applyFont="1" applyFill="1" applyBorder="1" applyAlignment="1" applyProtection="1">
      <alignment vertical="top"/>
    </xf>
    <xf numFmtId="0" fontId="15" fillId="0" borderId="1" xfId="0" applyFont="1" applyBorder="1" applyAlignment="1"/>
    <xf numFmtId="3" fontId="14" fillId="0" borderId="1" xfId="0" applyNumberFormat="1" applyFont="1" applyFill="1" applyBorder="1" applyAlignment="1" applyProtection="1">
      <alignment vertical="top"/>
      <protection hidden="1"/>
    </xf>
    <xf numFmtId="0" fontId="13" fillId="0" borderId="1" xfId="0" applyFont="1" applyBorder="1" applyAlignment="1" applyProtection="1">
      <alignment vertical="top"/>
      <protection hidden="1"/>
    </xf>
    <xf numFmtId="0" fontId="16" fillId="0" borderId="1" xfId="0" applyFont="1" applyFill="1" applyBorder="1" applyAlignment="1" applyProtection="1">
      <alignment vertical="top"/>
      <protection hidden="1"/>
    </xf>
    <xf numFmtId="0" fontId="16" fillId="0" borderId="1" xfId="0" applyFont="1" applyFill="1" applyBorder="1" applyAlignment="1" applyProtection="1">
      <alignment vertical="top"/>
    </xf>
    <xf numFmtId="0" fontId="16" fillId="0" borderId="1" xfId="0" applyFont="1" applyBorder="1" applyAlignment="1" applyProtection="1">
      <alignment vertical="top"/>
      <protection hidden="1"/>
    </xf>
    <xf numFmtId="0" fontId="12" fillId="0" borderId="0" xfId="0" applyFont="1" applyBorder="1" applyAlignment="1" applyProtection="1">
      <protection hidden="1"/>
    </xf>
    <xf numFmtId="0" fontId="15" fillId="0" borderId="0" xfId="0" applyFont="1"/>
    <xf numFmtId="0" fontId="12" fillId="2" borderId="0" xfId="0" applyFont="1" applyFill="1" applyAlignment="1" applyProtection="1">
      <alignment vertical="top"/>
      <protection hidden="1"/>
    </xf>
    <xf numFmtId="0" fontId="2" fillId="0" borderId="1" xfId="1" applyNumberFormat="1" applyFont="1" applyBorder="1" applyAlignment="1" applyProtection="1">
      <alignment horizontal="center"/>
      <protection hidden="1"/>
    </xf>
    <xf numFmtId="0" fontId="17" fillId="0" borderId="0" xfId="0" applyFont="1" applyProtection="1">
      <protection hidden="1"/>
    </xf>
    <xf numFmtId="0" fontId="18" fillId="0" borderId="1" xfId="0" applyFont="1" applyBorder="1" applyProtection="1">
      <protection hidden="1"/>
    </xf>
    <xf numFmtId="0" fontId="17" fillId="0" borderId="1" xfId="0" applyFont="1" applyBorder="1" applyProtection="1">
      <protection hidden="1"/>
    </xf>
    <xf numFmtId="0" fontId="19" fillId="0" borderId="1" xfId="0" applyFont="1" applyBorder="1"/>
    <xf numFmtId="0" fontId="20" fillId="0" borderId="1" xfId="0" applyFont="1" applyBorder="1" applyAlignment="1">
      <alignment horizontal="center"/>
    </xf>
    <xf numFmtId="0" fontId="17" fillId="0" borderId="0" xfId="0" applyFont="1" applyBorder="1" applyProtection="1">
      <protection hidden="1"/>
    </xf>
    <xf numFmtId="0" fontId="17" fillId="0" borderId="0" xfId="0" applyFont="1" applyAlignment="1" applyProtection="1">
      <alignment vertical="top"/>
      <protection hidden="1"/>
    </xf>
    <xf numFmtId="0" fontId="18" fillId="0" borderId="1" xfId="0" applyFont="1" applyFill="1" applyBorder="1" applyAlignment="1" applyProtection="1">
      <alignment vertical="top"/>
      <protection hidden="1"/>
    </xf>
    <xf numFmtId="0" fontId="18" fillId="0" borderId="1" xfId="0" applyFont="1" applyBorder="1" applyAlignment="1" applyProtection="1">
      <alignment vertical="top"/>
      <protection hidden="1"/>
    </xf>
    <xf numFmtId="0" fontId="21" fillId="0" borderId="1" xfId="0" applyFont="1" applyFill="1" applyBorder="1" applyAlignment="1" applyProtection="1">
      <alignment vertical="top"/>
      <protection hidden="1"/>
    </xf>
    <xf numFmtId="0" fontId="21" fillId="0" borderId="1" xfId="0" applyFont="1" applyFill="1" applyBorder="1" applyAlignment="1" applyProtection="1">
      <alignment vertical="top"/>
    </xf>
    <xf numFmtId="0" fontId="17" fillId="0" borderId="1" xfId="0" applyFont="1" applyBorder="1" applyAlignment="1" applyProtection="1">
      <alignment vertical="top"/>
      <protection hidden="1"/>
    </xf>
    <xf numFmtId="0" fontId="19" fillId="0" borderId="1" xfId="0" applyFont="1" applyBorder="1" applyAlignment="1"/>
    <xf numFmtId="3" fontId="21" fillId="0" borderId="1" xfId="0" applyNumberFormat="1" applyFont="1" applyFill="1" applyBorder="1" applyAlignment="1" applyProtection="1">
      <alignment vertical="top"/>
      <protection hidden="1"/>
    </xf>
    <xf numFmtId="0" fontId="22" fillId="0" borderId="1" xfId="0" applyFont="1" applyFill="1" applyBorder="1" applyAlignment="1" applyProtection="1">
      <alignment vertical="top"/>
      <protection hidden="1"/>
    </xf>
    <xf numFmtId="0" fontId="22" fillId="0" borderId="1" xfId="0" applyFont="1" applyFill="1" applyBorder="1" applyAlignment="1" applyProtection="1">
      <alignment vertical="top"/>
    </xf>
    <xf numFmtId="0" fontId="22" fillId="0" borderId="1" xfId="0" applyFont="1" applyBorder="1" applyAlignment="1" applyProtection="1">
      <alignment vertical="top"/>
      <protection hidden="1"/>
    </xf>
    <xf numFmtId="0" fontId="17" fillId="0" borderId="0" xfId="0" applyFont="1" applyBorder="1" applyAlignment="1" applyProtection="1">
      <protection hidden="1"/>
    </xf>
    <xf numFmtId="0" fontId="17" fillId="0" borderId="0" xfId="0" applyFont="1" applyBorder="1" applyAlignment="1" applyProtection="1">
      <alignment vertical="top"/>
      <protection hidden="1"/>
    </xf>
    <xf numFmtId="0" fontId="17" fillId="0" borderId="0" xfId="0" applyFont="1" applyAlignment="1" applyProtection="1">
      <alignment horizontal="center"/>
      <protection hidden="1"/>
    </xf>
    <xf numFmtId="0" fontId="17" fillId="0" borderId="0" xfId="0" applyFont="1" applyAlignment="1" applyProtection="1">
      <alignment horizontal="right"/>
      <protection hidden="1"/>
    </xf>
    <xf numFmtId="0" fontId="17" fillId="0" borderId="1" xfId="0" applyFont="1" applyFill="1" applyBorder="1" applyAlignment="1" applyProtection="1">
      <alignment horizontal="center"/>
      <protection hidden="1"/>
    </xf>
    <xf numFmtId="3" fontId="20" fillId="0" borderId="2" xfId="0" applyNumberFormat="1" applyFont="1" applyBorder="1" applyAlignment="1">
      <alignment horizontal="right"/>
    </xf>
    <xf numFmtId="0" fontId="17" fillId="0" borderId="1" xfId="0" applyFont="1" applyBorder="1" applyAlignment="1" applyProtection="1">
      <alignment horizontal="center"/>
      <protection hidden="1"/>
    </xf>
    <xf numFmtId="3" fontId="17" fillId="0" borderId="2" xfId="0" applyNumberFormat="1" applyFont="1" applyBorder="1" applyAlignment="1" applyProtection="1">
      <alignment horizontal="right"/>
      <protection hidden="1"/>
    </xf>
    <xf numFmtId="3" fontId="20" fillId="0" borderId="2" xfId="0" applyNumberFormat="1" applyFont="1" applyFill="1" applyBorder="1" applyAlignment="1" applyProtection="1">
      <alignment horizontal="right"/>
      <protection hidden="1"/>
    </xf>
    <xf numFmtId="0" fontId="17" fillId="0" borderId="1" xfId="0" applyFont="1" applyFill="1" applyBorder="1" applyAlignment="1" applyProtection="1">
      <alignment horizontal="left"/>
    </xf>
    <xf numFmtId="3" fontId="19" fillId="0" borderId="1" xfId="0" applyNumberFormat="1" applyFont="1" applyBorder="1"/>
    <xf numFmtId="3" fontId="19" fillId="0" borderId="2" xfId="0" applyNumberFormat="1" applyFont="1" applyBorder="1" applyAlignment="1">
      <alignment horizontal="right"/>
    </xf>
    <xf numFmtId="167" fontId="17" fillId="0" borderId="1" xfId="1" applyNumberFormat="1" applyFont="1" applyBorder="1" applyAlignment="1" applyProtection="1">
      <alignment horizontal="center"/>
      <protection hidden="1"/>
    </xf>
    <xf numFmtId="0" fontId="17" fillId="0" borderId="1" xfId="0" applyFont="1" applyFill="1" applyBorder="1" applyAlignment="1" applyProtection="1">
      <alignment horizontal="center"/>
    </xf>
    <xf numFmtId="3" fontId="17" fillId="0" borderId="1" xfId="0" applyNumberFormat="1" applyFont="1" applyBorder="1" applyAlignment="1" applyProtection="1">
      <alignment horizontal="right"/>
      <protection hidden="1"/>
    </xf>
    <xf numFmtId="0" fontId="17" fillId="0" borderId="1" xfId="0" applyFont="1" applyBorder="1" applyAlignment="1" applyProtection="1">
      <alignment horizontal="right"/>
      <protection hidden="1"/>
    </xf>
    <xf numFmtId="0" fontId="17" fillId="0" borderId="0" xfId="0" applyFont="1" applyBorder="1" applyAlignment="1" applyProtection="1">
      <alignment horizontal="right"/>
      <protection hidden="1"/>
    </xf>
    <xf numFmtId="0" fontId="17" fillId="0" borderId="0" xfId="0" applyFont="1" applyBorder="1" applyAlignment="1" applyProtection="1">
      <alignment horizontal="center"/>
      <protection hidden="1"/>
    </xf>
    <xf numFmtId="0" fontId="23" fillId="0" borderId="1" xfId="0" applyFont="1" applyBorder="1" applyProtection="1">
      <protection hidden="1"/>
    </xf>
    <xf numFmtId="0" fontId="17" fillId="0" borderId="3" xfId="0" applyFont="1" applyBorder="1" applyProtection="1">
      <protection hidden="1"/>
    </xf>
    <xf numFmtId="17" fontId="17" fillId="0" borderId="0" xfId="0" applyNumberFormat="1" applyFont="1" applyAlignment="1" applyProtection="1">
      <alignment vertical="top"/>
      <protection hidden="1"/>
    </xf>
    <xf numFmtId="0" fontId="23" fillId="0" borderId="1" xfId="0" applyFont="1" applyFill="1" applyBorder="1" applyAlignment="1" applyProtection="1">
      <alignment vertical="top"/>
      <protection hidden="1"/>
    </xf>
    <xf numFmtId="0" fontId="24" fillId="0" borderId="1" xfId="0" applyFont="1" applyFill="1" applyBorder="1" applyAlignment="1" applyProtection="1">
      <alignment vertical="top"/>
      <protection hidden="1"/>
    </xf>
    <xf numFmtId="0" fontId="24" fillId="0" borderId="1" xfId="0" applyFont="1" applyFill="1" applyBorder="1" applyAlignment="1" applyProtection="1">
      <alignment vertical="top"/>
    </xf>
    <xf numFmtId="0" fontId="24" fillId="0" borderId="1" xfId="0" applyFont="1" applyBorder="1" applyAlignment="1" applyProtection="1">
      <alignment vertical="top"/>
      <protection hidden="1"/>
    </xf>
    <xf numFmtId="0" fontId="17" fillId="0" borderId="3" xfId="0" applyFont="1" applyBorder="1" applyAlignment="1" applyProtection="1">
      <alignment vertical="top"/>
      <protection hidden="1"/>
    </xf>
    <xf numFmtId="0" fontId="17" fillId="0" borderId="1" xfId="0" applyFont="1" applyBorder="1" applyAlignment="1" applyProtection="1">
      <protection hidden="1"/>
    </xf>
    <xf numFmtId="0" fontId="25" fillId="0" borderId="1" xfId="0" applyFont="1" applyFill="1" applyBorder="1" applyAlignment="1" applyProtection="1">
      <alignment horizontal="center"/>
      <protection hidden="1"/>
    </xf>
    <xf numFmtId="0" fontId="17" fillId="0" borderId="3" xfId="0" applyFont="1" applyBorder="1" applyAlignment="1" applyProtection="1">
      <alignment horizontal="center"/>
      <protection hidden="1"/>
    </xf>
    <xf numFmtId="3" fontId="17" fillId="0" borderId="4" xfId="0" applyNumberFormat="1" applyFont="1" applyBorder="1" applyAlignment="1" applyProtection="1">
      <alignment horizontal="right"/>
      <protection hidden="1"/>
    </xf>
    <xf numFmtId="0" fontId="17" fillId="0" borderId="7" xfId="0" applyFont="1" applyBorder="1" applyProtection="1">
      <protection hidden="1"/>
    </xf>
    <xf numFmtId="0" fontId="23" fillId="0" borderId="1" xfId="0" applyFont="1" applyBorder="1" applyAlignment="1" applyProtection="1">
      <alignment vertical="top"/>
      <protection hidden="1"/>
    </xf>
    <xf numFmtId="0" fontId="17" fillId="0" borderId="7" xfId="0" applyFont="1" applyBorder="1" applyAlignment="1" applyProtection="1">
      <protection hidden="1"/>
    </xf>
    <xf numFmtId="0" fontId="17" fillId="0" borderId="4" xfId="0" applyFont="1" applyBorder="1" applyAlignment="1" applyProtection="1">
      <alignment horizontal="right"/>
      <protection hidden="1"/>
    </xf>
    <xf numFmtId="0" fontId="17" fillId="0" borderId="3" xfId="0" applyFont="1" applyBorder="1" applyAlignment="1" applyProtection="1">
      <alignment horizontal="right"/>
      <protection hidden="1"/>
    </xf>
    <xf numFmtId="0" fontId="17" fillId="0" borderId="7" xfId="0" applyFont="1" applyBorder="1" applyAlignment="1" applyProtection="1">
      <alignment horizontal="right"/>
      <protection hidden="1"/>
    </xf>
    <xf numFmtId="166" fontId="5" fillId="0" borderId="5" xfId="2" applyNumberFormat="1" applyFont="1" applyFill="1" applyBorder="1" applyAlignment="1" applyProtection="1">
      <protection hidden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3" fontId="2" fillId="3" borderId="1" xfId="0" applyNumberFormat="1" applyFont="1" applyFill="1" applyBorder="1" applyAlignment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0" borderId="1" xfId="0" applyFont="1" applyBorder="1" applyAlignment="1" applyProtection="1">
      <protection hidden="1"/>
    </xf>
    <xf numFmtId="166" fontId="2" fillId="0" borderId="1" xfId="2" applyNumberFormat="1" applyFont="1" applyBorder="1" applyAlignment="1" applyProtection="1">
      <protection hidden="1"/>
    </xf>
    <xf numFmtId="3" fontId="2" fillId="0" borderId="1" xfId="0" applyNumberFormat="1" applyFont="1" applyBorder="1" applyProtection="1">
      <protection hidden="1"/>
    </xf>
    <xf numFmtId="0" fontId="2" fillId="0" borderId="3" xfId="0" applyFont="1" applyBorder="1" applyAlignment="1" applyProtection="1">
      <alignment vertical="top"/>
      <protection hidden="1"/>
    </xf>
    <xf numFmtId="0" fontId="2" fillId="0" borderId="3" xfId="0" applyFont="1" applyBorder="1" applyAlignment="1" applyProtection="1">
      <alignment horizontal="right"/>
      <protection hidden="1"/>
    </xf>
    <xf numFmtId="3" fontId="2" fillId="0" borderId="2" xfId="1" applyNumberFormat="1" applyFont="1" applyBorder="1"/>
    <xf numFmtId="0" fontId="2" fillId="0" borderId="2" xfId="0" applyFont="1" applyBorder="1" applyProtection="1">
      <protection hidden="1"/>
    </xf>
    <xf numFmtId="166" fontId="6" fillId="0" borderId="8" xfId="2" applyNumberFormat="1" applyFont="1" applyFill="1" applyBorder="1" applyAlignment="1" applyProtection="1">
      <protection hidden="1"/>
    </xf>
    <xf numFmtId="3" fontId="2" fillId="0" borderId="3" xfId="1" applyNumberFormat="1" applyFont="1" applyBorder="1"/>
    <xf numFmtId="0" fontId="12" fillId="0" borderId="3" xfId="0" applyFont="1" applyBorder="1" applyAlignment="1" applyProtection="1">
      <alignment vertical="top"/>
      <protection hidden="1"/>
    </xf>
    <xf numFmtId="0" fontId="12" fillId="0" borderId="1" xfId="0" applyFont="1" applyBorder="1" applyAlignment="1" applyProtection="1">
      <protection hidden="1"/>
    </xf>
    <xf numFmtId="0" fontId="15" fillId="0" borderId="1" xfId="0" applyFont="1" applyBorder="1"/>
    <xf numFmtId="0" fontId="2" fillId="0" borderId="1" xfId="0" applyFont="1" applyFill="1" applyBorder="1" applyProtection="1">
      <protection hidden="1"/>
    </xf>
    <xf numFmtId="3" fontId="0" fillId="0" borderId="1" xfId="0" applyNumberFormat="1" applyBorder="1"/>
    <xf numFmtId="3" fontId="2" fillId="0" borderId="4" xfId="0" applyNumberFormat="1" applyFont="1" applyBorder="1" applyAlignment="1" applyProtection="1">
      <alignment horizontal="right"/>
      <protection hidden="1"/>
    </xf>
  </cellXfs>
  <cellStyles count="3">
    <cellStyle name="Millares" xfId="1" builtinId="3"/>
    <cellStyle name="Millares [0]" xfId="2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FARMAHOSP.DOMHEGCMDL/Escritorio/PRECIOS%202012%20medicamentos%20mayo%202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</sheetNames>
    <sheetDataSet>
      <sheetData sheetId="0" refreshError="1">
        <row r="4">
          <cell r="A4">
            <v>2110013</v>
          </cell>
          <cell r="B4" t="str">
            <v>ALCOHOL 70º  1000 ML FILTRADO</v>
          </cell>
          <cell r="C4">
            <v>1313</v>
          </cell>
        </row>
        <row r="5">
          <cell r="A5">
            <v>2110015</v>
          </cell>
          <cell r="B5" t="str">
            <v>ALCOHOL 70º  125CC</v>
          </cell>
          <cell r="C5">
            <v>250</v>
          </cell>
        </row>
        <row r="6">
          <cell r="A6">
            <v>2110018</v>
          </cell>
          <cell r="B6" t="str">
            <v>ALCOHOL ETILICO 96º</v>
          </cell>
          <cell r="C6">
            <v>1250</v>
          </cell>
        </row>
        <row r="7">
          <cell r="A7">
            <v>2110019</v>
          </cell>
          <cell r="B7" t="str">
            <v>ALCOHOL GEL</v>
          </cell>
          <cell r="C7">
            <v>3456</v>
          </cell>
        </row>
        <row r="8">
          <cell r="A8">
            <v>2110020</v>
          </cell>
          <cell r="B8" t="str">
            <v>ALCOHOL 70 ªX 50 ML</v>
          </cell>
          <cell r="C8">
            <v>208</v>
          </cell>
        </row>
        <row r="9">
          <cell r="A9">
            <v>2110038</v>
          </cell>
          <cell r="B9" t="str">
            <v>CLOREXIDINA 2 % LT.</v>
          </cell>
          <cell r="C9">
            <v>5534</v>
          </cell>
        </row>
        <row r="10">
          <cell r="A10">
            <v>2110039</v>
          </cell>
          <cell r="B10" t="str">
            <v>CLOREXIDINA 2% SOL.JABONOSA 50 CC</v>
          </cell>
          <cell r="C10">
            <v>594</v>
          </cell>
        </row>
        <row r="11">
          <cell r="A11">
            <v>2110077</v>
          </cell>
          <cell r="B11" t="str">
            <v>ISOFLURANO 100 ML FORENE REG. I.S.P.</v>
          </cell>
          <cell r="C11">
            <v>7946</v>
          </cell>
        </row>
        <row r="12">
          <cell r="A12">
            <v>2110099</v>
          </cell>
          <cell r="B12" t="str">
            <v>PROPILENGLICOL PROTOCOLO ANÁLISIS</v>
          </cell>
          <cell r="C12">
            <v>10710</v>
          </cell>
        </row>
        <row r="13">
          <cell r="A13">
            <v>2110100</v>
          </cell>
          <cell r="B13" t="str">
            <v>PROPOFOL 200 MG.20 ML.</v>
          </cell>
          <cell r="C13">
            <v>3257</v>
          </cell>
        </row>
        <row r="14">
          <cell r="A14">
            <v>2110101</v>
          </cell>
          <cell r="B14" t="str">
            <v>SEVOFLUORANE FC 250 ML</v>
          </cell>
          <cell r="C14">
            <v>70210</v>
          </cell>
        </row>
        <row r="15">
          <cell r="A15">
            <v>2110103</v>
          </cell>
          <cell r="B15" t="str">
            <v>SOLUCIàN NITRATO PLATA 0,25%</v>
          </cell>
          <cell r="C15">
            <v>9639</v>
          </cell>
        </row>
        <row r="16">
          <cell r="A16">
            <v>2110105</v>
          </cell>
          <cell r="B16" t="str">
            <v>STERILLIUM</v>
          </cell>
          <cell r="C16">
            <v>4879</v>
          </cell>
        </row>
        <row r="17">
          <cell r="A17">
            <v>2110110</v>
          </cell>
          <cell r="B17" t="str">
            <v>TINTURA BENJUI</v>
          </cell>
          <cell r="C17">
            <v>8925</v>
          </cell>
        </row>
        <row r="18">
          <cell r="A18">
            <v>2110115</v>
          </cell>
          <cell r="B18" t="str">
            <v>VASELINA BLANCA SOLIDA  5 KILOS P. ANALI</v>
          </cell>
          <cell r="C18">
            <v>3378</v>
          </cell>
        </row>
        <row r="19">
          <cell r="A19">
            <v>2110116</v>
          </cell>
          <cell r="B19" t="str">
            <v>VASELINA LIQUIDA PROTOCOLO ANÁLISIS</v>
          </cell>
          <cell r="C19">
            <v>2808</v>
          </cell>
        </row>
        <row r="20">
          <cell r="A20">
            <v>2110117</v>
          </cell>
          <cell r="B20" t="str">
            <v>VASELINA LIQUIDA FCO X 250ML</v>
          </cell>
          <cell r="C20">
            <v>527</v>
          </cell>
        </row>
        <row r="21">
          <cell r="A21">
            <v>2110121</v>
          </cell>
          <cell r="B21" t="str">
            <v>COLODION 0, 7 % CANTARIDINA</v>
          </cell>
          <cell r="C21">
            <v>3692</v>
          </cell>
        </row>
        <row r="22">
          <cell r="A22">
            <v>2110132</v>
          </cell>
          <cell r="B22" t="str">
            <v>PROPOFOL 1% 50ML TIVA KIT</v>
          </cell>
          <cell r="C22">
            <v>11328.8</v>
          </cell>
        </row>
        <row r="23">
          <cell r="A23">
            <v>2120007</v>
          </cell>
          <cell r="B23" t="str">
            <v>CLONAZEPAM 0,5MG REG I.S.P.</v>
          </cell>
          <cell r="C23">
            <v>5</v>
          </cell>
        </row>
        <row r="24">
          <cell r="A24">
            <v>2120008</v>
          </cell>
          <cell r="B24" t="str">
            <v>CLONAZEPAM 2 MG CM REG I.S.P.</v>
          </cell>
          <cell r="C24">
            <v>65</v>
          </cell>
        </row>
        <row r="25">
          <cell r="A25">
            <v>2120015</v>
          </cell>
          <cell r="B25" t="str">
            <v>DIAZEPAM 10 MG REG I.S.P.</v>
          </cell>
          <cell r="C25">
            <v>4</v>
          </cell>
        </row>
        <row r="26">
          <cell r="A26">
            <v>2120017</v>
          </cell>
          <cell r="B26" t="str">
            <v>DIAZEPAM 10 MG/2 ML REG I.S.P.</v>
          </cell>
          <cell r="C26">
            <v>91</v>
          </cell>
        </row>
        <row r="27">
          <cell r="A27">
            <v>2120019</v>
          </cell>
          <cell r="B27" t="str">
            <v>FENOBARBITAL  15MG. REG I.S.P.</v>
          </cell>
          <cell r="C27">
            <v>14</v>
          </cell>
        </row>
        <row r="28">
          <cell r="A28">
            <v>2120020</v>
          </cell>
          <cell r="B28" t="str">
            <v>FENOBARBITAL 100 MG REG I.S.P. RANURADOS</v>
          </cell>
          <cell r="C28">
            <v>16</v>
          </cell>
        </row>
        <row r="29">
          <cell r="A29">
            <v>2120021</v>
          </cell>
          <cell r="B29" t="str">
            <v>FENOBARBITAL 200 MG REG I.S.P.</v>
          </cell>
          <cell r="C29">
            <v>15098</v>
          </cell>
        </row>
        <row r="30">
          <cell r="A30">
            <v>2120022</v>
          </cell>
          <cell r="B30" t="str">
            <v>FENTANILO 0,5 MG/10ML REG I.S.P. FA.</v>
          </cell>
          <cell r="C30">
            <v>463</v>
          </cell>
        </row>
        <row r="31">
          <cell r="A31">
            <v>2120023</v>
          </cell>
          <cell r="B31" t="str">
            <v>FENTANILO 0,1 MG/2ML REG I.S.P.</v>
          </cell>
          <cell r="C31">
            <v>333</v>
          </cell>
        </row>
        <row r="32">
          <cell r="A32">
            <v>2120024</v>
          </cell>
          <cell r="B32" t="str">
            <v>FENTANILO CITRATO 5 MG/10  ML</v>
          </cell>
          <cell r="C32">
            <v>410</v>
          </cell>
        </row>
        <row r="33">
          <cell r="A33">
            <v>2120027</v>
          </cell>
          <cell r="B33" t="str">
            <v>HIDRATO DE CLORAL CERTIFICADO ANÁLISIS</v>
          </cell>
          <cell r="C33">
            <v>232</v>
          </cell>
        </row>
        <row r="34">
          <cell r="A34">
            <v>2120029</v>
          </cell>
          <cell r="B34" t="str">
            <v>LORAZEPAM 2MG. REG I.S.P.</v>
          </cell>
          <cell r="C34">
            <v>10</v>
          </cell>
        </row>
        <row r="35">
          <cell r="A35">
            <v>2120030</v>
          </cell>
          <cell r="B35" t="str">
            <v>LORAZEPAM 4MG/ 2ML NO REFRIGERADO NºISP</v>
          </cell>
          <cell r="C35">
            <v>762</v>
          </cell>
        </row>
        <row r="36">
          <cell r="A36">
            <v>2120031</v>
          </cell>
          <cell r="B36" t="str">
            <v>LORAZEPAM 4MG/1ML REG I.S.P.</v>
          </cell>
          <cell r="C36">
            <v>762</v>
          </cell>
        </row>
        <row r="37">
          <cell r="A37">
            <v>2120033</v>
          </cell>
          <cell r="B37" t="str">
            <v>MEPERIDINA 100MG/2ML REG I.S.P.</v>
          </cell>
          <cell r="C37">
            <v>312</v>
          </cell>
        </row>
        <row r="38">
          <cell r="A38">
            <v>2120034</v>
          </cell>
          <cell r="B38" t="str">
            <v>METADONA 10 MG/ 2 ML REG I.S.P.</v>
          </cell>
          <cell r="C38">
            <v>327</v>
          </cell>
        </row>
        <row r="39">
          <cell r="A39">
            <v>2120038</v>
          </cell>
          <cell r="B39" t="str">
            <v>MIDAZOLAM 15 MG/3ML REG ISP CHILE,PFIZER</v>
          </cell>
          <cell r="C39">
            <v>1768</v>
          </cell>
        </row>
        <row r="40">
          <cell r="A40">
            <v>2120039</v>
          </cell>
          <cell r="B40" t="str">
            <v>MIDAZOLAM 5 MG/ 1 ML REG ISP CHILE,PFIZE</v>
          </cell>
          <cell r="C40">
            <v>869</v>
          </cell>
        </row>
        <row r="41">
          <cell r="A41">
            <v>2120040</v>
          </cell>
          <cell r="B41" t="str">
            <v>MIDAZOLAM 50 MG/10 ML REG I.S.P.</v>
          </cell>
          <cell r="C41">
            <v>5188</v>
          </cell>
        </row>
        <row r="42">
          <cell r="A42">
            <v>2120041</v>
          </cell>
          <cell r="B42" t="str">
            <v>MORFINA 10 MG/1ML REG I.S.P.</v>
          </cell>
          <cell r="C42">
            <v>214</v>
          </cell>
        </row>
        <row r="43">
          <cell r="A43">
            <v>2120046</v>
          </cell>
          <cell r="B43" t="str">
            <v>MORFINA SOL.2% 20 MG/MLORAL</v>
          </cell>
          <cell r="C43">
            <v>4641</v>
          </cell>
        </row>
        <row r="44">
          <cell r="A44">
            <v>2120055</v>
          </cell>
          <cell r="B44" t="str">
            <v>RECETA ESTUPEFACIENTE Y PRODUCTOS PSICOT</v>
          </cell>
          <cell r="C44">
            <v>2837</v>
          </cell>
        </row>
        <row r="45">
          <cell r="A45">
            <v>2120056</v>
          </cell>
          <cell r="B45" t="str">
            <v>REMIFENTANILO  1 MG (POLVO) REG I.S.P.</v>
          </cell>
          <cell r="C45">
            <v>5581</v>
          </cell>
        </row>
        <row r="46">
          <cell r="A46">
            <v>2120058</v>
          </cell>
          <cell r="B46" t="str">
            <v>MIDAZOLAN 7.5 MG REG I.S.P.</v>
          </cell>
          <cell r="C46">
            <v>276.08</v>
          </cell>
        </row>
        <row r="47">
          <cell r="A47">
            <v>2120059</v>
          </cell>
          <cell r="B47" t="str">
            <v>CODEINA FOSFATO CERTIFICADO ANÁLISIS</v>
          </cell>
          <cell r="C47">
            <v>2201.5</v>
          </cell>
        </row>
        <row r="48">
          <cell r="A48">
            <v>2120062</v>
          </cell>
          <cell r="B48" t="str">
            <v>REMIFENTANIL 5MG/ 10ML , VIAL</v>
          </cell>
          <cell r="C48">
            <v>31677.8</v>
          </cell>
        </row>
        <row r="49">
          <cell r="A49">
            <v>2120063</v>
          </cell>
          <cell r="B49" t="str">
            <v>LEVETIRACETAM   1000MG</v>
          </cell>
          <cell r="C49">
            <v>838.19640000000004</v>
          </cell>
        </row>
        <row r="50">
          <cell r="A50">
            <v>2130001</v>
          </cell>
          <cell r="B50" t="str">
            <v>ABACAVIR 20 MG X ML.ZIAGEN</v>
          </cell>
          <cell r="C50">
            <v>49126.0798</v>
          </cell>
        </row>
        <row r="51">
          <cell r="A51">
            <v>2130002</v>
          </cell>
          <cell r="B51" t="str">
            <v>ABACAVIR 300MG</v>
          </cell>
          <cell r="C51">
            <v>2193</v>
          </cell>
        </row>
        <row r="52">
          <cell r="A52">
            <v>2130003</v>
          </cell>
          <cell r="B52" t="str">
            <v>ABACAVIR 300mg-ZIDOVUDINA 300mg-LAMIVUDI</v>
          </cell>
          <cell r="C52">
            <v>8751</v>
          </cell>
        </row>
        <row r="53">
          <cell r="A53">
            <v>2130006</v>
          </cell>
          <cell r="B53" t="str">
            <v>ACICLOVIR 200 MG REG I.S.P.</v>
          </cell>
          <cell r="C53">
            <v>20</v>
          </cell>
        </row>
        <row r="54">
          <cell r="A54">
            <v>2130014</v>
          </cell>
          <cell r="B54" t="str">
            <v>ALBENDAZOL 200 MG REG I.S.P.</v>
          </cell>
          <cell r="C54">
            <v>595</v>
          </cell>
        </row>
        <row r="55">
          <cell r="A55">
            <v>2130017</v>
          </cell>
          <cell r="B55" t="str">
            <v>AMIKACINA 100 MG/2ML REG I.S.P.</v>
          </cell>
          <cell r="C55">
            <v>277</v>
          </cell>
        </row>
        <row r="56">
          <cell r="A56">
            <v>2130018</v>
          </cell>
          <cell r="B56" t="str">
            <v>AMIKACINA 500 MG/2ML REG I.S.P.</v>
          </cell>
          <cell r="C56">
            <v>417</v>
          </cell>
        </row>
        <row r="57">
          <cell r="A57">
            <v>2130022</v>
          </cell>
          <cell r="B57" t="str">
            <v>AMOXICILINA 250 MG/5ML 60 ML 14 DIAS REF</v>
          </cell>
          <cell r="C57">
            <v>366</v>
          </cell>
        </row>
        <row r="58">
          <cell r="A58">
            <v>2130023</v>
          </cell>
          <cell r="B58" t="str">
            <v>AMOXICILINA 800/.CLAVUL.57  FORTE 35 ML</v>
          </cell>
          <cell r="C58">
            <v>4284</v>
          </cell>
        </row>
        <row r="59">
          <cell r="A59">
            <v>2130024</v>
          </cell>
          <cell r="B59" t="str">
            <v>AMOXICILINA CM 500 MG REG I.S.P.</v>
          </cell>
          <cell r="C59">
            <v>24</v>
          </cell>
        </row>
        <row r="60">
          <cell r="A60">
            <v>2130025</v>
          </cell>
          <cell r="B60" t="str">
            <v>AMOXICILINA CP 500 MG REG I.S.P.</v>
          </cell>
          <cell r="C60">
            <v>25</v>
          </cell>
        </row>
        <row r="61">
          <cell r="A61">
            <v>2130026</v>
          </cell>
          <cell r="B61" t="str">
            <v>AMOXICILINA 500MG/5ML JARABE</v>
          </cell>
          <cell r="C61">
            <v>738</v>
          </cell>
        </row>
        <row r="62">
          <cell r="A62">
            <v>2130030</v>
          </cell>
          <cell r="B62" t="str">
            <v>AMOXICILINA+AC. CLAVULÁNICO 1,2GR</v>
          </cell>
          <cell r="C62">
            <v>6632</v>
          </cell>
        </row>
        <row r="63">
          <cell r="A63">
            <v>2130031</v>
          </cell>
          <cell r="B63" t="str">
            <v>AMOX.ACIDO CLAVULÁNICO 875/125 MG BID</v>
          </cell>
          <cell r="C63">
            <v>405</v>
          </cell>
        </row>
        <row r="64">
          <cell r="A64">
            <v>2130032</v>
          </cell>
          <cell r="B64" t="str">
            <v>ANFOTERICINA LIPIDICA 50 MG</v>
          </cell>
          <cell r="C64">
            <v>95200</v>
          </cell>
        </row>
        <row r="65">
          <cell r="A65">
            <v>2130035</v>
          </cell>
          <cell r="B65" t="str">
            <v>ANFOTERICINA B 50 MG. REG I.S.P.</v>
          </cell>
          <cell r="C65">
            <v>11781</v>
          </cell>
        </row>
        <row r="66">
          <cell r="A66">
            <v>2130037</v>
          </cell>
          <cell r="B66" t="str">
            <v>AZITROMICINA 500MG</v>
          </cell>
          <cell r="C66">
            <v>182</v>
          </cell>
        </row>
        <row r="67">
          <cell r="A67">
            <v>2130038</v>
          </cell>
          <cell r="B67" t="str">
            <v>BACITRACINA/ NEOMICINA/ O.ZINC</v>
          </cell>
          <cell r="C67">
            <v>2113</v>
          </cell>
        </row>
        <row r="68">
          <cell r="A68">
            <v>2130045</v>
          </cell>
          <cell r="B68" t="str">
            <v>BETAMETASONA 3MG-ACET. DE BETAMETASONA</v>
          </cell>
          <cell r="C68">
            <v>8830</v>
          </cell>
        </row>
        <row r="69">
          <cell r="A69">
            <v>2130046</v>
          </cell>
          <cell r="B69" t="str">
            <v>BETAMETASONA 4MG/1ML  AM VIDRIO NO BP</v>
          </cell>
          <cell r="C69">
            <v>112</v>
          </cell>
        </row>
        <row r="70">
          <cell r="A70">
            <v>2130049</v>
          </cell>
          <cell r="B70" t="str">
            <v>CASPOFUNGINA 50 MG</v>
          </cell>
          <cell r="C70">
            <v>237726.3</v>
          </cell>
        </row>
        <row r="71">
          <cell r="A71">
            <v>2130050</v>
          </cell>
          <cell r="B71" t="str">
            <v>CAPOFUNGINA 70MG</v>
          </cell>
          <cell r="C71">
            <v>237726.3</v>
          </cell>
        </row>
        <row r="72">
          <cell r="A72">
            <v>2130052</v>
          </cell>
          <cell r="B72" t="str">
            <v>CEFADROXILO 250MG/5ML 14 DIAS REFRIGERAD</v>
          </cell>
          <cell r="C72">
            <v>916.3</v>
          </cell>
        </row>
        <row r="73">
          <cell r="A73">
            <v>2130053</v>
          </cell>
          <cell r="B73" t="str">
            <v>CEFADROXILO 500 MG, CAP REG. ISP</v>
          </cell>
          <cell r="C73">
            <v>56.334600000000002</v>
          </cell>
        </row>
        <row r="74">
          <cell r="A74">
            <v>2130054</v>
          </cell>
          <cell r="B74" t="str">
            <v>CEFAZOLINA   1 GR REG ISP</v>
          </cell>
          <cell r="C74">
            <v>259.84840000000003</v>
          </cell>
        </row>
        <row r="75">
          <cell r="A75">
            <v>2130055</v>
          </cell>
          <cell r="B75" t="str">
            <v>CEFEPIME  1GR REG ISP</v>
          </cell>
          <cell r="C75">
            <v>15525.93</v>
          </cell>
        </row>
        <row r="76">
          <cell r="A76">
            <v>2130056</v>
          </cell>
          <cell r="B76" t="str">
            <v>CEFEPIME  2GR</v>
          </cell>
          <cell r="C76">
            <v>30459.24</v>
          </cell>
        </row>
        <row r="77">
          <cell r="A77">
            <v>2130061</v>
          </cell>
          <cell r="B77" t="str">
            <v>CEFOTAXIMA 1 G REG ISP FA AMBAR Y PEQUEÑ</v>
          </cell>
          <cell r="C77">
            <v>295.12</v>
          </cell>
        </row>
        <row r="78">
          <cell r="A78">
            <v>2130067</v>
          </cell>
          <cell r="B78" t="str">
            <v>CEFTAZIDINA 1 G REG ISP FA AMBAR</v>
          </cell>
          <cell r="C78">
            <v>833</v>
          </cell>
        </row>
        <row r="79">
          <cell r="A79">
            <v>2130068</v>
          </cell>
          <cell r="B79" t="str">
            <v>CEFTRIAXONA 1 G REG ISP FA AMBAR</v>
          </cell>
          <cell r="C79">
            <v>952</v>
          </cell>
        </row>
        <row r="80">
          <cell r="A80">
            <v>2130071</v>
          </cell>
          <cell r="B80" t="str">
            <v>CIPROFLOXACINO  200MG SOL INY. REG ISP</v>
          </cell>
          <cell r="C80">
            <v>773.5</v>
          </cell>
        </row>
        <row r="81">
          <cell r="A81">
            <v>2130072</v>
          </cell>
          <cell r="B81" t="str">
            <v>CIPROFLOXACINO  250 MG RANURADO REG ISP</v>
          </cell>
          <cell r="C81">
            <v>73.304000000000002</v>
          </cell>
        </row>
        <row r="82">
          <cell r="A82">
            <v>2130073</v>
          </cell>
          <cell r="B82" t="str">
            <v>CIPROFLOXACINO  500 MG RANURADO REG ISP</v>
          </cell>
          <cell r="C82">
            <v>21.42</v>
          </cell>
        </row>
        <row r="83">
          <cell r="A83">
            <v>2130078</v>
          </cell>
          <cell r="B83" t="str">
            <v>CLARITROMICINA 250 MG/5ML</v>
          </cell>
          <cell r="C83">
            <v>4700.5</v>
          </cell>
        </row>
        <row r="84">
          <cell r="A84">
            <v>2130079</v>
          </cell>
          <cell r="B84" t="str">
            <v>CLARITROMICINA 500 MG REG ISP</v>
          </cell>
          <cell r="C84">
            <v>157.2499</v>
          </cell>
        </row>
        <row r="85">
          <cell r="A85">
            <v>2130081</v>
          </cell>
          <cell r="B85" t="str">
            <v>CLINDAMICINA  300 MG REG ISP</v>
          </cell>
          <cell r="C85">
            <v>1614.83</v>
          </cell>
        </row>
        <row r="86">
          <cell r="A86">
            <v>2130083</v>
          </cell>
          <cell r="B86" t="str">
            <v>CLINDAMICINA  600 MG/4ML REG ISP</v>
          </cell>
          <cell r="C86">
            <v>535.5</v>
          </cell>
        </row>
        <row r="87">
          <cell r="A87">
            <v>2130086</v>
          </cell>
          <cell r="B87" t="str">
            <v>CLORANFENICOL 125 MG/5ML REG ISP</v>
          </cell>
          <cell r="C87">
            <v>873.46</v>
          </cell>
        </row>
        <row r="88">
          <cell r="A88">
            <v>2130090</v>
          </cell>
          <cell r="B88" t="str">
            <v>CLORANFENICOL 500 MG. REG ISP</v>
          </cell>
          <cell r="C88">
            <v>40</v>
          </cell>
        </row>
        <row r="89">
          <cell r="A89">
            <v>2130092</v>
          </cell>
          <cell r="B89" t="str">
            <v>CLOTRIMAZOL 1%</v>
          </cell>
          <cell r="C89">
            <v>351.05</v>
          </cell>
        </row>
        <row r="90">
          <cell r="A90">
            <v>2130097</v>
          </cell>
          <cell r="B90" t="str">
            <v>CLOXACILINA 500 MG NO B.P. DISOL RAPIDA</v>
          </cell>
          <cell r="C90">
            <v>333.2</v>
          </cell>
        </row>
        <row r="91">
          <cell r="A91">
            <v>2130099</v>
          </cell>
          <cell r="B91" t="str">
            <v>COTRIMOXASOL FORTE JBE 100 ML</v>
          </cell>
          <cell r="C91">
            <v>725.9</v>
          </cell>
        </row>
        <row r="92">
          <cell r="A92">
            <v>2130102</v>
          </cell>
          <cell r="B92" t="str">
            <v>COTRIMOXAZOL SUSP. PEDIATRICA 60 ML</v>
          </cell>
          <cell r="C92">
            <v>623.55999999999995</v>
          </cell>
        </row>
        <row r="93">
          <cell r="A93">
            <v>2130107</v>
          </cell>
          <cell r="B93" t="str">
            <v>DEXAMETASONA 4MG/ML REG ISP</v>
          </cell>
          <cell r="C93">
            <v>104.72</v>
          </cell>
        </row>
        <row r="94">
          <cell r="A94">
            <v>2130110</v>
          </cell>
          <cell r="B94" t="str">
            <v>DIDANOSINA 400MG CP</v>
          </cell>
          <cell r="C94">
            <v>1519.8679999999999</v>
          </cell>
        </row>
        <row r="95">
          <cell r="A95">
            <v>2130111</v>
          </cell>
          <cell r="B95" t="str">
            <v>DIDANOSINA 4 GR.(VIDEX)</v>
          </cell>
          <cell r="C95">
            <v>22005</v>
          </cell>
        </row>
        <row r="96">
          <cell r="A96">
            <v>2130116</v>
          </cell>
          <cell r="B96" t="str">
            <v>EFAVIRENZ 150 MG</v>
          </cell>
          <cell r="C96">
            <v>297.5</v>
          </cell>
        </row>
        <row r="97">
          <cell r="A97">
            <v>2130118</v>
          </cell>
          <cell r="B97" t="str">
            <v>EFAVIRENZ 200 MG</v>
          </cell>
          <cell r="C97">
            <v>729.29150000000004</v>
          </cell>
        </row>
        <row r="98">
          <cell r="A98">
            <v>2130119</v>
          </cell>
          <cell r="B98" t="str">
            <v>EFAVIRENZ 50mg</v>
          </cell>
          <cell r="C98">
            <v>297.5</v>
          </cell>
        </row>
        <row r="99">
          <cell r="A99">
            <v>2130124</v>
          </cell>
          <cell r="B99" t="str">
            <v>ERITROMICINA 200 MG/5ML  14 DIAS ESTAB.</v>
          </cell>
          <cell r="C99">
            <v>693.86519999999996</v>
          </cell>
        </row>
        <row r="100">
          <cell r="A100">
            <v>2130128</v>
          </cell>
          <cell r="B100" t="str">
            <v>ERITROMICINA 500 MG FORTE</v>
          </cell>
          <cell r="C100">
            <v>11900</v>
          </cell>
        </row>
        <row r="101">
          <cell r="A101">
            <v>2130134</v>
          </cell>
          <cell r="B101" t="str">
            <v>FLUCLOXACILINA 250 MG/5 ML 14 DIAS ESTAB</v>
          </cell>
          <cell r="C101">
            <v>794.7296</v>
          </cell>
        </row>
        <row r="102">
          <cell r="A102">
            <v>2130135</v>
          </cell>
          <cell r="B102" t="str">
            <v>FLUCLOXACILINA 500 MG. REG ISP</v>
          </cell>
          <cell r="C102">
            <v>50.460799999999999</v>
          </cell>
        </row>
        <row r="103">
          <cell r="A103">
            <v>2130136</v>
          </cell>
          <cell r="B103" t="str">
            <v>FLUCONAZOL   50 MG REG ISP</v>
          </cell>
          <cell r="C103">
            <v>714</v>
          </cell>
        </row>
        <row r="104">
          <cell r="A104">
            <v>2130139</v>
          </cell>
          <cell r="B104" t="str">
            <v>FLUCONAZOL 150 MG REG ISP</v>
          </cell>
          <cell r="C104">
            <v>220.15</v>
          </cell>
        </row>
        <row r="105">
          <cell r="A105">
            <v>2130142</v>
          </cell>
          <cell r="B105" t="str">
            <v>FLUCONAZOL 200 MG. SOL INY. 100 ML.I.S.P</v>
          </cell>
          <cell r="C105">
            <v>2796.5</v>
          </cell>
        </row>
        <row r="106">
          <cell r="A106">
            <v>2130150</v>
          </cell>
          <cell r="B106" t="str">
            <v>GENTAMICINA 3 MG/GR. UNG. OFTAL REG ISP</v>
          </cell>
          <cell r="C106">
            <v>2856</v>
          </cell>
        </row>
        <row r="107">
          <cell r="A107">
            <v>2130151</v>
          </cell>
          <cell r="B107" t="str">
            <v>GENTAMICINA 3 MG/ML SOL.OFT REG ISP</v>
          </cell>
          <cell r="C107">
            <v>1071</v>
          </cell>
        </row>
        <row r="108">
          <cell r="A108">
            <v>2130152</v>
          </cell>
          <cell r="B108" t="str">
            <v>GENTAMICINA 80 MG/ 2ML REG ISP</v>
          </cell>
          <cell r="C108">
            <v>41.563699999999997</v>
          </cell>
        </row>
        <row r="109">
          <cell r="A109">
            <v>2130153</v>
          </cell>
          <cell r="B109" t="str">
            <v>GANCICLOVIR 500 MG REG ISP</v>
          </cell>
          <cell r="C109">
            <v>29444.17</v>
          </cell>
        </row>
        <row r="110">
          <cell r="A110">
            <v>2130156</v>
          </cell>
          <cell r="B110" t="str">
            <v>HIDROCORTISONA 20 MG REG ISP CM RANURADO</v>
          </cell>
          <cell r="C110">
            <v>77.349999999999994</v>
          </cell>
        </row>
        <row r="111">
          <cell r="A111">
            <v>2130157</v>
          </cell>
          <cell r="B111" t="str">
            <v>HIDROCORTISONA I % POMADA REG ISP</v>
          </cell>
          <cell r="C111">
            <v>6177.29</v>
          </cell>
        </row>
        <row r="112">
          <cell r="A112">
            <v>2130160</v>
          </cell>
          <cell r="B112" t="str">
            <v>IMIPENEM 500 MG-CILASTATINA 500 MG ISP</v>
          </cell>
          <cell r="C112">
            <v>7616</v>
          </cell>
        </row>
        <row r="113">
          <cell r="A113">
            <v>2130162</v>
          </cell>
          <cell r="B113" t="str">
            <v>ISONIAZIDA 100 MG CM RANURADO REG ISP</v>
          </cell>
          <cell r="C113">
            <v>17.850000000000001</v>
          </cell>
        </row>
        <row r="114">
          <cell r="A114">
            <v>2130163</v>
          </cell>
          <cell r="B114" t="str">
            <v>ITRACONAZOL 100 MG. REG ISP</v>
          </cell>
          <cell r="C114">
            <v>252.28</v>
          </cell>
        </row>
        <row r="115">
          <cell r="A115">
            <v>2130166</v>
          </cell>
          <cell r="B115" t="str">
            <v>ATAZANAVIR 300 MG</v>
          </cell>
          <cell r="C115">
            <v>6107.8734000000004</v>
          </cell>
        </row>
        <row r="116">
          <cell r="A116">
            <v>2130167</v>
          </cell>
          <cell r="B116" t="str">
            <v>LAPINAVIR / RITONAVIR (KALETRA) JARABE</v>
          </cell>
          <cell r="C116">
            <v>107457</v>
          </cell>
        </row>
        <row r="117">
          <cell r="A117">
            <v>2130170</v>
          </cell>
          <cell r="B117" t="str">
            <v>LINEZOLID  2 MG/ML  300 ML  (ZYVOX)</v>
          </cell>
          <cell r="C117">
            <v>51110.5</v>
          </cell>
        </row>
        <row r="118">
          <cell r="A118">
            <v>2130171</v>
          </cell>
          <cell r="B118" t="str">
            <v>LINEZOLID 600 MG</v>
          </cell>
          <cell r="C118">
            <v>45660.3</v>
          </cell>
        </row>
        <row r="119">
          <cell r="A119">
            <v>2130172</v>
          </cell>
          <cell r="B119" t="str">
            <v>LINEZOLID25 MG/ML</v>
          </cell>
          <cell r="C119">
            <v>9220</v>
          </cell>
        </row>
        <row r="120">
          <cell r="A120">
            <v>2130173</v>
          </cell>
          <cell r="B120" t="str">
            <v>MEBENDAZOL 100 MG REG ISP</v>
          </cell>
          <cell r="C120">
            <v>17.850000000000001</v>
          </cell>
        </row>
        <row r="121">
          <cell r="A121">
            <v>2130174</v>
          </cell>
          <cell r="B121" t="str">
            <v>MEROPENEM  500 MG.</v>
          </cell>
          <cell r="C121">
            <v>9306.99</v>
          </cell>
        </row>
        <row r="122">
          <cell r="A122">
            <v>2130175</v>
          </cell>
          <cell r="B122" t="str">
            <v>MEROPENEN 1000 MG. REG ISP</v>
          </cell>
          <cell r="C122">
            <v>18731.79</v>
          </cell>
        </row>
        <row r="123">
          <cell r="A123">
            <v>2130176</v>
          </cell>
          <cell r="B123" t="str">
            <v>METILPREDNISOLONA       4 MG REG ISP</v>
          </cell>
          <cell r="C123">
            <v>547.4</v>
          </cell>
        </row>
        <row r="124">
          <cell r="A124">
            <v>2130177</v>
          </cell>
          <cell r="B124" t="str">
            <v>METILPREDNISOLONA     16 MG. REG ISP</v>
          </cell>
          <cell r="C124">
            <v>1479.8483000000001</v>
          </cell>
        </row>
        <row r="125">
          <cell r="A125">
            <v>2130178</v>
          </cell>
          <cell r="B125" t="str">
            <v>METILPREDNISOLONA     40 MG. REG ISP</v>
          </cell>
          <cell r="C125">
            <v>3689</v>
          </cell>
        </row>
        <row r="126">
          <cell r="A126">
            <v>2130180</v>
          </cell>
          <cell r="B126" t="str">
            <v>METILPREDNISOLONA   125 MG. REG ISP</v>
          </cell>
          <cell r="C126">
            <v>7925.4</v>
          </cell>
        </row>
        <row r="127">
          <cell r="A127">
            <v>2130181</v>
          </cell>
          <cell r="B127" t="str">
            <v>METILPREDNISOLONA   500 MG. REG ISP</v>
          </cell>
          <cell r="C127">
            <v>8925</v>
          </cell>
        </row>
        <row r="128">
          <cell r="A128">
            <v>2130182</v>
          </cell>
          <cell r="B128" t="str">
            <v>METILPREDNISOLONA 1000 MG. REG ISP</v>
          </cell>
          <cell r="C128">
            <v>19400.331999999999</v>
          </cell>
        </row>
        <row r="129">
          <cell r="A129">
            <v>2130186</v>
          </cell>
          <cell r="B129" t="str">
            <v>METRONIDAZOL  250 MG CM RANURADO REG ISP</v>
          </cell>
          <cell r="C129">
            <v>10</v>
          </cell>
        </row>
        <row r="130">
          <cell r="A130">
            <v>2130188</v>
          </cell>
          <cell r="B130" t="str">
            <v>METRONIDAZOL 500 MG NO BP FILTRA REG ISP</v>
          </cell>
          <cell r="C130">
            <v>213.01</v>
          </cell>
        </row>
        <row r="131">
          <cell r="A131">
            <v>2130189</v>
          </cell>
          <cell r="B131" t="str">
            <v>MICONAZOL 2 % GEL REG ISP</v>
          </cell>
          <cell r="C131">
            <v>8270.5</v>
          </cell>
        </row>
        <row r="132">
          <cell r="A132">
            <v>2130191</v>
          </cell>
          <cell r="B132" t="str">
            <v>MUPIROCINA 20 MG (UNDERAN)</v>
          </cell>
          <cell r="C132">
            <v>6283.2</v>
          </cell>
        </row>
        <row r="133">
          <cell r="A133">
            <v>2130192</v>
          </cell>
          <cell r="B133" t="str">
            <v>NEVIRAPINE 120 MG</v>
          </cell>
          <cell r="C133">
            <v>297.5</v>
          </cell>
        </row>
        <row r="134">
          <cell r="A134">
            <v>2130194</v>
          </cell>
          <cell r="B134" t="str">
            <v>NEVIRAPINA 200mg</v>
          </cell>
          <cell r="C134">
            <v>170.3723</v>
          </cell>
        </row>
        <row r="135">
          <cell r="A135">
            <v>2130196</v>
          </cell>
          <cell r="B135" t="str">
            <v>NISTATINA 100.000 UI CREMA REG ISP</v>
          </cell>
          <cell r="C135">
            <v>476</v>
          </cell>
        </row>
        <row r="136">
          <cell r="A136">
            <v>2130198</v>
          </cell>
          <cell r="B136" t="str">
            <v>NISTATINA GOTAS (MICOSTATIN)</v>
          </cell>
          <cell r="C136">
            <v>4391.1000000000004</v>
          </cell>
        </row>
        <row r="137">
          <cell r="A137">
            <v>2130200</v>
          </cell>
          <cell r="B137" t="str">
            <v>NITROFURANTOINA 100 MG. RANURADO REG ISP</v>
          </cell>
          <cell r="C137">
            <v>16.755199999999999</v>
          </cell>
        </row>
        <row r="138">
          <cell r="A138">
            <v>2130201</v>
          </cell>
          <cell r="B138" t="str">
            <v>NITROFURANTOINA 25 MG/ 5 ML 60 ML    ISP</v>
          </cell>
          <cell r="C138">
            <v>958.66399999999999</v>
          </cell>
        </row>
        <row r="139">
          <cell r="A139">
            <v>2130202</v>
          </cell>
          <cell r="B139" t="str">
            <v>NITROFURANTOINA MACR 50 MG  REG ISP</v>
          </cell>
          <cell r="C139">
            <v>101.15</v>
          </cell>
        </row>
        <row r="140">
          <cell r="A140">
            <v>2130203</v>
          </cell>
          <cell r="B140" t="str">
            <v>NITROFURANTOINA MACR.25 MG</v>
          </cell>
          <cell r="C140">
            <v>107.1</v>
          </cell>
        </row>
        <row r="141">
          <cell r="A141">
            <v>2130204</v>
          </cell>
          <cell r="B141" t="str">
            <v>NITROFURANTOINA MACR 100MG REG ISP</v>
          </cell>
          <cell r="C141">
            <v>124.95</v>
          </cell>
        </row>
        <row r="142">
          <cell r="A142">
            <v>2130212</v>
          </cell>
          <cell r="B142" t="str">
            <v>PENICILINA G BENZATINA 1.200.000 UI  ISP</v>
          </cell>
          <cell r="C142">
            <v>99.650599999999997</v>
          </cell>
        </row>
        <row r="143">
          <cell r="A143">
            <v>2130215</v>
          </cell>
          <cell r="B143" t="str">
            <v>PENICILINA G SODICA 1.000.000 UI.FA ISP</v>
          </cell>
          <cell r="C143">
            <v>63.07</v>
          </cell>
        </row>
        <row r="144">
          <cell r="A144">
            <v>2130219</v>
          </cell>
          <cell r="B144" t="str">
            <v>PIRAZINAMIDA 500 MG</v>
          </cell>
          <cell r="C144">
            <v>0</v>
          </cell>
        </row>
        <row r="145">
          <cell r="A145">
            <v>2130224</v>
          </cell>
          <cell r="B145" t="str">
            <v>PREDNISOLONA 20 MG/5ML</v>
          </cell>
          <cell r="C145">
            <v>999.6</v>
          </cell>
        </row>
        <row r="146">
          <cell r="A146">
            <v>2130226</v>
          </cell>
          <cell r="B146" t="str">
            <v>PREDNISONA 20MG CM RANURADO REG ISP</v>
          </cell>
          <cell r="C146">
            <v>18.920999999999999</v>
          </cell>
        </row>
        <row r="147">
          <cell r="A147">
            <v>2130228</v>
          </cell>
          <cell r="B147" t="str">
            <v>PREDNISONA 5 MG RANURADO GRANDE BENG ISP</v>
          </cell>
          <cell r="C147">
            <v>8.33</v>
          </cell>
        </row>
        <row r="148">
          <cell r="A148">
            <v>2130230</v>
          </cell>
          <cell r="B148" t="str">
            <v>RIFAMPICINA  100MG C/5 ML REG ISP</v>
          </cell>
          <cell r="C148">
            <v>0</v>
          </cell>
        </row>
        <row r="149">
          <cell r="A149">
            <v>2130231</v>
          </cell>
          <cell r="B149" t="str">
            <v>RIFAMPICINA 150 MG REG ISP</v>
          </cell>
          <cell r="C149">
            <v>0</v>
          </cell>
        </row>
        <row r="150">
          <cell r="A150">
            <v>2130232</v>
          </cell>
          <cell r="B150" t="str">
            <v>RITONAVIR 100 MG.</v>
          </cell>
          <cell r="C150">
            <v>544.46029999999996</v>
          </cell>
        </row>
        <row r="151">
          <cell r="A151">
            <v>2130240</v>
          </cell>
          <cell r="B151" t="str">
            <v>SULB -CEFOPERAZONA 500/ 1000 MG ISP</v>
          </cell>
          <cell r="C151">
            <v>14708.4</v>
          </cell>
        </row>
        <row r="152">
          <cell r="A152">
            <v>2130247</v>
          </cell>
          <cell r="B152" t="str">
            <v>TAZOBACTAM / PIPERACILINA  500MG/4G (TAZ</v>
          </cell>
          <cell r="C152">
            <v>7735</v>
          </cell>
        </row>
        <row r="153">
          <cell r="A153">
            <v>2130258</v>
          </cell>
          <cell r="B153" t="str">
            <v>TOBRAMICINA 300 MGX 5 ML.</v>
          </cell>
          <cell r="C153">
            <v>17000</v>
          </cell>
        </row>
        <row r="154">
          <cell r="A154">
            <v>2130261</v>
          </cell>
          <cell r="B154" t="str">
            <v>COTRIMOXAZOL  400/80MG REG ISP</v>
          </cell>
          <cell r="C154">
            <v>29.75</v>
          </cell>
        </row>
        <row r="155">
          <cell r="A155">
            <v>2130262</v>
          </cell>
          <cell r="B155" t="str">
            <v>COTRIMOXAZOL 400/80MG SOL INY. REG ISP</v>
          </cell>
          <cell r="C155">
            <v>1154.3</v>
          </cell>
        </row>
        <row r="156">
          <cell r="A156">
            <v>2130264</v>
          </cell>
          <cell r="B156" t="str">
            <v>VALGANCICLOVIR 450 MG REG ISP</v>
          </cell>
          <cell r="C156">
            <v>22015</v>
          </cell>
        </row>
        <row r="157">
          <cell r="A157">
            <v>2130266</v>
          </cell>
          <cell r="B157" t="str">
            <v>VANCOMICINA 500 MG REG ISP</v>
          </cell>
          <cell r="C157">
            <v>1197.0686000000001</v>
          </cell>
        </row>
        <row r="158">
          <cell r="A158">
            <v>2130268</v>
          </cell>
          <cell r="B158" t="str">
            <v>ZIDOVUDINA 10 MG/ML 200 ML</v>
          </cell>
          <cell r="C158">
            <v>2941.68</v>
          </cell>
        </row>
        <row r="159">
          <cell r="A159">
            <v>2130269</v>
          </cell>
          <cell r="B159" t="str">
            <v>ZIDOVUDINA 300 MG</v>
          </cell>
          <cell r="C159">
            <v>406.93239999999997</v>
          </cell>
        </row>
        <row r="160">
          <cell r="A160">
            <v>2130270</v>
          </cell>
          <cell r="B160" t="str">
            <v>ZIDOVUDINA AZT 100 MG</v>
          </cell>
          <cell r="C160">
            <v>233.13290000000001</v>
          </cell>
        </row>
        <row r="161">
          <cell r="A161">
            <v>2130272</v>
          </cell>
          <cell r="B161" t="str">
            <v>COLISTINE 100.000 UI</v>
          </cell>
          <cell r="C161">
            <v>3808</v>
          </cell>
        </row>
        <row r="162">
          <cell r="A162">
            <v>2130274</v>
          </cell>
          <cell r="B162" t="str">
            <v>AMOXICILINA AC. CLAVULANICO 0.6 MGI ISP</v>
          </cell>
          <cell r="C162">
            <v>3534.3</v>
          </cell>
        </row>
        <row r="163">
          <cell r="A163">
            <v>2130276</v>
          </cell>
          <cell r="B163" t="str">
            <v>HIDROCORTIZONA 100 MG INY.  REG ISP</v>
          </cell>
          <cell r="C163">
            <v>888.93</v>
          </cell>
        </row>
        <row r="164">
          <cell r="A164">
            <v>2130277</v>
          </cell>
          <cell r="B164" t="str">
            <v>HIDROCORTISONA 500 MG INY.  REG ISP</v>
          </cell>
          <cell r="C164">
            <v>1201.9000000000001</v>
          </cell>
        </row>
        <row r="165">
          <cell r="A165">
            <v>2130280</v>
          </cell>
          <cell r="B165" t="str">
            <v>COMBIVIR</v>
          </cell>
          <cell r="C165">
            <v>2223.5268999999998</v>
          </cell>
        </row>
        <row r="166">
          <cell r="A166">
            <v>2130281</v>
          </cell>
          <cell r="B166" t="str">
            <v>EFAVIRENZ 100 MG.</v>
          </cell>
          <cell r="C166">
            <v>297.5</v>
          </cell>
        </row>
        <row r="167">
          <cell r="A167">
            <v>2130282</v>
          </cell>
          <cell r="B167" t="str">
            <v>DEXAMETASONA COLIRIO REG ISP</v>
          </cell>
          <cell r="C167">
            <v>10952.76</v>
          </cell>
        </row>
        <row r="168">
          <cell r="A168">
            <v>2130283</v>
          </cell>
          <cell r="B168" t="str">
            <v>AMPICILINA 500 MG INY.  REG ISP</v>
          </cell>
          <cell r="C168">
            <v>1009.12</v>
          </cell>
        </row>
        <row r="169">
          <cell r="A169">
            <v>2130285</v>
          </cell>
          <cell r="B169" t="str">
            <v>AMOXI / AC. CLAVULANICO BID X70 ML</v>
          </cell>
          <cell r="C169">
            <v>6997.2</v>
          </cell>
        </row>
        <row r="170">
          <cell r="A170">
            <v>2130287</v>
          </cell>
          <cell r="B170" t="str">
            <v>LOFINAVIR/RITONAVIR</v>
          </cell>
          <cell r="C170">
            <v>1273.6557</v>
          </cell>
        </row>
        <row r="171">
          <cell r="A171">
            <v>2130288</v>
          </cell>
          <cell r="B171" t="str">
            <v>EPIVIR 150 MG</v>
          </cell>
          <cell r="C171">
            <v>814.23130000000003</v>
          </cell>
        </row>
        <row r="172">
          <cell r="A172">
            <v>2130290</v>
          </cell>
          <cell r="B172" t="str">
            <v>DIDANOSINE  250 MG</v>
          </cell>
          <cell r="C172">
            <v>1519.8679999999999</v>
          </cell>
        </row>
        <row r="173">
          <cell r="A173">
            <v>2130293</v>
          </cell>
          <cell r="B173" t="str">
            <v>ADEFOVIR 10MGCM</v>
          </cell>
          <cell r="C173">
            <v>6986.8865999999998</v>
          </cell>
        </row>
        <row r="174">
          <cell r="A174">
            <v>2130296</v>
          </cell>
          <cell r="B174" t="str">
            <v>DEXAMETASONA 4 MG</v>
          </cell>
          <cell r="C174">
            <v>226.1</v>
          </cell>
        </row>
        <row r="175">
          <cell r="A175">
            <v>2130297</v>
          </cell>
          <cell r="B175" t="str">
            <v>ETAMBUTOL 200 MG CM</v>
          </cell>
          <cell r="C175">
            <v>0</v>
          </cell>
        </row>
        <row r="176">
          <cell r="A176">
            <v>2130298</v>
          </cell>
          <cell r="B176" t="str">
            <v>ANIDULAFUNGINA 100MG</v>
          </cell>
          <cell r="C176">
            <v>134470</v>
          </cell>
        </row>
        <row r="177">
          <cell r="A177">
            <v>2130301</v>
          </cell>
          <cell r="B177" t="str">
            <v>VORICONAZOL 50 MG</v>
          </cell>
          <cell r="C177">
            <v>7329.567</v>
          </cell>
        </row>
        <row r="178">
          <cell r="A178">
            <v>2130302</v>
          </cell>
          <cell r="B178" t="str">
            <v>VORICONAZOL 200 MG</v>
          </cell>
          <cell r="C178">
            <v>100697.8</v>
          </cell>
        </row>
        <row r="179">
          <cell r="A179">
            <v>2130304</v>
          </cell>
          <cell r="B179" t="str">
            <v>EFAVIRENZ 600 MG</v>
          </cell>
          <cell r="C179">
            <v>2187.8784000000001</v>
          </cell>
        </row>
        <row r="180">
          <cell r="A180">
            <v>2130305</v>
          </cell>
          <cell r="B180" t="str">
            <v>VORICONAZOL 200 MG</v>
          </cell>
          <cell r="C180">
            <v>100697.8</v>
          </cell>
        </row>
        <row r="181">
          <cell r="A181">
            <v>2130307</v>
          </cell>
          <cell r="B181" t="str">
            <v>AZITROMICINA SUSP 200MG/15ML</v>
          </cell>
          <cell r="C181">
            <v>2261</v>
          </cell>
        </row>
        <row r="182">
          <cell r="A182">
            <v>2130311</v>
          </cell>
          <cell r="B182" t="str">
            <v>BETAMETASONA GOTAS</v>
          </cell>
          <cell r="C182">
            <v>5355</v>
          </cell>
        </row>
        <row r="183">
          <cell r="A183">
            <v>2130313</v>
          </cell>
          <cell r="B183" t="str">
            <v>AZITROMICINA 200MG/ 5ML, X 30ML</v>
          </cell>
          <cell r="C183">
            <v>3629.5</v>
          </cell>
        </row>
        <row r="184">
          <cell r="A184">
            <v>2130315</v>
          </cell>
          <cell r="B184" t="str">
            <v>ABACAVIR 600MG+LAMIVUDINA 300MG</v>
          </cell>
          <cell r="C184">
            <v>4340.2075999999997</v>
          </cell>
        </row>
        <row r="185">
          <cell r="A185">
            <v>2130319</v>
          </cell>
          <cell r="B185" t="str">
            <v>HIDROCORTIZONA 2,5 MG</v>
          </cell>
          <cell r="C185">
            <v>82.11</v>
          </cell>
        </row>
        <row r="186">
          <cell r="A186">
            <v>2130320</v>
          </cell>
          <cell r="B186" t="str">
            <v>NEVIPARAPINA 150MG. FRACCIONAMIENTO</v>
          </cell>
          <cell r="C186">
            <v>297.5</v>
          </cell>
        </row>
        <row r="187">
          <cell r="A187">
            <v>2130321</v>
          </cell>
          <cell r="B187" t="str">
            <v>NEVIRAPINA 180MG  FRACCIONAMIENTO</v>
          </cell>
          <cell r="C187">
            <v>297.5</v>
          </cell>
        </row>
        <row r="188">
          <cell r="A188">
            <v>2130322</v>
          </cell>
          <cell r="B188" t="str">
            <v>NEVIRAPINA 100MG  FRACCIONAMIENTO</v>
          </cell>
          <cell r="C188">
            <v>297.5</v>
          </cell>
        </row>
        <row r="189">
          <cell r="A189">
            <v>2130348</v>
          </cell>
          <cell r="B189" t="str">
            <v>TENOFOVIR DE 300MG</v>
          </cell>
          <cell r="C189">
            <v>9266.2919999999995</v>
          </cell>
        </row>
        <row r="190">
          <cell r="A190">
            <v>2130350</v>
          </cell>
          <cell r="B190" t="str">
            <v>TRIAMCINOLONA ACETONIDO 40MG / 1ML</v>
          </cell>
          <cell r="C190">
            <v>7140</v>
          </cell>
        </row>
        <row r="191">
          <cell r="A191">
            <v>2140002</v>
          </cell>
          <cell r="B191" t="str">
            <v>ACENOCUMAROL  4MG REG ISP</v>
          </cell>
          <cell r="C191">
            <v>165.81460000000001</v>
          </cell>
        </row>
        <row r="192">
          <cell r="A192">
            <v>2140003</v>
          </cell>
          <cell r="B192" t="str">
            <v>ACETAZOLAMIDA 250 MG RANURADOS REG ISP</v>
          </cell>
          <cell r="C192">
            <v>66.64</v>
          </cell>
        </row>
        <row r="193">
          <cell r="A193">
            <v>2140004</v>
          </cell>
          <cell r="B193" t="str">
            <v>ACIDO ACETILSALICILICO 100MG REG ISP</v>
          </cell>
          <cell r="C193">
            <v>4.8719000000000001</v>
          </cell>
        </row>
        <row r="194">
          <cell r="A194">
            <v>2140005</v>
          </cell>
          <cell r="B194" t="str">
            <v>ACIDO ACETILSALICILICO 500MG REG ISP</v>
          </cell>
          <cell r="C194">
            <v>59.476199999999999</v>
          </cell>
        </row>
        <row r="195">
          <cell r="A195">
            <v>2140006</v>
          </cell>
          <cell r="B195" t="str">
            <v>ACIDO ASCORBICO 100 MG. REG ISP</v>
          </cell>
          <cell r="C195">
            <v>5.3550000000000004</v>
          </cell>
        </row>
        <row r="196">
          <cell r="A196">
            <v>2140008</v>
          </cell>
          <cell r="B196" t="str">
            <v>ACIDO FOLICO 1 MG REG ISP</v>
          </cell>
          <cell r="C196">
            <v>10.71</v>
          </cell>
        </row>
        <row r="197">
          <cell r="A197">
            <v>2140009</v>
          </cell>
          <cell r="B197" t="str">
            <v>ACIDO FOLINICO 15 MG.</v>
          </cell>
          <cell r="C197">
            <v>238</v>
          </cell>
        </row>
        <row r="198">
          <cell r="A198">
            <v>2140011</v>
          </cell>
          <cell r="B198" t="str">
            <v>ACIDO MEFENAMICO 500MG</v>
          </cell>
          <cell r="C198">
            <v>19.04</v>
          </cell>
        </row>
        <row r="199">
          <cell r="A199">
            <v>2140012</v>
          </cell>
          <cell r="B199" t="str">
            <v>ACIDO TRANEXAMICO 250 MG. REG ISP</v>
          </cell>
          <cell r="C199">
            <v>737.8</v>
          </cell>
        </row>
        <row r="200">
          <cell r="A200">
            <v>2140013</v>
          </cell>
          <cell r="B200" t="str">
            <v>ACIDO TRANEXAMICO 500 MG.</v>
          </cell>
          <cell r="C200">
            <v>1429.19</v>
          </cell>
        </row>
        <row r="201">
          <cell r="A201">
            <v>2140014</v>
          </cell>
          <cell r="B201" t="str">
            <v>AC. URSODEOXICOLICO 250MG  RANURADOS ISP</v>
          </cell>
          <cell r="C201">
            <v>374.85</v>
          </cell>
        </row>
        <row r="202">
          <cell r="A202">
            <v>2140015</v>
          </cell>
          <cell r="B202" t="str">
            <v>ACIDO VALPROICO 200 MG. CM RANURADOS ISP</v>
          </cell>
          <cell r="C202">
            <v>33.32</v>
          </cell>
        </row>
        <row r="203">
          <cell r="A203">
            <v>2140018</v>
          </cell>
          <cell r="B203" t="str">
            <v>CALCITROL 0,25 MCG</v>
          </cell>
          <cell r="C203">
            <v>297.5</v>
          </cell>
        </row>
        <row r="204">
          <cell r="A204">
            <v>2140019</v>
          </cell>
          <cell r="B204" t="str">
            <v>ALOPURINOL 100 MG CM RANURADOS REG ISP</v>
          </cell>
          <cell r="C204">
            <v>11.3645</v>
          </cell>
        </row>
        <row r="205">
          <cell r="A205">
            <v>2140024</v>
          </cell>
          <cell r="B205" t="str">
            <v>AMIODARONA 200 MG</v>
          </cell>
          <cell r="C205">
            <v>53.55</v>
          </cell>
        </row>
        <row r="206">
          <cell r="A206">
            <v>2140029</v>
          </cell>
          <cell r="B206" t="str">
            <v>ATENOLOL  50MG</v>
          </cell>
          <cell r="C206">
            <v>3.7841999999999998</v>
          </cell>
        </row>
        <row r="207">
          <cell r="A207">
            <v>2140031</v>
          </cell>
          <cell r="B207" t="str">
            <v>AZATIOPRINA 50 MG CM RANURADOS REG ISP</v>
          </cell>
          <cell r="C207">
            <v>153.51</v>
          </cell>
        </row>
        <row r="208">
          <cell r="A208">
            <v>2140032</v>
          </cell>
          <cell r="B208" t="str">
            <v>AZULFIDINE EN  500 MG</v>
          </cell>
          <cell r="C208">
            <v>357</v>
          </cell>
        </row>
        <row r="209">
          <cell r="A209">
            <v>2140035</v>
          </cell>
          <cell r="B209" t="str">
            <v>BACLOFENO 10 MG.</v>
          </cell>
          <cell r="C209">
            <v>130.9</v>
          </cell>
        </row>
        <row r="210">
          <cell r="A210">
            <v>2140036</v>
          </cell>
          <cell r="B210" t="str">
            <v>BIOTINA 10 MG.</v>
          </cell>
          <cell r="C210">
            <v>158.27000000000001</v>
          </cell>
        </row>
        <row r="211">
          <cell r="A211">
            <v>2140041</v>
          </cell>
          <cell r="B211" t="str">
            <v>CARBONATO DE CALCIO 320 MG CAPSULAS ISP</v>
          </cell>
          <cell r="C211">
            <v>21.42</v>
          </cell>
        </row>
        <row r="212">
          <cell r="A212">
            <v>2140042</v>
          </cell>
          <cell r="B212" t="str">
            <v>CAPTOPRIL 25MG CM RANURADOS REG ISP</v>
          </cell>
          <cell r="C212">
            <v>24.99</v>
          </cell>
        </row>
        <row r="213">
          <cell r="A213">
            <v>2140043</v>
          </cell>
          <cell r="B213" t="str">
            <v>CARBAMAZEPINA 200MG CM RANURADOS ISP</v>
          </cell>
          <cell r="C213">
            <v>17.850000000000001</v>
          </cell>
        </row>
        <row r="214">
          <cell r="A214">
            <v>2140045</v>
          </cell>
          <cell r="B214" t="str">
            <v>CARBONATO DE CALCIO 450 MG CAPSULAS ISP</v>
          </cell>
          <cell r="C214">
            <v>20.23</v>
          </cell>
        </row>
        <row r="215">
          <cell r="A215">
            <v>2140047</v>
          </cell>
          <cell r="B215" t="str">
            <v>CALCITRIOL 0,5 MCG.</v>
          </cell>
          <cell r="C215">
            <v>452.2</v>
          </cell>
        </row>
        <row r="216">
          <cell r="A216">
            <v>2140052</v>
          </cell>
          <cell r="B216" t="str">
            <v>CICLOSPORINA TRANSP. 25 MG</v>
          </cell>
          <cell r="C216">
            <v>611.66</v>
          </cell>
        </row>
        <row r="217">
          <cell r="A217">
            <v>2140053</v>
          </cell>
          <cell r="B217" t="str">
            <v>CICLOSPORINA TRANSP. 50 MG</v>
          </cell>
          <cell r="C217">
            <v>1223.32</v>
          </cell>
        </row>
        <row r="218">
          <cell r="A218">
            <v>2140054</v>
          </cell>
          <cell r="B218" t="str">
            <v>CICLOSPORINA TRANSP. 100 MG</v>
          </cell>
          <cell r="C218">
            <v>2444.2600000000002</v>
          </cell>
        </row>
        <row r="219">
          <cell r="A219">
            <v>2140064</v>
          </cell>
          <cell r="B219" t="str">
            <v>CLONIDINA 0,100 MG</v>
          </cell>
          <cell r="C219">
            <v>345.89729999999997</v>
          </cell>
        </row>
        <row r="220">
          <cell r="A220">
            <v>2140068</v>
          </cell>
          <cell r="B220" t="str">
            <v>CLORFENAMINA 4 MG CM RANURADOS REG ISP</v>
          </cell>
          <cell r="C220">
            <v>2.7132000000000001</v>
          </cell>
        </row>
        <row r="221">
          <cell r="A221">
            <v>2140073</v>
          </cell>
          <cell r="B221" t="str">
            <v>CLORPROMAZINA   25 MG CM RANURADOS ISP</v>
          </cell>
          <cell r="C221">
            <v>6.1879999999999997</v>
          </cell>
        </row>
        <row r="222">
          <cell r="A222">
            <v>2140075</v>
          </cell>
          <cell r="B222" t="str">
            <v>COLECALCIFEROL 2000 UD.</v>
          </cell>
          <cell r="C222">
            <v>39.270000000000003</v>
          </cell>
        </row>
        <row r="223">
          <cell r="A223">
            <v>2140080</v>
          </cell>
          <cell r="B223" t="str">
            <v>DESLORATADINA 5 MG</v>
          </cell>
          <cell r="C223">
            <v>35.700000000000003</v>
          </cell>
        </row>
        <row r="224">
          <cell r="A224">
            <v>2140083</v>
          </cell>
          <cell r="B224" t="str">
            <v>DESMOPRESINA 0,2 MG CM RANURADOS ISP</v>
          </cell>
          <cell r="C224">
            <v>1234</v>
          </cell>
        </row>
        <row r="225">
          <cell r="A225">
            <v>2140084</v>
          </cell>
          <cell r="B225" t="str">
            <v>DESMOPRESINA  0,1MG CM RANURADOS ISP</v>
          </cell>
          <cell r="C225">
            <v>640</v>
          </cell>
        </row>
        <row r="226">
          <cell r="A226">
            <v>2140086</v>
          </cell>
          <cell r="B226" t="str">
            <v>DICLOFENACO  50 MG</v>
          </cell>
          <cell r="C226">
            <v>4.4149000000000003</v>
          </cell>
        </row>
        <row r="227">
          <cell r="A227">
            <v>2140090</v>
          </cell>
          <cell r="B227" t="str">
            <v>DIGOXINA 0,25 MG</v>
          </cell>
          <cell r="C227">
            <v>13.09</v>
          </cell>
        </row>
        <row r="228">
          <cell r="A228">
            <v>2140091</v>
          </cell>
          <cell r="B228" t="str">
            <v>DILTIAZEM 60 MG REG ISP</v>
          </cell>
          <cell r="C228">
            <v>58.905000000000001</v>
          </cell>
        </row>
        <row r="229">
          <cell r="A229">
            <v>2140095</v>
          </cell>
          <cell r="B229" t="str">
            <v>DOMPERIDONA  10 MG CM RANURADOS REG ISP</v>
          </cell>
          <cell r="C229">
            <v>16.66</v>
          </cell>
        </row>
        <row r="230">
          <cell r="A230">
            <v>2140099</v>
          </cell>
          <cell r="B230" t="str">
            <v>ENALAPRILA 10 MG CM RANURADOS REG ISP</v>
          </cell>
          <cell r="C230">
            <v>3.0939999999999999</v>
          </cell>
        </row>
        <row r="231">
          <cell r="A231">
            <v>2140103</v>
          </cell>
          <cell r="B231" t="str">
            <v>ESPIRONOLACTONA 25MG CM RANURADO ISP</v>
          </cell>
          <cell r="C231">
            <v>19.635000000000002</v>
          </cell>
        </row>
        <row r="232">
          <cell r="A232">
            <v>2140104</v>
          </cell>
          <cell r="B232" t="str">
            <v>ESTRADIOL 2 MG</v>
          </cell>
          <cell r="C232">
            <v>183.26</v>
          </cell>
        </row>
        <row r="233">
          <cell r="A233">
            <v>2140105</v>
          </cell>
          <cell r="B233" t="str">
            <v>EET 30MCG+L-NORGESTREL 150MCG ANULETTE</v>
          </cell>
          <cell r="C233">
            <v>114.75</v>
          </cell>
        </row>
        <row r="234">
          <cell r="A234">
            <v>2140107</v>
          </cell>
          <cell r="B234" t="str">
            <v>FENITOINA 100 MG LIBERACION RAPIDA ISP</v>
          </cell>
          <cell r="C234">
            <v>11.305</v>
          </cell>
        </row>
        <row r="235">
          <cell r="A235">
            <v>2140111</v>
          </cell>
          <cell r="B235" t="str">
            <v>FERROSO SULFATO 200 MG REG ISP</v>
          </cell>
          <cell r="C235">
            <v>16.66</v>
          </cell>
        </row>
        <row r="236">
          <cell r="A236">
            <v>2140112</v>
          </cell>
          <cell r="B236" t="str">
            <v>FLUDROCORTISONA 0,1CM RANURADO</v>
          </cell>
          <cell r="C236">
            <v>761.88559999999995</v>
          </cell>
        </row>
        <row r="237">
          <cell r="A237">
            <v>2140115</v>
          </cell>
          <cell r="B237" t="str">
            <v>FLUOXETINA 20 MG CM RANURADO REG ISP</v>
          </cell>
          <cell r="C237">
            <v>3.3201000000000001</v>
          </cell>
        </row>
        <row r="238">
          <cell r="A238">
            <v>2140120</v>
          </cell>
          <cell r="B238" t="str">
            <v>FUROSEMIDA 40 MG CM RANURADO</v>
          </cell>
          <cell r="C238">
            <v>4.4149000000000003</v>
          </cell>
        </row>
        <row r="239">
          <cell r="A239">
            <v>2140121</v>
          </cell>
          <cell r="B239" t="str">
            <v>GABAPENTINA 300 MG (DINEURIN)</v>
          </cell>
          <cell r="C239">
            <v>702.1</v>
          </cell>
        </row>
        <row r="240">
          <cell r="A240">
            <v>2140129</v>
          </cell>
          <cell r="B240" t="str">
            <v>HALOPERIDOL 1MG CM RANURADO REG ISP</v>
          </cell>
          <cell r="C240">
            <v>14.28</v>
          </cell>
        </row>
        <row r="241">
          <cell r="A241">
            <v>2140131</v>
          </cell>
          <cell r="B241" t="str">
            <v>HIDRALAZINA  50MG CM RANURADO REG ISP</v>
          </cell>
          <cell r="C241">
            <v>45.22</v>
          </cell>
        </row>
        <row r="242">
          <cell r="A242">
            <v>2140132</v>
          </cell>
          <cell r="B242" t="str">
            <v>HIDROCLOROTIAZIDA  50MG CM RANURADO ISP</v>
          </cell>
          <cell r="C242">
            <v>3.9102999999999999</v>
          </cell>
        </row>
        <row r="243">
          <cell r="A243">
            <v>2140136</v>
          </cell>
          <cell r="B243" t="str">
            <v>IBUPROFENO  200 MG</v>
          </cell>
          <cell r="C243">
            <v>11.731</v>
          </cell>
        </row>
        <row r="244">
          <cell r="A244">
            <v>2140137</v>
          </cell>
          <cell r="B244" t="str">
            <v>IBUPROFENO 400 MG CM RECUBIERTO REG ISP</v>
          </cell>
          <cell r="C244">
            <v>7.5683999999999996</v>
          </cell>
        </row>
        <row r="245">
          <cell r="A245">
            <v>2140138</v>
          </cell>
          <cell r="B245" t="str">
            <v>IMIPRAMINA 25MG CM RANURADO REG ISP</v>
          </cell>
          <cell r="C245">
            <v>8.8298000000000005</v>
          </cell>
        </row>
        <row r="246">
          <cell r="A246">
            <v>2140139</v>
          </cell>
          <cell r="B246" t="str">
            <v>INDOMETACINA 25 MG REG ISP</v>
          </cell>
          <cell r="C246">
            <v>21.4438</v>
          </cell>
        </row>
        <row r="247">
          <cell r="A247">
            <v>2140147</v>
          </cell>
          <cell r="B247" t="str">
            <v>LOSARTAN 2 MG/ML JARABE</v>
          </cell>
          <cell r="C247">
            <v>3739.9998000000001</v>
          </cell>
        </row>
        <row r="248">
          <cell r="A248">
            <v>2140149</v>
          </cell>
          <cell r="B248" t="str">
            <v>LEVOTIROXINA 100MCG CM RANURADO</v>
          </cell>
          <cell r="C248">
            <v>15.47</v>
          </cell>
        </row>
        <row r="249">
          <cell r="A249">
            <v>2140155</v>
          </cell>
          <cell r="B249" t="str">
            <v>MEDROXIPROGESTERONA   5 MG</v>
          </cell>
          <cell r="C249">
            <v>83.3</v>
          </cell>
        </row>
        <row r="250">
          <cell r="A250">
            <v>2140168</v>
          </cell>
          <cell r="B250" t="str">
            <v>METOTREXATO 2,5 MG BLISTER ONCOFARMA ISP</v>
          </cell>
          <cell r="C250">
            <v>58.905000000000001</v>
          </cell>
        </row>
        <row r="251">
          <cell r="A251">
            <v>2140169</v>
          </cell>
          <cell r="B251" t="str">
            <v>MICOFENOLATO 250MG REG ISP</v>
          </cell>
          <cell r="C251">
            <v>870.08040000000005</v>
          </cell>
        </row>
        <row r="252">
          <cell r="A252">
            <v>2140170</v>
          </cell>
          <cell r="B252" t="str">
            <v>MICOFENOLATO 500 MG REG ISP</v>
          </cell>
          <cell r="C252">
            <v>1740.1608000000001</v>
          </cell>
        </row>
        <row r="253">
          <cell r="A253">
            <v>2140179</v>
          </cell>
          <cell r="B253" t="str">
            <v>NIFEDIPINO 3 MG/ML JARABE</v>
          </cell>
          <cell r="C253">
            <v>3719.9852000000001</v>
          </cell>
        </row>
        <row r="254">
          <cell r="A254">
            <v>2140185</v>
          </cell>
          <cell r="B254" t="str">
            <v>OMEPRAZOL  MAGNESICO 10 MG</v>
          </cell>
          <cell r="C254">
            <v>404.94</v>
          </cell>
        </row>
        <row r="255">
          <cell r="A255">
            <v>2140186</v>
          </cell>
          <cell r="B255" t="str">
            <v>OMEPRAZOL  20 MG BLISTER BIOEQUIVALENCIA</v>
          </cell>
          <cell r="C255">
            <v>11.4787</v>
          </cell>
        </row>
        <row r="256">
          <cell r="A256">
            <v>2140189</v>
          </cell>
          <cell r="B256" t="str">
            <v>OXIBUTINA  5 MG CM RANURADO REG ISP</v>
          </cell>
          <cell r="C256">
            <v>46.41</v>
          </cell>
        </row>
        <row r="257">
          <cell r="A257">
            <v>2140192</v>
          </cell>
          <cell r="B257" t="str">
            <v>PANCREOLIPASA 10.000 UI CAP REG ISP</v>
          </cell>
          <cell r="C257">
            <v>561.67999999999995</v>
          </cell>
        </row>
        <row r="258">
          <cell r="A258">
            <v>2140194</v>
          </cell>
          <cell r="B258" t="str">
            <v>PANCREOLIPASA 25.000 UI REG ISP</v>
          </cell>
          <cell r="C258">
            <v>835.38</v>
          </cell>
        </row>
        <row r="259">
          <cell r="A259">
            <v>2140196</v>
          </cell>
          <cell r="B259" t="str">
            <v>PANCREOLIPASA CP MICROGRANULO</v>
          </cell>
          <cell r="C259">
            <v>173.74</v>
          </cell>
        </row>
        <row r="260">
          <cell r="A260">
            <v>2140197</v>
          </cell>
          <cell r="B260" t="str">
            <v>PARACETAMOL   100MG REG ISP</v>
          </cell>
          <cell r="C260">
            <v>11.192</v>
          </cell>
        </row>
        <row r="261">
          <cell r="A261">
            <v>2140198</v>
          </cell>
          <cell r="B261" t="str">
            <v>PARACETAMOL   500MG RANURADO CHILE</v>
          </cell>
          <cell r="C261">
            <v>9.52</v>
          </cell>
        </row>
        <row r="262">
          <cell r="A262">
            <v>2140205</v>
          </cell>
          <cell r="B262" t="str">
            <v>PIRIDOSTIGMINA 60 MG</v>
          </cell>
          <cell r="C262">
            <v>261.8</v>
          </cell>
        </row>
        <row r="263">
          <cell r="A263">
            <v>2140206</v>
          </cell>
          <cell r="B263" t="str">
            <v>PIRIDOXINA   50 MG CP</v>
          </cell>
          <cell r="C263">
            <v>79.73</v>
          </cell>
        </row>
        <row r="264">
          <cell r="A264">
            <v>2140216</v>
          </cell>
          <cell r="B264" t="str">
            <v>PROPANOLOL   10 MG CM RANURADO REG ISP</v>
          </cell>
          <cell r="C264">
            <v>4.1626000000000003</v>
          </cell>
        </row>
        <row r="265">
          <cell r="A265">
            <v>2140217</v>
          </cell>
          <cell r="B265" t="str">
            <v>PROPANOLOL   40 MG CM RANURADO REG ISP</v>
          </cell>
          <cell r="C265">
            <v>3.5318999999999998</v>
          </cell>
        </row>
        <row r="266">
          <cell r="A266">
            <v>2140220</v>
          </cell>
          <cell r="B266" t="str">
            <v>RANITIDINA  150MG CM RANURADO REG ISP</v>
          </cell>
          <cell r="C266">
            <v>11.9</v>
          </cell>
        </row>
        <row r="267">
          <cell r="A267">
            <v>2140223</v>
          </cell>
          <cell r="B267" t="str">
            <v>RIBOFLAVINA 200 MG</v>
          </cell>
          <cell r="C267">
            <v>239.98580000000001</v>
          </cell>
        </row>
        <row r="268">
          <cell r="A268">
            <v>2140224</v>
          </cell>
          <cell r="B268" t="str">
            <v>RISPERIDONA 1MG</v>
          </cell>
          <cell r="C268">
            <v>102.34</v>
          </cell>
        </row>
        <row r="269">
          <cell r="A269">
            <v>2140225</v>
          </cell>
          <cell r="B269" t="str">
            <v>RISPERIDONA 3MG</v>
          </cell>
          <cell r="C269">
            <v>166.6</v>
          </cell>
        </row>
        <row r="270">
          <cell r="A270">
            <v>2140226</v>
          </cell>
          <cell r="B270" t="str">
            <v>SUCRALOSA ( SWEET ORIGINAL)</v>
          </cell>
          <cell r="C270">
            <v>5.593</v>
          </cell>
        </row>
        <row r="271">
          <cell r="A271">
            <v>2140227</v>
          </cell>
          <cell r="B271" t="str">
            <v>SALOFALK 500 MG</v>
          </cell>
          <cell r="C271">
            <v>598.57000000000005</v>
          </cell>
        </row>
        <row r="272">
          <cell r="A272">
            <v>2140230</v>
          </cell>
          <cell r="B272" t="str">
            <v>SERTRALINA  50MG</v>
          </cell>
          <cell r="C272">
            <v>19.436599999999999</v>
          </cell>
        </row>
        <row r="273">
          <cell r="A273">
            <v>2140237</v>
          </cell>
          <cell r="B273" t="str">
            <v>TACROLIMO 1 MG (PROGRAF) REG ISP</v>
          </cell>
          <cell r="C273">
            <v>2790.9308000000001</v>
          </cell>
        </row>
        <row r="274">
          <cell r="A274">
            <v>2140245</v>
          </cell>
          <cell r="B274" t="str">
            <v>TIORIDAZINA   25 MG CM RANURADO REG ISP</v>
          </cell>
          <cell r="C274">
            <v>21.42</v>
          </cell>
        </row>
        <row r="275">
          <cell r="A275">
            <v>2140247</v>
          </cell>
          <cell r="B275" t="str">
            <v>TIORIDAZINA 100 MG</v>
          </cell>
          <cell r="C275">
            <v>82.704999999999998</v>
          </cell>
        </row>
        <row r="276">
          <cell r="A276">
            <v>2140260</v>
          </cell>
          <cell r="B276" t="str">
            <v>VITAMINA  D  500 UI</v>
          </cell>
          <cell r="C276">
            <v>139.6266</v>
          </cell>
        </row>
        <row r="277">
          <cell r="A277">
            <v>2140261</v>
          </cell>
          <cell r="B277" t="str">
            <v>VITAMINA E 400 UI CP BLANDAS  REG ISP</v>
          </cell>
          <cell r="C277">
            <v>30.94</v>
          </cell>
        </row>
        <row r="278">
          <cell r="A278">
            <v>2140271</v>
          </cell>
          <cell r="B278" t="str">
            <v>MESALAZINA 500 MG</v>
          </cell>
          <cell r="C278">
            <v>333.2</v>
          </cell>
        </row>
        <row r="279">
          <cell r="A279">
            <v>2140274</v>
          </cell>
          <cell r="B279" t="str">
            <v>NIFEDIPINO 10 MG CM RANURADOS REG ISP</v>
          </cell>
          <cell r="C279">
            <v>8.33</v>
          </cell>
        </row>
        <row r="280">
          <cell r="A280">
            <v>2140275</v>
          </cell>
          <cell r="B280" t="str">
            <v>VIT A9000, D400 E150 K150  CON ZINC ADEX</v>
          </cell>
          <cell r="C280">
            <v>765.17</v>
          </cell>
        </row>
        <row r="281">
          <cell r="A281">
            <v>2140279</v>
          </cell>
          <cell r="B281" t="str">
            <v>MICOFENOLATO 180 MG REG ISP</v>
          </cell>
          <cell r="C281">
            <v>1100.4882</v>
          </cell>
        </row>
        <row r="282">
          <cell r="A282">
            <v>2140281</v>
          </cell>
          <cell r="B282" t="str">
            <v>LEVOTIROXINA 25 MG CM</v>
          </cell>
          <cell r="C282">
            <v>52.669400000000003</v>
          </cell>
        </row>
        <row r="283">
          <cell r="A283">
            <v>2140282</v>
          </cell>
          <cell r="B283" t="str">
            <v>FOSFATO DE MONOSODICO 1 GR</v>
          </cell>
          <cell r="C283">
            <v>74.97</v>
          </cell>
        </row>
        <row r="284">
          <cell r="A284">
            <v>2140283</v>
          </cell>
          <cell r="B284" t="str">
            <v>LOSARTAN 50 MG CM ALARGADO RANURADO ISPP</v>
          </cell>
          <cell r="C284">
            <v>38.08</v>
          </cell>
        </row>
        <row r="285">
          <cell r="A285">
            <v>2140284</v>
          </cell>
          <cell r="B285" t="str">
            <v>ISOTRETINOINA 20 MG CP BLANDAS REG ISP.</v>
          </cell>
          <cell r="C285">
            <v>1347.08</v>
          </cell>
        </row>
        <row r="286">
          <cell r="A286">
            <v>2140285</v>
          </cell>
          <cell r="B286" t="str">
            <v>VIGABATRIN 500 MG REG ISP</v>
          </cell>
          <cell r="C286">
            <v>1487.5</v>
          </cell>
        </row>
        <row r="287">
          <cell r="A287">
            <v>2140286</v>
          </cell>
          <cell r="B287" t="str">
            <v>NIFEDIPINO 10 MG CM  RETARD RANURADO ISP</v>
          </cell>
          <cell r="C287">
            <v>197.54</v>
          </cell>
        </row>
        <row r="288">
          <cell r="A288">
            <v>2140287</v>
          </cell>
          <cell r="B288" t="str">
            <v>TACROLIMUS 0.5 MG (PROGAF) REG ISP</v>
          </cell>
          <cell r="C288">
            <v>1727.7134000000001</v>
          </cell>
        </row>
        <row r="289">
          <cell r="A289">
            <v>2140288</v>
          </cell>
          <cell r="B289" t="str">
            <v>MICOFENOLATO 360 MG REG ISP</v>
          </cell>
          <cell r="C289">
            <v>2200.9764</v>
          </cell>
        </row>
        <row r="290">
          <cell r="A290">
            <v>2140289</v>
          </cell>
          <cell r="B290" t="str">
            <v>NIFEDIPINO  20 MG CM RETARD RANURADO ISP</v>
          </cell>
          <cell r="C290">
            <v>6.6853999999999996</v>
          </cell>
        </row>
        <row r="291">
          <cell r="A291">
            <v>2140291</v>
          </cell>
          <cell r="B291" t="str">
            <v>SULFATO DE ZINC 10 MG CM RANURADO ISP</v>
          </cell>
          <cell r="C291">
            <v>110.22969999999999</v>
          </cell>
        </row>
        <row r="292">
          <cell r="A292">
            <v>2140295</v>
          </cell>
          <cell r="B292" t="str">
            <v>TACROLIMUS 5 MG (PROGRAF) REG ISP</v>
          </cell>
          <cell r="C292">
            <v>13954.6302</v>
          </cell>
        </row>
        <row r="293">
          <cell r="A293">
            <v>2140297</v>
          </cell>
          <cell r="B293" t="str">
            <v>SILDENAFIL 50 MG.</v>
          </cell>
          <cell r="C293">
            <v>173.74</v>
          </cell>
        </row>
        <row r="294">
          <cell r="A294">
            <v>2140299</v>
          </cell>
          <cell r="B294" t="str">
            <v>EPASAN AL 30%</v>
          </cell>
          <cell r="C294">
            <v>53.728499999999997</v>
          </cell>
        </row>
        <row r="295">
          <cell r="A295">
            <v>2140305</v>
          </cell>
          <cell r="B295" t="str">
            <v>SIROLIMUS 1 MG</v>
          </cell>
          <cell r="C295">
            <v>5515.65</v>
          </cell>
        </row>
        <row r="296">
          <cell r="A296">
            <v>2140307</v>
          </cell>
          <cell r="B296" t="str">
            <v>OMEPRAZOL 20 MG (LOMEX)</v>
          </cell>
          <cell r="C296">
            <v>269.27999999999997</v>
          </cell>
        </row>
        <row r="297">
          <cell r="A297">
            <v>2140309</v>
          </cell>
          <cell r="B297" t="str">
            <v>METOLAZONA 2,5 MG</v>
          </cell>
          <cell r="C297">
            <v>400.01850000000002</v>
          </cell>
        </row>
        <row r="298">
          <cell r="A298">
            <v>2140311</v>
          </cell>
          <cell r="B298" t="str">
            <v>CALCIO ACETATO 667 MG</v>
          </cell>
          <cell r="C298">
            <v>39.666699999999999</v>
          </cell>
        </row>
        <row r="299">
          <cell r="A299">
            <v>2140312</v>
          </cell>
          <cell r="B299" t="str">
            <v>CARVEDILOL 6,25 MG</v>
          </cell>
          <cell r="C299">
            <v>91.907600000000002</v>
          </cell>
        </row>
        <row r="300">
          <cell r="A300">
            <v>2140313</v>
          </cell>
          <cell r="B300" t="str">
            <v>CARVEDILOL 25 MG</v>
          </cell>
          <cell r="C300">
            <v>59.5</v>
          </cell>
        </row>
        <row r="301">
          <cell r="A301">
            <v>2140314</v>
          </cell>
          <cell r="B301" t="str">
            <v>ISOLEUCINA 30 MG.</v>
          </cell>
          <cell r="C301">
            <v>78.936599999999999</v>
          </cell>
        </row>
        <row r="302">
          <cell r="A302">
            <v>2140315</v>
          </cell>
          <cell r="B302" t="str">
            <v>L-VALINA 30 MG.</v>
          </cell>
          <cell r="C302">
            <v>78.936599999999999</v>
          </cell>
        </row>
        <row r="303">
          <cell r="A303">
            <v>2140318</v>
          </cell>
          <cell r="B303" t="str">
            <v>CICLOSPORINA NEORAL 25 MG</v>
          </cell>
          <cell r="C303">
            <v>740.27520000000004</v>
          </cell>
        </row>
        <row r="304">
          <cell r="A304">
            <v>2140319</v>
          </cell>
          <cell r="B304" t="str">
            <v>CICLOSPORINA NEORAL 50 MG</v>
          </cell>
          <cell r="C304">
            <v>1480.5028</v>
          </cell>
        </row>
        <row r="305">
          <cell r="A305">
            <v>2140320</v>
          </cell>
          <cell r="B305" t="str">
            <v>ASPARTAMO</v>
          </cell>
          <cell r="C305">
            <v>3.0939999999999999</v>
          </cell>
        </row>
        <row r="306">
          <cell r="A306">
            <v>2140321</v>
          </cell>
          <cell r="B306" t="str">
            <v>DAPSONA 20 MG</v>
          </cell>
          <cell r="C306">
            <v>130.9</v>
          </cell>
        </row>
        <row r="307">
          <cell r="A307">
            <v>2140322</v>
          </cell>
          <cell r="B307" t="str">
            <v>HIDROXICLOROQUINA 200 MG</v>
          </cell>
          <cell r="C307">
            <v>117.81</v>
          </cell>
        </row>
        <row r="308">
          <cell r="A308">
            <v>2140323</v>
          </cell>
          <cell r="B308" t="str">
            <v>AC. FOLICO 5 MG</v>
          </cell>
          <cell r="C308">
            <v>59.5</v>
          </cell>
        </row>
        <row r="309">
          <cell r="A309">
            <v>2140324</v>
          </cell>
          <cell r="B309" t="str">
            <v>MESALAZINA 250 MG</v>
          </cell>
          <cell r="C309">
            <v>192.78</v>
          </cell>
        </row>
        <row r="310">
          <cell r="A310">
            <v>2140325</v>
          </cell>
          <cell r="B310" t="str">
            <v>CICLOSPORINA NEORAL 100 MG</v>
          </cell>
          <cell r="C310">
            <v>2960.9818</v>
          </cell>
        </row>
        <row r="311">
          <cell r="A311">
            <v>2140327</v>
          </cell>
          <cell r="B311" t="str">
            <v>CICLOSPORINA NEORAL 10 MG</v>
          </cell>
          <cell r="C311">
            <v>296.072</v>
          </cell>
        </row>
        <row r="312">
          <cell r="A312">
            <v>2140333</v>
          </cell>
          <cell r="B312" t="str">
            <v>RIBOFLAVINA 100MG</v>
          </cell>
          <cell r="C312">
            <v>136.85</v>
          </cell>
        </row>
        <row r="313">
          <cell r="A313">
            <v>2140334</v>
          </cell>
          <cell r="B313" t="str">
            <v>COENZINA Q 10 -30 MG</v>
          </cell>
          <cell r="C313">
            <v>174.93</v>
          </cell>
        </row>
        <row r="314">
          <cell r="A314">
            <v>2140336</v>
          </cell>
          <cell r="B314" t="str">
            <v>PREGABALINA 150MG</v>
          </cell>
          <cell r="C314">
            <v>692.58</v>
          </cell>
        </row>
        <row r="315">
          <cell r="A315">
            <v>2140339</v>
          </cell>
          <cell r="B315" t="str">
            <v>METIMAZOL 10 MG</v>
          </cell>
          <cell r="C315">
            <v>207.536</v>
          </cell>
        </row>
        <row r="316">
          <cell r="A316">
            <v>2140341</v>
          </cell>
          <cell r="B316" t="str">
            <v>MELATONINA 0.5 MG,</v>
          </cell>
          <cell r="C316">
            <v>115.43</v>
          </cell>
        </row>
        <row r="317">
          <cell r="A317">
            <v>2140342</v>
          </cell>
          <cell r="B317" t="str">
            <v>PREGABALINA 75 MG, CP</v>
          </cell>
          <cell r="C317">
            <v>410.55</v>
          </cell>
        </row>
        <row r="318">
          <cell r="A318">
            <v>2140350</v>
          </cell>
          <cell r="B318" t="str">
            <v>LEFLUNOMIDA 20 MG CM</v>
          </cell>
          <cell r="C318">
            <v>83.3</v>
          </cell>
        </row>
        <row r="319">
          <cell r="A319">
            <v>2140352</v>
          </cell>
          <cell r="B319" t="str">
            <v>DEFERASIROX 500 MG CM</v>
          </cell>
          <cell r="C319">
            <v>17851.87</v>
          </cell>
        </row>
        <row r="320">
          <cell r="A320">
            <v>2140354</v>
          </cell>
          <cell r="B320" t="str">
            <v>BICARBONATO DE SODIO 1 GR</v>
          </cell>
          <cell r="C320">
            <v>43.236600000000003</v>
          </cell>
        </row>
        <row r="321">
          <cell r="A321">
            <v>2140356</v>
          </cell>
          <cell r="B321" t="str">
            <v>BICARBONATO SODIO 500MG</v>
          </cell>
          <cell r="C321">
            <v>43.236600000000003</v>
          </cell>
        </row>
        <row r="322">
          <cell r="A322">
            <v>2140359</v>
          </cell>
          <cell r="B322" t="str">
            <v>PIRIDOXINA 5 MG</v>
          </cell>
          <cell r="C322">
            <v>92.546300000000002</v>
          </cell>
        </row>
        <row r="323">
          <cell r="A323">
            <v>2140361</v>
          </cell>
          <cell r="B323" t="str">
            <v>TACROLIMUS 1 MG. (T-IN MUN)</v>
          </cell>
          <cell r="C323">
            <v>1547</v>
          </cell>
        </row>
        <row r="324">
          <cell r="A324">
            <v>2140364</v>
          </cell>
          <cell r="B324" t="str">
            <v>MICOFENOLATO 125 GR (FRACCIONAMIENTO)</v>
          </cell>
          <cell r="C324">
            <v>297.5</v>
          </cell>
        </row>
        <row r="325">
          <cell r="A325">
            <v>2140365</v>
          </cell>
          <cell r="B325" t="str">
            <v>DAPSONA 30MG</v>
          </cell>
          <cell r="C325">
            <v>90.985699999999994</v>
          </cell>
        </row>
        <row r="326">
          <cell r="A326">
            <v>2140370</v>
          </cell>
          <cell r="B326" t="str">
            <v>ACETATO DE ZINC 75MG</v>
          </cell>
          <cell r="C326">
            <v>79.994399999999999</v>
          </cell>
        </row>
        <row r="327">
          <cell r="A327">
            <v>2140371</v>
          </cell>
          <cell r="B327" t="str">
            <v>DEFERASIROX 250 MG</v>
          </cell>
          <cell r="C327">
            <v>8925.9349999999995</v>
          </cell>
        </row>
        <row r="328">
          <cell r="A328">
            <v>2140372</v>
          </cell>
          <cell r="B328" t="str">
            <v>TIAMINA 100MG</v>
          </cell>
          <cell r="C328">
            <v>60.3065</v>
          </cell>
        </row>
        <row r="329">
          <cell r="A329">
            <v>2140373</v>
          </cell>
          <cell r="B329" t="str">
            <v>TACROLIMUS XL 1MG</v>
          </cell>
          <cell r="C329">
            <v>2651.3438000000001</v>
          </cell>
        </row>
        <row r="330">
          <cell r="A330">
            <v>2140374</v>
          </cell>
          <cell r="B330" t="str">
            <v>TACROLIMUS XL 0.5MG</v>
          </cell>
          <cell r="C330">
            <v>1641.2955999999999</v>
          </cell>
        </row>
        <row r="331">
          <cell r="A331">
            <v>2140376</v>
          </cell>
          <cell r="B331" t="str">
            <v>CAPTOPRIL 3 MG CP FRACCIONAMIENTO</v>
          </cell>
          <cell r="C331">
            <v>107.1</v>
          </cell>
        </row>
        <row r="332">
          <cell r="A332">
            <v>2140378</v>
          </cell>
          <cell r="B332" t="str">
            <v>FLECAINIDA 100MG</v>
          </cell>
          <cell r="C332">
            <v>1107.5999999999999</v>
          </cell>
        </row>
        <row r="333">
          <cell r="A333">
            <v>2140381</v>
          </cell>
          <cell r="B333" t="str">
            <v>BICARBONATO DE SODIO 250MG</v>
          </cell>
          <cell r="C333">
            <v>39.2714</v>
          </cell>
        </row>
        <row r="334">
          <cell r="A334">
            <v>2140383</v>
          </cell>
          <cell r="B334" t="str">
            <v>FOSFATO MONOSODICO 500 MG. CAPSULAS</v>
          </cell>
          <cell r="C334">
            <v>48.3934</v>
          </cell>
        </row>
        <row r="335">
          <cell r="A335">
            <v>2140384</v>
          </cell>
          <cell r="B335" t="str">
            <v>RIBOFLAVINA 5 MG. CAPSULAS</v>
          </cell>
          <cell r="C335">
            <v>53.315800000000003</v>
          </cell>
        </row>
        <row r="336">
          <cell r="A336">
            <v>2140385</v>
          </cell>
          <cell r="B336" t="str">
            <v>TACROLIMUS XL 5MG</v>
          </cell>
          <cell r="C336">
            <v>13256.8856</v>
          </cell>
        </row>
        <row r="337">
          <cell r="A337">
            <v>2140386</v>
          </cell>
          <cell r="B337" t="str">
            <v>LIOTIRONINA 2,5MG  CP</v>
          </cell>
          <cell r="C337">
            <v>89.25</v>
          </cell>
        </row>
        <row r="338">
          <cell r="A338">
            <v>2140387</v>
          </cell>
          <cell r="B338" t="str">
            <v>DESMOPRESINA 120MCG  COMPRIMIDO</v>
          </cell>
          <cell r="C338">
            <v>329.63</v>
          </cell>
        </row>
        <row r="339">
          <cell r="A339">
            <v>2140388</v>
          </cell>
          <cell r="B339" t="str">
            <v>DEFERASIROX 125 MG CM</v>
          </cell>
          <cell r="C339">
            <v>4462.9674000000005</v>
          </cell>
        </row>
        <row r="340">
          <cell r="A340">
            <v>2150001</v>
          </cell>
          <cell r="B340" t="str">
            <v>ABSORBENTE ANHIDRIDO CALSODADA</v>
          </cell>
          <cell r="C340">
            <v>2255.1822000000002</v>
          </cell>
        </row>
        <row r="341">
          <cell r="A341">
            <v>2150010</v>
          </cell>
          <cell r="B341" t="str">
            <v>ACIDO SALICILICO</v>
          </cell>
          <cell r="C341">
            <v>8211</v>
          </cell>
        </row>
        <row r="342">
          <cell r="A342">
            <v>2150012</v>
          </cell>
          <cell r="B342" t="str">
            <v>ALCOHOL CETILICO</v>
          </cell>
          <cell r="C342">
            <v>4498.2</v>
          </cell>
        </row>
        <row r="343">
          <cell r="A343">
            <v>2150013</v>
          </cell>
          <cell r="B343" t="str">
            <v>ALCOHOL ESTEARILICO</v>
          </cell>
          <cell r="C343">
            <v>8865.5</v>
          </cell>
        </row>
        <row r="344">
          <cell r="A344">
            <v>2150024</v>
          </cell>
          <cell r="B344" t="str">
            <v>BARIGRAF 340 GR.</v>
          </cell>
          <cell r="C344">
            <v>4036.0832999999998</v>
          </cell>
        </row>
        <row r="345">
          <cell r="A345">
            <v>2150029</v>
          </cell>
          <cell r="B345" t="str">
            <v>BICARBONATO DE SODIO 1GR</v>
          </cell>
          <cell r="C345">
            <v>1904</v>
          </cell>
        </row>
        <row r="346">
          <cell r="A346">
            <v>2150064</v>
          </cell>
          <cell r="B346" t="str">
            <v>GLUCOSA ANHIDRA USP COD. 1083469025</v>
          </cell>
          <cell r="C346">
            <v>1904</v>
          </cell>
        </row>
        <row r="347">
          <cell r="A347">
            <v>2150071</v>
          </cell>
          <cell r="B347" t="str">
            <v>RESINA INTERCAMBIO NA O CA (KAYEXALATE)</v>
          </cell>
          <cell r="C347">
            <v>35.700000000000003</v>
          </cell>
        </row>
        <row r="348">
          <cell r="A348">
            <v>2150073</v>
          </cell>
          <cell r="B348" t="str">
            <v>LAPIZ NITRATO DE PLATA</v>
          </cell>
          <cell r="C348">
            <v>833</v>
          </cell>
        </row>
        <row r="349">
          <cell r="A349">
            <v>2150076</v>
          </cell>
          <cell r="B349" t="str">
            <v>MAGNESIO SULFATO</v>
          </cell>
          <cell r="C349">
            <v>2</v>
          </cell>
        </row>
        <row r="350">
          <cell r="A350">
            <v>2150088</v>
          </cell>
          <cell r="B350" t="str">
            <v>PASTA LASSAR CAJAS DE 30 GR  REG ISP</v>
          </cell>
          <cell r="C350">
            <v>511.7</v>
          </cell>
        </row>
        <row r="351">
          <cell r="A351">
            <v>2150099</v>
          </cell>
          <cell r="B351" t="str">
            <v>POTASIO CLORURO</v>
          </cell>
          <cell r="C351">
            <v>5664.4</v>
          </cell>
        </row>
        <row r="352">
          <cell r="A352">
            <v>2150117</v>
          </cell>
          <cell r="B352" t="str">
            <v>SODIO DIHIDROGENO FOSFATO COD 1063459025</v>
          </cell>
          <cell r="C352">
            <v>4998</v>
          </cell>
        </row>
        <row r="353">
          <cell r="A353">
            <v>2150120</v>
          </cell>
          <cell r="B353" t="str">
            <v>SULFATO DE BARIO 600 GRS.</v>
          </cell>
          <cell r="C353">
            <v>8726.6666000000005</v>
          </cell>
        </row>
        <row r="354">
          <cell r="A354">
            <v>2150128</v>
          </cell>
          <cell r="B354" t="str">
            <v>UREA CRISTALIZADA</v>
          </cell>
          <cell r="C354">
            <v>7871.85</v>
          </cell>
        </row>
        <row r="355">
          <cell r="A355">
            <v>2150132</v>
          </cell>
          <cell r="B355" t="str">
            <v>SODIO LAURISULFATO</v>
          </cell>
          <cell r="C355">
            <v>13494.6</v>
          </cell>
        </row>
        <row r="356">
          <cell r="A356">
            <v>2150137</v>
          </cell>
          <cell r="B356" t="str">
            <v>POLIETILENGLICOL 3350</v>
          </cell>
          <cell r="C356">
            <v>8.1999999999999993</v>
          </cell>
        </row>
        <row r="357">
          <cell r="A357">
            <v>2150140</v>
          </cell>
          <cell r="B357" t="str">
            <v>CARBON ACTIVADO 30GR.</v>
          </cell>
          <cell r="C357">
            <v>565.25</v>
          </cell>
        </row>
        <row r="358">
          <cell r="A358">
            <v>2150141</v>
          </cell>
          <cell r="B358" t="str">
            <v>CARBON ACTIVADO 10GR.</v>
          </cell>
          <cell r="C358">
            <v>476</v>
          </cell>
        </row>
        <row r="359">
          <cell r="A359">
            <v>2160005</v>
          </cell>
          <cell r="B359" t="str">
            <v>ACIDO VALPROICO 500 MG.</v>
          </cell>
          <cell r="C359">
            <v>14875</v>
          </cell>
        </row>
        <row r="360">
          <cell r="A360">
            <v>2160006</v>
          </cell>
          <cell r="B360" t="str">
            <v>ACIDO ASCORBICO 100 MG REG ISP</v>
          </cell>
          <cell r="C360">
            <v>7.4420000000000002</v>
          </cell>
        </row>
        <row r="361">
          <cell r="A361">
            <v>2160010</v>
          </cell>
          <cell r="B361" t="str">
            <v>ACIDO TRANEXAMICO 1GR AM 10ML REG ISP</v>
          </cell>
          <cell r="C361">
            <v>11797.66</v>
          </cell>
        </row>
        <row r="362">
          <cell r="A362">
            <v>2160013</v>
          </cell>
          <cell r="B362" t="str">
            <v>ADENOSINA 6 MG/2 ML(TRICOR) REG ISP</v>
          </cell>
          <cell r="C362">
            <v>10118.367700000001</v>
          </cell>
        </row>
        <row r="363">
          <cell r="A363">
            <v>2160014</v>
          </cell>
          <cell r="B363" t="str">
            <v>AGUA BIDESTILADA 10 ML</v>
          </cell>
          <cell r="C363">
            <v>63.045000000000002</v>
          </cell>
        </row>
        <row r="364">
          <cell r="A364">
            <v>2160016</v>
          </cell>
          <cell r="B364" t="str">
            <v>AGUA BIDESTILADA 5 ML</v>
          </cell>
          <cell r="C364">
            <v>53.55</v>
          </cell>
        </row>
        <row r="365">
          <cell r="A365">
            <v>2160022</v>
          </cell>
          <cell r="B365" t="str">
            <v>AMINOFILINA 250 MG REG ISP</v>
          </cell>
          <cell r="C365">
            <v>92.82</v>
          </cell>
        </row>
        <row r="366">
          <cell r="A366">
            <v>2160030</v>
          </cell>
          <cell r="B366" t="str">
            <v>ATROPINA SULFATO 1 MG/ML AM REG ISP</v>
          </cell>
          <cell r="C366">
            <v>58.0244</v>
          </cell>
        </row>
        <row r="367">
          <cell r="A367">
            <v>2160034</v>
          </cell>
          <cell r="B367" t="str">
            <v>AZUL DE METILENO 1% AM  5 ML.</v>
          </cell>
          <cell r="C367">
            <v>1368.5</v>
          </cell>
        </row>
        <row r="368">
          <cell r="A368">
            <v>2160040</v>
          </cell>
          <cell r="B368" t="str">
            <v>BICARBONATO S0DIO 8.4 % 10ML REG ISP</v>
          </cell>
          <cell r="C368">
            <v>124.95</v>
          </cell>
        </row>
        <row r="369">
          <cell r="A369">
            <v>2160044</v>
          </cell>
          <cell r="B369" t="str">
            <v>BUPIVACAINA  0,5%/10ML FA REG ISP</v>
          </cell>
          <cell r="C369">
            <v>342.72</v>
          </cell>
        </row>
        <row r="370">
          <cell r="A370">
            <v>2160048</v>
          </cell>
          <cell r="B370" t="str">
            <v>BUPIVACAINA 0,75%/ 2ML HIPERBARICA ISP</v>
          </cell>
          <cell r="C370">
            <v>1248.7860000000001</v>
          </cell>
        </row>
        <row r="371">
          <cell r="A371">
            <v>2160051</v>
          </cell>
          <cell r="B371" t="str">
            <v>CALCIO GLUCONATO  10%/10ML REG ISP</v>
          </cell>
          <cell r="C371">
            <v>151.3323</v>
          </cell>
        </row>
        <row r="372">
          <cell r="A372">
            <v>2160053</v>
          </cell>
          <cell r="B372" t="str">
            <v>CALCITROL CALCIYEK E/V</v>
          </cell>
          <cell r="C372">
            <v>1963.5</v>
          </cell>
        </row>
        <row r="373">
          <cell r="A373">
            <v>2160057</v>
          </cell>
          <cell r="B373" t="str">
            <v>CIANOCOBALAMINA 0,1MG/1ML REG ISP</v>
          </cell>
          <cell r="C373">
            <v>67.83</v>
          </cell>
        </row>
        <row r="374">
          <cell r="A374">
            <v>2160063</v>
          </cell>
          <cell r="B374" t="str">
            <v>CLONIXINATO LISINA 200MG/4ML REG ISP</v>
          </cell>
          <cell r="C374">
            <v>654.5</v>
          </cell>
        </row>
        <row r="375">
          <cell r="A375">
            <v>2160064</v>
          </cell>
          <cell r="B375" t="str">
            <v>CLORFENAMINA 10MG/1ML REG ISP</v>
          </cell>
          <cell r="C375">
            <v>69.02</v>
          </cell>
        </row>
        <row r="376">
          <cell r="A376">
            <v>2160066</v>
          </cell>
          <cell r="B376" t="str">
            <v>CLORPROMAZINA 25 MG REG ISP</v>
          </cell>
          <cell r="C376">
            <v>69.02</v>
          </cell>
        </row>
        <row r="377">
          <cell r="A377">
            <v>2160068</v>
          </cell>
          <cell r="B377" t="str">
            <v>CLORURO DE POTASIO  10%10ML REG ISP</v>
          </cell>
          <cell r="C377">
            <v>78.206800000000001</v>
          </cell>
        </row>
        <row r="378">
          <cell r="A378">
            <v>2160069</v>
          </cell>
          <cell r="B378" t="str">
            <v>CLORURO DE SODIO 0,9% 10 ML.</v>
          </cell>
          <cell r="C378">
            <v>76.16</v>
          </cell>
        </row>
        <row r="379">
          <cell r="A379">
            <v>2160070</v>
          </cell>
          <cell r="B379" t="str">
            <v>CLORURO DE SODIO 0,9% 5ML REG ISP</v>
          </cell>
          <cell r="C379">
            <v>71.400000000000006</v>
          </cell>
        </row>
        <row r="380">
          <cell r="A380">
            <v>2160071</v>
          </cell>
          <cell r="B380" t="str">
            <v>CLORURO DE SODIO 10%  20 ML RGE ISP</v>
          </cell>
          <cell r="C380">
            <v>129</v>
          </cell>
        </row>
        <row r="381">
          <cell r="A381">
            <v>2160074</v>
          </cell>
          <cell r="B381" t="str">
            <v>CORTICOTROPINA 1MG/1ML REG ISP SYNACTHEN</v>
          </cell>
          <cell r="C381">
            <v>23300.2</v>
          </cell>
        </row>
        <row r="382">
          <cell r="A382">
            <v>2160077</v>
          </cell>
          <cell r="B382" t="str">
            <v>DALTEPARINA SODICA 10.000 UI/4ML REG ISP</v>
          </cell>
          <cell r="C382">
            <v>6497.4</v>
          </cell>
        </row>
        <row r="383">
          <cell r="A383">
            <v>2160078</v>
          </cell>
          <cell r="B383" t="str">
            <v>DELTEPARINA SODICA 2.500 UI/0,2MLREG ISP</v>
          </cell>
          <cell r="C383">
            <v>2451.4</v>
          </cell>
        </row>
        <row r="384">
          <cell r="A384">
            <v>2160079</v>
          </cell>
          <cell r="B384" t="str">
            <v>DALTEPARINA SODICA 5000 UI/0,2ML REG ISP</v>
          </cell>
          <cell r="C384">
            <v>4780.2299999999996</v>
          </cell>
        </row>
        <row r="385">
          <cell r="A385">
            <v>2160080</v>
          </cell>
          <cell r="B385" t="str">
            <v>DANTROLENE INYECTABLE 20 MG REG ISP</v>
          </cell>
          <cell r="C385">
            <v>145656</v>
          </cell>
        </row>
        <row r="386">
          <cell r="A386">
            <v>2160083</v>
          </cell>
          <cell r="B386" t="str">
            <v>DECAPEPTYL 3.57 MG.</v>
          </cell>
          <cell r="C386">
            <v>88060</v>
          </cell>
        </row>
        <row r="387">
          <cell r="A387">
            <v>2160086</v>
          </cell>
          <cell r="B387" t="str">
            <v>DIATRIZOATO DE MEGLUMINA RELIEV 60%</v>
          </cell>
          <cell r="C387">
            <v>5355</v>
          </cell>
        </row>
        <row r="388">
          <cell r="A388">
            <v>2160092</v>
          </cell>
          <cell r="B388" t="str">
            <v>DIPIRONA 1 GR (METAMIZOL) REG ISP</v>
          </cell>
          <cell r="C388">
            <v>69.02</v>
          </cell>
        </row>
        <row r="389">
          <cell r="A389">
            <v>2160093</v>
          </cell>
          <cell r="B389" t="str">
            <v>DOBUTAMIDA 250MG/5ML REG ISP</v>
          </cell>
          <cell r="C389">
            <v>1344.7</v>
          </cell>
        </row>
        <row r="390">
          <cell r="A390">
            <v>2160095</v>
          </cell>
          <cell r="B390" t="str">
            <v>DOPAMINA 200 MG/5 ML REG ISP</v>
          </cell>
          <cell r="C390">
            <v>220.745</v>
          </cell>
        </row>
        <row r="391">
          <cell r="A391">
            <v>2160099</v>
          </cell>
          <cell r="B391" t="str">
            <v>DROPERIDOL 5MG/2ML</v>
          </cell>
          <cell r="C391">
            <v>666.4</v>
          </cell>
        </row>
        <row r="392">
          <cell r="A392">
            <v>2160101</v>
          </cell>
          <cell r="B392" t="str">
            <v>EFEDRINA 6% 1ML REG ISP</v>
          </cell>
          <cell r="C392">
            <v>183.26</v>
          </cell>
        </row>
        <row r="393">
          <cell r="A393">
            <v>2160106</v>
          </cell>
          <cell r="B393" t="str">
            <v>EPINEFRINA  1 MG/1ML REG ISP</v>
          </cell>
          <cell r="C393">
            <v>60.547199999999997</v>
          </cell>
        </row>
        <row r="394">
          <cell r="A394">
            <v>2160109</v>
          </cell>
          <cell r="B394" t="str">
            <v>ERITROPOYETINA 2.000 U.I.</v>
          </cell>
          <cell r="C394">
            <v>3153.5</v>
          </cell>
        </row>
        <row r="395">
          <cell r="A395">
            <v>2160113</v>
          </cell>
          <cell r="B395" t="str">
            <v>ESTREPTOQUINASA 1500000 UI</v>
          </cell>
          <cell r="C395">
            <v>142800</v>
          </cell>
        </row>
        <row r="396">
          <cell r="A396">
            <v>2160117</v>
          </cell>
          <cell r="B396" t="str">
            <v>FENITOINA 250 MG FRASCO AMPOLLA REG ISP</v>
          </cell>
          <cell r="C396">
            <v>3279.64</v>
          </cell>
        </row>
        <row r="397">
          <cell r="A397">
            <v>2160120</v>
          </cell>
          <cell r="B397" t="str">
            <v>FENOTEROL 0.50 MG/ 10 ML REG ISP</v>
          </cell>
          <cell r="C397">
            <v>535.5</v>
          </cell>
        </row>
        <row r="398">
          <cell r="A398">
            <v>2160122</v>
          </cell>
          <cell r="B398" t="str">
            <v>FITOQUINONA 10MGX1ML REG ISP</v>
          </cell>
          <cell r="C398">
            <v>123.76</v>
          </cell>
        </row>
        <row r="399">
          <cell r="A399">
            <v>2160126</v>
          </cell>
          <cell r="B399" t="str">
            <v>FLUMAZENIL 0,5MG/5ML REG ISP</v>
          </cell>
          <cell r="C399">
            <v>3153.5</v>
          </cell>
        </row>
        <row r="400">
          <cell r="A400">
            <v>2160127</v>
          </cell>
          <cell r="B400" t="str">
            <v>FOSFATO MONOPOTASICO 15 % 10 ML REG ISP</v>
          </cell>
          <cell r="C400">
            <v>392.7</v>
          </cell>
        </row>
        <row r="401">
          <cell r="A401">
            <v>2160129</v>
          </cell>
          <cell r="B401" t="str">
            <v>FUROSEMIDA 20 MG/1ML REG ISP</v>
          </cell>
          <cell r="C401">
            <v>70.209999999999994</v>
          </cell>
        </row>
        <row r="402">
          <cell r="A402">
            <v>2160139</v>
          </cell>
          <cell r="B402" t="str">
            <v>HEPARINA 100 UD./5 ML(FLASH)</v>
          </cell>
          <cell r="C402">
            <v>1190</v>
          </cell>
        </row>
        <row r="403">
          <cell r="A403">
            <v>2160140</v>
          </cell>
          <cell r="B403" t="str">
            <v>HEPARINA 25.000 UI FA REG ISP</v>
          </cell>
          <cell r="C403">
            <v>2261</v>
          </cell>
        </row>
        <row r="404">
          <cell r="A404">
            <v>2160151</v>
          </cell>
          <cell r="B404" t="str">
            <v>INFLIXIMAB 100 MG/20 ML REMICADE REG ISP</v>
          </cell>
          <cell r="C404">
            <v>472579.94</v>
          </cell>
        </row>
        <row r="405">
          <cell r="A405">
            <v>2160157</v>
          </cell>
          <cell r="B405" t="str">
            <v>KETAMINA 500MG/10ML REG ISP</v>
          </cell>
          <cell r="C405">
            <v>928.2</v>
          </cell>
        </row>
        <row r="406">
          <cell r="A406">
            <v>2160159</v>
          </cell>
          <cell r="B406" t="str">
            <v>KETOPROFENO FA 100MG REG ISP</v>
          </cell>
          <cell r="C406">
            <v>377.15859999999998</v>
          </cell>
        </row>
        <row r="407">
          <cell r="A407">
            <v>2160160</v>
          </cell>
          <cell r="B407" t="str">
            <v>KETOROLACO AM 30 MG REG ISP</v>
          </cell>
          <cell r="C407">
            <v>213.01</v>
          </cell>
        </row>
        <row r="408">
          <cell r="A408">
            <v>2160161</v>
          </cell>
          <cell r="B408" t="str">
            <v>KONAKION 10 MG REG ISP</v>
          </cell>
          <cell r="C408">
            <v>1873.06</v>
          </cell>
        </row>
        <row r="409">
          <cell r="A409">
            <v>2160162</v>
          </cell>
          <cell r="B409" t="str">
            <v>LABETALOL 100 MG.X 20 ML REG ISP</v>
          </cell>
          <cell r="C409">
            <v>7945.8680000000004</v>
          </cell>
        </row>
        <row r="410">
          <cell r="A410">
            <v>2160168</v>
          </cell>
          <cell r="B410" t="str">
            <v>LIDOCAINA 2 % 5 CC REG ISP</v>
          </cell>
          <cell r="C410">
            <v>83.3</v>
          </cell>
        </row>
        <row r="411">
          <cell r="A411">
            <v>2160175</v>
          </cell>
          <cell r="B411" t="str">
            <v>MAGNESIO SULFATO 25% 5ML REG ISP</v>
          </cell>
          <cell r="C411">
            <v>90.773200000000003</v>
          </cell>
        </row>
        <row r="412">
          <cell r="A412">
            <v>2160183</v>
          </cell>
          <cell r="B412" t="str">
            <v>METOCLOPRAMIDA 10MG/2ML REG ISP</v>
          </cell>
          <cell r="C412">
            <v>71.400000000000006</v>
          </cell>
        </row>
        <row r="413">
          <cell r="A413">
            <v>2160184</v>
          </cell>
          <cell r="B413" t="str">
            <v>MILRINONA 10 MG. COROTROPE REG ISP</v>
          </cell>
          <cell r="C413">
            <v>43518.3</v>
          </cell>
        </row>
        <row r="414">
          <cell r="A414">
            <v>2160188</v>
          </cell>
          <cell r="B414" t="str">
            <v>NORUBIT ADULTO (MULTIVITAMINICO E.V.)</v>
          </cell>
          <cell r="C414">
            <v>3027.36</v>
          </cell>
        </row>
        <row r="415">
          <cell r="A415">
            <v>2160189</v>
          </cell>
          <cell r="B415" t="str">
            <v>MULTIVITAMINICO E.V.NORUBIT</v>
          </cell>
          <cell r="C415">
            <v>3451</v>
          </cell>
        </row>
        <row r="416">
          <cell r="A416">
            <v>2160194</v>
          </cell>
          <cell r="B416" t="str">
            <v>NALOXONA 0,4MG/1ML AM REG ISP</v>
          </cell>
          <cell r="C416">
            <v>5057.5</v>
          </cell>
        </row>
        <row r="417">
          <cell r="A417">
            <v>2160197</v>
          </cell>
          <cell r="B417" t="str">
            <v>NEOSTIGMINA 0,5MG/1ML REG ISP</v>
          </cell>
          <cell r="C417">
            <v>95.2</v>
          </cell>
        </row>
        <row r="418">
          <cell r="A418">
            <v>2160207</v>
          </cell>
          <cell r="B418" t="str">
            <v>NITROGLICERINA 50MG/10ML FA</v>
          </cell>
          <cell r="C418">
            <v>1178.0999999999999</v>
          </cell>
        </row>
        <row r="419">
          <cell r="A419">
            <v>2160208</v>
          </cell>
          <cell r="B419" t="str">
            <v>NITROPRUSIATO SODICO 50MG LIOF.  REG ISP</v>
          </cell>
          <cell r="C419">
            <v>16660</v>
          </cell>
        </row>
        <row r="420">
          <cell r="A420">
            <v>2160209</v>
          </cell>
          <cell r="B420" t="str">
            <v>NOREPINEFRINA 4 MG 4ML REG ISP</v>
          </cell>
          <cell r="C420">
            <v>1011.5</v>
          </cell>
        </row>
        <row r="421">
          <cell r="A421">
            <v>2160213</v>
          </cell>
          <cell r="B421" t="str">
            <v>OMEPRAZOL 40 MG LIOFILIZADO REG ISP</v>
          </cell>
          <cell r="C421">
            <v>3002.37</v>
          </cell>
        </row>
        <row r="422">
          <cell r="A422">
            <v>2160220</v>
          </cell>
          <cell r="B422" t="str">
            <v>PAPAVERINA 80 MG. REG ISP</v>
          </cell>
          <cell r="C422">
            <v>101.15</v>
          </cell>
        </row>
        <row r="423">
          <cell r="A423">
            <v>2160225</v>
          </cell>
          <cell r="B423" t="str">
            <v>PIRIDOXINA 100MGX1ML  (VIT.B6) REG ISP</v>
          </cell>
          <cell r="C423">
            <v>69.376999999999995</v>
          </cell>
        </row>
        <row r="424">
          <cell r="A424">
            <v>2160229</v>
          </cell>
          <cell r="B424" t="str">
            <v>POTASIO CLORURO 20 % 5 ML</v>
          </cell>
          <cell r="C424">
            <v>154.69999999999999</v>
          </cell>
        </row>
        <row r="425">
          <cell r="A425">
            <v>2160234</v>
          </cell>
          <cell r="B425" t="str">
            <v>PROPANOLOL 1MG/1ML. REG ISP</v>
          </cell>
          <cell r="C425">
            <v>284.41000000000003</v>
          </cell>
        </row>
        <row r="426">
          <cell r="A426">
            <v>2160242</v>
          </cell>
          <cell r="B426" t="str">
            <v>PROTAMINA SULFATO 50 MG/5ML REG ISP</v>
          </cell>
          <cell r="C426">
            <v>9520</v>
          </cell>
        </row>
        <row r="427">
          <cell r="A427">
            <v>2160244</v>
          </cell>
          <cell r="B427" t="str">
            <v xml:space="preserve"> CONTRASTE NO IONICO RADIOMIRON</v>
          </cell>
          <cell r="C427">
            <v>7378</v>
          </cell>
        </row>
        <row r="428">
          <cell r="A428">
            <v>2160245</v>
          </cell>
          <cell r="B428" t="str">
            <v>RANITIDINA 50 MG / 2 ML</v>
          </cell>
          <cell r="C428">
            <v>52.9026</v>
          </cell>
        </row>
        <row r="429">
          <cell r="A429">
            <v>2160248</v>
          </cell>
          <cell r="B429" t="str">
            <v>RH-DORNASA-ALFA 2,5 MG/2ML REG ISP</v>
          </cell>
          <cell r="C429">
            <v>25300.258000000002</v>
          </cell>
        </row>
        <row r="430">
          <cell r="A430">
            <v>2160250</v>
          </cell>
          <cell r="B430" t="str">
            <v>ROCURONIO BROMURO  50MG * 5 ML ESMERON</v>
          </cell>
          <cell r="C430">
            <v>6559.28</v>
          </cell>
        </row>
        <row r="431">
          <cell r="A431">
            <v>2160256</v>
          </cell>
          <cell r="B431" t="str">
            <v>SODIO CLORURO 0,9 % 20 ML</v>
          </cell>
          <cell r="C431">
            <v>97.58</v>
          </cell>
        </row>
        <row r="432">
          <cell r="A432">
            <v>2160258</v>
          </cell>
          <cell r="B432" t="str">
            <v>SODIO CLORURO 10 % 10 CC</v>
          </cell>
          <cell r="C432">
            <v>89.25</v>
          </cell>
        </row>
        <row r="433">
          <cell r="A433">
            <v>2160262</v>
          </cell>
          <cell r="B433" t="str">
            <v>SUCCINIL COLINA CLORURO 100MG. REG ISP</v>
          </cell>
          <cell r="C433">
            <v>856.8</v>
          </cell>
        </row>
        <row r="434">
          <cell r="A434">
            <v>2160266</v>
          </cell>
          <cell r="B434" t="str">
            <v>SURVANTA 8 ML EXOSURF</v>
          </cell>
          <cell r="C434">
            <v>172550</v>
          </cell>
        </row>
        <row r="435">
          <cell r="A435">
            <v>2160269</v>
          </cell>
          <cell r="B435" t="str">
            <v>TESTOSTERONA 250 MG. REG ISP</v>
          </cell>
          <cell r="C435">
            <v>12923.4</v>
          </cell>
        </row>
        <row r="436">
          <cell r="A436">
            <v>2160270</v>
          </cell>
          <cell r="B436" t="str">
            <v>TIAMINA (VIT B1) 30MG/1ML REG ISP</v>
          </cell>
          <cell r="C436">
            <v>73.78</v>
          </cell>
        </row>
        <row r="437">
          <cell r="A437">
            <v>2160272</v>
          </cell>
          <cell r="B437" t="str">
            <v>TIMOGLOBULINA REG ISP</v>
          </cell>
          <cell r="C437">
            <v>135745.68</v>
          </cell>
        </row>
        <row r="438">
          <cell r="A438">
            <v>2160274</v>
          </cell>
          <cell r="B438" t="str">
            <v>TIOPENTAL SODICO 1 GR</v>
          </cell>
          <cell r="C438">
            <v>5950</v>
          </cell>
        </row>
        <row r="439">
          <cell r="A439">
            <v>2160281</v>
          </cell>
          <cell r="B439" t="str">
            <v>TRIPTORELINA 11,25 MG.</v>
          </cell>
          <cell r="C439">
            <v>148750</v>
          </cell>
        </row>
        <row r="440">
          <cell r="A440">
            <v>2160285</v>
          </cell>
          <cell r="B440" t="str">
            <v>VASELINA ESTERIL 5 ML-10 ML</v>
          </cell>
          <cell r="C440">
            <v>133.28</v>
          </cell>
        </row>
        <row r="441">
          <cell r="A441">
            <v>2160290</v>
          </cell>
          <cell r="B441" t="str">
            <v>VECURONIO BROMURO 10 MG NO B.P. CALIDAD</v>
          </cell>
          <cell r="C441">
            <v>2261</v>
          </cell>
        </row>
        <row r="442">
          <cell r="A442">
            <v>2160300</v>
          </cell>
          <cell r="B442" t="str">
            <v>ZINC SULFATO 0.88% REG ISP</v>
          </cell>
          <cell r="C442">
            <v>392.7</v>
          </cell>
        </row>
        <row r="443">
          <cell r="A443">
            <v>2160302</v>
          </cell>
          <cell r="B443" t="str">
            <v>ACICLOVIR 250 MG REG ISP</v>
          </cell>
          <cell r="C443">
            <v>7339.6819999999998</v>
          </cell>
        </row>
        <row r="444">
          <cell r="A444">
            <v>2160303</v>
          </cell>
          <cell r="B444" t="str">
            <v>ACICLOVIR 500 MG REG ISP</v>
          </cell>
          <cell r="C444">
            <v>15317.283299999999</v>
          </cell>
        </row>
        <row r="445">
          <cell r="A445">
            <v>2160304</v>
          </cell>
          <cell r="B445" t="str">
            <v>NEUPOGEN</v>
          </cell>
          <cell r="C445">
            <v>52836</v>
          </cell>
        </row>
        <row r="446">
          <cell r="A446">
            <v>2160305</v>
          </cell>
          <cell r="B446" t="str">
            <v>FILGASTRIN  300 MCG VER ESPECIFICACIONES</v>
          </cell>
          <cell r="C446">
            <v>32725</v>
          </cell>
        </row>
        <row r="447">
          <cell r="A447">
            <v>2160306</v>
          </cell>
          <cell r="B447" t="str">
            <v>DROPERIDOL 25 MG REG ISP</v>
          </cell>
          <cell r="C447">
            <v>738</v>
          </cell>
        </row>
        <row r="448">
          <cell r="A448">
            <v>2160310</v>
          </cell>
          <cell r="B448" t="str">
            <v>DESMOPRESINA INYECTABLE 4 MCG/1MLREG ISP</v>
          </cell>
          <cell r="C448">
            <v>13087.62</v>
          </cell>
        </row>
        <row r="449">
          <cell r="A449">
            <v>2160311</v>
          </cell>
          <cell r="B449" t="str">
            <v>SACARATO DE HIERRO  100MG/5ML  REG ISP</v>
          </cell>
          <cell r="C449">
            <v>2677.5</v>
          </cell>
        </row>
        <row r="450">
          <cell r="A450">
            <v>2160312</v>
          </cell>
          <cell r="B450" t="str">
            <v>BASILIXIMAB 20 MG LIOFILIZADO REG ISP</v>
          </cell>
          <cell r="C450">
            <v>894586.07</v>
          </cell>
        </row>
        <row r="451">
          <cell r="A451">
            <v>2160314</v>
          </cell>
          <cell r="B451" t="str">
            <v>ERITROPOYETINA 4.000 U.I.</v>
          </cell>
          <cell r="C451">
            <v>2713.2</v>
          </cell>
        </row>
        <row r="452">
          <cell r="A452">
            <v>2160320</v>
          </cell>
          <cell r="B452" t="str">
            <v>TOPOTECAN 4 MG</v>
          </cell>
          <cell r="C452">
            <v>247584.26</v>
          </cell>
        </row>
        <row r="453">
          <cell r="A453">
            <v>2160325</v>
          </cell>
          <cell r="B453" t="str">
            <v>HEPARINA 25 UI ML- 1 ML.</v>
          </cell>
          <cell r="C453">
            <v>390</v>
          </cell>
        </row>
        <row r="454">
          <cell r="A454">
            <v>2160327</v>
          </cell>
          <cell r="B454" t="str">
            <v>BUSCAPINA 20 MG / 1 ML</v>
          </cell>
          <cell r="C454">
            <v>129</v>
          </cell>
        </row>
        <row r="455">
          <cell r="A455">
            <v>2160335</v>
          </cell>
          <cell r="B455" t="str">
            <v>LUPRON 22.5</v>
          </cell>
          <cell r="C455">
            <v>222000.45</v>
          </cell>
        </row>
        <row r="456">
          <cell r="A456">
            <v>2160336</v>
          </cell>
          <cell r="B456" t="str">
            <v>LEVOSIMENDAN 2,5 MG FA 5 ML DAXIM</v>
          </cell>
          <cell r="C456">
            <v>525837.19999999995</v>
          </cell>
        </row>
        <row r="457">
          <cell r="A457">
            <v>2170002</v>
          </cell>
          <cell r="B457" t="str">
            <v>ACIDO VALPROICO 10MG/ML FC 20 ML REG ISP</v>
          </cell>
          <cell r="C457">
            <v>3570</v>
          </cell>
        </row>
        <row r="458">
          <cell r="A458">
            <v>2170018</v>
          </cell>
          <cell r="B458" t="str">
            <v>ANTIESPASMODICO NIÑO SUPOSITORIO ISP</v>
          </cell>
          <cell r="C458">
            <v>73.78</v>
          </cell>
        </row>
        <row r="459">
          <cell r="A459">
            <v>2170032</v>
          </cell>
          <cell r="B459" t="str">
            <v>BUDESONIDA 200 MG NO COREANO, NI INDU</v>
          </cell>
          <cell r="C459">
            <v>0</v>
          </cell>
        </row>
        <row r="460">
          <cell r="A460">
            <v>2170039</v>
          </cell>
          <cell r="B460" t="str">
            <v>CICLOSPORINA NEORAL 100MG/ML SOL ORAL</v>
          </cell>
          <cell r="C460">
            <v>148046.71</v>
          </cell>
        </row>
        <row r="461">
          <cell r="A461">
            <v>2170041</v>
          </cell>
          <cell r="B461" t="str">
            <v>CICLOPENTOLATO-CYCLOGIL 10 MG 1% 15ML</v>
          </cell>
          <cell r="C461">
            <v>19100.689999999999</v>
          </cell>
        </row>
        <row r="462">
          <cell r="A462">
            <v>2170048</v>
          </cell>
          <cell r="B462" t="str">
            <v>CLORHEXIDINA SOL. (ORALGENE) FC X 120 ML</v>
          </cell>
          <cell r="C462">
            <v>2413.3200000000002</v>
          </cell>
        </row>
        <row r="463">
          <cell r="A463">
            <v>2170058</v>
          </cell>
          <cell r="B463" t="str">
            <v>DERMABIOTICO UNG.X 15 GR. REG ISP</v>
          </cell>
          <cell r="C463">
            <v>4166.1899999999996</v>
          </cell>
        </row>
        <row r="464">
          <cell r="A464">
            <v>2170059</v>
          </cell>
          <cell r="B464" t="str">
            <v>DESMOPRESINA ACETATO 100 MCG.</v>
          </cell>
          <cell r="C464">
            <v>37878.89</v>
          </cell>
        </row>
        <row r="465">
          <cell r="A465">
            <v>2170063</v>
          </cell>
          <cell r="B465" t="str">
            <v>DIGOXINA 0,05 X ML FC 60 ML REG ISP</v>
          </cell>
          <cell r="C465">
            <v>3510.5</v>
          </cell>
        </row>
        <row r="466">
          <cell r="A466">
            <v>2170069</v>
          </cell>
          <cell r="B466" t="str">
            <v>DOMPERIDONA 1MG/GOTA FC 10 ML REG ISP</v>
          </cell>
          <cell r="C466">
            <v>702.1</v>
          </cell>
        </row>
        <row r="467">
          <cell r="A467">
            <v>2170072</v>
          </cell>
          <cell r="B467" t="str">
            <v>ELIXOFILINA 80MG/15ML F 250ML</v>
          </cell>
          <cell r="C467">
            <v>12566.4</v>
          </cell>
        </row>
        <row r="468">
          <cell r="A468">
            <v>2170074</v>
          </cell>
          <cell r="B468" t="str">
            <v>ENEMA DESECHABLE PED. REG ISP</v>
          </cell>
          <cell r="C468">
            <v>1606.5</v>
          </cell>
        </row>
        <row r="469">
          <cell r="A469">
            <v>2170076</v>
          </cell>
          <cell r="B469" t="str">
            <v>ENEMA-FOSFATADO ORAL REG ISP</v>
          </cell>
          <cell r="C469">
            <v>1523.2</v>
          </cell>
        </row>
        <row r="470">
          <cell r="A470">
            <v>2170086</v>
          </cell>
          <cell r="B470" t="str">
            <v>FENILEFRINA 2,5%COL.MIDFRIN</v>
          </cell>
          <cell r="C470">
            <v>14997.57</v>
          </cell>
        </row>
        <row r="471">
          <cell r="A471">
            <v>2170088</v>
          </cell>
          <cell r="B471" t="str">
            <v>FERROSO SULFATO (CHELTIN)</v>
          </cell>
          <cell r="C471">
            <v>1904</v>
          </cell>
        </row>
        <row r="472">
          <cell r="A472">
            <v>2170091</v>
          </cell>
          <cell r="B472" t="str">
            <v>FLEET ENEMA DESECH 133 ML</v>
          </cell>
          <cell r="C472">
            <v>844.9</v>
          </cell>
        </row>
        <row r="473">
          <cell r="A473">
            <v>2170099</v>
          </cell>
          <cell r="B473" t="str">
            <v>FLUTICASONA 125 MCG</v>
          </cell>
          <cell r="C473">
            <v>10567.2</v>
          </cell>
        </row>
        <row r="474">
          <cell r="A474">
            <v>2170105</v>
          </cell>
          <cell r="B474" t="str">
            <v>HIDROX.DE AL.+HIDROX.DE MAGNESIO REG ISP</v>
          </cell>
          <cell r="C474">
            <v>2975</v>
          </cell>
        </row>
        <row r="475">
          <cell r="A475">
            <v>2170111</v>
          </cell>
          <cell r="B475" t="str">
            <v>IBUPROFENO 100 MG/ 5ML FC 60 ML REG ISP</v>
          </cell>
          <cell r="C475">
            <v>391.03399999999999</v>
          </cell>
        </row>
        <row r="476">
          <cell r="A476">
            <v>2170114</v>
          </cell>
          <cell r="B476" t="str">
            <v>INHALADOR BERODUAL</v>
          </cell>
          <cell r="C476">
            <v>12416.46</v>
          </cell>
        </row>
        <row r="477">
          <cell r="A477">
            <v>2170115</v>
          </cell>
          <cell r="B477" t="str">
            <v>IPATROPIO 0,025% SOL.NEBUL.20ML REG ISP</v>
          </cell>
          <cell r="C477">
            <v>3988.5230000000001</v>
          </cell>
        </row>
        <row r="478">
          <cell r="A478">
            <v>2170116</v>
          </cell>
          <cell r="B478" t="str">
            <v>IPATROPIO 0,02 MG   INH. NO INDU, NO COR</v>
          </cell>
          <cell r="C478">
            <v>6426</v>
          </cell>
        </row>
        <row r="479">
          <cell r="A479">
            <v>2170117</v>
          </cell>
          <cell r="B479" t="str">
            <v>IPRATROPIO+FENOTEROL SOL.NEB REG ISP</v>
          </cell>
          <cell r="C479">
            <v>4007.444</v>
          </cell>
        </row>
        <row r="480">
          <cell r="A480">
            <v>2170127</v>
          </cell>
          <cell r="B480" t="str">
            <v>LEVETIRACETAM JARABE</v>
          </cell>
          <cell r="C480">
            <v>17916.64</v>
          </cell>
        </row>
        <row r="481">
          <cell r="A481">
            <v>2170128</v>
          </cell>
          <cell r="B481" t="str">
            <v>CROTAMITON LAUNOL LOCION 60 ML. REG ISP</v>
          </cell>
          <cell r="C481">
            <v>2261</v>
          </cell>
        </row>
        <row r="482">
          <cell r="A482">
            <v>2170129</v>
          </cell>
          <cell r="B482" t="str">
            <v>CROTAMITON LAUNOL SHAMPOO 120 ML</v>
          </cell>
          <cell r="C482">
            <v>2261</v>
          </cell>
        </row>
        <row r="483">
          <cell r="A483">
            <v>2170130</v>
          </cell>
          <cell r="B483" t="str">
            <v>LIDOCAINA 2% FC 10 ML GEL REG ISP</v>
          </cell>
          <cell r="C483">
            <v>7750</v>
          </cell>
        </row>
        <row r="484">
          <cell r="A484">
            <v>2170132</v>
          </cell>
          <cell r="B484" t="str">
            <v>LIDOCAINA 5% GEL TB 10 G</v>
          </cell>
          <cell r="C484">
            <v>1904</v>
          </cell>
        </row>
        <row r="485">
          <cell r="A485">
            <v>2170133</v>
          </cell>
          <cell r="B485" t="str">
            <v>LIDOCAINA10% SPRAY 82G</v>
          </cell>
          <cell r="C485">
            <v>8330</v>
          </cell>
        </row>
        <row r="486">
          <cell r="A486">
            <v>2170138</v>
          </cell>
          <cell r="B486" t="str">
            <v>LOPERAMIDA 2 MG/ML.</v>
          </cell>
          <cell r="C486">
            <v>2489.9798000000001</v>
          </cell>
        </row>
        <row r="487">
          <cell r="A487">
            <v>2170142</v>
          </cell>
          <cell r="B487" t="str">
            <v>MACROGOL 3350 (ENDOFALK)</v>
          </cell>
          <cell r="C487">
            <v>1523.7950000000001</v>
          </cell>
        </row>
        <row r="488">
          <cell r="A488">
            <v>2170143</v>
          </cell>
          <cell r="B488" t="str">
            <v>METAMIZOL SUPOSITORIO 250 MG REG ISP</v>
          </cell>
          <cell r="C488">
            <v>31.535</v>
          </cell>
        </row>
        <row r="489">
          <cell r="A489">
            <v>2170149</v>
          </cell>
          <cell r="B489" t="str">
            <v>MYDRIACYL 1% GOTAS.</v>
          </cell>
          <cell r="C489">
            <v>18295.060000000001</v>
          </cell>
        </row>
        <row r="490">
          <cell r="A490">
            <v>2170150</v>
          </cell>
          <cell r="B490" t="str">
            <v>MULTIVITAMINICO/ZIN(ADEKS)</v>
          </cell>
          <cell r="C490">
            <v>32118.1</v>
          </cell>
        </row>
        <row r="491">
          <cell r="A491">
            <v>2170151</v>
          </cell>
          <cell r="B491" t="str">
            <v>N-ACETIL-CISTEINA 15 ML.</v>
          </cell>
          <cell r="C491">
            <v>7259</v>
          </cell>
        </row>
        <row r="492">
          <cell r="A492">
            <v>2170155</v>
          </cell>
          <cell r="B492" t="str">
            <v>NEVIRAPINE 50 MG/5 ML.</v>
          </cell>
          <cell r="C492">
            <v>23901.15</v>
          </cell>
        </row>
        <row r="493">
          <cell r="A493">
            <v>2170162</v>
          </cell>
          <cell r="B493" t="str">
            <v>OXIBUTININA 5 MG/5 ML FC 60 ML</v>
          </cell>
          <cell r="C493">
            <v>2499</v>
          </cell>
        </row>
        <row r="494">
          <cell r="A494">
            <v>2170165</v>
          </cell>
          <cell r="B494" t="str">
            <v>PARACETAMOL 125 MG</v>
          </cell>
          <cell r="C494">
            <v>36.582500000000003</v>
          </cell>
        </row>
        <row r="495">
          <cell r="A495">
            <v>2170166</v>
          </cell>
          <cell r="B495" t="str">
            <v>PARACETAMOL GOTAS 100MG/ML FC 15 ML ISP</v>
          </cell>
          <cell r="C495">
            <v>170.90450000000001</v>
          </cell>
        </row>
        <row r="496">
          <cell r="A496">
            <v>2170168</v>
          </cell>
          <cell r="B496" t="str">
            <v>PERENTERYL SOBRE</v>
          </cell>
          <cell r="C496">
            <v>719.95</v>
          </cell>
        </row>
        <row r="497">
          <cell r="A497">
            <v>2170181</v>
          </cell>
          <cell r="B497" t="str">
            <v>POLIVITAMINICO JBE.(TOL 12 ) REG ISP</v>
          </cell>
          <cell r="C497">
            <v>2856</v>
          </cell>
        </row>
        <row r="498">
          <cell r="A498">
            <v>2170185</v>
          </cell>
          <cell r="B498" t="str">
            <v>POVIDONA ESPUMANTE 10%</v>
          </cell>
          <cell r="C498">
            <v>2634.4616000000001</v>
          </cell>
        </row>
        <row r="499">
          <cell r="A499">
            <v>2170187</v>
          </cell>
          <cell r="B499" t="str">
            <v>POVIDONA YODADA 100 ML</v>
          </cell>
          <cell r="C499">
            <v>590.32449999999994</v>
          </cell>
        </row>
        <row r="500">
          <cell r="A500">
            <v>2170189</v>
          </cell>
          <cell r="B500" t="str">
            <v>POVIDONA YODADA 10 % 250 ML.</v>
          </cell>
          <cell r="C500">
            <v>773.5</v>
          </cell>
        </row>
        <row r="501">
          <cell r="A501">
            <v>2170190</v>
          </cell>
          <cell r="B501" t="str">
            <v>PROPARACAINA 0,5% SOL.OFT.</v>
          </cell>
          <cell r="C501">
            <v>10555.3</v>
          </cell>
        </row>
        <row r="502">
          <cell r="A502">
            <v>2170195</v>
          </cell>
          <cell r="B502" t="str">
            <v>PROTECTOR SOLAR FACTOR 35</v>
          </cell>
          <cell r="C502">
            <v>2189.9857999999999</v>
          </cell>
        </row>
        <row r="503">
          <cell r="A503">
            <v>2170196</v>
          </cell>
          <cell r="B503" t="str">
            <v>REMITEX -D INH.NASAL 0.05%</v>
          </cell>
          <cell r="C503">
            <v>4539.9808999999996</v>
          </cell>
        </row>
        <row r="504">
          <cell r="A504">
            <v>2170204</v>
          </cell>
          <cell r="B504" t="str">
            <v>SALBUTAMOL INH. 100 MCG FC 200DOSIS ESPE</v>
          </cell>
          <cell r="C504">
            <v>2856</v>
          </cell>
        </row>
        <row r="505">
          <cell r="A505">
            <v>2170210</v>
          </cell>
          <cell r="B505" t="str">
            <v>SALBUTAMOL SOL.P/NEBUL.20ML</v>
          </cell>
          <cell r="C505">
            <v>11462.08</v>
          </cell>
        </row>
        <row r="506">
          <cell r="A506">
            <v>2170213</v>
          </cell>
          <cell r="B506" t="str">
            <v>SALES REHIDRAT ORAL 90 MEQ NA REG ISP</v>
          </cell>
          <cell r="C506">
            <v>19801.599999999999</v>
          </cell>
        </row>
        <row r="507">
          <cell r="A507">
            <v>2170215</v>
          </cell>
          <cell r="B507" t="str">
            <v>SOLUCION LAVADO TOTAL (COLONOS)</v>
          </cell>
          <cell r="C507">
            <v>3239.9928</v>
          </cell>
        </row>
        <row r="508">
          <cell r="A508">
            <v>2170251</v>
          </cell>
          <cell r="B508" t="str">
            <v>L - CARNITINA X ML</v>
          </cell>
          <cell r="C508">
            <v>8.2110000000000003</v>
          </cell>
        </row>
        <row r="509">
          <cell r="A509">
            <v>2170259</v>
          </cell>
          <cell r="B509" t="str">
            <v>FUROSEMIDA JARABE</v>
          </cell>
          <cell r="C509">
            <v>3510.5</v>
          </cell>
        </row>
        <row r="510">
          <cell r="A510">
            <v>2170260</v>
          </cell>
          <cell r="B510" t="str">
            <v>POTASIO CITRATO KANACITRIN</v>
          </cell>
          <cell r="C510">
            <v>583.1</v>
          </cell>
        </row>
        <row r="511">
          <cell r="A511">
            <v>2170261</v>
          </cell>
          <cell r="B511" t="str">
            <v>LIDOCAINA+ PRILOCAINA 5 GRS.</v>
          </cell>
          <cell r="C511">
            <v>3213</v>
          </cell>
        </row>
        <row r="512">
          <cell r="A512">
            <v>2170263</v>
          </cell>
          <cell r="B512" t="str">
            <v>SIROLIMUS</v>
          </cell>
          <cell r="C512">
            <v>330939</v>
          </cell>
        </row>
        <row r="513">
          <cell r="A513">
            <v>2170264</v>
          </cell>
          <cell r="B513" t="str">
            <v>SALMETEROL + FLUTICASONA 125</v>
          </cell>
          <cell r="C513">
            <v>11876.2</v>
          </cell>
        </row>
        <row r="514">
          <cell r="A514">
            <v>2170274</v>
          </cell>
          <cell r="B514" t="str">
            <v>SULFADIAZINA DE PLATA 1 %  CJ X 30 G</v>
          </cell>
          <cell r="C514">
            <v>13280.4</v>
          </cell>
        </row>
        <row r="515">
          <cell r="A515">
            <v>2170279</v>
          </cell>
          <cell r="B515" t="str">
            <v>SALES REHIDRAT ORAL 60 MEQ NA REG ISP</v>
          </cell>
          <cell r="C515">
            <v>357</v>
          </cell>
        </row>
        <row r="516">
          <cell r="A516">
            <v>2170280</v>
          </cell>
          <cell r="B516" t="str">
            <v>PENTAMIDINA 300 MG P/NEBULIZAR</v>
          </cell>
          <cell r="C516">
            <v>118876.24</v>
          </cell>
        </row>
        <row r="517">
          <cell r="A517">
            <v>2170281</v>
          </cell>
          <cell r="B517" t="str">
            <v>AC. URSODEOXICOLICO 250 MG/5 ML SUSP</v>
          </cell>
          <cell r="C517">
            <v>133.9</v>
          </cell>
        </row>
        <row r="518">
          <cell r="A518">
            <v>2170285</v>
          </cell>
          <cell r="B518" t="str">
            <v>HIDRALAZINA 1 MG/ML JARABE</v>
          </cell>
          <cell r="C518">
            <v>3899.9857999999999</v>
          </cell>
        </row>
        <row r="519">
          <cell r="A519">
            <v>2170291</v>
          </cell>
          <cell r="B519" t="str">
            <v>CLORFENAMINA JARABE 2MG/5ML FCOX120ML</v>
          </cell>
          <cell r="C519">
            <v>821.1</v>
          </cell>
        </row>
        <row r="520">
          <cell r="A520">
            <v>2170292</v>
          </cell>
          <cell r="B520" t="str">
            <v>N-ACETILCISTEINA SOL 10% FC 30 ML</v>
          </cell>
          <cell r="C520">
            <v>5236</v>
          </cell>
        </row>
        <row r="521">
          <cell r="A521">
            <v>2180004</v>
          </cell>
          <cell r="B521" t="str">
            <v>AGUA  DESTILADA  500 ML</v>
          </cell>
          <cell r="C521">
            <v>309.39999999999998</v>
          </cell>
        </row>
        <row r="522">
          <cell r="A522">
            <v>2180005</v>
          </cell>
          <cell r="B522" t="str">
            <v>AGUA BIDESTILADA 1LT.</v>
          </cell>
          <cell r="C522">
            <v>464.1</v>
          </cell>
        </row>
        <row r="523">
          <cell r="A523">
            <v>2180006</v>
          </cell>
          <cell r="B523" t="str">
            <v>AGUA DESTILADA</v>
          </cell>
          <cell r="C523">
            <v>89.25</v>
          </cell>
        </row>
        <row r="524">
          <cell r="A524">
            <v>2180011</v>
          </cell>
          <cell r="B524" t="str">
            <v>ALBUMINA 20 %  50  ML</v>
          </cell>
          <cell r="C524">
            <v>25585</v>
          </cell>
        </row>
        <row r="525">
          <cell r="A525">
            <v>2180014</v>
          </cell>
          <cell r="B525" t="str">
            <v>AMINOACIDO PEDIATRICO 250 ML.</v>
          </cell>
          <cell r="C525">
            <v>5950</v>
          </cell>
        </row>
        <row r="526">
          <cell r="A526">
            <v>2180017</v>
          </cell>
          <cell r="B526" t="str">
            <v>AMINOACIDOS 10 % 500 ML</v>
          </cell>
          <cell r="C526">
            <v>3879.4</v>
          </cell>
        </row>
        <row r="527">
          <cell r="A527">
            <v>2180023</v>
          </cell>
          <cell r="B527" t="str">
            <v>BICARBONATO 2/3 MOLAR 250 ML</v>
          </cell>
          <cell r="C527">
            <v>928.2</v>
          </cell>
        </row>
        <row r="528">
          <cell r="A528">
            <v>2180025</v>
          </cell>
          <cell r="B528" t="str">
            <v>CLORURO DE SODIO 0,9% X 100 ML</v>
          </cell>
          <cell r="C528">
            <v>357</v>
          </cell>
        </row>
        <row r="529">
          <cell r="A529">
            <v>2180026</v>
          </cell>
          <cell r="B529" t="str">
            <v>CLORURO SODIO 0,9 % 250 ML.</v>
          </cell>
          <cell r="C529">
            <v>305.83</v>
          </cell>
        </row>
        <row r="530">
          <cell r="A530">
            <v>2180029</v>
          </cell>
          <cell r="B530" t="str">
            <v>CONCENTR.BI BAG 650 G</v>
          </cell>
          <cell r="C530">
            <v>1963.5</v>
          </cell>
        </row>
        <row r="531">
          <cell r="A531">
            <v>2180034</v>
          </cell>
          <cell r="B531" t="str">
            <v>DIALISANDER 622-A (EXP)</v>
          </cell>
          <cell r="C531">
            <v>1666</v>
          </cell>
        </row>
        <row r="532">
          <cell r="A532">
            <v>2180036</v>
          </cell>
          <cell r="B532" t="str">
            <v>DIALISANDER 621 ACIDO AF</v>
          </cell>
          <cell r="C532">
            <v>1666</v>
          </cell>
        </row>
        <row r="533">
          <cell r="A533">
            <v>2180039</v>
          </cell>
          <cell r="B533" t="str">
            <v>DIANEAL 1,5 X 5000 ML.</v>
          </cell>
          <cell r="C533">
            <v>4217.3599999999997</v>
          </cell>
        </row>
        <row r="534">
          <cell r="A534">
            <v>2180040</v>
          </cell>
          <cell r="B534" t="str">
            <v>DIANEAL 1,5% 2500 ML.</v>
          </cell>
          <cell r="C534">
            <v>2224.11</v>
          </cell>
        </row>
        <row r="535">
          <cell r="A535">
            <v>2180042</v>
          </cell>
          <cell r="B535" t="str">
            <v>DIANEAL 2,5 X 2500 ML.</v>
          </cell>
          <cell r="C535">
            <v>2911.93</v>
          </cell>
        </row>
        <row r="536">
          <cell r="A536">
            <v>2180043</v>
          </cell>
          <cell r="B536" t="str">
            <v>DIANEAL 2,5 X 6 LT.#1679 (PD2)</v>
          </cell>
          <cell r="C536">
            <v>4217.3599999999997</v>
          </cell>
        </row>
        <row r="537">
          <cell r="A537">
            <v>2180044</v>
          </cell>
          <cell r="B537" t="str">
            <v>DIANEAL 4,25% 2500 ML.</v>
          </cell>
          <cell r="C537">
            <v>2911.93</v>
          </cell>
        </row>
        <row r="538">
          <cell r="A538">
            <v>2180045</v>
          </cell>
          <cell r="B538" t="str">
            <v>DIANEAL ULT.BAG.1,5 % 2 LTS.</v>
          </cell>
          <cell r="C538">
            <v>4304.2299999999996</v>
          </cell>
        </row>
        <row r="539">
          <cell r="A539">
            <v>2180046</v>
          </cell>
          <cell r="B539" t="str">
            <v>DIANEAL ULT.BAG.2,5 % 2 LT.</v>
          </cell>
          <cell r="C539">
            <v>3236.8</v>
          </cell>
        </row>
        <row r="540">
          <cell r="A540">
            <v>2180047</v>
          </cell>
          <cell r="B540" t="str">
            <v>DIANEAL ULT.BAG.2,5 % 2,5 LT.</v>
          </cell>
          <cell r="C540">
            <v>3568.81</v>
          </cell>
        </row>
        <row r="541">
          <cell r="A541">
            <v>2180048</v>
          </cell>
          <cell r="B541" t="str">
            <v>DIANEAL ULTRA 1,5 % 2,5</v>
          </cell>
          <cell r="C541">
            <v>2911.93</v>
          </cell>
        </row>
        <row r="542">
          <cell r="A542">
            <v>2180049</v>
          </cell>
          <cell r="B542" t="str">
            <v>DIANEAL ULTRA 1,5 X 1 LTS.</v>
          </cell>
          <cell r="C542">
            <v>2940.49</v>
          </cell>
        </row>
        <row r="543">
          <cell r="A543">
            <v>2180051</v>
          </cell>
          <cell r="B543" t="str">
            <v>DIANEAL ULTRA 4,25 X 2,5</v>
          </cell>
          <cell r="C543">
            <v>2911.93</v>
          </cell>
        </row>
        <row r="544">
          <cell r="A544">
            <v>2180059</v>
          </cell>
          <cell r="B544" t="str">
            <v>GLUCOSA  5 %  100 ML. VIAFLEX</v>
          </cell>
          <cell r="C544">
            <v>374.85</v>
          </cell>
        </row>
        <row r="545">
          <cell r="A545">
            <v>2180063</v>
          </cell>
          <cell r="B545" t="str">
            <v>GLUCOSA 10 % 500 ML</v>
          </cell>
          <cell r="C545">
            <v>315.35000000000002</v>
          </cell>
        </row>
        <row r="546">
          <cell r="A546">
            <v>2180066</v>
          </cell>
          <cell r="B546" t="str">
            <v>GLUCOSA 20 % 500 ML</v>
          </cell>
          <cell r="C546">
            <v>404.6</v>
          </cell>
        </row>
        <row r="547">
          <cell r="A547">
            <v>2180068</v>
          </cell>
          <cell r="B547" t="str">
            <v>GLUCOSA 30 % 500ML</v>
          </cell>
          <cell r="C547">
            <v>523.6</v>
          </cell>
        </row>
        <row r="548">
          <cell r="A548">
            <v>2180069</v>
          </cell>
          <cell r="B548" t="str">
            <v>GLUCOSA 5 % 1000 ML VIAFLEX</v>
          </cell>
          <cell r="C548">
            <v>606.9</v>
          </cell>
        </row>
        <row r="549">
          <cell r="A549">
            <v>2180070</v>
          </cell>
          <cell r="B549" t="str">
            <v>GLUCOSA 5 % 250 ML VIAFLEX</v>
          </cell>
          <cell r="C549">
            <v>297.5</v>
          </cell>
        </row>
        <row r="550">
          <cell r="A550">
            <v>2180071</v>
          </cell>
          <cell r="B550" t="str">
            <v>GLUCOSA 5 % 500 ML VIAFLEX</v>
          </cell>
          <cell r="C550">
            <v>397.46</v>
          </cell>
        </row>
        <row r="551">
          <cell r="A551">
            <v>2180073</v>
          </cell>
          <cell r="B551" t="str">
            <v>GLUCOSA 5% 1000 ML</v>
          </cell>
          <cell r="C551">
            <v>487.9</v>
          </cell>
        </row>
        <row r="552">
          <cell r="A552">
            <v>2180075</v>
          </cell>
          <cell r="B552" t="str">
            <v>GLUCOSA 5% 50 CC VIAFLE</v>
          </cell>
          <cell r="C552">
            <v>360.57</v>
          </cell>
        </row>
        <row r="553">
          <cell r="A553">
            <v>2180076</v>
          </cell>
          <cell r="B553" t="str">
            <v>GLUCOSA 50 % 500 ML</v>
          </cell>
          <cell r="C553">
            <v>297.5</v>
          </cell>
        </row>
        <row r="554">
          <cell r="A554">
            <v>2180077</v>
          </cell>
          <cell r="B554" t="str">
            <v>GLUCOSALINO 1000 ML VIAFLEX</v>
          </cell>
          <cell r="C554">
            <v>759.22</v>
          </cell>
        </row>
        <row r="555">
          <cell r="A555">
            <v>2180081</v>
          </cell>
          <cell r="B555" t="str">
            <v>GLUCOSALINO ISOTONICO 1000 ML</v>
          </cell>
          <cell r="C555">
            <v>583.1</v>
          </cell>
        </row>
        <row r="556">
          <cell r="A556">
            <v>2180082</v>
          </cell>
          <cell r="B556" t="str">
            <v>GLUCOSALINO ISOTONICO 500ML</v>
          </cell>
          <cell r="C556">
            <v>333.2</v>
          </cell>
        </row>
        <row r="557">
          <cell r="A557">
            <v>2180084</v>
          </cell>
          <cell r="B557" t="str">
            <v>HAES ESTERIL 6% 500 ML</v>
          </cell>
          <cell r="C557">
            <v>7140</v>
          </cell>
        </row>
        <row r="558">
          <cell r="A558">
            <v>2180087</v>
          </cell>
          <cell r="B558" t="str">
            <v>LIPIDOS 20 % 500 ML</v>
          </cell>
          <cell r="C558">
            <v>7140</v>
          </cell>
        </row>
        <row r="559">
          <cell r="A559">
            <v>2180089</v>
          </cell>
          <cell r="B559" t="str">
            <v>MANITOL 15% 500 ML.</v>
          </cell>
          <cell r="C559">
            <v>773.5</v>
          </cell>
        </row>
        <row r="560">
          <cell r="A560">
            <v>2180092</v>
          </cell>
          <cell r="B560" t="str">
            <v>RINGER LACTATO 1 LT</v>
          </cell>
          <cell r="C560">
            <v>661.64</v>
          </cell>
        </row>
        <row r="561">
          <cell r="A561">
            <v>2180094</v>
          </cell>
          <cell r="B561" t="str">
            <v>RINGER LACTATO 3000 ML</v>
          </cell>
          <cell r="C561">
            <v>2908.36</v>
          </cell>
        </row>
        <row r="562">
          <cell r="A562">
            <v>2180095</v>
          </cell>
          <cell r="B562" t="str">
            <v>RINGER LACTATO 500 ML.</v>
          </cell>
          <cell r="C562">
            <v>309.39999999999998</v>
          </cell>
        </row>
        <row r="563">
          <cell r="A563">
            <v>2180096</v>
          </cell>
          <cell r="B563" t="str">
            <v>SODIO CLORURO 0,9% 1000 ML VIAFLEX</v>
          </cell>
          <cell r="C563">
            <v>380.8</v>
          </cell>
        </row>
        <row r="564">
          <cell r="A564">
            <v>2180097</v>
          </cell>
          <cell r="B564" t="str">
            <v>SODIO CLORURO 0,9% 1000ML</v>
          </cell>
          <cell r="C564">
            <v>416.5</v>
          </cell>
        </row>
        <row r="565">
          <cell r="A565">
            <v>2180100</v>
          </cell>
          <cell r="B565" t="str">
            <v>SODIO CLORURO 0,9% 50 ML VIAFLEX</v>
          </cell>
          <cell r="C565">
            <v>422.45</v>
          </cell>
        </row>
        <row r="566">
          <cell r="A566">
            <v>2180101</v>
          </cell>
          <cell r="B566" t="str">
            <v>SODIO CLORURO 0,9% 500 ML</v>
          </cell>
          <cell r="C566">
            <v>309.39999999999998</v>
          </cell>
        </row>
        <row r="567">
          <cell r="A567">
            <v>2180102</v>
          </cell>
          <cell r="B567" t="str">
            <v>SODIO CLORURO 0,9% 500 ML VIAFLEX</v>
          </cell>
          <cell r="C567">
            <v>295.12</v>
          </cell>
        </row>
        <row r="568">
          <cell r="A568">
            <v>2180103</v>
          </cell>
          <cell r="B568" t="str">
            <v>SODIO CLORURO 0,9% 1 LT P/IRRIGACION</v>
          </cell>
          <cell r="C568">
            <v>13090</v>
          </cell>
        </row>
        <row r="569">
          <cell r="A569">
            <v>2180109</v>
          </cell>
          <cell r="B569" t="str">
            <v>SOLUCION TRANSPLANTE</v>
          </cell>
          <cell r="C569">
            <v>5950</v>
          </cell>
        </row>
        <row r="570">
          <cell r="A570">
            <v>2180111</v>
          </cell>
          <cell r="B570" t="str">
            <v>GLUCOSA 5% 500 ML</v>
          </cell>
          <cell r="C570">
            <v>297.5</v>
          </cell>
        </row>
        <row r="571">
          <cell r="A571">
            <v>2180112</v>
          </cell>
          <cell r="B571" t="str">
            <v>DIANEAL  4.25% X 5000 ML</v>
          </cell>
          <cell r="C571">
            <v>4217.3599999999997</v>
          </cell>
        </row>
        <row r="572">
          <cell r="A572">
            <v>2180114</v>
          </cell>
          <cell r="B572" t="str">
            <v>NUTRICION PARENTERAL 562 ML</v>
          </cell>
          <cell r="C572">
            <v>53550</v>
          </cell>
        </row>
        <row r="573">
          <cell r="A573">
            <v>2180115</v>
          </cell>
          <cell r="B573" t="str">
            <v>NUTRICION PARENTERAL 493 ML</v>
          </cell>
          <cell r="C573">
            <v>47600</v>
          </cell>
        </row>
        <row r="574">
          <cell r="A574">
            <v>2180116</v>
          </cell>
          <cell r="B574" t="str">
            <v>SOLUCION BICARBONATO P/DIALISIS</v>
          </cell>
          <cell r="C574">
            <v>8925</v>
          </cell>
        </row>
        <row r="575">
          <cell r="A575">
            <v>2180117</v>
          </cell>
          <cell r="B575" t="str">
            <v>SOLUC. ELECTROLITO S/K+</v>
          </cell>
          <cell r="C575">
            <v>7735</v>
          </cell>
        </row>
        <row r="576">
          <cell r="A576">
            <v>2180119</v>
          </cell>
          <cell r="B576" t="str">
            <v>NUTRICION PARENTERAL DE 1 A 3 LITROS</v>
          </cell>
          <cell r="C576">
            <v>61880</v>
          </cell>
        </row>
        <row r="577">
          <cell r="A577">
            <v>2180120</v>
          </cell>
          <cell r="B577" t="str">
            <v>DIANEAL 1.5% DEXTROSA 6000 CC BAJO CA</v>
          </cell>
          <cell r="C577">
            <v>5169.3599999999997</v>
          </cell>
        </row>
        <row r="578">
          <cell r="A578">
            <v>2180123</v>
          </cell>
          <cell r="B578" t="str">
            <v>LIPIDOS 20% 250 ML</v>
          </cell>
          <cell r="C578">
            <v>6426</v>
          </cell>
        </row>
        <row r="579">
          <cell r="A579">
            <v>2180126</v>
          </cell>
          <cell r="B579" t="str">
            <v>SOL. BICARBONATO/POTASIO DUOSOL</v>
          </cell>
          <cell r="C579">
            <v>20230</v>
          </cell>
        </row>
        <row r="580">
          <cell r="A580">
            <v>2180127</v>
          </cell>
          <cell r="B580" t="str">
            <v>DIANEAL 2.5% 6000ML BAJO CALCIO (PD4)</v>
          </cell>
          <cell r="C580">
            <v>4217.3599999999997</v>
          </cell>
        </row>
        <row r="581">
          <cell r="A581">
            <v>2190005</v>
          </cell>
          <cell r="B581" t="str">
            <v>ASPARAGINASA 10.000 UI</v>
          </cell>
          <cell r="C581">
            <v>44339.4</v>
          </cell>
        </row>
        <row r="582">
          <cell r="A582">
            <v>2190006</v>
          </cell>
          <cell r="B582" t="str">
            <v>BLEOMICINA 15 MG.</v>
          </cell>
          <cell r="C582">
            <v>7973</v>
          </cell>
        </row>
        <row r="583">
          <cell r="A583">
            <v>2190008</v>
          </cell>
          <cell r="B583" t="str">
            <v>CARBOPLATINO  450 MG</v>
          </cell>
          <cell r="C583">
            <v>22610</v>
          </cell>
        </row>
        <row r="584">
          <cell r="A584">
            <v>2190012</v>
          </cell>
          <cell r="B584" t="str">
            <v>CICLOFOSFAMIDA 50MG</v>
          </cell>
          <cell r="C584">
            <v>159.46</v>
          </cell>
        </row>
        <row r="585">
          <cell r="A585">
            <v>2190015</v>
          </cell>
          <cell r="B585" t="str">
            <v>CISPLATINO 50 MG.</v>
          </cell>
          <cell r="C585">
            <v>9520</v>
          </cell>
        </row>
        <row r="586">
          <cell r="A586">
            <v>2190016</v>
          </cell>
          <cell r="B586" t="str">
            <v>CITARABINA 1 GR.</v>
          </cell>
          <cell r="C586">
            <v>24990</v>
          </cell>
        </row>
        <row r="587">
          <cell r="A587">
            <v>2190017</v>
          </cell>
          <cell r="B587" t="str">
            <v>CITARABINA 100 MG LIQUIDA.</v>
          </cell>
          <cell r="C587">
            <v>5025.37</v>
          </cell>
        </row>
        <row r="588">
          <cell r="A588">
            <v>2190018</v>
          </cell>
          <cell r="B588" t="str">
            <v>CITARABINA 500 MG</v>
          </cell>
          <cell r="C588">
            <v>2618</v>
          </cell>
        </row>
        <row r="589">
          <cell r="A589">
            <v>2190019</v>
          </cell>
          <cell r="B589" t="str">
            <v>DACTINOMICINA 0,5MG IV</v>
          </cell>
          <cell r="C589">
            <v>4998</v>
          </cell>
        </row>
        <row r="590">
          <cell r="A590">
            <v>2190020</v>
          </cell>
          <cell r="B590" t="str">
            <v>DAUNORRUBICINA 20MG.</v>
          </cell>
          <cell r="C590">
            <v>20944</v>
          </cell>
        </row>
        <row r="591">
          <cell r="A591">
            <v>2190022</v>
          </cell>
          <cell r="B591" t="str">
            <v>ETOPOSIDO 100 MG FA.</v>
          </cell>
          <cell r="C591">
            <v>2558.5</v>
          </cell>
        </row>
        <row r="592">
          <cell r="A592">
            <v>2190025</v>
          </cell>
          <cell r="B592" t="str">
            <v>FLUORURACILO 500 MG 5 CH-FK</v>
          </cell>
          <cell r="C592">
            <v>1428</v>
          </cell>
        </row>
        <row r="593">
          <cell r="A593">
            <v>2190028</v>
          </cell>
          <cell r="B593" t="str">
            <v>IDARRUBICINA 10 MG.</v>
          </cell>
          <cell r="C593">
            <v>174263.6</v>
          </cell>
        </row>
        <row r="594">
          <cell r="A594">
            <v>2190030</v>
          </cell>
          <cell r="B594" t="str">
            <v>IFOSFAMIDA 1 G.</v>
          </cell>
          <cell r="C594">
            <v>7140</v>
          </cell>
        </row>
        <row r="595">
          <cell r="A595">
            <v>2190035</v>
          </cell>
          <cell r="B595" t="str">
            <v>LEUCOVORINA 50 MG</v>
          </cell>
          <cell r="C595">
            <v>3299.87</v>
          </cell>
        </row>
        <row r="596">
          <cell r="A596">
            <v>2190038</v>
          </cell>
          <cell r="B596" t="str">
            <v>MESNA 400 MG.</v>
          </cell>
          <cell r="C596">
            <v>1764.77</v>
          </cell>
        </row>
        <row r="597">
          <cell r="A597">
            <v>2190042</v>
          </cell>
          <cell r="B597" t="str">
            <v>METOTREXATO 50 MG</v>
          </cell>
          <cell r="C597">
            <v>2618</v>
          </cell>
        </row>
        <row r="598">
          <cell r="A598">
            <v>2190043</v>
          </cell>
          <cell r="B598" t="str">
            <v>METOTREXATO 500 MG.</v>
          </cell>
          <cell r="C598">
            <v>15315.3</v>
          </cell>
        </row>
        <row r="599">
          <cell r="A599">
            <v>2190044</v>
          </cell>
          <cell r="B599" t="str">
            <v>MITOXANTRONA 20 MG * 10 ML</v>
          </cell>
          <cell r="C599">
            <v>47600</v>
          </cell>
        </row>
        <row r="600">
          <cell r="A600">
            <v>2190051</v>
          </cell>
          <cell r="B600" t="str">
            <v>ONDASENTRON 8 MG</v>
          </cell>
          <cell r="C600">
            <v>464.1</v>
          </cell>
        </row>
        <row r="601">
          <cell r="A601">
            <v>2190061</v>
          </cell>
          <cell r="B601" t="str">
            <v>TOCILIZUMAB 80 MG/4 ML(ACTEMRA).FA</v>
          </cell>
          <cell r="C601">
            <v>95161.919999999998</v>
          </cell>
        </row>
        <row r="602">
          <cell r="A602">
            <v>2190064</v>
          </cell>
          <cell r="B602" t="str">
            <v>VINBLASTINA 10 MG 10 ML</v>
          </cell>
          <cell r="C602">
            <v>5950</v>
          </cell>
        </row>
        <row r="603">
          <cell r="A603">
            <v>2190065</v>
          </cell>
          <cell r="B603" t="str">
            <v>VINCRISTINA ONCOVIN 1 MG</v>
          </cell>
          <cell r="C603">
            <v>3857.98</v>
          </cell>
        </row>
        <row r="604">
          <cell r="A604">
            <v>2190068</v>
          </cell>
          <cell r="B604" t="str">
            <v>TIOGUANINA 40 MG</v>
          </cell>
          <cell r="C604">
            <v>1944.46</v>
          </cell>
        </row>
        <row r="605">
          <cell r="A605">
            <v>2190069</v>
          </cell>
          <cell r="B605" t="str">
            <v>LOMUSTINA 40 MG</v>
          </cell>
          <cell r="C605">
            <v>20325.2</v>
          </cell>
        </row>
        <row r="606">
          <cell r="A606">
            <v>2190070</v>
          </cell>
          <cell r="B606" t="str">
            <v>MERCAPTOPURINA 50 MG.</v>
          </cell>
          <cell r="C606">
            <v>717.57</v>
          </cell>
        </row>
        <row r="607">
          <cell r="A607">
            <v>2190073</v>
          </cell>
          <cell r="B607" t="str">
            <v>DOXORRUBICINA 10 MG.</v>
          </cell>
          <cell r="C607">
            <v>6426</v>
          </cell>
        </row>
        <row r="608">
          <cell r="A608">
            <v>2190074</v>
          </cell>
          <cell r="B608" t="str">
            <v>DOXORRUBICINA 50 MG</v>
          </cell>
          <cell r="C608">
            <v>6426</v>
          </cell>
        </row>
        <row r="609">
          <cell r="A609">
            <v>2190076</v>
          </cell>
          <cell r="B609" t="str">
            <v>CICLOFOSFAMIDA 1 GR.</v>
          </cell>
          <cell r="C609">
            <v>5355</v>
          </cell>
        </row>
        <row r="610">
          <cell r="A610">
            <v>2190077</v>
          </cell>
          <cell r="B610" t="str">
            <v>FLUDARABINA 50 MG</v>
          </cell>
          <cell r="C610">
            <v>156293.41</v>
          </cell>
        </row>
        <row r="611">
          <cell r="A611">
            <v>2190078</v>
          </cell>
          <cell r="B611" t="str">
            <v>DACARBAZINA 200 MG</v>
          </cell>
          <cell r="C611">
            <v>7735</v>
          </cell>
        </row>
        <row r="612">
          <cell r="A612">
            <v>2190079</v>
          </cell>
          <cell r="B612" t="str">
            <v>PEGASPARGASA</v>
          </cell>
          <cell r="C612">
            <v>1309000</v>
          </cell>
        </row>
        <row r="613">
          <cell r="A613">
            <v>2190080</v>
          </cell>
          <cell r="B613" t="str">
            <v>RITUXIMAB 100 MG/ 10 ML</v>
          </cell>
          <cell r="C613">
            <v>209463.8</v>
          </cell>
        </row>
        <row r="614">
          <cell r="A614">
            <v>2190082</v>
          </cell>
          <cell r="B614" t="str">
            <v>TRETINOINA 10 MG ( VESANOID)</v>
          </cell>
          <cell r="C614">
            <v>2732.24</v>
          </cell>
        </row>
        <row r="615">
          <cell r="A615">
            <v>2190084</v>
          </cell>
          <cell r="B615" t="str">
            <v>IMATINIB 400 MG</v>
          </cell>
          <cell r="C615">
            <v>43286.25</v>
          </cell>
        </row>
        <row r="616">
          <cell r="A616">
            <v>2190088</v>
          </cell>
          <cell r="B616" t="str">
            <v>RITUXIMAB 500MG/50ML</v>
          </cell>
          <cell r="C616">
            <v>1046962</v>
          </cell>
        </row>
        <row r="617">
          <cell r="A617">
            <v>2190089</v>
          </cell>
          <cell r="B617" t="str">
            <v>METOTREXATO 10MG/1ML JERINGA PRELLENADO</v>
          </cell>
          <cell r="C617">
            <v>13090</v>
          </cell>
        </row>
        <row r="618">
          <cell r="A618">
            <v>2190090</v>
          </cell>
          <cell r="B618" t="str">
            <v>CICLOFOSFAMIDA 12,5 MG CP FRACCIONAM</v>
          </cell>
          <cell r="C618">
            <v>297.5</v>
          </cell>
        </row>
        <row r="619">
          <cell r="A619">
            <v>2190091</v>
          </cell>
          <cell r="B619" t="str">
            <v>CICLOFOSFAMIDA 35 MG CP FRACCIONAM</v>
          </cell>
          <cell r="C619">
            <v>297.5</v>
          </cell>
        </row>
        <row r="620">
          <cell r="A620">
            <v>2200011</v>
          </cell>
          <cell r="B620" t="str">
            <v>ATRACURIO BESILATO 25MG/2</v>
          </cell>
          <cell r="C620">
            <v>1287.104</v>
          </cell>
        </row>
        <row r="621">
          <cell r="A621">
            <v>2200014</v>
          </cell>
          <cell r="B621" t="str">
            <v>BOTOX TOXINA BOTULINICA</v>
          </cell>
          <cell r="C621">
            <v>243200.3</v>
          </cell>
        </row>
        <row r="622">
          <cell r="A622">
            <v>2200016</v>
          </cell>
          <cell r="B622" t="str">
            <v>FACT. ANTIHEMOF. VIII  500 U.I</v>
          </cell>
          <cell r="C622">
            <v>72590</v>
          </cell>
        </row>
        <row r="623">
          <cell r="A623">
            <v>2200017</v>
          </cell>
          <cell r="B623" t="str">
            <v>FACT.ANTIHEMOFIL.VIII 250 UI.</v>
          </cell>
          <cell r="C623">
            <v>37187.5</v>
          </cell>
        </row>
        <row r="624">
          <cell r="A624">
            <v>2200020</v>
          </cell>
          <cell r="B624" t="str">
            <v>FACTOR ANTIHEM. VIII 1000</v>
          </cell>
          <cell r="C624">
            <v>145180</v>
          </cell>
        </row>
        <row r="625">
          <cell r="A625">
            <v>2200025</v>
          </cell>
          <cell r="B625" t="str">
            <v>FLEBOGAMA LIOF 2,5 (GAMAGLOBUL</v>
          </cell>
          <cell r="C625">
            <v>130007.5</v>
          </cell>
        </row>
        <row r="626">
          <cell r="A626">
            <v>2200026</v>
          </cell>
          <cell r="B626" t="str">
            <v>FLEBOGAMMA  I.V.  5 GR.</v>
          </cell>
          <cell r="C626">
            <v>260015</v>
          </cell>
        </row>
        <row r="627">
          <cell r="A627">
            <v>2200038</v>
          </cell>
          <cell r="B627" t="str">
            <v>IMIGLUCERASA 400 UD ( CEREZYME)</v>
          </cell>
          <cell r="C627">
            <v>1099560</v>
          </cell>
        </row>
        <row r="628">
          <cell r="A628">
            <v>2200039</v>
          </cell>
          <cell r="B628" t="str">
            <v>INSULINA CRISTALINA  3 ML</v>
          </cell>
          <cell r="C628">
            <v>4495.82</v>
          </cell>
        </row>
        <row r="629">
          <cell r="A629">
            <v>2200040</v>
          </cell>
          <cell r="B629" t="str">
            <v>INSULINA CRISTALINA 100 UI/ML 10 ML</v>
          </cell>
          <cell r="C629">
            <v>5521.6</v>
          </cell>
        </row>
        <row r="630">
          <cell r="A630">
            <v>2200041</v>
          </cell>
          <cell r="B630" t="str">
            <v>INSULINA LENTA NPH 100 UI/ML 10 ML</v>
          </cell>
          <cell r="C630">
            <v>5521.6</v>
          </cell>
        </row>
        <row r="631">
          <cell r="A631">
            <v>2200047</v>
          </cell>
          <cell r="B631" t="str">
            <v>POLIVIZUMAB 100 MG (SYNAGIS)</v>
          </cell>
          <cell r="C631">
            <v>424830</v>
          </cell>
        </row>
        <row r="632">
          <cell r="A632">
            <v>2200049</v>
          </cell>
          <cell r="B632" t="str">
            <v>PNEUMO 23(VAC.ANTINEUMOCOCICA</v>
          </cell>
          <cell r="C632">
            <v>27608</v>
          </cell>
        </row>
        <row r="633">
          <cell r="A633">
            <v>2200050</v>
          </cell>
          <cell r="B633" t="str">
            <v>PROSTAGLANDINA 500 MG.1 ML.</v>
          </cell>
          <cell r="C633">
            <v>305199.3</v>
          </cell>
        </row>
        <row r="634">
          <cell r="A634">
            <v>2200051</v>
          </cell>
          <cell r="B634" t="str">
            <v>FLEBOGAMA 10GR</v>
          </cell>
          <cell r="C634">
            <v>520030</v>
          </cell>
        </row>
        <row r="635">
          <cell r="A635">
            <v>2200052</v>
          </cell>
          <cell r="B635" t="str">
            <v>SANDOGLOBULINA 6 GUILLEN BARRET</v>
          </cell>
          <cell r="C635">
            <v>213486</v>
          </cell>
        </row>
        <row r="636">
          <cell r="A636">
            <v>2200055</v>
          </cell>
          <cell r="B636" t="str">
            <v>SOMATOTROPINA 24 UI SAIZEN MINSAL</v>
          </cell>
          <cell r="C636">
            <v>51479.4</v>
          </cell>
        </row>
        <row r="637">
          <cell r="A637">
            <v>2200056</v>
          </cell>
          <cell r="B637" t="str">
            <v>VACUNA ANTIVARICELA  2000 UD.</v>
          </cell>
          <cell r="C637">
            <v>19409.982899999999</v>
          </cell>
        </row>
        <row r="638">
          <cell r="A638">
            <v>2200057</v>
          </cell>
          <cell r="B638" t="str">
            <v>INSULINA ULTRA RAPIDA 10 ML</v>
          </cell>
          <cell r="C638">
            <v>17409.7</v>
          </cell>
        </row>
        <row r="639">
          <cell r="A639">
            <v>2200058</v>
          </cell>
          <cell r="B639" t="str">
            <v>GLUCAGON</v>
          </cell>
          <cell r="C639">
            <v>23800</v>
          </cell>
        </row>
        <row r="640">
          <cell r="A640">
            <v>2200064</v>
          </cell>
          <cell r="B640" t="str">
            <v>SOMATOTROPINA 10 MG NORDITROPIN</v>
          </cell>
          <cell r="C640">
            <v>62473.937299999998</v>
          </cell>
        </row>
        <row r="641">
          <cell r="A641">
            <v>2200067</v>
          </cell>
          <cell r="B641" t="str">
            <v>INS.U.R NOVORAPID CARTRIDGE  3 ML</v>
          </cell>
          <cell r="C641">
            <v>4879</v>
          </cell>
        </row>
        <row r="642">
          <cell r="A642">
            <v>2200068</v>
          </cell>
          <cell r="B642" t="str">
            <v>INSULINA LENTA NPH 100 UI/ML 3 ML CARTUC</v>
          </cell>
          <cell r="C642">
            <v>4495.82</v>
          </cell>
        </row>
        <row r="643">
          <cell r="A643">
            <v>2200071</v>
          </cell>
          <cell r="B643" t="str">
            <v>INS. UL. LANTUS 10ML FC</v>
          </cell>
          <cell r="C643">
            <v>32460.82</v>
          </cell>
        </row>
        <row r="644">
          <cell r="A644">
            <v>2200073</v>
          </cell>
          <cell r="B644" t="str">
            <v>TETRAVALENTE A/VIRUS PAPILOMA (GARDASIL9</v>
          </cell>
          <cell r="C644">
            <v>63812.56</v>
          </cell>
        </row>
        <row r="645">
          <cell r="A645">
            <v>2200075</v>
          </cell>
          <cell r="B645" t="str">
            <v>ADALIMUMAB 40MG 0.8ML (HUMIRA)</v>
          </cell>
          <cell r="C645">
            <v>342363</v>
          </cell>
        </row>
        <row r="646">
          <cell r="A646">
            <v>2200077</v>
          </cell>
          <cell r="B646" t="str">
            <v>INS. UR. NOVORAPID  LAPIZ 3 ML</v>
          </cell>
          <cell r="C646">
            <v>4879</v>
          </cell>
        </row>
        <row r="647">
          <cell r="A647">
            <v>2200079</v>
          </cell>
          <cell r="B647" t="str">
            <v>INS.UR. APIDRA  LAPIZ 3 ML</v>
          </cell>
          <cell r="C647">
            <v>5117</v>
          </cell>
        </row>
        <row r="648">
          <cell r="A648">
            <v>2200080</v>
          </cell>
          <cell r="B648" t="str">
            <v>INS.UL. LANTUS LAPIZ 3ML</v>
          </cell>
          <cell r="C648">
            <v>9737.77</v>
          </cell>
        </row>
        <row r="649">
          <cell r="A649">
            <v>2200081</v>
          </cell>
          <cell r="B649" t="str">
            <v>ETANERCEPT 25MG VIAL ENBREL</v>
          </cell>
          <cell r="C649">
            <v>80325</v>
          </cell>
        </row>
        <row r="650">
          <cell r="A650">
            <v>2200082</v>
          </cell>
          <cell r="B650" t="str">
            <v>ETANERCEPT 25MG JERING PRELLENADA</v>
          </cell>
          <cell r="C650">
            <v>80325</v>
          </cell>
        </row>
        <row r="651">
          <cell r="A651">
            <v>2200083</v>
          </cell>
          <cell r="B651" t="str">
            <v>SOMATOTROPINA 24 U.I. SAIZEN</v>
          </cell>
          <cell r="C651">
            <v>49494.48</v>
          </cell>
        </row>
        <row r="652">
          <cell r="A652">
            <v>2200084</v>
          </cell>
          <cell r="B652" t="str">
            <v>ETANERCEPT 50MG (JERINGA PRELLENADA)</v>
          </cell>
          <cell r="C652">
            <v>160650</v>
          </cell>
        </row>
        <row r="653">
          <cell r="A653">
            <v>2200085</v>
          </cell>
          <cell r="B653" t="str">
            <v>INSULINA  DETEMIR LEVIMIR 100 U/ML</v>
          </cell>
          <cell r="C653">
            <v>9810.36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0"/>
  <sheetViews>
    <sheetView zoomScale="130" zoomScaleNormal="130" workbookViewId="0">
      <pane xSplit="3" ySplit="5" topLeftCell="O83" activePane="bottomRight" state="frozen"/>
      <selection pane="topRight" activeCell="D1" sqref="D1"/>
      <selection pane="bottomLeft" activeCell="A6" sqref="A6"/>
      <selection pane="bottomRight" activeCell="AK108" sqref="AK108"/>
    </sheetView>
  </sheetViews>
  <sheetFormatPr baseColWidth="10" defaultColWidth="8" defaultRowHeight="12.75" x14ac:dyDescent="0.2"/>
  <cols>
    <col min="1" max="1" width="7.85546875" style="90" customWidth="1"/>
    <col min="2" max="2" width="36.28515625" style="96" customWidth="1"/>
    <col min="3" max="3" width="5.140625" style="109" customWidth="1"/>
    <col min="4" max="4" width="6.7109375" style="110" customWidth="1"/>
    <col min="5" max="31" width="4.28515625" style="3" customWidth="1"/>
    <col min="32" max="32" width="5.85546875" style="3" customWidth="1"/>
    <col min="33" max="35" width="4.28515625" style="3" customWidth="1"/>
    <col min="36" max="36" width="11" style="5" customWidth="1"/>
    <col min="37" max="37" width="10.28515625" style="1" customWidth="1"/>
    <col min="38" max="16384" width="8" style="1"/>
  </cols>
  <sheetData>
    <row r="1" spans="1:37" x14ac:dyDescent="0.2">
      <c r="AI1" s="3" t="s">
        <v>0</v>
      </c>
    </row>
    <row r="2" spans="1:37" x14ac:dyDescent="0.2">
      <c r="B2" s="96" t="s">
        <v>212</v>
      </c>
    </row>
    <row r="3" spans="1:37" x14ac:dyDescent="0.2">
      <c r="B3" s="96" t="s">
        <v>213</v>
      </c>
    </row>
    <row r="5" spans="1:37" s="53" customFormat="1" x14ac:dyDescent="0.2">
      <c r="A5" s="91" t="s">
        <v>1</v>
      </c>
      <c r="B5" s="97" t="s">
        <v>2</v>
      </c>
      <c r="C5" s="111"/>
      <c r="D5" s="112" t="s">
        <v>3</v>
      </c>
      <c r="E5" s="52">
        <v>1</v>
      </c>
      <c r="F5" s="52">
        <v>2</v>
      </c>
      <c r="G5" s="52">
        <v>3</v>
      </c>
      <c r="H5" s="52">
        <v>4</v>
      </c>
      <c r="I5" s="52">
        <v>5</v>
      </c>
      <c r="J5" s="52">
        <v>6</v>
      </c>
      <c r="K5" s="52">
        <v>7</v>
      </c>
      <c r="L5" s="52">
        <v>8</v>
      </c>
      <c r="M5" s="52">
        <v>9</v>
      </c>
      <c r="N5" s="52">
        <v>10</v>
      </c>
      <c r="O5" s="52">
        <v>11</v>
      </c>
      <c r="P5" s="52">
        <v>12</v>
      </c>
      <c r="Q5" s="52">
        <v>13</v>
      </c>
      <c r="R5" s="52">
        <v>14</v>
      </c>
      <c r="S5" s="52">
        <v>15</v>
      </c>
      <c r="T5" s="52">
        <v>16</v>
      </c>
      <c r="U5" s="52">
        <v>17</v>
      </c>
      <c r="V5" s="52">
        <v>18</v>
      </c>
      <c r="W5" s="52">
        <v>19</v>
      </c>
      <c r="X5" s="52">
        <v>20</v>
      </c>
      <c r="Y5" s="52">
        <v>21</v>
      </c>
      <c r="Z5" s="52">
        <v>22</v>
      </c>
      <c r="AA5" s="52">
        <v>23</v>
      </c>
      <c r="AB5" s="52">
        <v>24</v>
      </c>
      <c r="AC5" s="52">
        <v>25</v>
      </c>
      <c r="AD5" s="52">
        <v>26</v>
      </c>
      <c r="AE5" s="52">
        <v>27</v>
      </c>
      <c r="AF5" s="52">
        <v>28</v>
      </c>
      <c r="AG5" s="52">
        <v>29</v>
      </c>
      <c r="AH5" s="52">
        <v>30</v>
      </c>
      <c r="AI5" s="52">
        <v>31</v>
      </c>
      <c r="AJ5" s="8" t="s">
        <v>4</v>
      </c>
      <c r="AK5" s="9" t="s">
        <v>5</v>
      </c>
    </row>
    <row r="6" spans="1:37" ht="12.75" customHeight="1" x14ac:dyDescent="0.2">
      <c r="A6" s="92">
        <v>2110015</v>
      </c>
      <c r="B6" s="98" t="s">
        <v>6</v>
      </c>
      <c r="C6" s="113" t="s">
        <v>7</v>
      </c>
      <c r="D6" s="114">
        <f>VLOOKUP(A6,[1]Hoja3!$A$4:$C$653,3,FALSE)</f>
        <v>250</v>
      </c>
      <c r="E6" s="13"/>
      <c r="F6" s="13"/>
      <c r="G6" s="13"/>
      <c r="H6" s="13"/>
      <c r="I6" s="13"/>
      <c r="J6" s="13">
        <v>4</v>
      </c>
      <c r="K6" s="13"/>
      <c r="L6" s="13"/>
      <c r="M6" s="13">
        <v>7</v>
      </c>
      <c r="N6" s="13"/>
      <c r="O6" s="13"/>
      <c r="P6" s="13"/>
      <c r="Q6" s="13"/>
      <c r="R6" s="13"/>
      <c r="S6" s="13">
        <v>4</v>
      </c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>
        <v>3</v>
      </c>
      <c r="AF6" s="13"/>
      <c r="AG6" s="13"/>
      <c r="AH6" s="13"/>
      <c r="AI6" s="13"/>
      <c r="AJ6" s="46">
        <f>SUM(E6:AI6)</f>
        <v>18</v>
      </c>
      <c r="AK6" s="9">
        <f>AJ6*D6</f>
        <v>4500</v>
      </c>
    </row>
    <row r="7" spans="1:37" ht="12.75" customHeight="1" x14ac:dyDescent="0.2">
      <c r="A7" s="92">
        <v>2160010</v>
      </c>
      <c r="B7" s="99" t="s">
        <v>121</v>
      </c>
      <c r="C7" s="111" t="s">
        <v>9</v>
      </c>
      <c r="D7" s="114">
        <f>VLOOKUP(A7,[1]Hoja3!$A$4:$C$653,3,FALSE)</f>
        <v>11797.66</v>
      </c>
      <c r="E7" s="18"/>
      <c r="F7" s="18"/>
      <c r="G7" s="18"/>
      <c r="H7" s="18"/>
      <c r="I7" s="18"/>
      <c r="J7" s="18">
        <v>1</v>
      </c>
      <c r="K7" s="18"/>
      <c r="L7" s="18">
        <v>1</v>
      </c>
      <c r="M7" s="18"/>
      <c r="N7" s="18"/>
      <c r="O7" s="18"/>
      <c r="P7" s="18"/>
      <c r="Q7" s="18"/>
      <c r="R7" s="18"/>
      <c r="S7" s="18">
        <v>1</v>
      </c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>
        <v>6</v>
      </c>
      <c r="AI7" s="18">
        <v>7</v>
      </c>
      <c r="AJ7" s="46">
        <f t="shared" ref="AJ7:AJ70" si="0">SUM(E7:AI7)</f>
        <v>16</v>
      </c>
      <c r="AK7" s="9">
        <f t="shared" ref="AK7:AK70" si="1">AJ7*D7</f>
        <v>188762.56</v>
      </c>
    </row>
    <row r="8" spans="1:37" ht="12.75" customHeight="1" x14ac:dyDescent="0.2">
      <c r="A8" s="92">
        <v>2160106</v>
      </c>
      <c r="B8" s="99" t="s">
        <v>122</v>
      </c>
      <c r="C8" s="111" t="s">
        <v>11</v>
      </c>
      <c r="D8" s="114">
        <f>VLOOKUP(A8,[1]Hoja3!$A$4:$C$653,3,FALSE)</f>
        <v>60.547199999999997</v>
      </c>
      <c r="E8" s="18"/>
      <c r="F8" s="18">
        <v>1</v>
      </c>
      <c r="G8" s="18"/>
      <c r="H8" s="18"/>
      <c r="I8" s="18"/>
      <c r="J8" s="18">
        <v>9</v>
      </c>
      <c r="K8" s="18">
        <v>7</v>
      </c>
      <c r="L8" s="18"/>
      <c r="M8" s="18">
        <v>3</v>
      </c>
      <c r="N8" s="18">
        <v>4</v>
      </c>
      <c r="O8" s="18"/>
      <c r="P8" s="18"/>
      <c r="Q8" s="18">
        <v>2</v>
      </c>
      <c r="R8" s="18">
        <v>3</v>
      </c>
      <c r="S8" s="18">
        <v>2</v>
      </c>
      <c r="T8" s="18">
        <v>7</v>
      </c>
      <c r="U8" s="18"/>
      <c r="V8" s="18"/>
      <c r="W8" s="18"/>
      <c r="X8" s="18">
        <v>3</v>
      </c>
      <c r="Y8" s="18">
        <v>6</v>
      </c>
      <c r="Z8" s="18">
        <v>2</v>
      </c>
      <c r="AA8" s="18">
        <v>2</v>
      </c>
      <c r="AB8" s="18">
        <v>4</v>
      </c>
      <c r="AC8" s="18"/>
      <c r="AD8" s="18"/>
      <c r="AE8" s="18">
        <v>3</v>
      </c>
      <c r="AF8" s="18"/>
      <c r="AG8" s="18"/>
      <c r="AH8" s="18">
        <v>4</v>
      </c>
      <c r="AI8" s="18">
        <v>4</v>
      </c>
      <c r="AJ8" s="46">
        <f t="shared" si="0"/>
        <v>66</v>
      </c>
      <c r="AK8" s="9">
        <f t="shared" si="1"/>
        <v>3996.1151999999997</v>
      </c>
    </row>
    <row r="9" spans="1:37" ht="12.75" customHeight="1" x14ac:dyDescent="0.2">
      <c r="A9" s="92">
        <v>2160022</v>
      </c>
      <c r="B9" s="99" t="s">
        <v>120</v>
      </c>
      <c r="C9" s="111" t="s">
        <v>11</v>
      </c>
      <c r="D9" s="114">
        <f>VLOOKUP(A9,[1]Hoja3!$A$4:$C$653,3,FALSE)</f>
        <v>92.82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>
        <v>1</v>
      </c>
      <c r="T9" s="18"/>
      <c r="U9" s="18"/>
      <c r="V9" s="18"/>
      <c r="W9" s="18"/>
      <c r="X9" s="18">
        <v>1</v>
      </c>
      <c r="Y9" s="18"/>
      <c r="Z9" s="18"/>
      <c r="AA9" s="18"/>
      <c r="AB9" s="18"/>
      <c r="AC9" s="18"/>
      <c r="AD9" s="18"/>
      <c r="AE9" s="18"/>
      <c r="AF9" s="18"/>
      <c r="AG9" s="18"/>
      <c r="AH9" s="18">
        <v>1</v>
      </c>
      <c r="AI9" s="18"/>
      <c r="AJ9" s="46">
        <f t="shared" si="0"/>
        <v>3</v>
      </c>
      <c r="AK9" s="9">
        <f t="shared" si="1"/>
        <v>278.45999999999998</v>
      </c>
    </row>
    <row r="10" spans="1:37" ht="12.75" customHeight="1" x14ac:dyDescent="0.2">
      <c r="A10" s="92">
        <v>2160023</v>
      </c>
      <c r="B10" s="99" t="s">
        <v>123</v>
      </c>
      <c r="C10" s="111" t="s">
        <v>11</v>
      </c>
      <c r="D10" s="115">
        <v>140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46">
        <f t="shared" si="0"/>
        <v>0</v>
      </c>
      <c r="AK10" s="9">
        <f t="shared" si="1"/>
        <v>0</v>
      </c>
    </row>
    <row r="11" spans="1:37" ht="12.75" customHeight="1" x14ac:dyDescent="0.2">
      <c r="A11" s="92">
        <v>2130283</v>
      </c>
      <c r="B11" s="99" t="s">
        <v>124</v>
      </c>
      <c r="C11" s="111" t="s">
        <v>15</v>
      </c>
      <c r="D11" s="114">
        <f>VLOOKUP(A11,[1]Hoja3!$A$4:$C$653,3,FALSE)</f>
        <v>1009.12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46">
        <f t="shared" si="0"/>
        <v>0</v>
      </c>
      <c r="AK11" s="9">
        <f t="shared" si="1"/>
        <v>0</v>
      </c>
    </row>
    <row r="12" spans="1:37" ht="12.75" customHeight="1" x14ac:dyDescent="0.2">
      <c r="A12" s="92">
        <v>2200011</v>
      </c>
      <c r="B12" s="99" t="s">
        <v>125</v>
      </c>
      <c r="C12" s="111" t="s">
        <v>11</v>
      </c>
      <c r="D12" s="114">
        <f>VLOOKUP(A12,[1]Hoja3!$A$4:$C$653,3,FALSE)</f>
        <v>1287.104</v>
      </c>
      <c r="E12" s="18"/>
      <c r="F12" s="18">
        <v>8</v>
      </c>
      <c r="G12" s="18"/>
      <c r="H12" s="18"/>
      <c r="I12" s="18"/>
      <c r="J12" s="18">
        <v>7</v>
      </c>
      <c r="K12" s="18">
        <v>6</v>
      </c>
      <c r="L12" s="18">
        <v>7</v>
      </c>
      <c r="M12" s="18">
        <v>10</v>
      </c>
      <c r="N12" s="18">
        <v>5</v>
      </c>
      <c r="O12" s="18"/>
      <c r="P12" s="18"/>
      <c r="Q12" s="18">
        <v>5</v>
      </c>
      <c r="R12" s="18">
        <v>10</v>
      </c>
      <c r="S12" s="18">
        <v>6</v>
      </c>
      <c r="T12" s="18">
        <v>6</v>
      </c>
      <c r="U12" s="18">
        <v>5</v>
      </c>
      <c r="V12" s="18"/>
      <c r="W12" s="18"/>
      <c r="X12" s="18">
        <v>7</v>
      </c>
      <c r="Y12" s="18">
        <v>10</v>
      </c>
      <c r="Z12" s="18">
        <v>3</v>
      </c>
      <c r="AA12" s="18">
        <v>7</v>
      </c>
      <c r="AB12" s="18">
        <v>6</v>
      </c>
      <c r="AC12" s="18"/>
      <c r="AD12" s="18"/>
      <c r="AE12" s="18">
        <v>10</v>
      </c>
      <c r="AF12" s="18"/>
      <c r="AG12" s="18"/>
      <c r="AH12" s="18">
        <v>6</v>
      </c>
      <c r="AI12" s="18">
        <v>6</v>
      </c>
      <c r="AJ12" s="46">
        <f t="shared" si="0"/>
        <v>130</v>
      </c>
      <c r="AK12" s="9">
        <f t="shared" si="1"/>
        <v>167323.52000000002</v>
      </c>
    </row>
    <row r="13" spans="1:37" ht="12.75" customHeight="1" x14ac:dyDescent="0.2">
      <c r="A13" s="92">
        <v>2160030</v>
      </c>
      <c r="B13" s="99" t="s">
        <v>126</v>
      </c>
      <c r="C13" s="111" t="s">
        <v>11</v>
      </c>
      <c r="D13" s="114">
        <f>VLOOKUP(A13,[1]Hoja3!$A$4:$C$653,3,FALSE)</f>
        <v>58.0244</v>
      </c>
      <c r="E13" s="18"/>
      <c r="F13" s="18">
        <v>7</v>
      </c>
      <c r="G13" s="18"/>
      <c r="H13" s="18"/>
      <c r="I13" s="18"/>
      <c r="J13" s="18">
        <v>9</v>
      </c>
      <c r="K13" s="18">
        <v>8</v>
      </c>
      <c r="L13" s="18">
        <v>7</v>
      </c>
      <c r="M13" s="18">
        <v>7</v>
      </c>
      <c r="N13" s="18">
        <v>2</v>
      </c>
      <c r="O13" s="18"/>
      <c r="P13" s="18"/>
      <c r="Q13" s="18">
        <v>2</v>
      </c>
      <c r="R13" s="18">
        <v>8</v>
      </c>
      <c r="S13" s="18">
        <v>10</v>
      </c>
      <c r="T13" s="18">
        <v>4</v>
      </c>
      <c r="U13" s="18">
        <v>3</v>
      </c>
      <c r="V13" s="18"/>
      <c r="W13" s="18"/>
      <c r="X13" s="18">
        <v>9</v>
      </c>
      <c r="Y13" s="18">
        <v>7</v>
      </c>
      <c r="Z13" s="18">
        <v>3</v>
      </c>
      <c r="AA13" s="18">
        <v>10</v>
      </c>
      <c r="AB13" s="18">
        <v>4</v>
      </c>
      <c r="AC13" s="18"/>
      <c r="AD13" s="18"/>
      <c r="AE13" s="18">
        <v>7</v>
      </c>
      <c r="AF13" s="18"/>
      <c r="AG13" s="18"/>
      <c r="AH13" s="18">
        <v>3</v>
      </c>
      <c r="AI13" s="18">
        <v>3</v>
      </c>
      <c r="AJ13" s="46">
        <f t="shared" si="0"/>
        <v>113</v>
      </c>
      <c r="AK13" s="9">
        <f t="shared" si="1"/>
        <v>6556.7572</v>
      </c>
    </row>
    <row r="14" spans="1:37" ht="12.75" customHeight="1" x14ac:dyDescent="0.2">
      <c r="A14" s="92">
        <v>2130046</v>
      </c>
      <c r="B14" s="99" t="s">
        <v>127</v>
      </c>
      <c r="C14" s="111" t="s">
        <v>11</v>
      </c>
      <c r="D14" s="114">
        <f>VLOOKUP(A14,[1]Hoja3!$A$4:$C$653,3,FALSE)</f>
        <v>112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46">
        <f t="shared" si="0"/>
        <v>0</v>
      </c>
      <c r="AK14" s="9">
        <f t="shared" si="1"/>
        <v>0</v>
      </c>
    </row>
    <row r="15" spans="1:37" ht="12.75" customHeight="1" x14ac:dyDescent="0.2">
      <c r="A15" s="92">
        <v>2160040</v>
      </c>
      <c r="B15" s="100" t="s">
        <v>128</v>
      </c>
      <c r="C15" s="116" t="s">
        <v>9</v>
      </c>
      <c r="D15" s="114">
        <f>VLOOKUP(A15,[1]Hoja3!$A$4:$C$653,3,FALSE)</f>
        <v>124.95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46">
        <f t="shared" si="0"/>
        <v>0</v>
      </c>
      <c r="AK15" s="9">
        <f t="shared" si="1"/>
        <v>0</v>
      </c>
    </row>
    <row r="16" spans="1:37" ht="12.75" customHeight="1" x14ac:dyDescent="0.2">
      <c r="A16" s="92">
        <v>2160044</v>
      </c>
      <c r="B16" s="99" t="s">
        <v>129</v>
      </c>
      <c r="C16" s="111" t="s">
        <v>9</v>
      </c>
      <c r="D16" s="114">
        <f>VLOOKUP(A16,[1]Hoja3!$A$4:$C$653,3,FALSE)</f>
        <v>342.72</v>
      </c>
      <c r="E16" s="18"/>
      <c r="F16" s="18">
        <v>4</v>
      </c>
      <c r="G16" s="18"/>
      <c r="H16" s="18"/>
      <c r="I16" s="18"/>
      <c r="J16" s="18">
        <v>6</v>
      </c>
      <c r="K16" s="18">
        <v>5</v>
      </c>
      <c r="L16" s="18">
        <v>3</v>
      </c>
      <c r="M16" s="18">
        <v>3</v>
      </c>
      <c r="N16" s="18">
        <v>4</v>
      </c>
      <c r="O16" s="18"/>
      <c r="P16" s="18"/>
      <c r="Q16" s="18">
        <v>1</v>
      </c>
      <c r="R16" s="18">
        <v>4</v>
      </c>
      <c r="S16" s="18">
        <v>7</v>
      </c>
      <c r="T16" s="18">
        <v>6</v>
      </c>
      <c r="U16" s="18">
        <v>1</v>
      </c>
      <c r="V16" s="18"/>
      <c r="W16" s="18"/>
      <c r="X16" s="18">
        <v>5</v>
      </c>
      <c r="Y16" s="18">
        <v>8</v>
      </c>
      <c r="Z16" s="18">
        <v>6</v>
      </c>
      <c r="AA16" s="18">
        <v>4</v>
      </c>
      <c r="AB16" s="18">
        <v>2</v>
      </c>
      <c r="AC16" s="18"/>
      <c r="AD16" s="18"/>
      <c r="AE16" s="18">
        <v>6</v>
      </c>
      <c r="AF16" s="18"/>
      <c r="AG16" s="18"/>
      <c r="AH16" s="18">
        <v>2</v>
      </c>
      <c r="AI16" s="18">
        <v>5</v>
      </c>
      <c r="AJ16" s="46">
        <f t="shared" si="0"/>
        <v>82</v>
      </c>
      <c r="AK16" s="9">
        <f t="shared" si="1"/>
        <v>28103.040000000001</v>
      </c>
    </row>
    <row r="17" spans="1:37" ht="12.75" customHeight="1" x14ac:dyDescent="0.2">
      <c r="A17" s="92">
        <v>2160048</v>
      </c>
      <c r="B17" s="99" t="s">
        <v>130</v>
      </c>
      <c r="C17" s="111" t="s">
        <v>15</v>
      </c>
      <c r="D17" s="114">
        <f>VLOOKUP(A17,[1]Hoja3!$A$4:$C$653,3,FALSE)</f>
        <v>1248.7860000000001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46">
        <f t="shared" si="0"/>
        <v>0</v>
      </c>
      <c r="AK17" s="9">
        <f t="shared" si="1"/>
        <v>0</v>
      </c>
    </row>
    <row r="18" spans="1:37" ht="12.75" customHeight="1" x14ac:dyDescent="0.2">
      <c r="A18" s="92">
        <v>2130054</v>
      </c>
      <c r="B18" s="99" t="s">
        <v>131</v>
      </c>
      <c r="C18" s="111" t="s">
        <v>23</v>
      </c>
      <c r="D18" s="114">
        <f>VLOOKUP(A18,[1]Hoja3!$A$4:$C$653,3,FALSE)</f>
        <v>259.84840000000003</v>
      </c>
      <c r="E18" s="18"/>
      <c r="F18" s="18">
        <v>4</v>
      </c>
      <c r="G18" s="18"/>
      <c r="H18" s="18"/>
      <c r="I18" s="18"/>
      <c r="J18" s="18">
        <v>1</v>
      </c>
      <c r="K18" s="18">
        <v>2</v>
      </c>
      <c r="L18" s="18">
        <v>6</v>
      </c>
      <c r="M18" s="18">
        <v>4</v>
      </c>
      <c r="N18" s="18">
        <v>4</v>
      </c>
      <c r="O18" s="18"/>
      <c r="P18" s="18"/>
      <c r="Q18" s="18">
        <v>1</v>
      </c>
      <c r="R18" s="18">
        <v>3</v>
      </c>
      <c r="S18" s="18">
        <v>5</v>
      </c>
      <c r="T18" s="18"/>
      <c r="U18" s="18">
        <v>3</v>
      </c>
      <c r="V18" s="18"/>
      <c r="W18" s="18"/>
      <c r="X18" s="18">
        <v>7</v>
      </c>
      <c r="Y18" s="18">
        <v>3</v>
      </c>
      <c r="Z18" s="18">
        <v>4</v>
      </c>
      <c r="AA18" s="18">
        <v>2</v>
      </c>
      <c r="AB18" s="18">
        <v>2</v>
      </c>
      <c r="AC18" s="18"/>
      <c r="AD18" s="18"/>
      <c r="AE18" s="18"/>
      <c r="AF18" s="18"/>
      <c r="AG18" s="18"/>
      <c r="AH18" s="18">
        <v>2</v>
      </c>
      <c r="AI18" s="18">
        <v>1</v>
      </c>
      <c r="AJ18" s="46">
        <f t="shared" si="0"/>
        <v>54</v>
      </c>
      <c r="AK18" s="9">
        <f t="shared" si="1"/>
        <v>14031.813600000001</v>
      </c>
    </row>
    <row r="19" spans="1:37" ht="12.75" customHeight="1" x14ac:dyDescent="0.2">
      <c r="A19" s="92">
        <v>2130061</v>
      </c>
      <c r="B19" s="99" t="s">
        <v>24</v>
      </c>
      <c r="C19" s="111" t="s">
        <v>23</v>
      </c>
      <c r="D19" s="114">
        <f>VLOOKUP(A19,[1]Hoja3!$A$4:$C$653,3,FALSE)</f>
        <v>295.12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46">
        <f t="shared" si="0"/>
        <v>0</v>
      </c>
      <c r="AK19" s="9">
        <f t="shared" si="1"/>
        <v>0</v>
      </c>
    </row>
    <row r="20" spans="1:37" ht="12.75" customHeight="1" x14ac:dyDescent="0.2">
      <c r="A20" s="92">
        <v>2130068</v>
      </c>
      <c r="B20" s="101" t="s">
        <v>25</v>
      </c>
      <c r="C20" s="113" t="s">
        <v>23</v>
      </c>
      <c r="D20" s="114">
        <f>VLOOKUP(A20,[1]Hoja3!$A$4:$C$653,3,FALSE)</f>
        <v>952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46">
        <f t="shared" si="0"/>
        <v>0</v>
      </c>
      <c r="AK20" s="9">
        <f t="shared" si="1"/>
        <v>0</v>
      </c>
    </row>
    <row r="21" spans="1:37" ht="12.75" customHeight="1" x14ac:dyDescent="0.2">
      <c r="A21" s="92">
        <v>2160063</v>
      </c>
      <c r="B21" s="99" t="s">
        <v>139</v>
      </c>
      <c r="C21" s="111" t="s">
        <v>11</v>
      </c>
      <c r="D21" s="114">
        <f>VLOOKUP(A21,[1]Hoja3!$A$4:$C$653,3,FALSE)</f>
        <v>654.5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46">
        <f t="shared" si="0"/>
        <v>0</v>
      </c>
      <c r="AK21" s="9">
        <f t="shared" si="1"/>
        <v>0</v>
      </c>
    </row>
    <row r="22" spans="1:37" ht="12.75" customHeight="1" x14ac:dyDescent="0.2">
      <c r="A22" s="92">
        <v>2160064</v>
      </c>
      <c r="B22" s="99" t="s">
        <v>137</v>
      </c>
      <c r="C22" s="111" t="s">
        <v>11</v>
      </c>
      <c r="D22" s="114">
        <f>VLOOKUP(A22,[1]Hoja3!$A$4:$C$653,3,FALSE)</f>
        <v>69.02</v>
      </c>
      <c r="E22" s="18"/>
      <c r="F22" s="18"/>
      <c r="G22" s="18"/>
      <c r="H22" s="18"/>
      <c r="I22" s="18"/>
      <c r="J22" s="18"/>
      <c r="K22" s="18"/>
      <c r="L22" s="18"/>
      <c r="M22" s="18">
        <v>2</v>
      </c>
      <c r="N22" s="18"/>
      <c r="O22" s="18"/>
      <c r="P22" s="18"/>
      <c r="Q22" s="18">
        <v>1</v>
      </c>
      <c r="R22" s="18"/>
      <c r="S22" s="18"/>
      <c r="T22" s="18">
        <v>3</v>
      </c>
      <c r="U22" s="18"/>
      <c r="V22" s="18"/>
      <c r="W22" s="18"/>
      <c r="X22" s="18">
        <v>6</v>
      </c>
      <c r="Y22" s="18">
        <v>1</v>
      </c>
      <c r="Z22" s="18">
        <v>1</v>
      </c>
      <c r="AA22" s="18">
        <v>3</v>
      </c>
      <c r="AB22" s="18">
        <v>1</v>
      </c>
      <c r="AC22" s="18"/>
      <c r="AD22" s="18"/>
      <c r="AE22" s="18">
        <v>1</v>
      </c>
      <c r="AF22" s="18"/>
      <c r="AG22" s="18"/>
      <c r="AH22" s="18">
        <v>4</v>
      </c>
      <c r="AI22" s="18"/>
      <c r="AJ22" s="46">
        <f t="shared" si="0"/>
        <v>23</v>
      </c>
      <c r="AK22" s="9">
        <f t="shared" si="1"/>
        <v>1587.4599999999998</v>
      </c>
    </row>
    <row r="23" spans="1:37" ht="12.75" customHeight="1" x14ac:dyDescent="0.2">
      <c r="A23" s="92">
        <v>2130097</v>
      </c>
      <c r="B23" s="99" t="s">
        <v>138</v>
      </c>
      <c r="C23" s="111" t="s">
        <v>29</v>
      </c>
      <c r="D23" s="114">
        <f>VLOOKUP(A23,[1]Hoja3!$A$4:$C$653,3,FALSE)</f>
        <v>333.2</v>
      </c>
      <c r="E23" s="18"/>
      <c r="F23" s="18"/>
      <c r="G23" s="18"/>
      <c r="H23" s="18"/>
      <c r="I23" s="18"/>
      <c r="J23" s="18"/>
      <c r="K23" s="18"/>
      <c r="L23" s="18"/>
      <c r="M23" s="18">
        <v>6</v>
      </c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>
        <v>2</v>
      </c>
      <c r="Z23" s="18"/>
      <c r="AA23" s="18">
        <v>3</v>
      </c>
      <c r="AB23" s="18"/>
      <c r="AC23" s="18"/>
      <c r="AD23" s="18"/>
      <c r="AE23" s="18">
        <v>3</v>
      </c>
      <c r="AF23" s="18"/>
      <c r="AG23" s="18"/>
      <c r="AH23" s="18"/>
      <c r="AI23" s="18"/>
      <c r="AJ23" s="46">
        <f t="shared" si="0"/>
        <v>14</v>
      </c>
      <c r="AK23" s="9">
        <f t="shared" si="1"/>
        <v>4664.8</v>
      </c>
    </row>
    <row r="24" spans="1:37" ht="12.75" customHeight="1" x14ac:dyDescent="0.2">
      <c r="A24" s="92">
        <v>2160080</v>
      </c>
      <c r="B24" s="99" t="s">
        <v>140</v>
      </c>
      <c r="C24" s="111" t="s">
        <v>29</v>
      </c>
      <c r="D24" s="114">
        <f>VLOOKUP(A24,[1]Hoja3!$A$4:$C$653,3,FALSE)</f>
        <v>145656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46">
        <f t="shared" si="0"/>
        <v>0</v>
      </c>
      <c r="AK24" s="9">
        <f t="shared" si="1"/>
        <v>0</v>
      </c>
    </row>
    <row r="25" spans="1:37" ht="12.75" customHeight="1" x14ac:dyDescent="0.2">
      <c r="A25" s="92">
        <v>2170058</v>
      </c>
      <c r="B25" s="99" t="s">
        <v>143</v>
      </c>
      <c r="C25" s="111" t="s">
        <v>32</v>
      </c>
      <c r="D25" s="114">
        <f>VLOOKUP(A25,[1]Hoja3!$A$4:$C$653,3,FALSE)</f>
        <v>4166.1899999999996</v>
      </c>
      <c r="E25" s="18"/>
      <c r="F25" s="18"/>
      <c r="G25" s="18">
        <v>1</v>
      </c>
      <c r="H25" s="18"/>
      <c r="I25" s="18"/>
      <c r="J25" s="18"/>
      <c r="K25" s="18"/>
      <c r="L25" s="18">
        <v>2</v>
      </c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46">
        <f t="shared" si="0"/>
        <v>3</v>
      </c>
      <c r="AK25" s="9">
        <f t="shared" si="1"/>
        <v>12498.57</v>
      </c>
    </row>
    <row r="26" spans="1:37" ht="12.75" customHeight="1" x14ac:dyDescent="0.2">
      <c r="A26" s="92">
        <v>2130107</v>
      </c>
      <c r="B26" s="99" t="s">
        <v>141</v>
      </c>
      <c r="C26" s="111" t="s">
        <v>11</v>
      </c>
      <c r="D26" s="114">
        <f>VLOOKUP(A26,[1]Hoja3!$A$4:$C$653,3,FALSE)</f>
        <v>104.72</v>
      </c>
      <c r="E26" s="18"/>
      <c r="F26" s="18">
        <v>6</v>
      </c>
      <c r="G26" s="18"/>
      <c r="H26" s="18"/>
      <c r="I26" s="18"/>
      <c r="J26" s="18">
        <v>4</v>
      </c>
      <c r="K26" s="18">
        <v>4</v>
      </c>
      <c r="L26" s="18">
        <v>9</v>
      </c>
      <c r="M26" s="18">
        <v>9</v>
      </c>
      <c r="N26" s="18">
        <v>7</v>
      </c>
      <c r="O26" s="18"/>
      <c r="P26" s="18"/>
      <c r="Q26" s="18">
        <v>3</v>
      </c>
      <c r="R26" s="18">
        <v>9</v>
      </c>
      <c r="S26" s="18">
        <v>15</v>
      </c>
      <c r="T26" s="18">
        <v>11</v>
      </c>
      <c r="U26" s="18">
        <v>6</v>
      </c>
      <c r="V26" s="18"/>
      <c r="W26" s="18"/>
      <c r="X26" s="18">
        <v>10</v>
      </c>
      <c r="Y26" s="18">
        <v>11</v>
      </c>
      <c r="Z26" s="18">
        <v>4</v>
      </c>
      <c r="AA26" s="18">
        <v>12</v>
      </c>
      <c r="AB26" s="18">
        <v>9</v>
      </c>
      <c r="AC26" s="18"/>
      <c r="AD26" s="18"/>
      <c r="AE26" s="18">
        <v>11</v>
      </c>
      <c r="AF26" s="18"/>
      <c r="AG26" s="18"/>
      <c r="AH26" s="18">
        <v>16</v>
      </c>
      <c r="AI26" s="18">
        <v>2</v>
      </c>
      <c r="AJ26" s="46">
        <f t="shared" si="0"/>
        <v>158</v>
      </c>
      <c r="AK26" s="9">
        <f t="shared" si="1"/>
        <v>16545.759999999998</v>
      </c>
    </row>
    <row r="27" spans="1:37" ht="12.75" customHeight="1" x14ac:dyDescent="0.2">
      <c r="A27" s="92">
        <v>2120017</v>
      </c>
      <c r="B27" s="99" t="s">
        <v>142</v>
      </c>
      <c r="C27" s="111" t="s">
        <v>11</v>
      </c>
      <c r="D27" s="114">
        <f>VLOOKUP(A27,[1]Hoja3!$A$4:$C$653,3,FALSE)</f>
        <v>91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46">
        <f t="shared" si="0"/>
        <v>0</v>
      </c>
      <c r="AK27" s="9">
        <f t="shared" si="1"/>
        <v>0</v>
      </c>
    </row>
    <row r="28" spans="1:37" ht="12.75" customHeight="1" x14ac:dyDescent="0.2">
      <c r="A28" s="92">
        <v>2160095</v>
      </c>
      <c r="B28" s="99" t="s">
        <v>144</v>
      </c>
      <c r="C28" s="111" t="s">
        <v>36</v>
      </c>
      <c r="D28" s="114">
        <f>VLOOKUP(A28,[1]Hoja3!$A$4:$C$653,3,FALSE)</f>
        <v>220.745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46">
        <f t="shared" si="0"/>
        <v>0</v>
      </c>
      <c r="AK28" s="9">
        <f t="shared" si="1"/>
        <v>0</v>
      </c>
    </row>
    <row r="29" spans="1:37" ht="12.75" customHeight="1" x14ac:dyDescent="0.2">
      <c r="A29" s="92">
        <v>2160306</v>
      </c>
      <c r="B29" s="99" t="s">
        <v>145</v>
      </c>
      <c r="C29" s="111" t="s">
        <v>11</v>
      </c>
      <c r="D29" s="114">
        <f>VLOOKUP(A29,[1]Hoja3!$A$4:$C$653,3,FALSE)</f>
        <v>738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46">
        <f t="shared" si="0"/>
        <v>0</v>
      </c>
      <c r="AK29" s="9">
        <f t="shared" si="1"/>
        <v>0</v>
      </c>
    </row>
    <row r="30" spans="1:37" ht="12.75" customHeight="1" x14ac:dyDescent="0.2">
      <c r="A30" s="92">
        <v>2160101</v>
      </c>
      <c r="B30" s="99" t="s">
        <v>146</v>
      </c>
      <c r="C30" s="111" t="s">
        <v>11</v>
      </c>
      <c r="D30" s="114">
        <f>VLOOKUP(A30,[1]Hoja3!$A$4:$C$653,3,FALSE)</f>
        <v>183.26</v>
      </c>
      <c r="E30" s="18"/>
      <c r="F30" s="18"/>
      <c r="G30" s="18"/>
      <c r="H30" s="18"/>
      <c r="I30" s="18"/>
      <c r="J30" s="18"/>
      <c r="K30" s="18">
        <v>1</v>
      </c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>
        <v>1</v>
      </c>
      <c r="AC30" s="18"/>
      <c r="AD30" s="18"/>
      <c r="AE30" s="18">
        <v>1</v>
      </c>
      <c r="AF30" s="18"/>
      <c r="AG30" s="18"/>
      <c r="AH30" s="18"/>
      <c r="AI30" s="18">
        <v>3</v>
      </c>
      <c r="AJ30" s="46">
        <f t="shared" si="0"/>
        <v>6</v>
      </c>
      <c r="AK30" s="9">
        <f t="shared" si="1"/>
        <v>1099.56</v>
      </c>
    </row>
    <row r="31" spans="1:37" ht="12.75" customHeight="1" x14ac:dyDescent="0.2">
      <c r="A31" s="92">
        <v>2120021</v>
      </c>
      <c r="B31" s="99" t="s">
        <v>147</v>
      </c>
      <c r="C31" s="111" t="s">
        <v>36</v>
      </c>
      <c r="D31" s="114">
        <f>VLOOKUP(A31,[1]Hoja3!$A$4:$C$653,3,FALSE)</f>
        <v>15098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46">
        <f t="shared" si="0"/>
        <v>0</v>
      </c>
      <c r="AK31" s="9">
        <f t="shared" si="1"/>
        <v>0</v>
      </c>
    </row>
    <row r="32" spans="1:37" ht="12.75" customHeight="1" x14ac:dyDescent="0.2">
      <c r="A32" s="92">
        <v>2120023</v>
      </c>
      <c r="B32" s="99" t="s">
        <v>148</v>
      </c>
      <c r="C32" s="111" t="s">
        <v>36</v>
      </c>
      <c r="D32" s="114">
        <f>VLOOKUP(A32,[1]Hoja3!$A$4:$C$653,3,FALSE)</f>
        <v>333</v>
      </c>
      <c r="E32" s="18"/>
      <c r="F32" s="18">
        <v>9</v>
      </c>
      <c r="G32" s="18"/>
      <c r="H32" s="18"/>
      <c r="I32" s="18"/>
      <c r="J32" s="18">
        <v>24</v>
      </c>
      <c r="K32" s="18">
        <v>16</v>
      </c>
      <c r="L32" s="18">
        <v>2</v>
      </c>
      <c r="M32" s="18">
        <v>11</v>
      </c>
      <c r="N32" s="18">
        <v>6</v>
      </c>
      <c r="O32" s="18"/>
      <c r="P32" s="18"/>
      <c r="Q32" s="18">
        <v>17</v>
      </c>
      <c r="R32" s="18">
        <v>7</v>
      </c>
      <c r="S32" s="18">
        <v>8</v>
      </c>
      <c r="T32" s="18">
        <v>11</v>
      </c>
      <c r="U32" s="18">
        <v>4</v>
      </c>
      <c r="V32" s="18"/>
      <c r="W32" s="18"/>
      <c r="X32" s="18">
        <v>6</v>
      </c>
      <c r="Y32" s="18">
        <v>15</v>
      </c>
      <c r="Z32" s="18">
        <v>5</v>
      </c>
      <c r="AA32" s="18">
        <v>20</v>
      </c>
      <c r="AB32" s="18">
        <v>8</v>
      </c>
      <c r="AC32" s="18"/>
      <c r="AD32" s="18"/>
      <c r="AE32" s="18">
        <v>4</v>
      </c>
      <c r="AF32" s="18">
        <v>6</v>
      </c>
      <c r="AG32" s="18">
        <v>8</v>
      </c>
      <c r="AH32" s="18">
        <v>3</v>
      </c>
      <c r="AI32" s="18"/>
      <c r="AJ32" s="46">
        <f t="shared" si="0"/>
        <v>190</v>
      </c>
      <c r="AK32" s="9">
        <f t="shared" si="1"/>
        <v>63270</v>
      </c>
    </row>
    <row r="33" spans="1:37" ht="12.75" customHeight="1" x14ac:dyDescent="0.2">
      <c r="A33" s="92">
        <v>2160122</v>
      </c>
      <c r="B33" s="99" t="s">
        <v>149</v>
      </c>
      <c r="C33" s="111" t="s">
        <v>36</v>
      </c>
      <c r="D33" s="114">
        <f>VLOOKUP(A33,[1]Hoja3!$A$4:$C$653,3,FALSE)</f>
        <v>123.76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46">
        <f t="shared" si="0"/>
        <v>0</v>
      </c>
      <c r="AK33" s="9">
        <f t="shared" si="1"/>
        <v>0</v>
      </c>
    </row>
    <row r="34" spans="1:37" ht="12.75" customHeight="1" x14ac:dyDescent="0.2">
      <c r="A34" s="92">
        <v>2160126</v>
      </c>
      <c r="B34" s="99" t="s">
        <v>150</v>
      </c>
      <c r="C34" s="111" t="s">
        <v>11</v>
      </c>
      <c r="D34" s="114">
        <f>VLOOKUP(A34,[1]Hoja3!$A$4:$C$653,3,FALSE)</f>
        <v>3153.5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>
        <v>2</v>
      </c>
      <c r="AG34" s="18"/>
      <c r="AH34" s="18"/>
      <c r="AI34" s="18"/>
      <c r="AJ34" s="46">
        <f t="shared" si="0"/>
        <v>2</v>
      </c>
      <c r="AK34" s="9">
        <f t="shared" si="1"/>
        <v>6307</v>
      </c>
    </row>
    <row r="35" spans="1:37" ht="12.75" customHeight="1" x14ac:dyDescent="0.2">
      <c r="A35" s="92">
        <v>2160129</v>
      </c>
      <c r="B35" s="99" t="s">
        <v>151</v>
      </c>
      <c r="C35" s="111" t="s">
        <v>11</v>
      </c>
      <c r="D35" s="114">
        <f>VLOOKUP(A35,[1]Hoja3!$A$4:$C$653,3,FALSE)</f>
        <v>70.209999999999994</v>
      </c>
      <c r="E35" s="18"/>
      <c r="F35" s="18"/>
      <c r="G35" s="18"/>
      <c r="H35" s="18"/>
      <c r="I35" s="18"/>
      <c r="J35" s="18"/>
      <c r="K35" s="18">
        <v>4</v>
      </c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>
        <v>2</v>
      </c>
      <c r="AF35" s="18"/>
      <c r="AG35" s="18"/>
      <c r="AH35" s="18">
        <v>1</v>
      </c>
      <c r="AI35" s="18">
        <v>9</v>
      </c>
      <c r="AJ35" s="46">
        <f t="shared" si="0"/>
        <v>16</v>
      </c>
      <c r="AK35" s="9">
        <f t="shared" si="1"/>
        <v>1123.3599999999999</v>
      </c>
    </row>
    <row r="36" spans="1:37" s="64" customFormat="1" ht="12.75" customHeight="1" x14ac:dyDescent="0.2">
      <c r="A36" s="93">
        <v>2130152</v>
      </c>
      <c r="B36" s="102" t="s">
        <v>44</v>
      </c>
      <c r="C36" s="117" t="s">
        <v>36</v>
      </c>
      <c r="D36" s="114">
        <f>VLOOKUP(A36,[1]Hoja3!$A$4:$C$653,3,FALSE)</f>
        <v>41.563699999999997</v>
      </c>
      <c r="E36" s="61"/>
      <c r="F36" s="61">
        <v>3</v>
      </c>
      <c r="G36" s="61"/>
      <c r="H36" s="61"/>
      <c r="I36" s="61"/>
      <c r="J36" s="61"/>
      <c r="K36" s="61">
        <v>5</v>
      </c>
      <c r="L36" s="61"/>
      <c r="M36" s="61">
        <v>1</v>
      </c>
      <c r="N36" s="61">
        <v>2</v>
      </c>
      <c r="O36" s="61"/>
      <c r="P36" s="61"/>
      <c r="Q36" s="61"/>
      <c r="R36" s="61"/>
      <c r="S36" s="61"/>
      <c r="T36" s="61"/>
      <c r="U36" s="61"/>
      <c r="V36" s="61"/>
      <c r="W36" s="61"/>
      <c r="X36" s="61">
        <v>2</v>
      </c>
      <c r="Y36" s="61"/>
      <c r="Z36" s="61"/>
      <c r="AA36" s="61"/>
      <c r="AB36" s="61">
        <v>2</v>
      </c>
      <c r="AC36" s="61"/>
      <c r="AD36" s="61"/>
      <c r="AE36" s="61"/>
      <c r="AF36" s="61"/>
      <c r="AG36" s="61"/>
      <c r="AH36" s="61"/>
      <c r="AI36" s="61"/>
      <c r="AJ36" s="62">
        <f t="shared" si="0"/>
        <v>15</v>
      </c>
      <c r="AK36" s="63">
        <f t="shared" si="1"/>
        <v>623.45549999999992</v>
      </c>
    </row>
    <row r="37" spans="1:37" ht="12.75" customHeight="1" x14ac:dyDescent="0.2">
      <c r="A37" s="92">
        <v>2130150</v>
      </c>
      <c r="B37" s="99" t="s">
        <v>152</v>
      </c>
      <c r="C37" s="111" t="s">
        <v>32</v>
      </c>
      <c r="D37" s="114">
        <f>VLOOKUP(A37,[1]Hoja3!$A$4:$C$653,3,FALSE)</f>
        <v>2856</v>
      </c>
      <c r="E37" s="18"/>
      <c r="F37" s="18"/>
      <c r="G37" s="18"/>
      <c r="H37" s="18"/>
      <c r="I37" s="18"/>
      <c r="J37" s="18"/>
      <c r="K37" s="18"/>
      <c r="L37" s="18">
        <v>1</v>
      </c>
      <c r="M37" s="18">
        <v>1</v>
      </c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>
        <v>1</v>
      </c>
      <c r="AI37" s="18">
        <v>1</v>
      </c>
      <c r="AJ37" s="46">
        <f t="shared" si="0"/>
        <v>4</v>
      </c>
      <c r="AK37" s="9">
        <f t="shared" si="1"/>
        <v>11424</v>
      </c>
    </row>
    <row r="38" spans="1:37" ht="12.75" customHeight="1" x14ac:dyDescent="0.2">
      <c r="A38" s="92">
        <v>2160051</v>
      </c>
      <c r="B38" s="99" t="s">
        <v>153</v>
      </c>
      <c r="C38" s="111" t="s">
        <v>36</v>
      </c>
      <c r="D38" s="114">
        <f>VLOOKUP(A38,[1]Hoja3!$A$4:$C$653,3,FALSE)</f>
        <v>151.3323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46">
        <f t="shared" si="0"/>
        <v>0</v>
      </c>
      <c r="AK38" s="9">
        <f t="shared" si="1"/>
        <v>0</v>
      </c>
    </row>
    <row r="39" spans="1:37" ht="12.75" customHeight="1" x14ac:dyDescent="0.2">
      <c r="A39" s="92">
        <v>2180084</v>
      </c>
      <c r="B39" s="99" t="s">
        <v>154</v>
      </c>
      <c r="C39" s="111" t="s">
        <v>48</v>
      </c>
      <c r="D39" s="114">
        <f>VLOOKUP(A39,[1]Hoja3!$A$4:$C$653,3,FALSE)</f>
        <v>7140</v>
      </c>
      <c r="E39" s="18"/>
      <c r="F39" s="18"/>
      <c r="G39" s="18"/>
      <c r="H39" s="18"/>
      <c r="I39" s="18"/>
      <c r="J39" s="18"/>
      <c r="K39" s="18"/>
      <c r="L39" s="18">
        <v>1</v>
      </c>
      <c r="M39" s="18">
        <v>1</v>
      </c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>
        <v>1</v>
      </c>
      <c r="Y39" s="18"/>
      <c r="Z39" s="18"/>
      <c r="AA39" s="18"/>
      <c r="AB39" s="18"/>
      <c r="AC39" s="18"/>
      <c r="AD39" s="18"/>
      <c r="AE39" s="18">
        <v>1</v>
      </c>
      <c r="AF39" s="18"/>
      <c r="AG39" s="18"/>
      <c r="AH39" s="18"/>
      <c r="AI39" s="18"/>
      <c r="AJ39" s="46">
        <f t="shared" si="0"/>
        <v>4</v>
      </c>
      <c r="AK39" s="9">
        <f t="shared" si="1"/>
        <v>28560</v>
      </c>
    </row>
    <row r="40" spans="1:37" ht="12.75" customHeight="1" x14ac:dyDescent="0.2">
      <c r="A40" s="92">
        <v>2160140</v>
      </c>
      <c r="B40" s="99" t="s">
        <v>155</v>
      </c>
      <c r="C40" s="111" t="s">
        <v>15</v>
      </c>
      <c r="D40" s="114">
        <f>VLOOKUP(A40,[1]Hoja3!$A$4:$C$653,3,FALSE)</f>
        <v>2261</v>
      </c>
      <c r="E40" s="18"/>
      <c r="F40" s="18"/>
      <c r="G40" s="18"/>
      <c r="H40" s="18"/>
      <c r="I40" s="18"/>
      <c r="J40" s="18"/>
      <c r="K40" s="18">
        <v>1</v>
      </c>
      <c r="L40" s="18"/>
      <c r="M40" s="18">
        <v>1</v>
      </c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>
        <v>1</v>
      </c>
      <c r="Y40" s="18">
        <v>1</v>
      </c>
      <c r="Z40" s="18"/>
      <c r="AA40" s="18"/>
      <c r="AB40" s="18">
        <v>1</v>
      </c>
      <c r="AC40" s="18"/>
      <c r="AD40" s="18"/>
      <c r="AE40" s="18">
        <v>1</v>
      </c>
      <c r="AF40" s="18"/>
      <c r="AG40" s="18"/>
      <c r="AH40" s="18"/>
      <c r="AI40" s="18"/>
      <c r="AJ40" s="46">
        <f t="shared" si="0"/>
        <v>6</v>
      </c>
      <c r="AK40" s="9">
        <f t="shared" si="1"/>
        <v>13566</v>
      </c>
    </row>
    <row r="41" spans="1:37" ht="12.75" customHeight="1" x14ac:dyDescent="0.2">
      <c r="A41" s="92">
        <v>2130276</v>
      </c>
      <c r="B41" s="99" t="s">
        <v>156</v>
      </c>
      <c r="C41" s="111" t="s">
        <v>29</v>
      </c>
      <c r="D41" s="114">
        <f>VLOOKUP(A41,[1]Hoja3!$A$4:$C$653,3,FALSE)</f>
        <v>888.93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>
        <v>1</v>
      </c>
      <c r="AI41" s="18">
        <v>1</v>
      </c>
      <c r="AJ41" s="46">
        <f t="shared" si="0"/>
        <v>2</v>
      </c>
      <c r="AK41" s="9">
        <f t="shared" si="1"/>
        <v>1777.86</v>
      </c>
    </row>
    <row r="42" spans="1:37" ht="12.75" customHeight="1" x14ac:dyDescent="0.2">
      <c r="A42" s="92">
        <v>2110077</v>
      </c>
      <c r="B42" s="99" t="s">
        <v>157</v>
      </c>
      <c r="C42" s="111" t="s">
        <v>48</v>
      </c>
      <c r="D42" s="114">
        <f>VLOOKUP(A42,[1]Hoja3!$A$4:$C$653,3,FALSE)</f>
        <v>7946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46">
        <f t="shared" si="0"/>
        <v>0</v>
      </c>
      <c r="AK42" s="9">
        <f t="shared" si="1"/>
        <v>0</v>
      </c>
    </row>
    <row r="43" spans="1:37" ht="12.75" customHeight="1" x14ac:dyDescent="0.2">
      <c r="A43" s="92">
        <v>2160157</v>
      </c>
      <c r="B43" s="99" t="s">
        <v>159</v>
      </c>
      <c r="C43" s="111" t="s">
        <v>29</v>
      </c>
      <c r="D43" s="114">
        <f>VLOOKUP(A43,[1]Hoja3!$A$4:$C$653,3,FALSE)</f>
        <v>928.2</v>
      </c>
      <c r="E43" s="18"/>
      <c r="F43" s="18">
        <v>2</v>
      </c>
      <c r="G43" s="18"/>
      <c r="H43" s="18"/>
      <c r="I43" s="18"/>
      <c r="J43" s="18">
        <v>1</v>
      </c>
      <c r="K43" s="18"/>
      <c r="L43" s="18">
        <v>1</v>
      </c>
      <c r="M43" s="18">
        <v>1</v>
      </c>
      <c r="N43" s="18">
        <v>1</v>
      </c>
      <c r="O43" s="18"/>
      <c r="P43" s="18"/>
      <c r="Q43" s="18">
        <v>3</v>
      </c>
      <c r="R43" s="18">
        <v>1</v>
      </c>
      <c r="S43" s="18">
        <v>2</v>
      </c>
      <c r="T43" s="18">
        <v>1</v>
      </c>
      <c r="U43" s="18">
        <v>1</v>
      </c>
      <c r="V43" s="18"/>
      <c r="W43" s="18"/>
      <c r="X43" s="18">
        <v>2</v>
      </c>
      <c r="Y43" s="18"/>
      <c r="Z43" s="18"/>
      <c r="AA43" s="18">
        <v>2</v>
      </c>
      <c r="AB43" s="18">
        <v>2</v>
      </c>
      <c r="AC43" s="18"/>
      <c r="AD43" s="18"/>
      <c r="AE43" s="18">
        <v>1</v>
      </c>
      <c r="AF43" s="18"/>
      <c r="AG43" s="18">
        <v>1</v>
      </c>
      <c r="AH43" s="18">
        <v>2</v>
      </c>
      <c r="AI43" s="18"/>
      <c r="AJ43" s="46">
        <f t="shared" si="0"/>
        <v>24</v>
      </c>
      <c r="AK43" s="9">
        <f t="shared" si="1"/>
        <v>22276.800000000003</v>
      </c>
    </row>
    <row r="44" spans="1:37" ht="12.75" customHeight="1" x14ac:dyDescent="0.2">
      <c r="A44" s="92">
        <v>2160160</v>
      </c>
      <c r="B44" s="99" t="s">
        <v>158</v>
      </c>
      <c r="C44" s="111" t="s">
        <v>11</v>
      </c>
      <c r="D44" s="114">
        <f>VLOOKUP(A44,[1]Hoja3!$A$4:$C$653,3,FALSE)</f>
        <v>213.01</v>
      </c>
      <c r="E44" s="18"/>
      <c r="F44" s="18">
        <v>6</v>
      </c>
      <c r="G44" s="18"/>
      <c r="H44" s="18"/>
      <c r="I44" s="18"/>
      <c r="J44" s="18">
        <v>9</v>
      </c>
      <c r="K44" s="18">
        <v>8</v>
      </c>
      <c r="L44" s="18">
        <v>9</v>
      </c>
      <c r="M44" s="18">
        <v>20</v>
      </c>
      <c r="N44" s="18">
        <v>14</v>
      </c>
      <c r="O44" s="18"/>
      <c r="P44" s="18"/>
      <c r="Q44" s="18">
        <v>7</v>
      </c>
      <c r="R44" s="18">
        <v>15</v>
      </c>
      <c r="S44" s="18">
        <v>21</v>
      </c>
      <c r="T44" s="18">
        <v>14</v>
      </c>
      <c r="U44" s="18">
        <v>6</v>
      </c>
      <c r="V44" s="18"/>
      <c r="W44" s="18"/>
      <c r="X44" s="18">
        <v>8</v>
      </c>
      <c r="Y44" s="18">
        <v>16</v>
      </c>
      <c r="Z44" s="18">
        <v>10</v>
      </c>
      <c r="AA44" s="18">
        <v>12</v>
      </c>
      <c r="AB44" s="18">
        <v>7</v>
      </c>
      <c r="AC44" s="18"/>
      <c r="AD44" s="18"/>
      <c r="AE44" s="18">
        <v>9</v>
      </c>
      <c r="AF44" s="18"/>
      <c r="AG44" s="18"/>
      <c r="AH44" s="18">
        <v>17</v>
      </c>
      <c r="AI44" s="18">
        <v>10</v>
      </c>
      <c r="AJ44" s="46">
        <f t="shared" si="0"/>
        <v>218</v>
      </c>
      <c r="AK44" s="9">
        <f t="shared" si="1"/>
        <v>46436.18</v>
      </c>
    </row>
    <row r="45" spans="1:37" ht="12.75" customHeight="1" x14ac:dyDescent="0.2">
      <c r="A45" s="92">
        <v>2160162</v>
      </c>
      <c r="B45" s="99" t="s">
        <v>160</v>
      </c>
      <c r="C45" s="111" t="s">
        <v>36</v>
      </c>
      <c r="D45" s="114">
        <f>VLOOKUP(A45,[1]Hoja3!$A$4:$C$653,3,FALSE)</f>
        <v>7945.8680000000004</v>
      </c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46">
        <f t="shared" si="0"/>
        <v>0</v>
      </c>
      <c r="AK45" s="9">
        <f t="shared" si="1"/>
        <v>0</v>
      </c>
    </row>
    <row r="46" spans="1:37" ht="12.75" customHeight="1" x14ac:dyDescent="0.2">
      <c r="A46" s="92">
        <v>2160168</v>
      </c>
      <c r="B46" s="99" t="s">
        <v>161</v>
      </c>
      <c r="C46" s="111" t="s">
        <v>36</v>
      </c>
      <c r="D46" s="114">
        <f>VLOOKUP(A46,[1]Hoja3!$A$4:$C$653,3,FALSE)</f>
        <v>83.3</v>
      </c>
      <c r="E46" s="18"/>
      <c r="F46" s="18">
        <v>8</v>
      </c>
      <c r="G46" s="18"/>
      <c r="H46" s="18"/>
      <c r="I46" s="18"/>
      <c r="J46" s="18">
        <v>17</v>
      </c>
      <c r="K46" s="18">
        <v>13</v>
      </c>
      <c r="L46" s="18">
        <v>17</v>
      </c>
      <c r="M46" s="18">
        <v>12</v>
      </c>
      <c r="N46" s="18">
        <v>8</v>
      </c>
      <c r="O46" s="18"/>
      <c r="P46" s="18"/>
      <c r="Q46" s="18">
        <v>6</v>
      </c>
      <c r="R46" s="18">
        <v>11</v>
      </c>
      <c r="S46" s="18">
        <v>13</v>
      </c>
      <c r="T46" s="18">
        <v>10</v>
      </c>
      <c r="U46" s="18">
        <v>8</v>
      </c>
      <c r="V46" s="18"/>
      <c r="W46" s="18"/>
      <c r="X46" s="18">
        <v>10</v>
      </c>
      <c r="Y46" s="18">
        <v>10</v>
      </c>
      <c r="Z46" s="18">
        <v>6</v>
      </c>
      <c r="AA46" s="18">
        <v>9</v>
      </c>
      <c r="AB46" s="18">
        <v>8</v>
      </c>
      <c r="AC46" s="18"/>
      <c r="AD46" s="18"/>
      <c r="AE46" s="18">
        <v>11</v>
      </c>
      <c r="AF46" s="18"/>
      <c r="AG46" s="18"/>
      <c r="AH46" s="18">
        <v>11</v>
      </c>
      <c r="AI46" s="18">
        <v>6</v>
      </c>
      <c r="AJ46" s="46">
        <f t="shared" si="0"/>
        <v>194</v>
      </c>
      <c r="AK46" s="9">
        <f t="shared" si="1"/>
        <v>16160.199999999999</v>
      </c>
    </row>
    <row r="47" spans="1:37" ht="12.75" customHeight="1" x14ac:dyDescent="0.2">
      <c r="A47" s="92">
        <v>2160166</v>
      </c>
      <c r="B47" s="99" t="s">
        <v>162</v>
      </c>
      <c r="C47" s="111" t="s">
        <v>11</v>
      </c>
      <c r="D47" s="115">
        <v>162</v>
      </c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46">
        <f t="shared" si="0"/>
        <v>0</v>
      </c>
      <c r="AK47" s="9">
        <f t="shared" si="1"/>
        <v>0</v>
      </c>
    </row>
    <row r="48" spans="1:37" ht="12.75" customHeight="1" x14ac:dyDescent="0.2">
      <c r="A48" s="92">
        <v>2170132</v>
      </c>
      <c r="B48" s="99" t="s">
        <v>163</v>
      </c>
      <c r="C48" s="111" t="s">
        <v>32</v>
      </c>
      <c r="D48" s="114">
        <f>VLOOKUP(A48,[1]Hoja3!$A$4:$C$653,3,FALSE)</f>
        <v>1904</v>
      </c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46">
        <f t="shared" si="0"/>
        <v>0</v>
      </c>
      <c r="AK48" s="9">
        <f t="shared" si="1"/>
        <v>0</v>
      </c>
    </row>
    <row r="49" spans="1:37" ht="12.75" customHeight="1" x14ac:dyDescent="0.2">
      <c r="A49" s="92">
        <v>2160092</v>
      </c>
      <c r="B49" s="99" t="s">
        <v>164</v>
      </c>
      <c r="C49" s="111" t="s">
        <v>36</v>
      </c>
      <c r="D49" s="114">
        <f>VLOOKUP(A49,[1]Hoja3!$A$4:$C$653,3,FALSE)</f>
        <v>69.02</v>
      </c>
      <c r="E49" s="18"/>
      <c r="F49" s="18">
        <v>3</v>
      </c>
      <c r="G49" s="18"/>
      <c r="H49" s="18"/>
      <c r="I49" s="18"/>
      <c r="J49" s="18">
        <v>4</v>
      </c>
      <c r="K49" s="18">
        <v>5</v>
      </c>
      <c r="L49" s="18">
        <v>1</v>
      </c>
      <c r="M49" s="18">
        <v>1</v>
      </c>
      <c r="N49" s="18">
        <v>4</v>
      </c>
      <c r="O49" s="18"/>
      <c r="P49" s="18"/>
      <c r="Q49" s="18">
        <v>1</v>
      </c>
      <c r="R49" s="18">
        <v>4</v>
      </c>
      <c r="S49" s="18">
        <v>2</v>
      </c>
      <c r="T49" s="18">
        <v>4</v>
      </c>
      <c r="U49" s="18">
        <v>3</v>
      </c>
      <c r="V49" s="18"/>
      <c r="W49" s="18"/>
      <c r="X49" s="18">
        <v>2</v>
      </c>
      <c r="Y49" s="18"/>
      <c r="Z49" s="18">
        <v>3</v>
      </c>
      <c r="AA49" s="18">
        <v>2</v>
      </c>
      <c r="AB49" s="18"/>
      <c r="AC49" s="18"/>
      <c r="AD49" s="18"/>
      <c r="AE49" s="18">
        <v>2</v>
      </c>
      <c r="AF49" s="18"/>
      <c r="AG49" s="18"/>
      <c r="AH49" s="18">
        <v>5</v>
      </c>
      <c r="AI49" s="18">
        <v>13</v>
      </c>
      <c r="AJ49" s="46">
        <f t="shared" si="0"/>
        <v>59</v>
      </c>
      <c r="AK49" s="9">
        <f t="shared" si="1"/>
        <v>4072.18</v>
      </c>
    </row>
    <row r="50" spans="1:37" ht="12.75" customHeight="1" x14ac:dyDescent="0.2">
      <c r="A50" s="92">
        <v>2170143</v>
      </c>
      <c r="B50" s="99" t="s">
        <v>165</v>
      </c>
      <c r="C50" s="111" t="s">
        <v>60</v>
      </c>
      <c r="D50" s="114">
        <f>VLOOKUP(A50,[1]Hoja3!$A$4:$C$653,3,FALSE)</f>
        <v>31.535</v>
      </c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>
        <v>1</v>
      </c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46">
        <f t="shared" si="0"/>
        <v>1</v>
      </c>
      <c r="AK50" s="9">
        <f t="shared" si="1"/>
        <v>31.535</v>
      </c>
    </row>
    <row r="51" spans="1:37" ht="12.75" customHeight="1" x14ac:dyDescent="0.2">
      <c r="A51" s="92">
        <v>2130180</v>
      </c>
      <c r="B51" s="99" t="s">
        <v>166</v>
      </c>
      <c r="C51" s="111" t="s">
        <v>29</v>
      </c>
      <c r="D51" s="114">
        <f>VLOOKUP(A51,[1]Hoja3!$A$4:$C$653,3,FALSE)</f>
        <v>7925.4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46">
        <f t="shared" si="0"/>
        <v>0</v>
      </c>
      <c r="AK51" s="9">
        <f t="shared" si="1"/>
        <v>0</v>
      </c>
    </row>
    <row r="52" spans="1:37" ht="12.75" customHeight="1" x14ac:dyDescent="0.2">
      <c r="A52" s="92">
        <v>2160183</v>
      </c>
      <c r="B52" s="99" t="s">
        <v>167</v>
      </c>
      <c r="C52" s="111" t="s">
        <v>11</v>
      </c>
      <c r="D52" s="114">
        <f>VLOOKUP(A52,[1]Hoja3!$A$4:$C$653,3,FALSE)</f>
        <v>71.400000000000006</v>
      </c>
      <c r="E52" s="18"/>
      <c r="F52" s="18">
        <v>4</v>
      </c>
      <c r="G52" s="18"/>
      <c r="H52" s="18"/>
      <c r="I52" s="18"/>
      <c r="J52" s="18"/>
      <c r="K52" s="18"/>
      <c r="L52" s="18">
        <v>1</v>
      </c>
      <c r="M52" s="18"/>
      <c r="N52" s="18"/>
      <c r="O52" s="18"/>
      <c r="P52" s="18"/>
      <c r="Q52" s="18"/>
      <c r="R52" s="18"/>
      <c r="S52" s="18">
        <v>1</v>
      </c>
      <c r="T52" s="18">
        <v>1</v>
      </c>
      <c r="U52" s="18">
        <v>3</v>
      </c>
      <c r="V52" s="18"/>
      <c r="W52" s="18"/>
      <c r="X52" s="18">
        <v>1</v>
      </c>
      <c r="Y52" s="18"/>
      <c r="Z52" s="18"/>
      <c r="AA52" s="18"/>
      <c r="AB52" s="18"/>
      <c r="AC52" s="18"/>
      <c r="AD52" s="18"/>
      <c r="AE52" s="18">
        <v>1</v>
      </c>
      <c r="AF52" s="18"/>
      <c r="AG52" s="18"/>
      <c r="AH52" s="18"/>
      <c r="AI52" s="18"/>
      <c r="AJ52" s="46">
        <f t="shared" si="0"/>
        <v>12</v>
      </c>
      <c r="AK52" s="9">
        <f t="shared" si="1"/>
        <v>856.80000000000007</v>
      </c>
    </row>
    <row r="53" spans="1:37" ht="12.75" customHeight="1" x14ac:dyDescent="0.2">
      <c r="A53" s="92">
        <v>2130188</v>
      </c>
      <c r="B53" s="99" t="s">
        <v>168</v>
      </c>
      <c r="C53" s="111" t="s">
        <v>11</v>
      </c>
      <c r="D53" s="114">
        <f>VLOOKUP(A53,[1]Hoja3!$A$4:$C$653,3,FALSE)</f>
        <v>213.01</v>
      </c>
      <c r="E53" s="18"/>
      <c r="F53" s="18"/>
      <c r="G53" s="18"/>
      <c r="H53" s="18"/>
      <c r="I53" s="18"/>
      <c r="J53" s="18"/>
      <c r="K53" s="18"/>
      <c r="L53" s="18">
        <v>2</v>
      </c>
      <c r="M53" s="18">
        <v>3</v>
      </c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>
        <v>1</v>
      </c>
      <c r="AC53" s="18"/>
      <c r="AD53" s="18"/>
      <c r="AE53" s="18"/>
      <c r="AF53" s="18"/>
      <c r="AG53" s="18"/>
      <c r="AH53" s="18"/>
      <c r="AI53" s="18"/>
      <c r="AJ53" s="46">
        <f t="shared" si="0"/>
        <v>6</v>
      </c>
      <c r="AK53" s="9">
        <f t="shared" si="1"/>
        <v>1278.06</v>
      </c>
    </row>
    <row r="54" spans="1:37" ht="12.75" customHeight="1" x14ac:dyDescent="0.2">
      <c r="A54" s="92">
        <v>2120039</v>
      </c>
      <c r="B54" s="99" t="s">
        <v>169</v>
      </c>
      <c r="C54" s="111" t="s">
        <v>11</v>
      </c>
      <c r="D54" s="114">
        <f>VLOOKUP(A54,[1]Hoja3!$A$4:$C$653,3,FALSE)</f>
        <v>869</v>
      </c>
      <c r="E54" s="18"/>
      <c r="F54" s="18">
        <v>2</v>
      </c>
      <c r="G54" s="18"/>
      <c r="H54" s="18"/>
      <c r="I54" s="18"/>
      <c r="J54" s="18">
        <v>2</v>
      </c>
      <c r="K54" s="18">
        <v>1</v>
      </c>
      <c r="L54" s="18">
        <v>1</v>
      </c>
      <c r="M54" s="18">
        <v>3</v>
      </c>
      <c r="N54" s="18">
        <v>1</v>
      </c>
      <c r="O54" s="18"/>
      <c r="P54" s="18"/>
      <c r="Q54" s="18">
        <v>1</v>
      </c>
      <c r="R54" s="18"/>
      <c r="S54" s="18">
        <v>1</v>
      </c>
      <c r="T54" s="18"/>
      <c r="U54" s="18">
        <v>2</v>
      </c>
      <c r="V54" s="18"/>
      <c r="W54" s="18"/>
      <c r="X54" s="18">
        <v>2</v>
      </c>
      <c r="Y54" s="18"/>
      <c r="Z54" s="18">
        <v>1</v>
      </c>
      <c r="AA54" s="18"/>
      <c r="AB54" s="18">
        <v>2</v>
      </c>
      <c r="AC54" s="18"/>
      <c r="AD54" s="18"/>
      <c r="AE54" s="18">
        <v>2</v>
      </c>
      <c r="AF54" s="18">
        <v>2</v>
      </c>
      <c r="AG54" s="18">
        <v>1</v>
      </c>
      <c r="AH54" s="18">
        <v>1</v>
      </c>
      <c r="AI54" s="18"/>
      <c r="AJ54" s="46">
        <f t="shared" si="0"/>
        <v>25</v>
      </c>
      <c r="AK54" s="9">
        <f t="shared" si="1"/>
        <v>21725</v>
      </c>
    </row>
    <row r="55" spans="1:37" ht="12.75" customHeight="1" x14ac:dyDescent="0.2">
      <c r="A55" s="92">
        <v>2120041</v>
      </c>
      <c r="B55" s="99" t="s">
        <v>170</v>
      </c>
      <c r="C55" s="111" t="s">
        <v>11</v>
      </c>
      <c r="D55" s="114">
        <f>VLOOKUP(A55,[1]Hoja3!$A$4:$C$653,3,FALSE)</f>
        <v>214</v>
      </c>
      <c r="E55" s="18"/>
      <c r="F55" s="18">
        <v>1</v>
      </c>
      <c r="G55" s="18"/>
      <c r="H55" s="18"/>
      <c r="I55" s="18"/>
      <c r="J55" s="18">
        <v>2</v>
      </c>
      <c r="K55" s="18">
        <v>2</v>
      </c>
      <c r="L55" s="18"/>
      <c r="M55" s="18">
        <v>4</v>
      </c>
      <c r="N55" s="18">
        <v>2</v>
      </c>
      <c r="O55" s="18"/>
      <c r="P55" s="18"/>
      <c r="Q55" s="18">
        <v>6</v>
      </c>
      <c r="R55" s="18"/>
      <c r="S55" s="18">
        <v>4</v>
      </c>
      <c r="T55" s="18"/>
      <c r="U55" s="18"/>
      <c r="V55" s="18"/>
      <c r="W55" s="18"/>
      <c r="X55" s="18">
        <v>1</v>
      </c>
      <c r="Y55" s="18">
        <v>3</v>
      </c>
      <c r="Z55" s="18">
        <v>1</v>
      </c>
      <c r="AA55" s="18">
        <v>2</v>
      </c>
      <c r="AB55" s="18"/>
      <c r="AC55" s="18"/>
      <c r="AD55" s="18"/>
      <c r="AE55" s="18">
        <v>1</v>
      </c>
      <c r="AF55" s="18">
        <v>2</v>
      </c>
      <c r="AG55" s="18">
        <v>3</v>
      </c>
      <c r="AH55" s="18">
        <v>1</v>
      </c>
      <c r="AI55" s="18"/>
      <c r="AJ55" s="46">
        <f t="shared" si="0"/>
        <v>35</v>
      </c>
      <c r="AK55" s="9">
        <f t="shared" si="1"/>
        <v>7490</v>
      </c>
    </row>
    <row r="56" spans="1:37" ht="12.75" customHeight="1" x14ac:dyDescent="0.2">
      <c r="A56" s="92">
        <v>2160194</v>
      </c>
      <c r="B56" s="99" t="s">
        <v>171</v>
      </c>
      <c r="C56" s="111" t="s">
        <v>36</v>
      </c>
      <c r="D56" s="114">
        <f>VLOOKUP(A56,[1]Hoja3!$A$4:$C$653,3,FALSE)</f>
        <v>5057.5</v>
      </c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>
        <v>1</v>
      </c>
      <c r="T56" s="18">
        <v>1</v>
      </c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46">
        <f t="shared" si="0"/>
        <v>2</v>
      </c>
      <c r="AK56" s="9">
        <f t="shared" si="1"/>
        <v>10115</v>
      </c>
    </row>
    <row r="57" spans="1:37" ht="12.75" customHeight="1" x14ac:dyDescent="0.2">
      <c r="A57" s="92">
        <v>2160197</v>
      </c>
      <c r="B57" s="99" t="s">
        <v>172</v>
      </c>
      <c r="C57" s="111" t="s">
        <v>11</v>
      </c>
      <c r="D57" s="114">
        <f>VLOOKUP(A57,[1]Hoja3!$A$4:$C$653,3,FALSE)</f>
        <v>95.2</v>
      </c>
      <c r="E57" s="18"/>
      <c r="F57" s="18">
        <v>10</v>
      </c>
      <c r="G57" s="18"/>
      <c r="H57" s="18"/>
      <c r="I57" s="18"/>
      <c r="J57" s="18">
        <v>2</v>
      </c>
      <c r="K57" s="18">
        <v>4</v>
      </c>
      <c r="L57" s="18">
        <v>4</v>
      </c>
      <c r="M57" s="18"/>
      <c r="N57" s="18">
        <v>1</v>
      </c>
      <c r="O57" s="18"/>
      <c r="P57" s="18"/>
      <c r="Q57" s="18">
        <v>1</v>
      </c>
      <c r="R57" s="18"/>
      <c r="S57" s="18">
        <v>12</v>
      </c>
      <c r="T57" s="18">
        <v>3</v>
      </c>
      <c r="U57" s="18">
        <v>1</v>
      </c>
      <c r="V57" s="18"/>
      <c r="W57" s="18"/>
      <c r="X57" s="18"/>
      <c r="Y57" s="18"/>
      <c r="Z57" s="18">
        <v>2</v>
      </c>
      <c r="AA57" s="18">
        <v>6</v>
      </c>
      <c r="AB57" s="18">
        <v>4</v>
      </c>
      <c r="AC57" s="18"/>
      <c r="AD57" s="18"/>
      <c r="AE57" s="18">
        <v>12</v>
      </c>
      <c r="AF57" s="18"/>
      <c r="AG57" s="18"/>
      <c r="AH57" s="18"/>
      <c r="AI57" s="18">
        <v>2</v>
      </c>
      <c r="AJ57" s="46">
        <f t="shared" si="0"/>
        <v>64</v>
      </c>
      <c r="AK57" s="9">
        <f t="shared" si="1"/>
        <v>6092.8</v>
      </c>
    </row>
    <row r="58" spans="1:37" ht="12.75" customHeight="1" x14ac:dyDescent="0.2">
      <c r="A58" s="92">
        <v>2140177</v>
      </c>
      <c r="B58" s="99" t="s">
        <v>173</v>
      </c>
      <c r="C58" s="111" t="s">
        <v>69</v>
      </c>
      <c r="D58" s="115">
        <v>32</v>
      </c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46">
        <f t="shared" si="0"/>
        <v>0</v>
      </c>
      <c r="AK58" s="9">
        <f t="shared" si="1"/>
        <v>0</v>
      </c>
    </row>
    <row r="59" spans="1:37" ht="12.75" customHeight="1" x14ac:dyDescent="0.2">
      <c r="A59" s="92">
        <v>2150073</v>
      </c>
      <c r="B59" s="100" t="s">
        <v>174</v>
      </c>
      <c r="C59" s="116" t="s">
        <v>32</v>
      </c>
      <c r="D59" s="114">
        <f>VLOOKUP(A59,[1]Hoja3!$A$4:$C$653,3,FALSE)</f>
        <v>833</v>
      </c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46">
        <f t="shared" si="0"/>
        <v>0</v>
      </c>
      <c r="AK59" s="9">
        <f t="shared" si="1"/>
        <v>0</v>
      </c>
    </row>
    <row r="60" spans="1:37" ht="12.75" customHeight="1" x14ac:dyDescent="0.2">
      <c r="A60" s="92">
        <v>2160207</v>
      </c>
      <c r="B60" s="99" t="s">
        <v>175</v>
      </c>
      <c r="C60" s="111" t="s">
        <v>11</v>
      </c>
      <c r="D60" s="114">
        <f>VLOOKUP(A60,[1]Hoja3!$A$4:$C$653,3,FALSE)</f>
        <v>1178.0999999999999</v>
      </c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>
        <v>1</v>
      </c>
      <c r="AI60" s="18"/>
      <c r="AJ60" s="46">
        <f t="shared" si="0"/>
        <v>1</v>
      </c>
      <c r="AK60" s="9">
        <f t="shared" si="1"/>
        <v>1178.0999999999999</v>
      </c>
    </row>
    <row r="61" spans="1:37" ht="12.75" customHeight="1" x14ac:dyDescent="0.2">
      <c r="A61" s="92">
        <v>2160208</v>
      </c>
      <c r="B61" s="99" t="s">
        <v>176</v>
      </c>
      <c r="C61" s="111" t="s">
        <v>11</v>
      </c>
      <c r="D61" s="114">
        <f>VLOOKUP(A61,[1]Hoja3!$A$4:$C$653,3,FALSE)</f>
        <v>16660</v>
      </c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46">
        <f t="shared" si="0"/>
        <v>0</v>
      </c>
      <c r="AK61" s="9">
        <f t="shared" si="1"/>
        <v>0</v>
      </c>
    </row>
    <row r="62" spans="1:37" ht="12.75" customHeight="1" x14ac:dyDescent="0.2">
      <c r="A62" s="92">
        <v>2160209</v>
      </c>
      <c r="B62" s="99" t="s">
        <v>177</v>
      </c>
      <c r="C62" s="111" t="s">
        <v>36</v>
      </c>
      <c r="D62" s="114">
        <f>VLOOKUP(A62,[1]Hoja3!$A$4:$C$653,3,FALSE)</f>
        <v>1011.5</v>
      </c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46">
        <f t="shared" si="0"/>
        <v>0</v>
      </c>
      <c r="AK62" s="9">
        <f t="shared" si="1"/>
        <v>0</v>
      </c>
    </row>
    <row r="63" spans="1:37" ht="12.75" customHeight="1" x14ac:dyDescent="0.2">
      <c r="A63" s="92">
        <v>2190051</v>
      </c>
      <c r="B63" s="99" t="s">
        <v>178</v>
      </c>
      <c r="C63" s="111" t="s">
        <v>36</v>
      </c>
      <c r="D63" s="114">
        <f>VLOOKUP(A63,[1]Hoja3!$A$4:$C$653,3,FALSE)</f>
        <v>464.1</v>
      </c>
      <c r="E63" s="18"/>
      <c r="F63" s="18"/>
      <c r="G63" s="18"/>
      <c r="H63" s="18"/>
      <c r="I63" s="18"/>
      <c r="J63" s="18"/>
      <c r="K63" s="18">
        <v>2</v>
      </c>
      <c r="L63" s="18"/>
      <c r="M63" s="18">
        <v>5</v>
      </c>
      <c r="N63" s="18"/>
      <c r="O63" s="18"/>
      <c r="P63" s="18"/>
      <c r="Q63" s="18"/>
      <c r="R63" s="18"/>
      <c r="S63" s="18">
        <v>1</v>
      </c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>
        <v>1</v>
      </c>
      <c r="AJ63" s="46">
        <f t="shared" si="0"/>
        <v>9</v>
      </c>
      <c r="AK63" s="9">
        <f t="shared" si="1"/>
        <v>4176.9000000000005</v>
      </c>
    </row>
    <row r="64" spans="1:37" ht="12.75" customHeight="1" x14ac:dyDescent="0.2">
      <c r="A64" s="92">
        <v>2160220</v>
      </c>
      <c r="B64" s="99" t="s">
        <v>179</v>
      </c>
      <c r="C64" s="111" t="s">
        <v>76</v>
      </c>
      <c r="D64" s="114">
        <f>VLOOKUP(A64,[1]Hoja3!$A$4:$C$653,3,FALSE)</f>
        <v>101.15</v>
      </c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46">
        <f t="shared" si="0"/>
        <v>0</v>
      </c>
      <c r="AK64" s="9">
        <f t="shared" si="1"/>
        <v>0</v>
      </c>
    </row>
    <row r="65" spans="1:37" ht="12.75" customHeight="1" x14ac:dyDescent="0.2">
      <c r="A65" s="92">
        <v>2170166</v>
      </c>
      <c r="B65" s="99" t="s">
        <v>180</v>
      </c>
      <c r="C65" s="111" t="s">
        <v>7</v>
      </c>
      <c r="D65" s="114">
        <f>VLOOKUP(A65,[1]Hoja3!$A$4:$C$653,3,FALSE)</f>
        <v>170.90450000000001</v>
      </c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46">
        <f t="shared" si="0"/>
        <v>0</v>
      </c>
      <c r="AK65" s="9">
        <f t="shared" si="1"/>
        <v>0</v>
      </c>
    </row>
    <row r="66" spans="1:37" ht="12.75" customHeight="1" x14ac:dyDescent="0.2">
      <c r="A66" s="92">
        <v>2170165</v>
      </c>
      <c r="B66" s="99" t="s">
        <v>181</v>
      </c>
      <c r="C66" s="111" t="s">
        <v>60</v>
      </c>
      <c r="D66" s="114">
        <f>VLOOKUP(A66,[1]Hoja3!$A$4:$C$653,3,FALSE)</f>
        <v>36.582500000000003</v>
      </c>
      <c r="E66" s="18"/>
      <c r="F66" s="18">
        <v>2</v>
      </c>
      <c r="G66" s="18"/>
      <c r="H66" s="18"/>
      <c r="I66" s="18"/>
      <c r="J66" s="18"/>
      <c r="K66" s="18"/>
      <c r="L66" s="18">
        <v>2</v>
      </c>
      <c r="M66" s="18">
        <v>2</v>
      </c>
      <c r="N66" s="18"/>
      <c r="O66" s="18"/>
      <c r="P66" s="18"/>
      <c r="Q66" s="18">
        <v>1</v>
      </c>
      <c r="R66" s="18">
        <v>2</v>
      </c>
      <c r="S66" s="18">
        <v>1</v>
      </c>
      <c r="T66" s="18">
        <v>3</v>
      </c>
      <c r="U66" s="18"/>
      <c r="V66" s="18"/>
      <c r="W66" s="18"/>
      <c r="X66" s="18"/>
      <c r="Y66" s="18">
        <v>3</v>
      </c>
      <c r="Z66" s="18"/>
      <c r="AA66" s="18">
        <v>2</v>
      </c>
      <c r="AB66" s="18"/>
      <c r="AC66" s="18"/>
      <c r="AD66" s="18"/>
      <c r="AE66" s="18"/>
      <c r="AF66" s="18"/>
      <c r="AG66" s="18"/>
      <c r="AH66" s="18"/>
      <c r="AI66" s="18"/>
      <c r="AJ66" s="46">
        <f t="shared" si="0"/>
        <v>18</v>
      </c>
      <c r="AK66" s="9">
        <f t="shared" si="1"/>
        <v>658.48500000000001</v>
      </c>
    </row>
    <row r="67" spans="1:37" ht="12.75" customHeight="1" x14ac:dyDescent="0.2">
      <c r="A67" s="92">
        <v>2130215</v>
      </c>
      <c r="B67" s="103" t="s">
        <v>182</v>
      </c>
      <c r="C67" s="111" t="s">
        <v>29</v>
      </c>
      <c r="D67" s="114">
        <f>VLOOKUP(A67,[1]Hoja3!$A$4:$C$653,3,FALSE)</f>
        <v>63.07</v>
      </c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46">
        <f t="shared" si="0"/>
        <v>0</v>
      </c>
      <c r="AK67" s="9">
        <f t="shared" si="1"/>
        <v>0</v>
      </c>
    </row>
    <row r="68" spans="1:37" ht="12.75" customHeight="1" x14ac:dyDescent="0.2">
      <c r="A68" s="92">
        <v>2160234</v>
      </c>
      <c r="B68" s="99" t="s">
        <v>183</v>
      </c>
      <c r="C68" s="111" t="s">
        <v>11</v>
      </c>
      <c r="D68" s="114">
        <f>VLOOKUP(A68,[1]Hoja3!$A$4:$C$653,3,FALSE)</f>
        <v>284.41000000000003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46">
        <f t="shared" si="0"/>
        <v>0</v>
      </c>
      <c r="AK68" s="9">
        <f t="shared" si="1"/>
        <v>0</v>
      </c>
    </row>
    <row r="69" spans="1:37" ht="12.75" customHeight="1" x14ac:dyDescent="0.2">
      <c r="A69" s="92">
        <v>2110100</v>
      </c>
      <c r="B69" s="99" t="s">
        <v>184</v>
      </c>
      <c r="C69" s="111" t="s">
        <v>23</v>
      </c>
      <c r="D69" s="114">
        <f>VLOOKUP(A69,[1]Hoja3!$A$4:$C$653,3,FALSE)</f>
        <v>3257</v>
      </c>
      <c r="E69" s="18"/>
      <c r="F69" s="18">
        <v>7</v>
      </c>
      <c r="G69" s="18"/>
      <c r="H69" s="18"/>
      <c r="I69" s="18"/>
      <c r="J69" s="18">
        <v>12</v>
      </c>
      <c r="K69" s="18">
        <v>7</v>
      </c>
      <c r="L69" s="18">
        <v>11</v>
      </c>
      <c r="M69" s="18">
        <v>14</v>
      </c>
      <c r="N69" s="18">
        <v>7</v>
      </c>
      <c r="O69" s="18"/>
      <c r="P69" s="18"/>
      <c r="Q69" s="18">
        <v>3</v>
      </c>
      <c r="R69" s="18">
        <v>10</v>
      </c>
      <c r="S69" s="18">
        <v>12</v>
      </c>
      <c r="T69" s="18">
        <v>8</v>
      </c>
      <c r="U69" s="18">
        <v>6</v>
      </c>
      <c r="V69" s="18"/>
      <c r="W69" s="18"/>
      <c r="X69" s="18">
        <v>5</v>
      </c>
      <c r="Y69" s="18">
        <v>8</v>
      </c>
      <c r="Z69" s="18">
        <v>5</v>
      </c>
      <c r="AA69" s="18">
        <v>6</v>
      </c>
      <c r="AB69" s="18">
        <v>8</v>
      </c>
      <c r="AC69" s="18"/>
      <c r="AD69" s="18"/>
      <c r="AE69" s="18">
        <v>10</v>
      </c>
      <c r="AF69" s="18"/>
      <c r="AG69" s="18"/>
      <c r="AH69" s="18">
        <v>9</v>
      </c>
      <c r="AI69" s="18">
        <v>9</v>
      </c>
      <c r="AJ69" s="46">
        <f t="shared" si="0"/>
        <v>157</v>
      </c>
      <c r="AK69" s="9">
        <f t="shared" si="1"/>
        <v>511349</v>
      </c>
    </row>
    <row r="70" spans="1:37" ht="12.75" customHeight="1" x14ac:dyDescent="0.2">
      <c r="A70" s="92">
        <v>2160242</v>
      </c>
      <c r="B70" s="99" t="s">
        <v>82</v>
      </c>
      <c r="C70" s="111" t="s">
        <v>36</v>
      </c>
      <c r="D70" s="114">
        <f>VLOOKUP(A70,[1]Hoja3!$A$4:$C$653,3,FALSE)</f>
        <v>9520</v>
      </c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46">
        <f t="shared" si="0"/>
        <v>0</v>
      </c>
      <c r="AK70" s="9">
        <f t="shared" si="1"/>
        <v>0</v>
      </c>
    </row>
    <row r="71" spans="1:37" ht="12.75" customHeight="1" x14ac:dyDescent="0.2">
      <c r="A71" s="92">
        <v>2170189</v>
      </c>
      <c r="B71" s="98" t="s">
        <v>83</v>
      </c>
      <c r="C71" s="113" t="s">
        <v>7</v>
      </c>
      <c r="D71" s="114">
        <f>VLOOKUP(A71,[1]Hoja3!$A$4:$C$653,3,FALSE)</f>
        <v>773.5</v>
      </c>
      <c r="E71" s="13"/>
      <c r="F71" s="13"/>
      <c r="G71" s="13">
        <v>2</v>
      </c>
      <c r="H71" s="13"/>
      <c r="I71" s="13"/>
      <c r="J71" s="13">
        <v>3</v>
      </c>
      <c r="K71" s="13"/>
      <c r="L71" s="13"/>
      <c r="M71" s="13"/>
      <c r="N71" s="13"/>
      <c r="O71" s="13"/>
      <c r="P71" s="13"/>
      <c r="Q71" s="13">
        <v>6</v>
      </c>
      <c r="R71" s="13"/>
      <c r="S71" s="13">
        <v>2</v>
      </c>
      <c r="T71" s="13"/>
      <c r="U71" s="13"/>
      <c r="V71" s="13"/>
      <c r="W71" s="13"/>
      <c r="X71" s="13">
        <v>4</v>
      </c>
      <c r="Y71" s="13"/>
      <c r="Z71" s="13"/>
      <c r="AA71" s="13"/>
      <c r="AB71" s="13"/>
      <c r="AC71" s="13"/>
      <c r="AD71" s="13"/>
      <c r="AE71" s="13">
        <v>3</v>
      </c>
      <c r="AF71" s="13"/>
      <c r="AG71" s="13"/>
      <c r="AH71" s="13"/>
      <c r="AI71" s="13"/>
      <c r="AJ71" s="46">
        <f t="shared" ref="AJ71:AJ107" si="2">SUM(E71:AI71)</f>
        <v>20</v>
      </c>
      <c r="AK71" s="9">
        <f t="shared" ref="AK71:AK107" si="3">AJ71*D71</f>
        <v>15470</v>
      </c>
    </row>
    <row r="72" spans="1:37" ht="12.75" customHeight="1" x14ac:dyDescent="0.2">
      <c r="A72" s="92">
        <v>2160245</v>
      </c>
      <c r="B72" s="99" t="s">
        <v>185</v>
      </c>
      <c r="C72" s="111" t="s">
        <v>36</v>
      </c>
      <c r="D72" s="114">
        <f>VLOOKUP(A72,[1]Hoja3!$A$4:$C$653,3,FALSE)</f>
        <v>52.9026</v>
      </c>
      <c r="E72" s="18"/>
      <c r="F72" s="18">
        <v>2</v>
      </c>
      <c r="G72" s="18"/>
      <c r="H72" s="18"/>
      <c r="I72" s="18"/>
      <c r="J72" s="18"/>
      <c r="K72" s="18"/>
      <c r="L72" s="18">
        <v>1</v>
      </c>
      <c r="M72" s="18"/>
      <c r="N72" s="18"/>
      <c r="O72" s="18"/>
      <c r="P72" s="18"/>
      <c r="Q72" s="18"/>
      <c r="R72" s="18">
        <v>1</v>
      </c>
      <c r="S72" s="18">
        <v>3</v>
      </c>
      <c r="T72" s="18"/>
      <c r="U72" s="18">
        <v>1</v>
      </c>
      <c r="V72" s="18"/>
      <c r="W72" s="18"/>
      <c r="X72" s="18"/>
      <c r="Y72" s="18"/>
      <c r="Z72" s="18"/>
      <c r="AA72" s="18"/>
      <c r="AB72" s="18"/>
      <c r="AC72" s="18"/>
      <c r="AD72" s="18"/>
      <c r="AE72" s="18">
        <v>2</v>
      </c>
      <c r="AF72" s="18"/>
      <c r="AG72" s="18"/>
      <c r="AH72" s="18"/>
      <c r="AI72" s="18">
        <v>1</v>
      </c>
      <c r="AJ72" s="46">
        <f t="shared" si="2"/>
        <v>11</v>
      </c>
      <c r="AK72" s="9">
        <f t="shared" si="3"/>
        <v>581.92859999999996</v>
      </c>
    </row>
    <row r="73" spans="1:37" ht="12.75" customHeight="1" x14ac:dyDescent="0.2">
      <c r="A73" s="92">
        <v>2120056</v>
      </c>
      <c r="B73" s="99" t="s">
        <v>85</v>
      </c>
      <c r="C73" s="111" t="s">
        <v>23</v>
      </c>
      <c r="D73" s="114">
        <f>VLOOKUP(A73,[1]Hoja3!$A$4:$C$653,3,FALSE)</f>
        <v>5581</v>
      </c>
      <c r="E73" s="18"/>
      <c r="F73" s="18"/>
      <c r="G73" s="18"/>
      <c r="H73" s="18"/>
      <c r="I73" s="18"/>
      <c r="J73" s="18">
        <v>5</v>
      </c>
      <c r="K73" s="18"/>
      <c r="L73" s="18"/>
      <c r="M73" s="18">
        <v>1</v>
      </c>
      <c r="N73" s="18"/>
      <c r="O73" s="18"/>
      <c r="P73" s="18"/>
      <c r="Q73" s="18">
        <v>3</v>
      </c>
      <c r="R73" s="18"/>
      <c r="S73" s="18"/>
      <c r="T73" s="18">
        <v>1</v>
      </c>
      <c r="U73" s="18"/>
      <c r="V73" s="18"/>
      <c r="W73" s="18"/>
      <c r="X73" s="18"/>
      <c r="Y73" s="18"/>
      <c r="Z73" s="18"/>
      <c r="AA73" s="18">
        <v>2</v>
      </c>
      <c r="AB73" s="18"/>
      <c r="AC73" s="18"/>
      <c r="AD73" s="18"/>
      <c r="AE73" s="18"/>
      <c r="AF73" s="18">
        <v>3</v>
      </c>
      <c r="AG73" s="18"/>
      <c r="AH73" s="18"/>
      <c r="AI73" s="18"/>
      <c r="AJ73" s="46">
        <f t="shared" si="2"/>
        <v>15</v>
      </c>
      <c r="AK73" s="9">
        <f t="shared" si="3"/>
        <v>83715</v>
      </c>
    </row>
    <row r="74" spans="1:37" ht="12.75" customHeight="1" x14ac:dyDescent="0.2">
      <c r="A74" s="94">
        <v>2120062</v>
      </c>
      <c r="B74" s="99" t="s">
        <v>86</v>
      </c>
      <c r="C74" s="111" t="s">
        <v>23</v>
      </c>
      <c r="D74" s="114">
        <f>VLOOKUP(A74,[1]Hoja3!$A$4:$C$653,3,FALSE)</f>
        <v>31677.8</v>
      </c>
      <c r="E74" s="18"/>
      <c r="F74" s="18"/>
      <c r="G74" s="18"/>
      <c r="H74" s="18"/>
      <c r="I74" s="18"/>
      <c r="J74" s="18">
        <v>4</v>
      </c>
      <c r="K74" s="18"/>
      <c r="L74" s="18"/>
      <c r="M74" s="18">
        <v>1</v>
      </c>
      <c r="N74" s="18"/>
      <c r="O74" s="18"/>
      <c r="P74" s="18"/>
      <c r="Q74" s="18">
        <v>1</v>
      </c>
      <c r="R74" s="18"/>
      <c r="S74" s="18"/>
      <c r="T74" s="18">
        <v>1</v>
      </c>
      <c r="U74" s="18"/>
      <c r="V74" s="18"/>
      <c r="W74" s="18"/>
      <c r="X74" s="18"/>
      <c r="Y74" s="18">
        <v>1</v>
      </c>
      <c r="Z74" s="18"/>
      <c r="AA74" s="18"/>
      <c r="AB74" s="18"/>
      <c r="AC74" s="18"/>
      <c r="AD74" s="18"/>
      <c r="AE74" s="18">
        <v>1</v>
      </c>
      <c r="AF74" s="18"/>
      <c r="AG74" s="18"/>
      <c r="AH74" s="18">
        <v>2</v>
      </c>
      <c r="AI74" s="18"/>
      <c r="AJ74" s="46">
        <f t="shared" si="2"/>
        <v>11</v>
      </c>
      <c r="AK74" s="9">
        <f t="shared" si="3"/>
        <v>348455.8</v>
      </c>
    </row>
    <row r="75" spans="1:37" ht="12.75" customHeight="1" x14ac:dyDescent="0.2">
      <c r="A75" s="92">
        <v>2160250</v>
      </c>
      <c r="B75" s="99" t="s">
        <v>186</v>
      </c>
      <c r="C75" s="111" t="s">
        <v>11</v>
      </c>
      <c r="D75" s="114">
        <f>VLOOKUP(A75,[1]Hoja3!$A$4:$C$653,3,FALSE)</f>
        <v>6559.28</v>
      </c>
      <c r="E75" s="18"/>
      <c r="F75" s="18"/>
      <c r="G75" s="18"/>
      <c r="H75" s="18"/>
      <c r="I75" s="18"/>
      <c r="J75" s="18">
        <v>2</v>
      </c>
      <c r="K75" s="18"/>
      <c r="L75" s="18"/>
      <c r="M75" s="18">
        <v>4</v>
      </c>
      <c r="N75" s="18"/>
      <c r="O75" s="18"/>
      <c r="P75" s="18"/>
      <c r="Q75" s="18">
        <v>1</v>
      </c>
      <c r="R75" s="18"/>
      <c r="S75" s="18">
        <v>6</v>
      </c>
      <c r="T75" s="18"/>
      <c r="U75" s="18">
        <v>2</v>
      </c>
      <c r="V75" s="18"/>
      <c r="W75" s="18"/>
      <c r="X75" s="18"/>
      <c r="Y75" s="18"/>
      <c r="Z75" s="18"/>
      <c r="AA75" s="18"/>
      <c r="AB75" s="18"/>
      <c r="AC75" s="18"/>
      <c r="AD75" s="18"/>
      <c r="AE75" s="18">
        <v>3</v>
      </c>
      <c r="AF75" s="18"/>
      <c r="AG75" s="18"/>
      <c r="AH75" s="18">
        <v>1</v>
      </c>
      <c r="AI75" s="18">
        <v>1</v>
      </c>
      <c r="AJ75" s="46">
        <f t="shared" si="2"/>
        <v>20</v>
      </c>
      <c r="AK75" s="9">
        <f t="shared" si="3"/>
        <v>131185.60000000001</v>
      </c>
    </row>
    <row r="76" spans="1:37" s="64" customFormat="1" ht="12.75" customHeight="1" x14ac:dyDescent="0.2">
      <c r="A76" s="93">
        <v>2170210</v>
      </c>
      <c r="B76" s="102" t="s">
        <v>88</v>
      </c>
      <c r="C76" s="111" t="s">
        <v>11</v>
      </c>
      <c r="D76" s="118">
        <v>11462.08</v>
      </c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2">
        <f t="shared" si="2"/>
        <v>0</v>
      </c>
      <c r="AK76" s="63">
        <f t="shared" si="3"/>
        <v>0</v>
      </c>
    </row>
    <row r="77" spans="1:37" ht="12.75" customHeight="1" x14ac:dyDescent="0.2">
      <c r="A77" s="92">
        <v>2170204</v>
      </c>
      <c r="B77" s="99" t="s">
        <v>136</v>
      </c>
      <c r="C77" s="111" t="s">
        <v>7</v>
      </c>
      <c r="D77" s="114">
        <f>VLOOKUP(A77,[1]Hoja3!$A$4:$C$653,3,FALSE)</f>
        <v>2856</v>
      </c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>
        <v>1</v>
      </c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46">
        <f t="shared" si="2"/>
        <v>1</v>
      </c>
      <c r="AK77" s="9">
        <f t="shared" si="3"/>
        <v>2856</v>
      </c>
    </row>
    <row r="78" spans="1:37" ht="12.75" customHeight="1" x14ac:dyDescent="0.2">
      <c r="A78" s="92">
        <v>2110101</v>
      </c>
      <c r="B78" s="99" t="s">
        <v>135</v>
      </c>
      <c r="C78" s="113" t="s">
        <v>7</v>
      </c>
      <c r="D78" s="114">
        <f>VLOOKUP(A78,[1]Hoja3!$A$4:$C$653,3,FALSE)</f>
        <v>70210</v>
      </c>
      <c r="E78" s="13"/>
      <c r="F78" s="13">
        <v>2</v>
      </c>
      <c r="G78" s="13"/>
      <c r="H78" s="13"/>
      <c r="I78" s="13"/>
      <c r="J78" s="13">
        <v>4</v>
      </c>
      <c r="K78" s="13">
        <v>2</v>
      </c>
      <c r="L78" s="13">
        <v>2</v>
      </c>
      <c r="M78" s="13">
        <v>3</v>
      </c>
      <c r="N78" s="13">
        <v>2</v>
      </c>
      <c r="O78" s="13"/>
      <c r="P78" s="13"/>
      <c r="Q78" s="13">
        <v>2</v>
      </c>
      <c r="R78" s="13">
        <v>3</v>
      </c>
      <c r="S78" s="13">
        <v>2</v>
      </c>
      <c r="T78" s="13">
        <v>2</v>
      </c>
      <c r="U78" s="13">
        <v>1</v>
      </c>
      <c r="V78" s="13"/>
      <c r="W78" s="13"/>
      <c r="X78" s="13">
        <v>1</v>
      </c>
      <c r="Y78" s="13">
        <v>2</v>
      </c>
      <c r="Z78" s="13"/>
      <c r="AA78" s="13"/>
      <c r="AB78" s="13">
        <v>1</v>
      </c>
      <c r="AC78" s="13"/>
      <c r="AD78" s="13"/>
      <c r="AE78" s="13">
        <v>2</v>
      </c>
      <c r="AF78" s="13"/>
      <c r="AG78" s="13"/>
      <c r="AH78" s="13">
        <v>1</v>
      </c>
      <c r="AI78" s="13"/>
      <c r="AJ78" s="46">
        <f t="shared" si="2"/>
        <v>32</v>
      </c>
      <c r="AK78" s="9">
        <f t="shared" si="3"/>
        <v>2246720</v>
      </c>
    </row>
    <row r="79" spans="1:37" ht="12.75" customHeight="1" x14ac:dyDescent="0.2">
      <c r="A79" s="92">
        <v>2160262</v>
      </c>
      <c r="B79" s="99" t="s">
        <v>134</v>
      </c>
      <c r="C79" s="119" t="s">
        <v>23</v>
      </c>
      <c r="D79" s="114">
        <f>VLOOKUP(A79,[1]Hoja3!$A$4:$C$653,3,FALSE)</f>
        <v>856.8</v>
      </c>
      <c r="E79" s="27"/>
      <c r="F79" s="26"/>
      <c r="G79" s="27"/>
      <c r="H79" s="13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13"/>
      <c r="X79" s="26"/>
      <c r="Y79" s="26"/>
      <c r="Z79" s="26"/>
      <c r="AA79" s="26"/>
      <c r="AB79" s="26"/>
      <c r="AC79" s="26"/>
      <c r="AD79" s="26"/>
      <c r="AE79" s="13"/>
      <c r="AF79" s="67"/>
      <c r="AG79" s="13"/>
      <c r="AH79" s="28"/>
      <c r="AI79" s="26"/>
      <c r="AJ79" s="46">
        <f t="shared" si="2"/>
        <v>0</v>
      </c>
      <c r="AK79" s="9">
        <f t="shared" si="3"/>
        <v>0</v>
      </c>
    </row>
    <row r="80" spans="1:37" ht="12.75" customHeight="1" x14ac:dyDescent="0.2">
      <c r="A80" s="92">
        <v>2160175</v>
      </c>
      <c r="B80" s="99" t="s">
        <v>133</v>
      </c>
      <c r="C80" s="113" t="s">
        <v>36</v>
      </c>
      <c r="D80" s="114">
        <f>VLOOKUP(A80,[1]Hoja3!$A$4:$C$653,3,FALSE)</f>
        <v>90.773200000000003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>
        <v>1</v>
      </c>
      <c r="AI80" s="13"/>
      <c r="AJ80" s="46">
        <f t="shared" si="2"/>
        <v>1</v>
      </c>
      <c r="AK80" s="9">
        <f t="shared" si="3"/>
        <v>90.773200000000003</v>
      </c>
    </row>
    <row r="81" spans="1:37" ht="12.75" customHeight="1" x14ac:dyDescent="0.2">
      <c r="A81" s="92">
        <v>2110132</v>
      </c>
      <c r="B81" s="101" t="s">
        <v>225</v>
      </c>
      <c r="C81" s="113" t="s">
        <v>7</v>
      </c>
      <c r="D81" s="114">
        <f>VLOOKUP(A81,[1]Hoja3!$A$4:$C$653,3,FALSE)</f>
        <v>11328.8</v>
      </c>
      <c r="E81" s="13"/>
      <c r="F81" s="13"/>
      <c r="G81" s="13"/>
      <c r="H81" s="18"/>
      <c r="I81" s="13"/>
      <c r="J81" s="13"/>
      <c r="K81" s="13"/>
      <c r="L81" s="13"/>
      <c r="M81" s="13">
        <v>2</v>
      </c>
      <c r="N81" s="13"/>
      <c r="O81" s="13"/>
      <c r="P81" s="13"/>
      <c r="Q81" s="13">
        <v>1</v>
      </c>
      <c r="R81" s="13">
        <v>2</v>
      </c>
      <c r="S81" s="13">
        <v>1</v>
      </c>
      <c r="T81" s="13"/>
      <c r="U81" s="13"/>
      <c r="V81" s="13"/>
      <c r="W81" s="18"/>
      <c r="X81" s="13">
        <v>1</v>
      </c>
      <c r="Y81" s="13"/>
      <c r="Z81" s="13"/>
      <c r="AA81" s="13">
        <v>1</v>
      </c>
      <c r="AB81" s="13">
        <v>1</v>
      </c>
      <c r="AC81" s="13"/>
      <c r="AD81" s="13"/>
      <c r="AE81" s="18">
        <v>1</v>
      </c>
      <c r="AF81" s="13"/>
      <c r="AG81" s="13"/>
      <c r="AH81" s="13">
        <v>6</v>
      </c>
      <c r="AI81" s="13">
        <v>1</v>
      </c>
      <c r="AJ81" s="46">
        <f t="shared" si="2"/>
        <v>17</v>
      </c>
      <c r="AK81" s="9">
        <f t="shared" si="3"/>
        <v>192589.59999999998</v>
      </c>
    </row>
    <row r="82" spans="1:37" ht="12.75" customHeight="1" x14ac:dyDescent="0.2">
      <c r="A82" s="92">
        <v>2160273</v>
      </c>
      <c r="B82" s="99" t="s">
        <v>132</v>
      </c>
      <c r="C82" s="111" t="s">
        <v>23</v>
      </c>
      <c r="D82" s="115">
        <v>1309</v>
      </c>
      <c r="E82" s="18"/>
      <c r="F82" s="18"/>
      <c r="G82" s="18"/>
      <c r="H82" s="13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3"/>
      <c r="X82" s="18"/>
      <c r="Y82" s="18"/>
      <c r="Z82" s="18"/>
      <c r="AA82" s="18"/>
      <c r="AB82" s="18"/>
      <c r="AC82" s="18"/>
      <c r="AD82" s="18"/>
      <c r="AE82" s="13"/>
      <c r="AF82" s="18"/>
      <c r="AG82" s="18"/>
      <c r="AH82" s="18"/>
      <c r="AI82" s="18"/>
      <c r="AJ82" s="46">
        <f t="shared" si="2"/>
        <v>0</v>
      </c>
      <c r="AK82" s="9">
        <f t="shared" si="3"/>
        <v>0</v>
      </c>
    </row>
    <row r="83" spans="1:37" s="64" customFormat="1" ht="12.75" customHeight="1" x14ac:dyDescent="0.2">
      <c r="A83" s="93">
        <v>2160290</v>
      </c>
      <c r="B83" s="102" t="s">
        <v>95</v>
      </c>
      <c r="C83" s="113" t="s">
        <v>23</v>
      </c>
      <c r="D83" s="114">
        <f>VLOOKUP(A83,[1]Hoja3!$A$4:$C$653,3,FALSE)</f>
        <v>2261</v>
      </c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2">
        <f t="shared" si="2"/>
        <v>0</v>
      </c>
      <c r="AK83" s="63">
        <f t="shared" si="3"/>
        <v>0</v>
      </c>
    </row>
    <row r="84" spans="1:37" ht="12.75" customHeight="1" x14ac:dyDescent="0.2">
      <c r="A84" s="92">
        <v>2160244</v>
      </c>
      <c r="B84" s="99" t="s">
        <v>226</v>
      </c>
      <c r="C84" s="113" t="s">
        <v>23</v>
      </c>
      <c r="D84" s="114">
        <f>VLOOKUP(A84,[1]Hoja3!$A$4:$C$653,3,FALSE)</f>
        <v>7378</v>
      </c>
      <c r="E84" s="13"/>
      <c r="F84" s="13"/>
      <c r="G84" s="13"/>
      <c r="H84" s="29"/>
      <c r="I84" s="13"/>
      <c r="J84" s="13"/>
      <c r="K84" s="13"/>
      <c r="L84" s="13">
        <v>2</v>
      </c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29"/>
      <c r="X84" s="13"/>
      <c r="Y84" s="13"/>
      <c r="Z84" s="13"/>
      <c r="AA84" s="13"/>
      <c r="AB84" s="13"/>
      <c r="AC84" s="13"/>
      <c r="AD84" s="13"/>
      <c r="AE84" s="29"/>
      <c r="AF84" s="13"/>
      <c r="AG84" s="13"/>
      <c r="AH84" s="13"/>
      <c r="AI84" s="13"/>
      <c r="AJ84" s="46">
        <f t="shared" si="2"/>
        <v>2</v>
      </c>
      <c r="AK84" s="9">
        <f t="shared" si="3"/>
        <v>14756</v>
      </c>
    </row>
    <row r="85" spans="1:37" ht="12.75" customHeight="1" x14ac:dyDescent="0.2">
      <c r="A85" s="92">
        <v>2180005</v>
      </c>
      <c r="B85" s="104" t="s">
        <v>96</v>
      </c>
      <c r="C85" s="113" t="s">
        <v>36</v>
      </c>
      <c r="D85" s="114">
        <f>VLOOKUP(A85,[1]Hoja3!$A$4:$C$653,3,FALSE)</f>
        <v>464.1</v>
      </c>
      <c r="E85" s="29"/>
      <c r="F85" s="29">
        <v>4</v>
      </c>
      <c r="G85" s="29"/>
      <c r="H85" s="29"/>
      <c r="I85" s="29"/>
      <c r="J85" s="29">
        <v>2</v>
      </c>
      <c r="K85" s="29">
        <v>2</v>
      </c>
      <c r="L85" s="29">
        <v>7</v>
      </c>
      <c r="M85" s="29">
        <v>9</v>
      </c>
      <c r="N85" s="29"/>
      <c r="O85" s="30"/>
      <c r="P85" s="29"/>
      <c r="Q85" s="29">
        <v>2</v>
      </c>
      <c r="R85" s="29">
        <v>7</v>
      </c>
      <c r="S85" s="29">
        <v>5</v>
      </c>
      <c r="T85" s="29">
        <v>5</v>
      </c>
      <c r="U85" s="29">
        <v>2</v>
      </c>
      <c r="V85" s="29"/>
      <c r="W85" s="29"/>
      <c r="X85" s="29">
        <v>20</v>
      </c>
      <c r="Y85" s="29">
        <v>7</v>
      </c>
      <c r="Z85" s="29">
        <v>5</v>
      </c>
      <c r="AA85" s="29">
        <v>1</v>
      </c>
      <c r="AB85" s="29"/>
      <c r="AC85" s="29"/>
      <c r="AD85" s="29"/>
      <c r="AE85" s="29"/>
      <c r="AF85" s="29">
        <v>3</v>
      </c>
      <c r="AG85" s="29"/>
      <c r="AH85" s="29"/>
      <c r="AI85" s="29"/>
      <c r="AJ85" s="46">
        <f t="shared" si="2"/>
        <v>81</v>
      </c>
      <c r="AK85" s="9">
        <f t="shared" si="3"/>
        <v>37592.1</v>
      </c>
    </row>
    <row r="86" spans="1:37" ht="12.75" customHeight="1" x14ac:dyDescent="0.2">
      <c r="A86" s="92">
        <v>2180097</v>
      </c>
      <c r="B86" s="104" t="s">
        <v>97</v>
      </c>
      <c r="C86" s="113" t="s">
        <v>36</v>
      </c>
      <c r="D86" s="114">
        <f>VLOOKUP(A86,[1]Hoja3!$A$4:$C$653,3,FALSE)</f>
        <v>416.5</v>
      </c>
      <c r="E86" s="29"/>
      <c r="F86" s="29">
        <v>3</v>
      </c>
      <c r="G86" s="29"/>
      <c r="H86" s="29"/>
      <c r="I86" s="29"/>
      <c r="J86" s="29">
        <v>4</v>
      </c>
      <c r="K86" s="29">
        <v>7</v>
      </c>
      <c r="L86" s="29"/>
      <c r="M86" s="29"/>
      <c r="N86" s="29">
        <v>2</v>
      </c>
      <c r="O86" s="13"/>
      <c r="P86" s="29"/>
      <c r="Q86" s="29"/>
      <c r="R86" s="29"/>
      <c r="S86" s="29"/>
      <c r="T86" s="29">
        <v>2</v>
      </c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>
        <v>2</v>
      </c>
      <c r="AI86" s="29"/>
      <c r="AJ86" s="46">
        <f t="shared" si="2"/>
        <v>20</v>
      </c>
      <c r="AK86" s="9">
        <f t="shared" si="3"/>
        <v>8330</v>
      </c>
    </row>
    <row r="87" spans="1:37" ht="12.75" customHeight="1" x14ac:dyDescent="0.2">
      <c r="A87" s="92">
        <v>2180101</v>
      </c>
      <c r="B87" s="104" t="s">
        <v>98</v>
      </c>
      <c r="C87" s="113" t="s">
        <v>36</v>
      </c>
      <c r="D87" s="114">
        <f>VLOOKUP(A87,[1]Hoja3!$A$4:$C$653,3,FALSE)</f>
        <v>309.39999999999998</v>
      </c>
      <c r="E87" s="29"/>
      <c r="F87" s="29">
        <v>1</v>
      </c>
      <c r="G87" s="29"/>
      <c r="H87" s="29"/>
      <c r="I87" s="29"/>
      <c r="J87" s="29">
        <v>27</v>
      </c>
      <c r="K87" s="29">
        <v>22</v>
      </c>
      <c r="L87" s="29">
        <v>8</v>
      </c>
      <c r="M87" s="29">
        <v>28</v>
      </c>
      <c r="N87" s="29">
        <v>18</v>
      </c>
      <c r="O87" s="13"/>
      <c r="P87" s="29"/>
      <c r="Q87" s="29">
        <v>9</v>
      </c>
      <c r="R87" s="29">
        <v>37</v>
      </c>
      <c r="S87" s="29">
        <v>27</v>
      </c>
      <c r="T87" s="29">
        <v>17</v>
      </c>
      <c r="U87" s="29">
        <v>2</v>
      </c>
      <c r="V87" s="29"/>
      <c r="W87" s="29"/>
      <c r="X87" s="29">
        <v>22</v>
      </c>
      <c r="Y87" s="29">
        <v>28</v>
      </c>
      <c r="Z87" s="29">
        <v>8</v>
      </c>
      <c r="AA87" s="29">
        <v>14</v>
      </c>
      <c r="AB87" s="29">
        <v>13</v>
      </c>
      <c r="AC87" s="29"/>
      <c r="AD87" s="29"/>
      <c r="AE87" s="29">
        <v>82</v>
      </c>
      <c r="AF87" s="29">
        <v>12</v>
      </c>
      <c r="AG87" s="29"/>
      <c r="AH87" s="29">
        <v>23</v>
      </c>
      <c r="AI87" s="29">
        <v>10</v>
      </c>
      <c r="AJ87" s="46">
        <f t="shared" si="2"/>
        <v>408</v>
      </c>
      <c r="AK87" s="9">
        <f t="shared" si="3"/>
        <v>126235.2</v>
      </c>
    </row>
    <row r="88" spans="1:37" ht="12.75" customHeight="1" x14ac:dyDescent="0.2">
      <c r="A88" s="92">
        <v>2180111</v>
      </c>
      <c r="B88" s="104" t="s">
        <v>99</v>
      </c>
      <c r="C88" s="113" t="s">
        <v>36</v>
      </c>
      <c r="D88" s="114">
        <f>VLOOKUP(A88,[1]Hoja3!$A$4:$C$653,3,FALSE)</f>
        <v>297.5</v>
      </c>
      <c r="E88" s="29"/>
      <c r="F88" s="29"/>
      <c r="G88" s="29"/>
      <c r="H88" s="29"/>
      <c r="I88" s="29"/>
      <c r="J88" s="29">
        <v>1</v>
      </c>
      <c r="K88" s="29"/>
      <c r="L88" s="29"/>
      <c r="M88" s="29"/>
      <c r="N88" s="29"/>
      <c r="O88" s="13"/>
      <c r="P88" s="29"/>
      <c r="Q88" s="29"/>
      <c r="R88" s="29">
        <v>3</v>
      </c>
      <c r="S88" s="29">
        <v>2</v>
      </c>
      <c r="T88" s="29">
        <v>3</v>
      </c>
      <c r="U88" s="29"/>
      <c r="V88" s="29"/>
      <c r="W88" s="29"/>
      <c r="X88" s="29"/>
      <c r="Y88" s="29">
        <v>1</v>
      </c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46">
        <f t="shared" si="2"/>
        <v>10</v>
      </c>
      <c r="AK88" s="9">
        <f t="shared" si="3"/>
        <v>2975</v>
      </c>
    </row>
    <row r="89" spans="1:37" ht="12.75" customHeight="1" x14ac:dyDescent="0.2">
      <c r="A89" s="92">
        <v>2180082</v>
      </c>
      <c r="B89" s="104" t="s">
        <v>100</v>
      </c>
      <c r="C89" s="113" t="s">
        <v>36</v>
      </c>
      <c r="D89" s="114">
        <f>VLOOKUP(A89,[1]Hoja3!$A$4:$C$653,3,FALSE)</f>
        <v>333.2</v>
      </c>
      <c r="E89" s="29"/>
      <c r="F89" s="29"/>
      <c r="G89" s="29"/>
      <c r="H89" s="29"/>
      <c r="I89" s="29"/>
      <c r="J89" s="29">
        <v>1</v>
      </c>
      <c r="K89" s="29"/>
      <c r="L89" s="29"/>
      <c r="M89" s="29"/>
      <c r="N89" s="29"/>
      <c r="O89" s="13"/>
      <c r="P89" s="29"/>
      <c r="Q89" s="29"/>
      <c r="R89" s="29">
        <v>3</v>
      </c>
      <c r="S89" s="29"/>
      <c r="T89" s="29">
        <v>2</v>
      </c>
      <c r="U89" s="29"/>
      <c r="V89" s="29"/>
      <c r="W89" s="29"/>
      <c r="X89" s="29"/>
      <c r="Y89" s="29"/>
      <c r="Z89" s="29"/>
      <c r="AA89" s="29">
        <v>2</v>
      </c>
      <c r="AB89" s="29"/>
      <c r="AC89" s="29"/>
      <c r="AD89" s="29"/>
      <c r="AE89" s="29">
        <v>1</v>
      </c>
      <c r="AF89" s="29"/>
      <c r="AG89" s="29"/>
      <c r="AH89" s="29"/>
      <c r="AI89" s="29"/>
      <c r="AJ89" s="46">
        <f t="shared" si="2"/>
        <v>9</v>
      </c>
      <c r="AK89" s="9">
        <f t="shared" si="3"/>
        <v>2998.7999999999997</v>
      </c>
    </row>
    <row r="90" spans="1:37" ht="12.75" customHeight="1" x14ac:dyDescent="0.2">
      <c r="A90" s="92">
        <v>2180063</v>
      </c>
      <c r="B90" s="104" t="s">
        <v>101</v>
      </c>
      <c r="C90" s="113" t="s">
        <v>36</v>
      </c>
      <c r="D90" s="114">
        <f>VLOOKUP(A90,[1]Hoja3!$A$4:$C$653,3,FALSE)</f>
        <v>315.35000000000002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13"/>
      <c r="P90" s="29"/>
      <c r="Q90" s="29"/>
      <c r="R90" s="29"/>
      <c r="S90" s="29"/>
      <c r="T90" s="29"/>
      <c r="U90" s="29"/>
      <c r="V90" s="29"/>
      <c r="W90" s="29"/>
      <c r="X90" s="29"/>
      <c r="Y90" s="29">
        <v>2</v>
      </c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46">
        <f t="shared" si="2"/>
        <v>2</v>
      </c>
      <c r="AK90" s="9">
        <f t="shared" si="3"/>
        <v>630.70000000000005</v>
      </c>
    </row>
    <row r="91" spans="1:37" ht="12.75" customHeight="1" x14ac:dyDescent="0.2">
      <c r="A91" s="92">
        <v>2180089</v>
      </c>
      <c r="B91" s="104" t="s">
        <v>102</v>
      </c>
      <c r="C91" s="113" t="s">
        <v>36</v>
      </c>
      <c r="D91" s="114">
        <f>VLOOKUP(A91,[1]Hoja3!$A$4:$C$653,3,FALSE)</f>
        <v>773.5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13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46">
        <f t="shared" si="2"/>
        <v>0</v>
      </c>
      <c r="AK91" s="9">
        <f t="shared" si="3"/>
        <v>0</v>
      </c>
    </row>
    <row r="92" spans="1:37" ht="12.75" customHeight="1" x14ac:dyDescent="0.2">
      <c r="A92" s="92">
        <v>2180095</v>
      </c>
      <c r="B92" s="104" t="s">
        <v>103</v>
      </c>
      <c r="C92" s="113" t="s">
        <v>36</v>
      </c>
      <c r="D92" s="114">
        <f>VLOOKUP(A92,[1]Hoja3!$A$4:$C$653,3,FALSE)</f>
        <v>309.39999999999998</v>
      </c>
      <c r="E92" s="29"/>
      <c r="F92" s="29">
        <v>14</v>
      </c>
      <c r="G92" s="29"/>
      <c r="H92" s="31"/>
      <c r="I92" s="29"/>
      <c r="J92" s="29">
        <v>12</v>
      </c>
      <c r="K92" s="29">
        <v>9</v>
      </c>
      <c r="L92" s="29">
        <v>9</v>
      </c>
      <c r="M92" s="29">
        <v>19</v>
      </c>
      <c r="N92" s="29">
        <v>10</v>
      </c>
      <c r="O92" s="13"/>
      <c r="P92" s="29"/>
      <c r="Q92" s="29">
        <v>8</v>
      </c>
      <c r="R92" s="29">
        <v>13</v>
      </c>
      <c r="S92" s="29">
        <v>19</v>
      </c>
      <c r="T92" s="29">
        <v>17</v>
      </c>
      <c r="U92" s="29">
        <v>6</v>
      </c>
      <c r="V92" s="29"/>
      <c r="W92" s="31"/>
      <c r="X92" s="29">
        <v>15</v>
      </c>
      <c r="Y92" s="29"/>
      <c r="Z92" s="29">
        <v>8</v>
      </c>
      <c r="AA92" s="29">
        <v>13</v>
      </c>
      <c r="AB92" s="29">
        <v>7</v>
      </c>
      <c r="AC92" s="29"/>
      <c r="AD92" s="29"/>
      <c r="AE92" s="31">
        <v>13</v>
      </c>
      <c r="AF92" s="29">
        <v>11</v>
      </c>
      <c r="AG92" s="29"/>
      <c r="AH92" s="29">
        <v>23</v>
      </c>
      <c r="AI92" s="29">
        <v>5</v>
      </c>
      <c r="AJ92" s="46">
        <f t="shared" si="2"/>
        <v>231</v>
      </c>
      <c r="AK92" s="9">
        <f t="shared" si="3"/>
        <v>71471.399999999994</v>
      </c>
    </row>
    <row r="93" spans="1:37" ht="12.75" customHeight="1" x14ac:dyDescent="0.2">
      <c r="A93" s="92">
        <v>2180023</v>
      </c>
      <c r="B93" s="105" t="s">
        <v>104</v>
      </c>
      <c r="C93" s="120" t="s">
        <v>36</v>
      </c>
      <c r="D93" s="114">
        <f>VLOOKUP(A93,[1]Hoja3!$A$4:$C$653,3,FALSE)</f>
        <v>928.2</v>
      </c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2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46">
        <f t="shared" si="2"/>
        <v>0</v>
      </c>
      <c r="AK93" s="9">
        <f t="shared" si="3"/>
        <v>0</v>
      </c>
    </row>
    <row r="94" spans="1:37" ht="12.75" customHeight="1" x14ac:dyDescent="0.2">
      <c r="A94" s="92">
        <v>2160040</v>
      </c>
      <c r="B94" s="105" t="s">
        <v>105</v>
      </c>
      <c r="C94" s="120" t="s">
        <v>36</v>
      </c>
      <c r="D94" s="114">
        <f>VLOOKUP(A94,[1]Hoja3!$A$4:$C$653,3,FALSE)</f>
        <v>124.95</v>
      </c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2"/>
      <c r="P94" s="31"/>
      <c r="Q94" s="31"/>
      <c r="R94" s="31"/>
      <c r="S94" s="31"/>
      <c r="T94" s="31">
        <v>1</v>
      </c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>
        <v>2</v>
      </c>
      <c r="AF94" s="31"/>
      <c r="AG94" s="31"/>
      <c r="AH94" s="31"/>
      <c r="AI94" s="31"/>
      <c r="AJ94" s="46">
        <f t="shared" si="2"/>
        <v>3</v>
      </c>
      <c r="AK94" s="9">
        <f t="shared" si="3"/>
        <v>374.85</v>
      </c>
    </row>
    <row r="95" spans="1:37" ht="12.75" customHeight="1" x14ac:dyDescent="0.2">
      <c r="A95" s="92">
        <v>2160071</v>
      </c>
      <c r="B95" s="105" t="s">
        <v>106</v>
      </c>
      <c r="C95" s="120" t="s">
        <v>36</v>
      </c>
      <c r="D95" s="114">
        <f>VLOOKUP(A95,[1]Hoja3!$A$4:$C$653,3,FALSE)</f>
        <v>129</v>
      </c>
      <c r="E95" s="31"/>
      <c r="F95" s="31"/>
      <c r="G95" s="31"/>
      <c r="H95" s="29"/>
      <c r="I95" s="31"/>
      <c r="J95" s="31">
        <v>2</v>
      </c>
      <c r="K95" s="31"/>
      <c r="L95" s="31"/>
      <c r="M95" s="31"/>
      <c r="N95" s="31"/>
      <c r="O95" s="32"/>
      <c r="P95" s="31"/>
      <c r="Q95" s="31"/>
      <c r="R95" s="31">
        <v>2</v>
      </c>
      <c r="S95" s="31">
        <v>2</v>
      </c>
      <c r="T95" s="31">
        <v>3</v>
      </c>
      <c r="U95" s="31"/>
      <c r="V95" s="31"/>
      <c r="W95" s="29"/>
      <c r="X95" s="31"/>
      <c r="Y95" s="31">
        <v>1</v>
      </c>
      <c r="Z95" s="31"/>
      <c r="AA95" s="31"/>
      <c r="AB95" s="31"/>
      <c r="AC95" s="31"/>
      <c r="AD95" s="31"/>
      <c r="AE95" s="29"/>
      <c r="AF95" s="31"/>
      <c r="AG95" s="31"/>
      <c r="AH95" s="31"/>
      <c r="AI95" s="31"/>
      <c r="AJ95" s="46">
        <f t="shared" si="2"/>
        <v>10</v>
      </c>
      <c r="AK95" s="9">
        <f t="shared" si="3"/>
        <v>1290</v>
      </c>
    </row>
    <row r="96" spans="1:37" ht="12.75" customHeight="1" x14ac:dyDescent="0.2">
      <c r="A96" s="92">
        <v>2160068</v>
      </c>
      <c r="B96" s="106" t="s">
        <v>107</v>
      </c>
      <c r="C96" s="113" t="s">
        <v>36</v>
      </c>
      <c r="D96" s="114">
        <f>VLOOKUP(A96,[1]Hoja3!$A$4:$C$653,3,FALSE)</f>
        <v>78.206800000000001</v>
      </c>
      <c r="E96" s="29"/>
      <c r="F96" s="29"/>
      <c r="G96" s="29"/>
      <c r="H96" s="13"/>
      <c r="I96" s="29"/>
      <c r="J96" s="29">
        <v>2</v>
      </c>
      <c r="K96" s="29"/>
      <c r="L96" s="29"/>
      <c r="M96" s="29"/>
      <c r="N96" s="29"/>
      <c r="O96" s="13"/>
      <c r="P96" s="29"/>
      <c r="Q96" s="29"/>
      <c r="R96" s="29">
        <v>2</v>
      </c>
      <c r="S96" s="29">
        <v>2</v>
      </c>
      <c r="T96" s="29">
        <v>3</v>
      </c>
      <c r="U96" s="29"/>
      <c r="V96" s="29"/>
      <c r="W96" s="13"/>
      <c r="X96" s="29"/>
      <c r="Y96" s="29">
        <v>1</v>
      </c>
      <c r="Z96" s="29"/>
      <c r="AA96" s="29"/>
      <c r="AB96" s="29"/>
      <c r="AC96" s="29"/>
      <c r="AD96" s="29"/>
      <c r="AE96" s="13"/>
      <c r="AF96" s="29"/>
      <c r="AG96" s="29"/>
      <c r="AH96" s="29"/>
      <c r="AI96" s="29"/>
      <c r="AJ96" s="46">
        <f t="shared" si="2"/>
        <v>10</v>
      </c>
      <c r="AK96" s="9">
        <f t="shared" si="3"/>
        <v>782.06799999999998</v>
      </c>
    </row>
    <row r="97" spans="1:37" ht="12.75" customHeight="1" x14ac:dyDescent="0.2">
      <c r="A97" s="92">
        <v>2180066</v>
      </c>
      <c r="B97" s="98" t="s">
        <v>108</v>
      </c>
      <c r="C97" s="113" t="s">
        <v>36</v>
      </c>
      <c r="D97" s="114">
        <f>VLOOKUP(A97,[1]Hoja3!$A$4:$C$653,3,FALSE)</f>
        <v>404.6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46">
        <f t="shared" si="2"/>
        <v>0</v>
      </c>
      <c r="AK97" s="9">
        <f t="shared" si="3"/>
        <v>0</v>
      </c>
    </row>
    <row r="98" spans="1:37" ht="12.75" customHeight="1" x14ac:dyDescent="0.2">
      <c r="A98" s="92">
        <v>2180068</v>
      </c>
      <c r="B98" s="98" t="s">
        <v>109</v>
      </c>
      <c r="C98" s="113" t="s">
        <v>36</v>
      </c>
      <c r="D98" s="114">
        <f>VLOOKUP(A98,[1]Hoja3!$A$4:$C$653,3,FALSE)</f>
        <v>523.6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46">
        <f t="shared" si="2"/>
        <v>0</v>
      </c>
      <c r="AK98" s="9">
        <f t="shared" si="3"/>
        <v>0</v>
      </c>
    </row>
    <row r="99" spans="1:37" ht="12.75" customHeight="1" x14ac:dyDescent="0.2">
      <c r="A99" s="92">
        <v>2160274</v>
      </c>
      <c r="B99" s="101" t="s">
        <v>227</v>
      </c>
      <c r="C99" s="113" t="s">
        <v>23</v>
      </c>
      <c r="D99" s="114">
        <f>VLOOKUP(A99,[1]Hoja3!$A$4:$C$653,3,FALSE)</f>
        <v>5950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46">
        <f t="shared" si="2"/>
        <v>0</v>
      </c>
      <c r="AK99" s="9">
        <f t="shared" si="3"/>
        <v>0</v>
      </c>
    </row>
    <row r="100" spans="1:37" ht="12.75" customHeight="1" x14ac:dyDescent="0.2">
      <c r="A100" s="92">
        <v>2130266</v>
      </c>
      <c r="B100" s="101" t="s">
        <v>111</v>
      </c>
      <c r="C100" s="113" t="s">
        <v>23</v>
      </c>
      <c r="D100" s="114">
        <f>VLOOKUP(A100,[1]Hoja3!$A$4:$C$653,3,FALSE)</f>
        <v>1197.0686000000001</v>
      </c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46">
        <f t="shared" si="2"/>
        <v>0</v>
      </c>
      <c r="AK100" s="9">
        <f t="shared" si="3"/>
        <v>0</v>
      </c>
    </row>
    <row r="101" spans="1:37" ht="12.75" customHeight="1" x14ac:dyDescent="0.2">
      <c r="A101" s="92">
        <v>2120034</v>
      </c>
      <c r="B101" s="101" t="s">
        <v>112</v>
      </c>
      <c r="C101" s="113" t="s">
        <v>36</v>
      </c>
      <c r="D101" s="114">
        <f>VLOOKUP(A101,[1]Hoja3!$A$4:$C$653,3,FALSE)</f>
        <v>327</v>
      </c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46">
        <f t="shared" si="2"/>
        <v>0</v>
      </c>
      <c r="AK101" s="9">
        <f t="shared" si="3"/>
        <v>0</v>
      </c>
    </row>
    <row r="102" spans="1:37" ht="12.75" customHeight="1" x14ac:dyDescent="0.2">
      <c r="A102" s="92">
        <v>2110020</v>
      </c>
      <c r="B102" s="101" t="s">
        <v>113</v>
      </c>
      <c r="C102" s="113" t="s">
        <v>114</v>
      </c>
      <c r="D102" s="114">
        <f>VLOOKUP(A102,[1]Hoja3!$A$4:$C$653,3,FALSE)</f>
        <v>208</v>
      </c>
      <c r="E102" s="13"/>
      <c r="F102" s="13"/>
      <c r="G102" s="13">
        <v>7</v>
      </c>
      <c r="H102" s="13"/>
      <c r="I102" s="13"/>
      <c r="J102" s="13"/>
      <c r="K102" s="13"/>
      <c r="L102" s="13"/>
      <c r="M102" s="13"/>
      <c r="N102" s="13"/>
      <c r="O102" s="13"/>
      <c r="P102" s="13"/>
      <c r="Q102" s="13">
        <v>4</v>
      </c>
      <c r="R102" s="13"/>
      <c r="S102" s="13"/>
      <c r="T102" s="13"/>
      <c r="U102" s="13"/>
      <c r="V102" s="13"/>
      <c r="W102" s="13"/>
      <c r="X102" s="13">
        <v>6</v>
      </c>
      <c r="Y102" s="13"/>
      <c r="Z102" s="13"/>
      <c r="AA102" s="13"/>
      <c r="AB102" s="13"/>
      <c r="AC102" s="13"/>
      <c r="AD102" s="13"/>
      <c r="AE102" s="13">
        <v>7</v>
      </c>
      <c r="AF102" s="13"/>
      <c r="AG102" s="13"/>
      <c r="AH102" s="13"/>
      <c r="AI102" s="13"/>
      <c r="AJ102" s="46">
        <f t="shared" si="2"/>
        <v>24</v>
      </c>
      <c r="AK102" s="9">
        <f t="shared" si="3"/>
        <v>4992</v>
      </c>
    </row>
    <row r="103" spans="1:37" ht="12.75" customHeight="1" x14ac:dyDescent="0.2">
      <c r="A103" s="92">
        <v>2130083</v>
      </c>
      <c r="B103" s="101" t="s">
        <v>115</v>
      </c>
      <c r="C103" s="113" t="s">
        <v>36</v>
      </c>
      <c r="D103" s="114">
        <f>VLOOKUP(A103,[1]Hoja3!$A$4:$C$653,3,FALSE)</f>
        <v>535.5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>
        <v>2</v>
      </c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46">
        <f t="shared" si="2"/>
        <v>2</v>
      </c>
      <c r="AK103" s="9">
        <f t="shared" si="3"/>
        <v>1071</v>
      </c>
    </row>
    <row r="104" spans="1:37" ht="12.75" customHeight="1" x14ac:dyDescent="0.2">
      <c r="A104" s="92">
        <v>2120033</v>
      </c>
      <c r="B104" s="101" t="s">
        <v>116</v>
      </c>
      <c r="C104" s="113" t="s">
        <v>36</v>
      </c>
      <c r="D104" s="114">
        <f>VLOOKUP(A104,[1]Hoja3!$A$4:$C$653,3,FALSE)</f>
        <v>312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46">
        <f t="shared" si="2"/>
        <v>0</v>
      </c>
      <c r="AK104" s="9">
        <f t="shared" si="3"/>
        <v>0</v>
      </c>
    </row>
    <row r="105" spans="1:37" ht="12.75" customHeight="1" x14ac:dyDescent="0.2">
      <c r="A105" s="92">
        <v>2160086</v>
      </c>
      <c r="B105" s="101" t="s">
        <v>228</v>
      </c>
      <c r="C105" s="113"/>
      <c r="D105" s="121">
        <v>2420</v>
      </c>
      <c r="E105" s="13"/>
      <c r="F105" s="13"/>
      <c r="G105" s="13">
        <v>1</v>
      </c>
      <c r="H105" s="13"/>
      <c r="I105" s="13"/>
      <c r="J105" s="13"/>
      <c r="K105" s="13"/>
      <c r="L105" s="13">
        <v>2</v>
      </c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5">
        <f t="shared" si="2"/>
        <v>3</v>
      </c>
      <c r="AK105" s="9">
        <f t="shared" si="3"/>
        <v>7260</v>
      </c>
    </row>
    <row r="106" spans="1:37" ht="12.75" customHeight="1" x14ac:dyDescent="0.2">
      <c r="A106" s="92">
        <v>2160013</v>
      </c>
      <c r="B106" s="101" t="s">
        <v>229</v>
      </c>
      <c r="C106" s="113" t="s">
        <v>36</v>
      </c>
      <c r="D106" s="122">
        <v>8980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>
        <v>2</v>
      </c>
      <c r="AG106" s="13"/>
      <c r="AH106" s="13"/>
      <c r="AI106" s="13"/>
      <c r="AJ106" s="15">
        <f t="shared" si="2"/>
        <v>2</v>
      </c>
      <c r="AK106" s="9">
        <f t="shared" si="3"/>
        <v>17960</v>
      </c>
    </row>
    <row r="107" spans="1:37" x14ac:dyDescent="0.2">
      <c r="A107" s="92"/>
      <c r="B107" s="101" t="s">
        <v>230</v>
      </c>
      <c r="C107" s="113" t="s">
        <v>7</v>
      </c>
      <c r="D107" s="122"/>
      <c r="E107" s="13"/>
      <c r="F107" s="13"/>
      <c r="G107" s="13"/>
      <c r="H107" s="11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1"/>
      <c r="AF107" s="13"/>
      <c r="AG107" s="13">
        <v>5</v>
      </c>
      <c r="AH107" s="13"/>
      <c r="AI107" s="13"/>
      <c r="AJ107" s="15">
        <f t="shared" si="2"/>
        <v>5</v>
      </c>
      <c r="AK107" s="9">
        <f t="shared" si="3"/>
        <v>0</v>
      </c>
    </row>
    <row r="108" spans="1:37" s="36" customFormat="1" x14ac:dyDescent="0.2">
      <c r="A108" s="95"/>
      <c r="B108" s="107"/>
      <c r="C108" s="95"/>
      <c r="D108" s="123"/>
      <c r="AJ108" s="39" t="s">
        <v>4</v>
      </c>
      <c r="AK108" s="65">
        <f>SUM(AK6:AK107)</f>
        <v>4550880.9512999998</v>
      </c>
    </row>
    <row r="109" spans="1:37" s="36" customFormat="1" x14ac:dyDescent="0.2">
      <c r="A109" s="95"/>
      <c r="B109" s="107"/>
      <c r="C109" s="95"/>
      <c r="D109" s="123"/>
      <c r="AJ109" s="39" t="s">
        <v>117</v>
      </c>
      <c r="AK109" s="9">
        <f>SUM(AK78+AK42)</f>
        <v>2246720</v>
      </c>
    </row>
    <row r="110" spans="1:37" s="36" customFormat="1" x14ac:dyDescent="0.2">
      <c r="A110" s="95"/>
      <c r="B110" s="107"/>
      <c r="C110" s="95"/>
      <c r="D110" s="123"/>
      <c r="AJ110" s="39" t="s">
        <v>118</v>
      </c>
      <c r="AK110" s="9">
        <f>AK108-AK109</f>
        <v>2304160.9512999998</v>
      </c>
    </row>
    <row r="111" spans="1:37" s="36" customFormat="1" x14ac:dyDescent="0.2">
      <c r="A111" s="95"/>
      <c r="B111" s="107"/>
      <c r="C111" s="95"/>
      <c r="D111" s="123"/>
      <c r="AJ111" s="39"/>
    </row>
    <row r="112" spans="1:37" s="36" customFormat="1" x14ac:dyDescent="0.2">
      <c r="A112" s="95"/>
      <c r="B112" s="107"/>
      <c r="C112" s="95"/>
      <c r="D112" s="123"/>
      <c r="AJ112" s="39"/>
    </row>
    <row r="113" spans="1:36" s="36" customFormat="1" x14ac:dyDescent="0.2">
      <c r="A113" s="95"/>
      <c r="B113" s="107"/>
      <c r="C113" s="95"/>
      <c r="D113" s="123"/>
      <c r="H113" s="40"/>
      <c r="AE113" s="40"/>
      <c r="AJ113" s="39"/>
    </row>
    <row r="114" spans="1:36" s="36" customFormat="1" x14ac:dyDescent="0.2">
      <c r="A114" s="95"/>
      <c r="B114" s="108"/>
      <c r="C114" s="124"/>
      <c r="D114" s="123"/>
      <c r="E114" s="40"/>
      <c r="F114" s="40"/>
      <c r="G114" s="40"/>
      <c r="H114" s="3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3"/>
      <c r="AF114" s="40"/>
      <c r="AG114" s="40"/>
      <c r="AH114" s="40"/>
      <c r="AI114" s="40"/>
      <c r="AJ114" s="39"/>
    </row>
    <row r="119" spans="1:36" x14ac:dyDescent="0.2">
      <c r="H119" s="40"/>
      <c r="AE119" s="40"/>
    </row>
    <row r="120" spans="1:36" s="36" customFormat="1" x14ac:dyDescent="0.2">
      <c r="A120" s="95"/>
      <c r="B120" s="108"/>
      <c r="C120" s="124"/>
      <c r="D120" s="123"/>
      <c r="E120" s="40"/>
      <c r="F120" s="40"/>
      <c r="G120" s="40"/>
      <c r="H120" s="3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3"/>
      <c r="AF120" s="40"/>
      <c r="AG120" s="40"/>
      <c r="AH120" s="40"/>
      <c r="AI120" s="40"/>
      <c r="AJ120" s="39"/>
    </row>
  </sheetData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6"/>
  <sheetViews>
    <sheetView zoomScale="130" zoomScaleNormal="130" workbookViewId="0">
      <pane xSplit="3" ySplit="4" topLeftCell="D93" activePane="bottomRight" state="frozen"/>
      <selection pane="topRight" activeCell="D1" sqref="D1"/>
      <selection pane="bottomLeft" activeCell="A5" sqref="A5"/>
      <selection pane="bottomRight" activeCell="O106" sqref="O106"/>
    </sheetView>
  </sheetViews>
  <sheetFormatPr baseColWidth="10" defaultRowHeight="15" x14ac:dyDescent="0.25"/>
  <cols>
    <col min="1" max="1" width="9.42578125" customWidth="1"/>
    <col min="2" max="2" width="28.28515625" style="87" customWidth="1"/>
    <col min="3" max="3" width="5" customWidth="1"/>
    <col min="4" max="4" width="7.42578125" customWidth="1"/>
    <col min="5" max="35" width="4.28515625" customWidth="1"/>
    <col min="36" max="37" width="9.5703125" customWidth="1"/>
  </cols>
  <sheetData>
    <row r="1" spans="1:37" x14ac:dyDescent="0.25">
      <c r="A1" s="1"/>
      <c r="B1" s="75" t="s">
        <v>212</v>
      </c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5"/>
      <c r="AK1" s="1"/>
    </row>
    <row r="2" spans="1:37" x14ac:dyDescent="0.25">
      <c r="A2" s="1"/>
      <c r="B2" s="88" t="s">
        <v>222</v>
      </c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5"/>
      <c r="AK2" s="1"/>
    </row>
    <row r="3" spans="1:37" x14ac:dyDescent="0.25">
      <c r="A3" s="1"/>
      <c r="B3" s="75"/>
      <c r="C3" s="3"/>
      <c r="D3" s="4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5"/>
      <c r="AK3" s="1"/>
    </row>
    <row r="4" spans="1:37" x14ac:dyDescent="0.25">
      <c r="A4" s="50" t="s">
        <v>1</v>
      </c>
      <c r="B4" s="76" t="s">
        <v>2</v>
      </c>
      <c r="C4" s="17"/>
      <c r="D4" s="6" t="s">
        <v>3</v>
      </c>
      <c r="E4" s="52">
        <v>1</v>
      </c>
      <c r="F4" s="52">
        <v>2</v>
      </c>
      <c r="G4" s="52">
        <v>3</v>
      </c>
      <c r="H4" s="52">
        <v>4</v>
      </c>
      <c r="I4" s="52">
        <v>5</v>
      </c>
      <c r="J4" s="52">
        <v>6</v>
      </c>
      <c r="K4" s="52">
        <v>7</v>
      </c>
      <c r="L4" s="52">
        <v>8</v>
      </c>
      <c r="M4" s="52">
        <v>9</v>
      </c>
      <c r="N4" s="52">
        <v>10</v>
      </c>
      <c r="O4" s="52">
        <v>11</v>
      </c>
      <c r="P4" s="52">
        <v>12</v>
      </c>
      <c r="Q4" s="52">
        <v>13</v>
      </c>
      <c r="R4" s="52">
        <v>14</v>
      </c>
      <c r="S4" s="52">
        <v>15</v>
      </c>
      <c r="T4" s="52">
        <v>16</v>
      </c>
      <c r="U4" s="52">
        <v>17</v>
      </c>
      <c r="V4" s="52">
        <v>18</v>
      </c>
      <c r="W4" s="52">
        <v>19</v>
      </c>
      <c r="X4" s="52">
        <v>20</v>
      </c>
      <c r="Y4" s="52">
        <v>21</v>
      </c>
      <c r="Z4" s="52">
        <v>22</v>
      </c>
      <c r="AA4" s="52">
        <v>23</v>
      </c>
      <c r="AB4" s="52">
        <v>24</v>
      </c>
      <c r="AC4" s="52">
        <v>25</v>
      </c>
      <c r="AD4" s="52">
        <v>26</v>
      </c>
      <c r="AE4" s="52">
        <v>27</v>
      </c>
      <c r="AF4" s="52">
        <v>28</v>
      </c>
      <c r="AG4" s="52">
        <v>29</v>
      </c>
      <c r="AH4" s="52">
        <v>30</v>
      </c>
      <c r="AI4" s="52">
        <v>31</v>
      </c>
      <c r="AJ4" s="8" t="s">
        <v>4</v>
      </c>
      <c r="AK4" s="9" t="s">
        <v>5</v>
      </c>
    </row>
    <row r="5" spans="1:37" x14ac:dyDescent="0.25">
      <c r="A5" s="11">
        <v>2110015</v>
      </c>
      <c r="B5" s="77" t="s">
        <v>6</v>
      </c>
      <c r="C5" s="13" t="s">
        <v>7</v>
      </c>
      <c r="D5" s="42">
        <f>VLOOKUP(A5,[1]Hoja3!$A$4:$C$653,3,FALSE)</f>
        <v>250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>
        <v>6</v>
      </c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46">
        <f>SUM(E5:AI5)</f>
        <v>6</v>
      </c>
      <c r="AK5" s="9">
        <f>AJ5*D5</f>
        <v>1500</v>
      </c>
    </row>
    <row r="6" spans="1:37" x14ac:dyDescent="0.25">
      <c r="A6" s="11">
        <v>2160010</v>
      </c>
      <c r="B6" s="78" t="s">
        <v>121</v>
      </c>
      <c r="C6" s="17" t="s">
        <v>9</v>
      </c>
      <c r="D6" s="42">
        <f>VLOOKUP(A6,[1]Hoja3!$A$4:$C$653,3,FALSE)</f>
        <v>11797.66</v>
      </c>
      <c r="E6" s="18"/>
      <c r="F6" s="18">
        <v>1</v>
      </c>
      <c r="G6" s="18">
        <v>1</v>
      </c>
      <c r="H6" s="18"/>
      <c r="I6" s="18"/>
      <c r="J6" s="18"/>
      <c r="K6" s="18">
        <v>1</v>
      </c>
      <c r="L6" s="18"/>
      <c r="M6" s="18"/>
      <c r="N6" s="18"/>
      <c r="O6" s="18"/>
      <c r="P6" s="18"/>
      <c r="Q6" s="18">
        <v>2</v>
      </c>
      <c r="R6" s="18" t="s">
        <v>265</v>
      </c>
      <c r="S6" s="18">
        <v>10</v>
      </c>
      <c r="T6" s="18">
        <v>3</v>
      </c>
      <c r="U6" s="18">
        <v>2</v>
      </c>
      <c r="V6" s="18"/>
      <c r="W6" s="18"/>
      <c r="X6" s="18"/>
      <c r="Y6" s="18">
        <v>4</v>
      </c>
      <c r="Z6" s="18">
        <v>1</v>
      </c>
      <c r="AA6" s="18">
        <v>4</v>
      </c>
      <c r="AB6" s="18"/>
      <c r="AC6" s="18"/>
      <c r="AD6" s="18"/>
      <c r="AE6" s="18"/>
      <c r="AF6" s="18">
        <v>5</v>
      </c>
      <c r="AG6" s="18"/>
      <c r="AH6" s="18"/>
      <c r="AI6" s="18"/>
      <c r="AJ6" s="46">
        <f t="shared" ref="AJ6:AJ69" si="0">SUM(E6:AI6)</f>
        <v>34</v>
      </c>
      <c r="AK6" s="9">
        <f t="shared" ref="AK6:AK69" si="1">AJ6*D6</f>
        <v>401120.44</v>
      </c>
    </row>
    <row r="7" spans="1:37" x14ac:dyDescent="0.25">
      <c r="A7" s="11">
        <v>2160106</v>
      </c>
      <c r="B7" s="78" t="s">
        <v>122</v>
      </c>
      <c r="C7" s="17" t="s">
        <v>11</v>
      </c>
      <c r="D7" s="42">
        <f>VLOOKUP(A7,[1]Hoja3!$A$4:$C$653,3,FALSE)</f>
        <v>60.547199999999997</v>
      </c>
      <c r="E7" s="18">
        <v>9</v>
      </c>
      <c r="F7" s="18">
        <v>14</v>
      </c>
      <c r="G7" s="18">
        <v>17</v>
      </c>
      <c r="H7" s="18"/>
      <c r="I7" s="18"/>
      <c r="J7" s="18">
        <v>13</v>
      </c>
      <c r="K7" s="18">
        <v>1</v>
      </c>
      <c r="L7" s="18">
        <v>3</v>
      </c>
      <c r="M7" s="18">
        <v>19</v>
      </c>
      <c r="N7" s="18">
        <v>15</v>
      </c>
      <c r="O7" s="18"/>
      <c r="P7" s="18"/>
      <c r="Q7" s="18">
        <v>10</v>
      </c>
      <c r="R7" s="18">
        <v>6</v>
      </c>
      <c r="S7" s="18"/>
      <c r="T7" s="18">
        <v>13</v>
      </c>
      <c r="U7" s="18">
        <v>4</v>
      </c>
      <c r="V7" s="18"/>
      <c r="W7" s="18"/>
      <c r="X7" s="18">
        <v>9</v>
      </c>
      <c r="Y7" s="18">
        <v>1</v>
      </c>
      <c r="Z7" s="18">
        <v>2</v>
      </c>
      <c r="AA7" s="18">
        <v>4</v>
      </c>
      <c r="AB7" s="18">
        <v>6</v>
      </c>
      <c r="AC7" s="18"/>
      <c r="AD7" s="18"/>
      <c r="AE7" s="18">
        <v>8</v>
      </c>
      <c r="AF7" s="18">
        <v>3</v>
      </c>
      <c r="AG7" s="18">
        <v>1</v>
      </c>
      <c r="AH7" s="18">
        <v>7</v>
      </c>
      <c r="AI7" s="18"/>
      <c r="AJ7" s="46">
        <f t="shared" si="0"/>
        <v>165</v>
      </c>
      <c r="AK7" s="9">
        <f t="shared" si="1"/>
        <v>9990.2879999999986</v>
      </c>
    </row>
    <row r="8" spans="1:37" x14ac:dyDescent="0.25">
      <c r="A8" s="11">
        <v>2160022</v>
      </c>
      <c r="B8" s="78" t="s">
        <v>120</v>
      </c>
      <c r="C8" s="17" t="s">
        <v>11</v>
      </c>
      <c r="D8" s="42">
        <f>VLOOKUP(A8,[1]Hoja3!$A$4:$C$653,3,FALSE)</f>
        <v>92.82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>
        <v>1</v>
      </c>
      <c r="R8" s="18"/>
      <c r="S8" s="18">
        <v>1</v>
      </c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>
        <v>2</v>
      </c>
      <c r="AH8" s="18"/>
      <c r="AI8" s="18"/>
      <c r="AJ8" s="46">
        <f t="shared" si="0"/>
        <v>4</v>
      </c>
      <c r="AK8" s="9">
        <f t="shared" si="1"/>
        <v>371.28</v>
      </c>
    </row>
    <row r="9" spans="1:37" x14ac:dyDescent="0.25">
      <c r="A9" s="11">
        <v>2160023</v>
      </c>
      <c r="B9" s="78" t="s">
        <v>123</v>
      </c>
      <c r="C9" s="17" t="s">
        <v>11</v>
      </c>
      <c r="D9" s="43">
        <v>140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46">
        <f t="shared" si="0"/>
        <v>0</v>
      </c>
      <c r="AK9" s="9">
        <f t="shared" si="1"/>
        <v>0</v>
      </c>
    </row>
    <row r="10" spans="1:37" x14ac:dyDescent="0.25">
      <c r="A10" s="11">
        <v>2130283</v>
      </c>
      <c r="B10" s="78" t="s">
        <v>124</v>
      </c>
      <c r="C10" s="17" t="s">
        <v>15</v>
      </c>
      <c r="D10" s="42">
        <f>VLOOKUP(A10,[1]Hoja3!$A$4:$C$653,3,FALSE)</f>
        <v>1009.12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46">
        <f t="shared" si="0"/>
        <v>0</v>
      </c>
      <c r="AK10" s="9">
        <f t="shared" si="1"/>
        <v>0</v>
      </c>
    </row>
    <row r="11" spans="1:37" x14ac:dyDescent="0.25">
      <c r="A11" s="11">
        <v>2200011</v>
      </c>
      <c r="B11" s="78" t="s">
        <v>125</v>
      </c>
      <c r="C11" s="17" t="s">
        <v>11</v>
      </c>
      <c r="D11" s="42">
        <f>VLOOKUP(A11,[1]Hoja3!$A$4:$C$653,3,FALSE)</f>
        <v>1287.104</v>
      </c>
      <c r="E11" s="18">
        <v>7</v>
      </c>
      <c r="F11" s="18">
        <v>9</v>
      </c>
      <c r="G11" s="18">
        <v>15</v>
      </c>
      <c r="H11" s="18"/>
      <c r="I11" s="18"/>
      <c r="J11" s="18">
        <v>11</v>
      </c>
      <c r="K11" s="18">
        <v>8</v>
      </c>
      <c r="L11" s="18">
        <v>7</v>
      </c>
      <c r="M11" s="18">
        <v>13</v>
      </c>
      <c r="N11" s="18">
        <v>3</v>
      </c>
      <c r="O11" s="18"/>
      <c r="P11" s="18"/>
      <c r="Q11" s="18">
        <v>12</v>
      </c>
      <c r="R11" s="18">
        <v>10</v>
      </c>
      <c r="S11" s="18">
        <v>9</v>
      </c>
      <c r="T11" s="18">
        <v>7</v>
      </c>
      <c r="U11" s="18">
        <v>9</v>
      </c>
      <c r="V11" s="18"/>
      <c r="W11" s="18"/>
      <c r="X11" s="18">
        <v>17</v>
      </c>
      <c r="Y11" s="18">
        <v>10</v>
      </c>
      <c r="Z11" s="18">
        <v>13</v>
      </c>
      <c r="AA11" s="18">
        <v>13</v>
      </c>
      <c r="AB11" s="18">
        <v>9</v>
      </c>
      <c r="AC11" s="18"/>
      <c r="AD11" s="18"/>
      <c r="AE11" s="18">
        <v>10</v>
      </c>
      <c r="AF11" s="18">
        <v>14</v>
      </c>
      <c r="AG11" s="18">
        <v>6</v>
      </c>
      <c r="AH11" s="18">
        <v>10</v>
      </c>
      <c r="AI11" s="18"/>
      <c r="AJ11" s="46">
        <f t="shared" si="0"/>
        <v>222</v>
      </c>
      <c r="AK11" s="9">
        <f t="shared" si="1"/>
        <v>285737.08799999999</v>
      </c>
    </row>
    <row r="12" spans="1:37" x14ac:dyDescent="0.25">
      <c r="A12" s="11">
        <v>2160030</v>
      </c>
      <c r="B12" s="78" t="s">
        <v>126</v>
      </c>
      <c r="C12" s="17" t="s">
        <v>11</v>
      </c>
      <c r="D12" s="42">
        <f>VLOOKUP(A12,[1]Hoja3!$A$4:$C$653,3,FALSE)</f>
        <v>58.0244</v>
      </c>
      <c r="E12" s="18">
        <v>6</v>
      </c>
      <c r="F12" s="18">
        <v>6</v>
      </c>
      <c r="G12" s="18">
        <v>5</v>
      </c>
      <c r="H12" s="18"/>
      <c r="I12" s="18"/>
      <c r="J12" s="18">
        <v>7</v>
      </c>
      <c r="K12" s="18">
        <v>6</v>
      </c>
      <c r="L12" s="18">
        <v>7</v>
      </c>
      <c r="M12" s="18">
        <v>6</v>
      </c>
      <c r="N12" s="18">
        <v>5</v>
      </c>
      <c r="O12" s="18"/>
      <c r="P12" s="18"/>
      <c r="Q12" s="18">
        <v>12</v>
      </c>
      <c r="R12" s="18">
        <v>6</v>
      </c>
      <c r="S12" s="18">
        <v>6</v>
      </c>
      <c r="T12" s="18">
        <v>5</v>
      </c>
      <c r="U12" s="18">
        <v>6</v>
      </c>
      <c r="V12" s="18"/>
      <c r="W12" s="18"/>
      <c r="X12" s="18">
        <v>11</v>
      </c>
      <c r="Y12" s="18">
        <v>9</v>
      </c>
      <c r="Z12" s="18">
        <v>6</v>
      </c>
      <c r="AA12" s="18">
        <v>8</v>
      </c>
      <c r="AB12" s="18">
        <v>6</v>
      </c>
      <c r="AC12" s="18"/>
      <c r="AD12" s="18"/>
      <c r="AE12" s="18">
        <v>8</v>
      </c>
      <c r="AF12" s="18">
        <v>3</v>
      </c>
      <c r="AG12" s="18">
        <v>7</v>
      </c>
      <c r="AH12" s="18">
        <v>8</v>
      </c>
      <c r="AI12" s="18"/>
      <c r="AJ12" s="46">
        <f t="shared" si="0"/>
        <v>149</v>
      </c>
      <c r="AK12" s="9">
        <f t="shared" si="1"/>
        <v>8645.6355999999996</v>
      </c>
    </row>
    <row r="13" spans="1:37" x14ac:dyDescent="0.25">
      <c r="A13" s="11">
        <v>2130046</v>
      </c>
      <c r="B13" s="78" t="s">
        <v>127</v>
      </c>
      <c r="C13" s="17" t="s">
        <v>11</v>
      </c>
      <c r="D13" s="42">
        <f>VLOOKUP(A13,[1]Hoja3!$A$4:$C$653,3,FALSE)</f>
        <v>112</v>
      </c>
      <c r="E13" s="18"/>
      <c r="F13" s="18"/>
      <c r="G13" s="18">
        <v>2</v>
      </c>
      <c r="H13" s="18"/>
      <c r="I13" s="18"/>
      <c r="J13" s="18">
        <v>1</v>
      </c>
      <c r="K13" s="18"/>
      <c r="L13" s="18">
        <v>1</v>
      </c>
      <c r="M13" s="18"/>
      <c r="N13" s="18"/>
      <c r="O13" s="18"/>
      <c r="P13" s="18"/>
      <c r="Q13" s="18"/>
      <c r="R13" s="18"/>
      <c r="S13" s="18">
        <v>1</v>
      </c>
      <c r="T13" s="18">
        <v>3</v>
      </c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46">
        <f t="shared" si="0"/>
        <v>8</v>
      </c>
      <c r="AK13" s="9">
        <f t="shared" si="1"/>
        <v>896</v>
      </c>
    </row>
    <row r="14" spans="1:37" x14ac:dyDescent="0.25">
      <c r="A14" s="11">
        <v>2160040</v>
      </c>
      <c r="B14" s="79" t="s">
        <v>128</v>
      </c>
      <c r="C14" s="20" t="s">
        <v>9</v>
      </c>
      <c r="D14" s="42">
        <f>VLOOKUP(A14,[1]Hoja3!$A$4:$C$653,3,FALSE)</f>
        <v>124.95</v>
      </c>
      <c r="E14" s="21"/>
      <c r="F14" s="21"/>
      <c r="G14" s="21"/>
      <c r="H14" s="21"/>
      <c r="I14" s="21"/>
      <c r="J14" s="21"/>
      <c r="K14" s="21"/>
      <c r="L14" s="21"/>
      <c r="M14" s="21"/>
      <c r="N14" s="21">
        <v>2</v>
      </c>
      <c r="O14" s="21"/>
      <c r="P14" s="21"/>
      <c r="Q14" s="21">
        <v>3</v>
      </c>
      <c r="R14" s="21"/>
      <c r="S14" s="21"/>
      <c r="T14" s="21"/>
      <c r="U14" s="21"/>
      <c r="V14" s="21"/>
      <c r="W14" s="21"/>
      <c r="X14" s="21">
        <v>1</v>
      </c>
      <c r="Y14" s="21"/>
      <c r="Z14" s="21"/>
      <c r="AA14" s="21">
        <v>1</v>
      </c>
      <c r="AB14" s="21"/>
      <c r="AC14" s="21"/>
      <c r="AD14" s="21"/>
      <c r="AE14" s="21"/>
      <c r="AF14" s="21"/>
      <c r="AG14" s="21">
        <v>2</v>
      </c>
      <c r="AH14" s="21"/>
      <c r="AI14" s="21"/>
      <c r="AJ14" s="46">
        <f t="shared" si="0"/>
        <v>9</v>
      </c>
      <c r="AK14" s="9">
        <f t="shared" si="1"/>
        <v>1124.55</v>
      </c>
    </row>
    <row r="15" spans="1:37" x14ac:dyDescent="0.25">
      <c r="A15" s="11">
        <v>2160044</v>
      </c>
      <c r="B15" s="78" t="s">
        <v>129</v>
      </c>
      <c r="C15" s="17" t="s">
        <v>9</v>
      </c>
      <c r="D15" s="42">
        <f>VLOOKUP(A15,[1]Hoja3!$A$4:$C$653,3,FALSE)</f>
        <v>342.72</v>
      </c>
      <c r="E15" s="18">
        <v>10</v>
      </c>
      <c r="F15" s="18">
        <v>9</v>
      </c>
      <c r="G15" s="18">
        <v>8</v>
      </c>
      <c r="H15" s="18"/>
      <c r="I15" s="18"/>
      <c r="J15" s="18">
        <v>9</v>
      </c>
      <c r="K15" s="18">
        <v>9</v>
      </c>
      <c r="L15" s="18">
        <v>10</v>
      </c>
      <c r="M15" s="18">
        <v>10</v>
      </c>
      <c r="N15" s="18">
        <v>27</v>
      </c>
      <c r="O15" s="18"/>
      <c r="P15" s="18"/>
      <c r="Q15" s="18">
        <v>25</v>
      </c>
      <c r="R15" s="18">
        <v>7</v>
      </c>
      <c r="S15" s="18">
        <v>9</v>
      </c>
      <c r="T15" s="18">
        <v>6</v>
      </c>
      <c r="U15" s="18">
        <v>8</v>
      </c>
      <c r="V15" s="18"/>
      <c r="W15" s="18"/>
      <c r="X15" s="18">
        <v>26</v>
      </c>
      <c r="Y15" s="18">
        <v>11</v>
      </c>
      <c r="Z15" s="18">
        <v>11</v>
      </c>
      <c r="AA15" s="18">
        <v>9</v>
      </c>
      <c r="AB15" s="18">
        <v>11</v>
      </c>
      <c r="AC15" s="18"/>
      <c r="AD15" s="18"/>
      <c r="AE15" s="18">
        <v>11</v>
      </c>
      <c r="AF15" s="18">
        <v>6</v>
      </c>
      <c r="AG15" s="18">
        <v>10</v>
      </c>
      <c r="AH15" s="18">
        <v>8</v>
      </c>
      <c r="AI15" s="18"/>
      <c r="AJ15" s="46">
        <f t="shared" si="0"/>
        <v>250</v>
      </c>
      <c r="AK15" s="9">
        <f t="shared" si="1"/>
        <v>85680</v>
      </c>
    </row>
    <row r="16" spans="1:37" x14ac:dyDescent="0.25">
      <c r="A16" s="11">
        <v>2160048</v>
      </c>
      <c r="B16" s="78" t="s">
        <v>130</v>
      </c>
      <c r="C16" s="17" t="s">
        <v>15</v>
      </c>
      <c r="D16" s="42">
        <f>VLOOKUP(A16,[1]Hoja3!$A$4:$C$653,3,FALSE)</f>
        <v>1248.7860000000001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>
        <v>1</v>
      </c>
      <c r="AF16" s="18"/>
      <c r="AG16" s="18"/>
      <c r="AH16" s="18"/>
      <c r="AI16" s="18"/>
      <c r="AJ16" s="46">
        <f t="shared" si="0"/>
        <v>1</v>
      </c>
      <c r="AK16" s="9">
        <f t="shared" si="1"/>
        <v>1248.7860000000001</v>
      </c>
    </row>
    <row r="17" spans="1:37" x14ac:dyDescent="0.25">
      <c r="A17" s="11">
        <v>2130054</v>
      </c>
      <c r="B17" s="78" t="s">
        <v>131</v>
      </c>
      <c r="C17" s="17" t="s">
        <v>23</v>
      </c>
      <c r="D17" s="42">
        <f>VLOOKUP(A17,[1]Hoja3!$A$4:$C$653,3,FALSE)</f>
        <v>259.84840000000003</v>
      </c>
      <c r="E17" s="18">
        <v>6</v>
      </c>
      <c r="F17" s="18">
        <v>7</v>
      </c>
      <c r="G17" s="18">
        <v>4</v>
      </c>
      <c r="H17" s="18"/>
      <c r="I17" s="18"/>
      <c r="J17" s="18">
        <v>9</v>
      </c>
      <c r="K17" s="18">
        <v>4</v>
      </c>
      <c r="L17" s="18">
        <v>7</v>
      </c>
      <c r="M17" s="18">
        <v>6</v>
      </c>
      <c r="N17" s="18">
        <v>6</v>
      </c>
      <c r="O17" s="18"/>
      <c r="P17" s="18"/>
      <c r="Q17" s="18">
        <v>6</v>
      </c>
      <c r="R17" s="18">
        <v>8</v>
      </c>
      <c r="S17" s="18">
        <v>4</v>
      </c>
      <c r="T17" s="18">
        <v>3</v>
      </c>
      <c r="U17" s="18">
        <v>7</v>
      </c>
      <c r="V17" s="18"/>
      <c r="W17" s="18"/>
      <c r="X17" s="18">
        <v>12</v>
      </c>
      <c r="Y17" s="18">
        <v>8</v>
      </c>
      <c r="Z17" s="18">
        <v>6</v>
      </c>
      <c r="AA17" s="18">
        <v>3</v>
      </c>
      <c r="AB17" s="18">
        <v>5</v>
      </c>
      <c r="AC17" s="18"/>
      <c r="AD17" s="18"/>
      <c r="AE17" s="18">
        <v>6</v>
      </c>
      <c r="AF17" s="18">
        <v>5</v>
      </c>
      <c r="AG17" s="18">
        <v>4</v>
      </c>
      <c r="AH17" s="18">
        <v>8</v>
      </c>
      <c r="AI17" s="18"/>
      <c r="AJ17" s="46">
        <f t="shared" si="0"/>
        <v>134</v>
      </c>
      <c r="AK17" s="9">
        <f t="shared" si="1"/>
        <v>34819.685600000004</v>
      </c>
    </row>
    <row r="18" spans="1:37" x14ac:dyDescent="0.25">
      <c r="A18" s="11">
        <v>2130061</v>
      </c>
      <c r="B18" s="78" t="s">
        <v>24</v>
      </c>
      <c r="C18" s="17" t="s">
        <v>23</v>
      </c>
      <c r="D18" s="42">
        <f>VLOOKUP(A18,[1]Hoja3!$A$4:$C$653,3,FALSE)</f>
        <v>295.12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46">
        <f t="shared" si="0"/>
        <v>0</v>
      </c>
      <c r="AK18" s="9">
        <f t="shared" si="1"/>
        <v>0</v>
      </c>
    </row>
    <row r="19" spans="1:37" x14ac:dyDescent="0.25">
      <c r="A19" s="11">
        <v>2130068</v>
      </c>
      <c r="B19" s="77" t="s">
        <v>25</v>
      </c>
      <c r="C19" s="13" t="s">
        <v>23</v>
      </c>
      <c r="D19" s="42">
        <f>VLOOKUP(A19,[1]Hoja3!$A$4:$C$653,3,FALSE)</f>
        <v>952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46">
        <f t="shared" si="0"/>
        <v>0</v>
      </c>
      <c r="AK19" s="9">
        <f t="shared" si="1"/>
        <v>0</v>
      </c>
    </row>
    <row r="20" spans="1:37" x14ac:dyDescent="0.25">
      <c r="A20" s="11">
        <v>2160063</v>
      </c>
      <c r="B20" s="78" t="s">
        <v>139</v>
      </c>
      <c r="C20" s="17" t="s">
        <v>11</v>
      </c>
      <c r="D20" s="42">
        <f>VLOOKUP(A20,[1]Hoja3!$A$4:$C$653,3,FALSE)</f>
        <v>654.5</v>
      </c>
      <c r="E20" s="18"/>
      <c r="F20" s="18">
        <v>2</v>
      </c>
      <c r="G20" s="18"/>
      <c r="H20" s="18"/>
      <c r="I20" s="18"/>
      <c r="J20" s="18">
        <v>1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>
        <v>1</v>
      </c>
      <c r="AF20" s="18">
        <v>1</v>
      </c>
      <c r="AG20" s="18"/>
      <c r="AH20" s="18"/>
      <c r="AI20" s="18"/>
      <c r="AJ20" s="46">
        <f t="shared" si="0"/>
        <v>5</v>
      </c>
      <c r="AK20" s="9">
        <f t="shared" si="1"/>
        <v>3272.5</v>
      </c>
    </row>
    <row r="21" spans="1:37" x14ac:dyDescent="0.25">
      <c r="A21" s="11">
        <v>2160064</v>
      </c>
      <c r="B21" s="78" t="s">
        <v>137</v>
      </c>
      <c r="C21" s="17" t="s">
        <v>11</v>
      </c>
      <c r="D21" s="42">
        <f>VLOOKUP(A21,[1]Hoja3!$A$4:$C$653,3,FALSE)</f>
        <v>69.02</v>
      </c>
      <c r="E21" s="18"/>
      <c r="F21" s="18"/>
      <c r="G21" s="18"/>
      <c r="H21" s="18"/>
      <c r="I21" s="18"/>
      <c r="J21" s="18"/>
      <c r="K21" s="18"/>
      <c r="L21" s="18"/>
      <c r="M21" s="18">
        <v>4</v>
      </c>
      <c r="N21" s="18"/>
      <c r="O21" s="18"/>
      <c r="P21" s="18"/>
      <c r="Q21" s="18">
        <v>2</v>
      </c>
      <c r="R21" s="18">
        <v>2</v>
      </c>
      <c r="S21" s="18">
        <v>1</v>
      </c>
      <c r="T21" s="18">
        <v>3</v>
      </c>
      <c r="U21" s="18"/>
      <c r="V21" s="18"/>
      <c r="W21" s="18"/>
      <c r="X21" s="18">
        <v>2</v>
      </c>
      <c r="Y21" s="18">
        <v>5</v>
      </c>
      <c r="Z21" s="18"/>
      <c r="AA21" s="18">
        <v>3</v>
      </c>
      <c r="AB21" s="18"/>
      <c r="AC21" s="18"/>
      <c r="AD21" s="18"/>
      <c r="AE21" s="18"/>
      <c r="AF21" s="18"/>
      <c r="AG21" s="18"/>
      <c r="AH21" s="18"/>
      <c r="AI21" s="18"/>
      <c r="AJ21" s="46">
        <f t="shared" si="0"/>
        <v>22</v>
      </c>
      <c r="AK21" s="9">
        <f t="shared" si="1"/>
        <v>1518.4399999999998</v>
      </c>
    </row>
    <row r="22" spans="1:37" x14ac:dyDescent="0.25">
      <c r="A22" s="11">
        <v>2130097</v>
      </c>
      <c r="B22" s="78" t="s">
        <v>138</v>
      </c>
      <c r="C22" s="17" t="s">
        <v>29</v>
      </c>
      <c r="D22" s="42">
        <f>VLOOKUP(A22,[1]Hoja3!$A$4:$C$653,3,FALSE)</f>
        <v>333.2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>
        <v>1</v>
      </c>
      <c r="Z22" s="18"/>
      <c r="AA22" s="18"/>
      <c r="AB22" s="18">
        <v>2</v>
      </c>
      <c r="AC22" s="18"/>
      <c r="AD22" s="18"/>
      <c r="AE22" s="18"/>
      <c r="AF22" s="18"/>
      <c r="AG22" s="18"/>
      <c r="AH22" s="18"/>
      <c r="AI22" s="18"/>
      <c r="AJ22" s="46">
        <f t="shared" si="0"/>
        <v>3</v>
      </c>
      <c r="AK22" s="9">
        <f t="shared" si="1"/>
        <v>999.59999999999991</v>
      </c>
    </row>
    <row r="23" spans="1:37" x14ac:dyDescent="0.25">
      <c r="A23" s="11">
        <v>2160080</v>
      </c>
      <c r="B23" s="78" t="s">
        <v>140</v>
      </c>
      <c r="C23" s="17" t="s">
        <v>29</v>
      </c>
      <c r="D23" s="42">
        <f>VLOOKUP(A23,[1]Hoja3!$A$4:$C$653,3,FALSE)</f>
        <v>145656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46">
        <f t="shared" si="0"/>
        <v>0</v>
      </c>
      <c r="AK23" s="9">
        <f t="shared" si="1"/>
        <v>0</v>
      </c>
    </row>
    <row r="24" spans="1:37" x14ac:dyDescent="0.25">
      <c r="A24" s="11">
        <v>2170058</v>
      </c>
      <c r="B24" s="78" t="s">
        <v>143</v>
      </c>
      <c r="C24" s="17" t="s">
        <v>32</v>
      </c>
      <c r="D24" s="42">
        <f>VLOOKUP(A24,[1]Hoja3!$A$4:$C$653,3,FALSE)</f>
        <v>4166.1899999999996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>
        <v>1</v>
      </c>
      <c r="T24" s="18"/>
      <c r="U24" s="18"/>
      <c r="V24" s="18"/>
      <c r="W24" s="18"/>
      <c r="X24" s="18"/>
      <c r="Y24" s="18">
        <v>1</v>
      </c>
      <c r="Z24" s="18"/>
      <c r="AA24" s="18"/>
      <c r="AB24" s="18"/>
      <c r="AC24" s="18"/>
      <c r="AD24" s="18"/>
      <c r="AE24" s="18"/>
      <c r="AF24" s="18">
        <v>1</v>
      </c>
      <c r="AG24" s="18"/>
      <c r="AH24" s="18"/>
      <c r="AI24" s="18"/>
      <c r="AJ24" s="46">
        <f t="shared" si="0"/>
        <v>3</v>
      </c>
      <c r="AK24" s="9">
        <f t="shared" si="1"/>
        <v>12498.57</v>
      </c>
    </row>
    <row r="25" spans="1:37" x14ac:dyDescent="0.25">
      <c r="A25" s="11">
        <v>2130107</v>
      </c>
      <c r="B25" s="78" t="s">
        <v>141</v>
      </c>
      <c r="C25" s="17" t="s">
        <v>11</v>
      </c>
      <c r="D25" s="42">
        <f>VLOOKUP(A25,[1]Hoja3!$A$4:$C$653,3,FALSE)</f>
        <v>104.72</v>
      </c>
      <c r="E25" s="18">
        <v>12</v>
      </c>
      <c r="F25" s="18">
        <v>15</v>
      </c>
      <c r="G25" s="18">
        <v>11</v>
      </c>
      <c r="H25" s="18"/>
      <c r="I25" s="18"/>
      <c r="J25" s="18">
        <v>11</v>
      </c>
      <c r="K25" s="18">
        <v>14</v>
      </c>
      <c r="L25" s="18">
        <v>21</v>
      </c>
      <c r="M25" s="18">
        <v>14</v>
      </c>
      <c r="N25" s="18">
        <v>15</v>
      </c>
      <c r="O25" s="18"/>
      <c r="P25" s="18"/>
      <c r="Q25" s="18">
        <v>23</v>
      </c>
      <c r="R25" s="18">
        <v>13</v>
      </c>
      <c r="S25" s="18">
        <v>13</v>
      </c>
      <c r="T25" s="18">
        <v>16</v>
      </c>
      <c r="U25" s="18">
        <v>16</v>
      </c>
      <c r="V25" s="18"/>
      <c r="W25" s="18"/>
      <c r="X25" s="18">
        <v>28</v>
      </c>
      <c r="Y25" s="18">
        <v>22</v>
      </c>
      <c r="Z25" s="18">
        <v>13</v>
      </c>
      <c r="AA25" s="18">
        <v>16</v>
      </c>
      <c r="AB25" s="18">
        <v>19</v>
      </c>
      <c r="AC25" s="18"/>
      <c r="AD25" s="18"/>
      <c r="AE25" s="18">
        <v>22</v>
      </c>
      <c r="AF25" s="18">
        <v>10</v>
      </c>
      <c r="AG25" s="18">
        <v>21</v>
      </c>
      <c r="AH25" s="18">
        <v>24</v>
      </c>
      <c r="AI25" s="18"/>
      <c r="AJ25" s="46">
        <f t="shared" si="0"/>
        <v>369</v>
      </c>
      <c r="AK25" s="9">
        <f t="shared" si="1"/>
        <v>38641.68</v>
      </c>
    </row>
    <row r="26" spans="1:37" x14ac:dyDescent="0.25">
      <c r="A26" s="11">
        <v>2120017</v>
      </c>
      <c r="B26" s="78" t="s">
        <v>142</v>
      </c>
      <c r="C26" s="17" t="s">
        <v>11</v>
      </c>
      <c r="D26" s="42">
        <f>VLOOKUP(A26,[1]Hoja3!$A$4:$C$653,3,FALSE)</f>
        <v>91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46">
        <f t="shared" si="0"/>
        <v>0</v>
      </c>
      <c r="AK26" s="9">
        <f t="shared" si="1"/>
        <v>0</v>
      </c>
    </row>
    <row r="27" spans="1:37" x14ac:dyDescent="0.25">
      <c r="A27" s="11">
        <v>2160095</v>
      </c>
      <c r="B27" s="78" t="s">
        <v>144</v>
      </c>
      <c r="C27" s="17" t="s">
        <v>36</v>
      </c>
      <c r="D27" s="42">
        <f>VLOOKUP(A27,[1]Hoja3!$A$4:$C$653,3,FALSE)</f>
        <v>220.745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46">
        <f t="shared" si="0"/>
        <v>0</v>
      </c>
      <c r="AK27" s="9">
        <f t="shared" si="1"/>
        <v>0</v>
      </c>
    </row>
    <row r="28" spans="1:37" x14ac:dyDescent="0.25">
      <c r="A28" s="11">
        <v>2160306</v>
      </c>
      <c r="B28" s="78" t="s">
        <v>145</v>
      </c>
      <c r="C28" s="17" t="s">
        <v>11</v>
      </c>
      <c r="D28" s="42">
        <f>VLOOKUP(A28,[1]Hoja3!$A$4:$C$653,3,FALSE)</f>
        <v>738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46">
        <f t="shared" si="0"/>
        <v>0</v>
      </c>
      <c r="AK28" s="9">
        <f t="shared" si="1"/>
        <v>0</v>
      </c>
    </row>
    <row r="29" spans="1:37" x14ac:dyDescent="0.25">
      <c r="A29" s="11">
        <v>2160101</v>
      </c>
      <c r="B29" s="78" t="s">
        <v>146</v>
      </c>
      <c r="C29" s="17" t="s">
        <v>11</v>
      </c>
      <c r="D29" s="42">
        <f>VLOOKUP(A29,[1]Hoja3!$A$4:$C$653,3,FALSE)</f>
        <v>183.26</v>
      </c>
      <c r="E29" s="18"/>
      <c r="F29" s="18">
        <v>2</v>
      </c>
      <c r="G29" s="18">
        <v>1</v>
      </c>
      <c r="H29" s="18"/>
      <c r="I29" s="18"/>
      <c r="J29" s="18">
        <v>1</v>
      </c>
      <c r="K29" s="18">
        <v>1</v>
      </c>
      <c r="L29" s="18"/>
      <c r="M29" s="18">
        <v>1</v>
      </c>
      <c r="N29" s="18">
        <v>1</v>
      </c>
      <c r="O29" s="18"/>
      <c r="P29" s="18"/>
      <c r="Q29" s="18"/>
      <c r="R29" s="18"/>
      <c r="S29" s="18"/>
      <c r="T29" s="18"/>
      <c r="U29" s="18">
        <v>2</v>
      </c>
      <c r="V29" s="18"/>
      <c r="W29" s="18"/>
      <c r="X29" s="18">
        <v>1</v>
      </c>
      <c r="Y29" s="18">
        <v>1</v>
      </c>
      <c r="Z29" s="18"/>
      <c r="AA29" s="18">
        <v>1</v>
      </c>
      <c r="AB29" s="18">
        <v>2</v>
      </c>
      <c r="AC29" s="18"/>
      <c r="AD29" s="18"/>
      <c r="AE29" s="18">
        <v>1</v>
      </c>
      <c r="AF29" s="18">
        <v>1</v>
      </c>
      <c r="AG29" s="18"/>
      <c r="AH29" s="18">
        <v>1</v>
      </c>
      <c r="AI29" s="18"/>
      <c r="AJ29" s="46">
        <f t="shared" si="0"/>
        <v>17</v>
      </c>
      <c r="AK29" s="9">
        <f t="shared" si="1"/>
        <v>3115.42</v>
      </c>
    </row>
    <row r="30" spans="1:37" x14ac:dyDescent="0.25">
      <c r="A30" s="11">
        <v>2120021</v>
      </c>
      <c r="B30" s="78" t="s">
        <v>147</v>
      </c>
      <c r="C30" s="17" t="s">
        <v>36</v>
      </c>
      <c r="D30" s="42">
        <f>VLOOKUP(A30,[1]Hoja3!$A$4:$C$653,3,FALSE)</f>
        <v>15098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46">
        <f t="shared" si="0"/>
        <v>0</v>
      </c>
      <c r="AK30" s="9">
        <f t="shared" si="1"/>
        <v>0</v>
      </c>
    </row>
    <row r="31" spans="1:37" x14ac:dyDescent="0.25">
      <c r="A31" s="11">
        <v>2120023</v>
      </c>
      <c r="B31" s="78" t="s">
        <v>148</v>
      </c>
      <c r="C31" s="17" t="s">
        <v>36</v>
      </c>
      <c r="D31" s="42">
        <f>VLOOKUP(A31,[1]Hoja3!$A$4:$C$653,3,FALSE)</f>
        <v>333</v>
      </c>
      <c r="E31" s="18">
        <v>16</v>
      </c>
      <c r="F31" s="18">
        <v>13</v>
      </c>
      <c r="G31" s="18">
        <v>13</v>
      </c>
      <c r="H31" s="18"/>
      <c r="I31" s="18"/>
      <c r="J31" s="18"/>
      <c r="K31" s="18">
        <v>14</v>
      </c>
      <c r="L31" s="18">
        <v>9</v>
      </c>
      <c r="M31" s="18">
        <v>12</v>
      </c>
      <c r="N31" s="18">
        <v>37</v>
      </c>
      <c r="O31" s="18"/>
      <c r="P31" s="18"/>
      <c r="Q31" s="18">
        <v>26</v>
      </c>
      <c r="R31" s="18">
        <v>8</v>
      </c>
      <c r="S31" s="18">
        <v>12</v>
      </c>
      <c r="T31" s="18">
        <v>10</v>
      </c>
      <c r="U31" s="18">
        <v>14</v>
      </c>
      <c r="V31" s="18"/>
      <c r="W31" s="18"/>
      <c r="X31" s="18">
        <v>23</v>
      </c>
      <c r="Y31" s="18">
        <v>13</v>
      </c>
      <c r="Z31" s="18">
        <v>13</v>
      </c>
      <c r="AA31" s="18">
        <v>21</v>
      </c>
      <c r="AB31" s="18">
        <v>26</v>
      </c>
      <c r="AC31" s="18"/>
      <c r="AD31" s="18"/>
      <c r="AE31" s="18">
        <v>3</v>
      </c>
      <c r="AF31" s="18">
        <v>5</v>
      </c>
      <c r="AG31" s="18">
        <v>14</v>
      </c>
      <c r="AH31" s="18">
        <v>39</v>
      </c>
      <c r="AI31" s="18"/>
      <c r="AJ31" s="46">
        <f t="shared" si="0"/>
        <v>341</v>
      </c>
      <c r="AK31" s="9">
        <f t="shared" si="1"/>
        <v>113553</v>
      </c>
    </row>
    <row r="32" spans="1:37" x14ac:dyDescent="0.25">
      <c r="A32" s="11">
        <v>2160122</v>
      </c>
      <c r="B32" s="78" t="s">
        <v>149</v>
      </c>
      <c r="C32" s="17" t="s">
        <v>36</v>
      </c>
      <c r="D32" s="42">
        <f>VLOOKUP(A32,[1]Hoja3!$A$4:$C$653,3,FALSE)</f>
        <v>123.76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46">
        <f t="shared" si="0"/>
        <v>0</v>
      </c>
      <c r="AK32" s="9">
        <f t="shared" si="1"/>
        <v>0</v>
      </c>
    </row>
    <row r="33" spans="1:37" x14ac:dyDescent="0.25">
      <c r="A33" s="11">
        <v>2160126</v>
      </c>
      <c r="B33" s="78" t="s">
        <v>150</v>
      </c>
      <c r="C33" s="17" t="s">
        <v>11</v>
      </c>
      <c r="D33" s="42">
        <f>VLOOKUP(A33,[1]Hoja3!$A$4:$C$653,3,FALSE)</f>
        <v>3153.5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46">
        <f t="shared" si="0"/>
        <v>0</v>
      </c>
      <c r="AK33" s="9">
        <f t="shared" si="1"/>
        <v>0</v>
      </c>
    </row>
    <row r="34" spans="1:37" x14ac:dyDescent="0.25">
      <c r="A34" s="11">
        <v>2160129</v>
      </c>
      <c r="B34" s="78" t="s">
        <v>151</v>
      </c>
      <c r="C34" s="17" t="s">
        <v>11</v>
      </c>
      <c r="D34" s="42">
        <f>VLOOKUP(A34,[1]Hoja3!$A$4:$C$653,3,FALSE)</f>
        <v>70.209999999999994</v>
      </c>
      <c r="E34" s="18"/>
      <c r="F34" s="18"/>
      <c r="G34" s="18"/>
      <c r="H34" s="18"/>
      <c r="I34" s="18"/>
      <c r="J34" s="18"/>
      <c r="K34" s="18">
        <v>1</v>
      </c>
      <c r="L34" s="18">
        <v>1</v>
      </c>
      <c r="M34" s="18"/>
      <c r="N34" s="18"/>
      <c r="O34" s="18"/>
      <c r="P34" s="18"/>
      <c r="Q34" s="18"/>
      <c r="R34" s="18"/>
      <c r="S34" s="18">
        <v>1</v>
      </c>
      <c r="T34" s="18"/>
      <c r="U34" s="18"/>
      <c r="V34" s="18"/>
      <c r="W34" s="18"/>
      <c r="X34" s="18"/>
      <c r="Y34" s="18">
        <v>1</v>
      </c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46">
        <f t="shared" si="0"/>
        <v>4</v>
      </c>
      <c r="AK34" s="9">
        <f t="shared" si="1"/>
        <v>280.83999999999997</v>
      </c>
    </row>
    <row r="35" spans="1:37" x14ac:dyDescent="0.25">
      <c r="A35" s="47">
        <v>2130152</v>
      </c>
      <c r="B35" s="80" t="s">
        <v>44</v>
      </c>
      <c r="C35" s="59" t="s">
        <v>36</v>
      </c>
      <c r="D35" s="60">
        <f>VLOOKUP(A35,[1]Hoja3!$A$4:$C$653,3,FALSE)</f>
        <v>41.563699999999997</v>
      </c>
      <c r="E35" s="61"/>
      <c r="F35" s="61"/>
      <c r="G35" s="61"/>
      <c r="H35" s="61"/>
      <c r="I35" s="61"/>
      <c r="J35" s="61"/>
      <c r="K35" s="61">
        <v>1</v>
      </c>
      <c r="L35" s="61"/>
      <c r="M35" s="61"/>
      <c r="N35" s="61">
        <v>3</v>
      </c>
      <c r="O35" s="61"/>
      <c r="P35" s="61"/>
      <c r="Q35" s="61"/>
      <c r="R35" s="61">
        <v>1</v>
      </c>
      <c r="S35" s="61"/>
      <c r="T35" s="61"/>
      <c r="U35" s="61"/>
      <c r="V35" s="61"/>
      <c r="W35" s="61"/>
      <c r="X35" s="61">
        <v>3</v>
      </c>
      <c r="Y35" s="61"/>
      <c r="Z35" s="61"/>
      <c r="AA35" s="61">
        <v>1</v>
      </c>
      <c r="AB35" s="61"/>
      <c r="AC35" s="61"/>
      <c r="AD35" s="61"/>
      <c r="AE35" s="61"/>
      <c r="AF35" s="61"/>
      <c r="AG35" s="61"/>
      <c r="AH35" s="61"/>
      <c r="AI35" s="61"/>
      <c r="AJ35" s="46">
        <f t="shared" si="0"/>
        <v>9</v>
      </c>
      <c r="AK35" s="63">
        <f t="shared" si="1"/>
        <v>374.07329999999996</v>
      </c>
    </row>
    <row r="36" spans="1:37" x14ac:dyDescent="0.25">
      <c r="A36" s="11">
        <v>2130150</v>
      </c>
      <c r="B36" s="78" t="s">
        <v>152</v>
      </c>
      <c r="C36" s="17" t="s">
        <v>32</v>
      </c>
      <c r="D36" s="42">
        <f>VLOOKUP(A36,[1]Hoja3!$A$4:$C$653,3,FALSE)</f>
        <v>2856</v>
      </c>
      <c r="E36" s="18">
        <v>1</v>
      </c>
      <c r="F36" s="18">
        <v>1</v>
      </c>
      <c r="G36" s="18">
        <v>1</v>
      </c>
      <c r="H36" s="18"/>
      <c r="I36" s="18"/>
      <c r="J36" s="18">
        <v>1</v>
      </c>
      <c r="K36" s="18"/>
      <c r="L36" s="18"/>
      <c r="M36" s="18">
        <v>1</v>
      </c>
      <c r="N36" s="18">
        <v>1</v>
      </c>
      <c r="O36" s="18"/>
      <c r="P36" s="18"/>
      <c r="Q36" s="18">
        <v>1</v>
      </c>
      <c r="R36" s="18"/>
      <c r="S36" s="18"/>
      <c r="T36" s="18">
        <v>1</v>
      </c>
      <c r="U36" s="18">
        <v>2</v>
      </c>
      <c r="V36" s="18"/>
      <c r="W36" s="18"/>
      <c r="X36" s="18"/>
      <c r="Y36" s="18">
        <v>1</v>
      </c>
      <c r="Z36" s="18">
        <v>2</v>
      </c>
      <c r="AA36" s="18">
        <v>3</v>
      </c>
      <c r="AB36" s="18"/>
      <c r="AC36" s="18"/>
      <c r="AD36" s="18"/>
      <c r="AE36" s="18">
        <v>1</v>
      </c>
      <c r="AF36" s="18">
        <v>2</v>
      </c>
      <c r="AG36" s="18">
        <v>1</v>
      </c>
      <c r="AH36" s="18">
        <v>1</v>
      </c>
      <c r="AI36" s="18"/>
      <c r="AJ36" s="46">
        <f t="shared" si="0"/>
        <v>21</v>
      </c>
      <c r="AK36" s="9">
        <f t="shared" si="1"/>
        <v>59976</v>
      </c>
    </row>
    <row r="37" spans="1:37" x14ac:dyDescent="0.25">
      <c r="A37" s="11">
        <v>2160051</v>
      </c>
      <c r="B37" s="78" t="s">
        <v>153</v>
      </c>
      <c r="C37" s="17" t="s">
        <v>36</v>
      </c>
      <c r="D37" s="42">
        <f>VLOOKUP(A37,[1]Hoja3!$A$4:$C$653,3,FALSE)</f>
        <v>151.3323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>
        <v>1</v>
      </c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46">
        <f t="shared" si="0"/>
        <v>1</v>
      </c>
      <c r="AK37" s="9">
        <f t="shared" si="1"/>
        <v>151.3323</v>
      </c>
    </row>
    <row r="38" spans="1:37" x14ac:dyDescent="0.25">
      <c r="A38" s="11">
        <v>2180084</v>
      </c>
      <c r="B38" s="78" t="s">
        <v>154</v>
      </c>
      <c r="C38" s="17" t="s">
        <v>48</v>
      </c>
      <c r="D38" s="42">
        <f>VLOOKUP(A38,[1]Hoja3!$A$4:$C$653,3,FALSE)</f>
        <v>7140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23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46">
        <f t="shared" si="0"/>
        <v>0</v>
      </c>
      <c r="AK38" s="9">
        <f t="shared" si="1"/>
        <v>0</v>
      </c>
    </row>
    <row r="39" spans="1:37" x14ac:dyDescent="0.25">
      <c r="A39" s="11">
        <v>2160140</v>
      </c>
      <c r="B39" s="78" t="s">
        <v>155</v>
      </c>
      <c r="C39" s="17" t="s">
        <v>15</v>
      </c>
      <c r="D39" s="42">
        <f>VLOOKUP(A39,[1]Hoja3!$A$4:$C$653,3,FALSE)</f>
        <v>2261</v>
      </c>
      <c r="E39" s="18"/>
      <c r="F39" s="18">
        <v>1</v>
      </c>
      <c r="G39" s="18"/>
      <c r="H39" s="18"/>
      <c r="I39" s="18"/>
      <c r="J39" s="18"/>
      <c r="K39" s="18"/>
      <c r="L39" s="18"/>
      <c r="M39" s="18"/>
      <c r="N39" s="18">
        <v>2</v>
      </c>
      <c r="O39" s="18"/>
      <c r="P39" s="18"/>
      <c r="Q39" s="18"/>
      <c r="R39" s="18">
        <v>1</v>
      </c>
      <c r="S39" s="18"/>
      <c r="T39" s="18"/>
      <c r="U39" s="18"/>
      <c r="V39" s="23"/>
      <c r="W39" s="18"/>
      <c r="X39" s="18">
        <v>2</v>
      </c>
      <c r="Y39" s="18">
        <v>1</v>
      </c>
      <c r="Z39" s="18">
        <v>1</v>
      </c>
      <c r="AA39" s="18">
        <v>1</v>
      </c>
      <c r="AB39" s="18"/>
      <c r="AC39" s="18"/>
      <c r="AD39" s="18"/>
      <c r="AE39" s="18">
        <v>1</v>
      </c>
      <c r="AF39" s="18"/>
      <c r="AG39" s="18">
        <v>1</v>
      </c>
      <c r="AH39" s="18"/>
      <c r="AI39" s="18"/>
      <c r="AJ39" s="46">
        <f t="shared" si="0"/>
        <v>11</v>
      </c>
      <c r="AK39" s="9">
        <f t="shared" si="1"/>
        <v>24871</v>
      </c>
    </row>
    <row r="40" spans="1:37" x14ac:dyDescent="0.25">
      <c r="A40" s="11">
        <v>2130276</v>
      </c>
      <c r="B40" s="78" t="s">
        <v>156</v>
      </c>
      <c r="C40" s="17" t="s">
        <v>29</v>
      </c>
      <c r="D40" s="42">
        <f>VLOOKUP(A40,[1]Hoja3!$A$4:$C$653,3,FALSE)</f>
        <v>888.93</v>
      </c>
      <c r="E40" s="18"/>
      <c r="F40" s="18">
        <v>1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>
        <v>1</v>
      </c>
      <c r="T40" s="18">
        <v>1</v>
      </c>
      <c r="U40" s="18"/>
      <c r="V40" s="23"/>
      <c r="W40" s="18"/>
      <c r="X40" s="18"/>
      <c r="Y40" s="18">
        <v>1</v>
      </c>
      <c r="Z40" s="18"/>
      <c r="AA40" s="18"/>
      <c r="AB40" s="18"/>
      <c r="AC40" s="18"/>
      <c r="AD40" s="18"/>
      <c r="AE40" s="18"/>
      <c r="AF40" s="18">
        <v>1</v>
      </c>
      <c r="AG40" s="18">
        <v>1</v>
      </c>
      <c r="AH40" s="18"/>
      <c r="AI40" s="18"/>
      <c r="AJ40" s="46">
        <f t="shared" si="0"/>
        <v>6</v>
      </c>
      <c r="AK40" s="9">
        <f t="shared" si="1"/>
        <v>5333.58</v>
      </c>
    </row>
    <row r="41" spans="1:37" x14ac:dyDescent="0.25">
      <c r="A41" s="11">
        <v>2110077</v>
      </c>
      <c r="B41" s="78" t="s">
        <v>157</v>
      </c>
      <c r="C41" s="17" t="s">
        <v>48</v>
      </c>
      <c r="D41" s="42">
        <f>VLOOKUP(A41,[1]Hoja3!$A$4:$C$653,3,FALSE)</f>
        <v>7946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23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46">
        <f t="shared" si="0"/>
        <v>0</v>
      </c>
      <c r="AK41" s="9">
        <f t="shared" si="1"/>
        <v>0</v>
      </c>
    </row>
    <row r="42" spans="1:37" x14ac:dyDescent="0.25">
      <c r="A42" s="11">
        <v>2160157</v>
      </c>
      <c r="B42" s="78" t="s">
        <v>159</v>
      </c>
      <c r="C42" s="17" t="s">
        <v>29</v>
      </c>
      <c r="D42" s="42">
        <f>VLOOKUP(A42,[1]Hoja3!$A$4:$C$653,3,FALSE)</f>
        <v>928.2</v>
      </c>
      <c r="E42" s="18">
        <v>1</v>
      </c>
      <c r="F42" s="18"/>
      <c r="G42" s="18">
        <v>4</v>
      </c>
      <c r="H42" s="18"/>
      <c r="I42" s="18"/>
      <c r="J42" s="18"/>
      <c r="K42" s="18"/>
      <c r="L42" s="18"/>
      <c r="M42" s="18">
        <v>4</v>
      </c>
      <c r="N42" s="18">
        <v>1</v>
      </c>
      <c r="O42" s="18"/>
      <c r="P42" s="18"/>
      <c r="Q42" s="18">
        <v>4</v>
      </c>
      <c r="R42" s="18">
        <v>1</v>
      </c>
      <c r="S42" s="18"/>
      <c r="T42" s="18">
        <v>3</v>
      </c>
      <c r="U42" s="18">
        <v>1</v>
      </c>
      <c r="V42" s="23"/>
      <c r="W42" s="18"/>
      <c r="X42" s="18">
        <v>2</v>
      </c>
      <c r="Y42" s="18">
        <v>2</v>
      </c>
      <c r="Z42" s="18"/>
      <c r="AA42" s="18">
        <v>4</v>
      </c>
      <c r="AB42" s="18">
        <v>1</v>
      </c>
      <c r="AC42" s="18"/>
      <c r="AD42" s="18"/>
      <c r="AE42" s="18"/>
      <c r="AF42" s="18"/>
      <c r="AG42" s="18"/>
      <c r="AH42" s="18">
        <v>5</v>
      </c>
      <c r="AI42" s="18"/>
      <c r="AJ42" s="46">
        <f t="shared" si="0"/>
        <v>33</v>
      </c>
      <c r="AK42" s="9">
        <f t="shared" si="1"/>
        <v>30630.600000000002</v>
      </c>
    </row>
    <row r="43" spans="1:37" x14ac:dyDescent="0.25">
      <c r="A43" s="11">
        <v>2160160</v>
      </c>
      <c r="B43" s="78" t="s">
        <v>158</v>
      </c>
      <c r="C43" s="17" t="s">
        <v>11</v>
      </c>
      <c r="D43" s="42">
        <f>VLOOKUP(A43,[1]Hoja3!$A$4:$C$653,3,FALSE)</f>
        <v>213.01</v>
      </c>
      <c r="E43" s="18">
        <v>10</v>
      </c>
      <c r="F43" s="18">
        <v>18</v>
      </c>
      <c r="G43" s="18">
        <v>14</v>
      </c>
      <c r="H43" s="18"/>
      <c r="I43" s="18"/>
      <c r="J43" s="18">
        <v>10</v>
      </c>
      <c r="K43" s="18">
        <v>15</v>
      </c>
      <c r="L43" s="18">
        <v>17</v>
      </c>
      <c r="M43" s="18">
        <v>15</v>
      </c>
      <c r="N43" s="18">
        <v>15</v>
      </c>
      <c r="O43" s="18"/>
      <c r="P43" s="18"/>
      <c r="Q43" s="18">
        <v>23</v>
      </c>
      <c r="R43" s="18">
        <v>22</v>
      </c>
      <c r="S43" s="18">
        <v>10</v>
      </c>
      <c r="T43" s="18">
        <v>13</v>
      </c>
      <c r="U43" s="18">
        <v>15</v>
      </c>
      <c r="V43" s="23"/>
      <c r="W43" s="18"/>
      <c r="X43" s="18">
        <v>29</v>
      </c>
      <c r="Y43" s="18">
        <v>23</v>
      </c>
      <c r="Z43" s="18">
        <v>19</v>
      </c>
      <c r="AA43" s="18">
        <v>17</v>
      </c>
      <c r="AB43" s="18">
        <v>15</v>
      </c>
      <c r="AC43" s="18"/>
      <c r="AD43" s="18"/>
      <c r="AE43" s="18">
        <v>15</v>
      </c>
      <c r="AF43" s="18">
        <v>6</v>
      </c>
      <c r="AG43" s="18">
        <v>12</v>
      </c>
      <c r="AH43" s="18">
        <v>27</v>
      </c>
      <c r="AI43" s="18"/>
      <c r="AJ43" s="46">
        <f t="shared" si="0"/>
        <v>360</v>
      </c>
      <c r="AK43" s="9">
        <f t="shared" si="1"/>
        <v>76683.599999999991</v>
      </c>
    </row>
    <row r="44" spans="1:37" x14ac:dyDescent="0.25">
      <c r="A44" s="11">
        <v>2160162</v>
      </c>
      <c r="B44" s="78" t="s">
        <v>160</v>
      </c>
      <c r="C44" s="17" t="s">
        <v>36</v>
      </c>
      <c r="D44" s="42">
        <f>VLOOKUP(A44,[1]Hoja3!$A$4:$C$653,3,FALSE)</f>
        <v>7945.8680000000004</v>
      </c>
      <c r="E44" s="18">
        <v>1</v>
      </c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>
        <v>1</v>
      </c>
      <c r="U44" s="18"/>
      <c r="V44" s="23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46">
        <f t="shared" si="0"/>
        <v>2</v>
      </c>
      <c r="AK44" s="9">
        <f t="shared" si="1"/>
        <v>15891.736000000001</v>
      </c>
    </row>
    <row r="45" spans="1:37" x14ac:dyDescent="0.25">
      <c r="A45" s="11">
        <v>2160168</v>
      </c>
      <c r="B45" s="78" t="s">
        <v>161</v>
      </c>
      <c r="C45" s="17" t="s">
        <v>36</v>
      </c>
      <c r="D45" s="42">
        <f>VLOOKUP(A45,[1]Hoja3!$A$4:$C$653,3,FALSE)</f>
        <v>83.3</v>
      </c>
      <c r="E45" s="18">
        <v>18</v>
      </c>
      <c r="F45" s="18">
        <v>20</v>
      </c>
      <c r="G45" s="18">
        <v>11</v>
      </c>
      <c r="H45" s="18"/>
      <c r="I45" s="18"/>
      <c r="J45" s="18">
        <v>17</v>
      </c>
      <c r="K45" s="18">
        <v>15</v>
      </c>
      <c r="L45" s="18">
        <v>15</v>
      </c>
      <c r="M45" s="18">
        <v>21</v>
      </c>
      <c r="N45" s="18">
        <v>10</v>
      </c>
      <c r="O45" s="18"/>
      <c r="P45" s="18"/>
      <c r="Q45" s="18"/>
      <c r="R45" s="18">
        <v>11</v>
      </c>
      <c r="S45" s="18">
        <v>15</v>
      </c>
      <c r="T45" s="18">
        <v>9</v>
      </c>
      <c r="U45" s="18">
        <v>12</v>
      </c>
      <c r="V45" s="23"/>
      <c r="W45" s="18"/>
      <c r="X45" s="18">
        <v>28</v>
      </c>
      <c r="Y45" s="18">
        <v>19</v>
      </c>
      <c r="Z45" s="18">
        <v>25</v>
      </c>
      <c r="AA45" s="18">
        <v>11</v>
      </c>
      <c r="AB45" s="18">
        <v>11</v>
      </c>
      <c r="AC45" s="18"/>
      <c r="AD45" s="18"/>
      <c r="AE45" s="18">
        <v>24</v>
      </c>
      <c r="AF45" s="18">
        <v>7</v>
      </c>
      <c r="AG45" s="18">
        <v>15</v>
      </c>
      <c r="AH45" s="18">
        <v>25</v>
      </c>
      <c r="AI45" s="18"/>
      <c r="AJ45" s="46">
        <f t="shared" si="0"/>
        <v>339</v>
      </c>
      <c r="AK45" s="9">
        <f t="shared" si="1"/>
        <v>28238.7</v>
      </c>
    </row>
    <row r="46" spans="1:37" x14ac:dyDescent="0.25">
      <c r="A46" s="11">
        <v>2160166</v>
      </c>
      <c r="B46" s="78" t="s">
        <v>162</v>
      </c>
      <c r="C46" s="17" t="s">
        <v>11</v>
      </c>
      <c r="D46" s="43">
        <v>162</v>
      </c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>
        <v>23</v>
      </c>
      <c r="R46" s="18"/>
      <c r="S46" s="18"/>
      <c r="T46" s="18"/>
      <c r="U46" s="18"/>
      <c r="V46" s="23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46">
        <f t="shared" si="0"/>
        <v>23</v>
      </c>
      <c r="AK46" s="9">
        <f t="shared" si="1"/>
        <v>3726</v>
      </c>
    </row>
    <row r="47" spans="1:37" x14ac:dyDescent="0.25">
      <c r="A47" s="11">
        <v>2170132</v>
      </c>
      <c r="B47" s="78" t="s">
        <v>163</v>
      </c>
      <c r="C47" s="17" t="s">
        <v>32</v>
      </c>
      <c r="D47" s="42">
        <f>VLOOKUP(A47,[1]Hoja3!$A$4:$C$653,3,FALSE)</f>
        <v>1904</v>
      </c>
      <c r="E47" s="18"/>
      <c r="F47" s="18"/>
      <c r="G47" s="18"/>
      <c r="H47" s="18"/>
      <c r="I47" s="18"/>
      <c r="J47" s="18"/>
      <c r="K47" s="18"/>
      <c r="L47" s="18">
        <v>1</v>
      </c>
      <c r="M47" s="18"/>
      <c r="N47" s="18">
        <v>1</v>
      </c>
      <c r="O47" s="18"/>
      <c r="P47" s="18"/>
      <c r="Q47" s="18"/>
      <c r="R47" s="18"/>
      <c r="S47" s="18"/>
      <c r="T47" s="18"/>
      <c r="U47" s="18">
        <v>1</v>
      </c>
      <c r="V47" s="23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46">
        <f t="shared" si="0"/>
        <v>3</v>
      </c>
      <c r="AK47" s="9">
        <f t="shared" si="1"/>
        <v>5712</v>
      </c>
    </row>
    <row r="48" spans="1:37" x14ac:dyDescent="0.25">
      <c r="A48" s="11">
        <v>2160092</v>
      </c>
      <c r="B48" s="78" t="s">
        <v>164</v>
      </c>
      <c r="C48" s="17" t="s">
        <v>36</v>
      </c>
      <c r="D48" s="42">
        <f>VLOOKUP(A48,[1]Hoja3!$A$4:$C$653,3,FALSE)</f>
        <v>69.02</v>
      </c>
      <c r="E48" s="18">
        <v>4</v>
      </c>
      <c r="F48" s="18">
        <v>4</v>
      </c>
      <c r="G48" s="18">
        <v>2</v>
      </c>
      <c r="H48" s="18"/>
      <c r="I48" s="18"/>
      <c r="J48" s="18">
        <v>5</v>
      </c>
      <c r="K48" s="18">
        <v>7</v>
      </c>
      <c r="L48" s="18">
        <v>6</v>
      </c>
      <c r="M48" s="18">
        <v>2</v>
      </c>
      <c r="N48" s="18">
        <v>6</v>
      </c>
      <c r="O48" s="18"/>
      <c r="P48" s="18"/>
      <c r="Q48" s="18">
        <v>11</v>
      </c>
      <c r="R48" s="18">
        <v>7</v>
      </c>
      <c r="S48" s="18">
        <v>3</v>
      </c>
      <c r="T48" s="18">
        <v>9</v>
      </c>
      <c r="U48" s="18">
        <v>9</v>
      </c>
      <c r="V48" s="23"/>
      <c r="W48" s="18"/>
      <c r="X48" s="18">
        <v>10</v>
      </c>
      <c r="Y48" s="18">
        <v>4</v>
      </c>
      <c r="Z48" s="18">
        <v>4</v>
      </c>
      <c r="AA48" s="18">
        <v>4</v>
      </c>
      <c r="AB48" s="18">
        <v>11</v>
      </c>
      <c r="AC48" s="18"/>
      <c r="AD48" s="18"/>
      <c r="AE48" s="18">
        <v>12</v>
      </c>
      <c r="AF48" s="18"/>
      <c r="AG48" s="18">
        <v>2</v>
      </c>
      <c r="AH48" s="18">
        <v>13</v>
      </c>
      <c r="AI48" s="18"/>
      <c r="AJ48" s="46">
        <f t="shared" si="0"/>
        <v>135</v>
      </c>
      <c r="AK48" s="9">
        <f t="shared" si="1"/>
        <v>9317.6999999999989</v>
      </c>
    </row>
    <row r="49" spans="1:37" x14ac:dyDescent="0.25">
      <c r="A49" s="11">
        <v>2170143</v>
      </c>
      <c r="B49" s="78" t="s">
        <v>165</v>
      </c>
      <c r="C49" s="17" t="s">
        <v>60</v>
      </c>
      <c r="D49" s="42">
        <f>VLOOKUP(A49,[1]Hoja3!$A$4:$C$653,3,FALSE)</f>
        <v>31.535</v>
      </c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23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46">
        <f t="shared" si="0"/>
        <v>0</v>
      </c>
      <c r="AK49" s="9">
        <f t="shared" si="1"/>
        <v>0</v>
      </c>
    </row>
    <row r="50" spans="1:37" x14ac:dyDescent="0.25">
      <c r="A50" s="11">
        <v>2130180</v>
      </c>
      <c r="B50" s="78" t="s">
        <v>166</v>
      </c>
      <c r="C50" s="17" t="s">
        <v>29</v>
      </c>
      <c r="D50" s="42">
        <f>VLOOKUP(A50,[1]Hoja3!$A$4:$C$653,3,FALSE)</f>
        <v>7925.4</v>
      </c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23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46">
        <f t="shared" si="0"/>
        <v>0</v>
      </c>
      <c r="AK50" s="9">
        <f t="shared" si="1"/>
        <v>0</v>
      </c>
    </row>
    <row r="51" spans="1:37" x14ac:dyDescent="0.25">
      <c r="A51" s="11">
        <v>2160183</v>
      </c>
      <c r="B51" s="78" t="s">
        <v>167</v>
      </c>
      <c r="C51" s="17" t="s">
        <v>11</v>
      </c>
      <c r="D51" s="42">
        <f>VLOOKUP(A51,[1]Hoja3!$A$4:$C$653,3,FALSE)</f>
        <v>71.400000000000006</v>
      </c>
      <c r="E51" s="18">
        <v>2</v>
      </c>
      <c r="F51" s="18"/>
      <c r="G51" s="18"/>
      <c r="H51" s="18"/>
      <c r="I51" s="18"/>
      <c r="J51" s="18">
        <v>1</v>
      </c>
      <c r="K51" s="18">
        <v>1</v>
      </c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23"/>
      <c r="W51" s="18"/>
      <c r="X51" s="18">
        <v>2</v>
      </c>
      <c r="Y51" s="18"/>
      <c r="Z51" s="18">
        <v>3</v>
      </c>
      <c r="AA51" s="18"/>
      <c r="AB51" s="18"/>
      <c r="AC51" s="18"/>
      <c r="AD51" s="18"/>
      <c r="AE51" s="18"/>
      <c r="AF51" s="18"/>
      <c r="AG51" s="18"/>
      <c r="AH51" s="18"/>
      <c r="AI51" s="18"/>
      <c r="AJ51" s="46">
        <f t="shared" si="0"/>
        <v>9</v>
      </c>
      <c r="AK51" s="9">
        <f t="shared" si="1"/>
        <v>642.6</v>
      </c>
    </row>
    <row r="52" spans="1:37" x14ac:dyDescent="0.25">
      <c r="A52" s="11">
        <v>2130188</v>
      </c>
      <c r="B52" s="78" t="s">
        <v>168</v>
      </c>
      <c r="C52" s="17" t="s">
        <v>11</v>
      </c>
      <c r="D52" s="42">
        <f>VLOOKUP(A52,[1]Hoja3!$A$4:$C$653,3,FALSE)</f>
        <v>213.01</v>
      </c>
      <c r="E52" s="18">
        <v>1</v>
      </c>
      <c r="F52" s="18"/>
      <c r="G52" s="18"/>
      <c r="H52" s="18"/>
      <c r="I52" s="18"/>
      <c r="J52" s="18"/>
      <c r="K52" s="18">
        <v>1</v>
      </c>
      <c r="L52" s="18"/>
      <c r="M52" s="18"/>
      <c r="N52" s="18">
        <v>2</v>
      </c>
      <c r="O52" s="18"/>
      <c r="P52" s="18"/>
      <c r="Q52" s="18"/>
      <c r="R52" s="18"/>
      <c r="S52" s="18"/>
      <c r="T52" s="18"/>
      <c r="U52" s="18"/>
      <c r="V52" s="23"/>
      <c r="W52" s="18"/>
      <c r="X52" s="18">
        <v>2</v>
      </c>
      <c r="Y52" s="18">
        <v>1</v>
      </c>
      <c r="Z52" s="18"/>
      <c r="AA52" s="18">
        <v>1</v>
      </c>
      <c r="AB52" s="18">
        <v>2</v>
      </c>
      <c r="AC52" s="18"/>
      <c r="AD52" s="18"/>
      <c r="AE52" s="18"/>
      <c r="AF52" s="18"/>
      <c r="AG52" s="18"/>
      <c r="AH52" s="18"/>
      <c r="AI52" s="18"/>
      <c r="AJ52" s="46">
        <f t="shared" si="0"/>
        <v>10</v>
      </c>
      <c r="AK52" s="9">
        <f t="shared" si="1"/>
        <v>2130.1</v>
      </c>
    </row>
    <row r="53" spans="1:37" x14ac:dyDescent="0.25">
      <c r="A53" s="11">
        <v>2120039</v>
      </c>
      <c r="B53" s="78" t="s">
        <v>169</v>
      </c>
      <c r="C53" s="17" t="s">
        <v>11</v>
      </c>
      <c r="D53" s="42">
        <f>VLOOKUP(A53,[1]Hoja3!$A$4:$C$653,3,FALSE)</f>
        <v>869</v>
      </c>
      <c r="E53" s="18">
        <v>1</v>
      </c>
      <c r="F53" s="18"/>
      <c r="G53" s="18">
        <v>3</v>
      </c>
      <c r="H53" s="18"/>
      <c r="I53" s="18"/>
      <c r="J53" s="18"/>
      <c r="K53" s="18">
        <v>1</v>
      </c>
      <c r="L53" s="18"/>
      <c r="M53" s="18"/>
      <c r="N53" s="18">
        <v>2</v>
      </c>
      <c r="O53" s="18"/>
      <c r="P53" s="18"/>
      <c r="Q53" s="18">
        <v>2</v>
      </c>
      <c r="R53" s="18"/>
      <c r="S53" s="18">
        <v>2</v>
      </c>
      <c r="T53" s="18">
        <v>1</v>
      </c>
      <c r="U53" s="18"/>
      <c r="V53" s="23"/>
      <c r="W53" s="18"/>
      <c r="X53" s="18">
        <v>2</v>
      </c>
      <c r="Y53" s="18">
        <v>1</v>
      </c>
      <c r="Z53" s="18">
        <v>2</v>
      </c>
      <c r="AA53" s="18">
        <v>1</v>
      </c>
      <c r="AB53" s="18">
        <v>1</v>
      </c>
      <c r="AC53" s="18"/>
      <c r="AD53" s="18"/>
      <c r="AE53" s="18">
        <v>1</v>
      </c>
      <c r="AF53" s="18">
        <v>1</v>
      </c>
      <c r="AG53" s="18">
        <v>1</v>
      </c>
      <c r="AH53" s="18"/>
      <c r="AI53" s="18"/>
      <c r="AJ53" s="46">
        <f t="shared" si="0"/>
        <v>22</v>
      </c>
      <c r="AK53" s="9">
        <f t="shared" si="1"/>
        <v>19118</v>
      </c>
    </row>
    <row r="54" spans="1:37" x14ac:dyDescent="0.25">
      <c r="A54" s="11">
        <v>2120041</v>
      </c>
      <c r="B54" s="78" t="s">
        <v>170</v>
      </c>
      <c r="C54" s="17" t="s">
        <v>11</v>
      </c>
      <c r="D54" s="42">
        <f>VLOOKUP(A54,[1]Hoja3!$A$4:$C$653,3,FALSE)</f>
        <v>214</v>
      </c>
      <c r="E54" s="18">
        <v>5</v>
      </c>
      <c r="F54" s="18"/>
      <c r="G54" s="18">
        <v>2</v>
      </c>
      <c r="H54" s="18"/>
      <c r="I54" s="18"/>
      <c r="J54" s="18"/>
      <c r="K54" s="18">
        <v>2</v>
      </c>
      <c r="L54" s="18"/>
      <c r="M54" s="18"/>
      <c r="N54" s="18">
        <v>3</v>
      </c>
      <c r="O54" s="18"/>
      <c r="P54" s="18"/>
      <c r="Q54" s="18">
        <v>4</v>
      </c>
      <c r="R54" s="18">
        <v>1</v>
      </c>
      <c r="S54" s="18">
        <v>6</v>
      </c>
      <c r="T54" s="18">
        <v>2</v>
      </c>
      <c r="U54" s="18">
        <v>1</v>
      </c>
      <c r="V54" s="23"/>
      <c r="W54" s="18"/>
      <c r="X54" s="18">
        <v>4</v>
      </c>
      <c r="Y54" s="18">
        <v>3</v>
      </c>
      <c r="Z54" s="18">
        <v>1</v>
      </c>
      <c r="AA54" s="18">
        <v>10</v>
      </c>
      <c r="AB54" s="18">
        <v>2</v>
      </c>
      <c r="AC54" s="18"/>
      <c r="AD54" s="18"/>
      <c r="AE54" s="18">
        <v>1</v>
      </c>
      <c r="AF54" s="18">
        <v>1</v>
      </c>
      <c r="AG54" s="18">
        <v>3</v>
      </c>
      <c r="AH54" s="18">
        <v>1</v>
      </c>
      <c r="AI54" s="18"/>
      <c r="AJ54" s="46">
        <f t="shared" si="0"/>
        <v>52</v>
      </c>
      <c r="AK54" s="9">
        <f t="shared" si="1"/>
        <v>11128</v>
      </c>
    </row>
    <row r="55" spans="1:37" x14ac:dyDescent="0.25">
      <c r="A55" s="11">
        <v>2160194</v>
      </c>
      <c r="B55" s="78" t="s">
        <v>171</v>
      </c>
      <c r="C55" s="17" t="s">
        <v>36</v>
      </c>
      <c r="D55" s="42">
        <f>VLOOKUP(A55,[1]Hoja3!$A$4:$C$653,3,FALSE)</f>
        <v>5057.5</v>
      </c>
      <c r="E55" s="18"/>
      <c r="F55" s="18"/>
      <c r="G55" s="18"/>
      <c r="H55" s="18"/>
      <c r="I55" s="18"/>
      <c r="J55" s="18"/>
      <c r="K55" s="18"/>
      <c r="L55" s="18"/>
      <c r="M55" s="18">
        <v>2</v>
      </c>
      <c r="N55" s="18"/>
      <c r="O55" s="18"/>
      <c r="P55" s="18"/>
      <c r="Q55" s="18">
        <v>1</v>
      </c>
      <c r="R55" s="18"/>
      <c r="S55" s="18"/>
      <c r="T55" s="18"/>
      <c r="U55" s="18"/>
      <c r="V55" s="23"/>
      <c r="W55" s="18"/>
      <c r="X55" s="18">
        <v>2</v>
      </c>
      <c r="Y55" s="18"/>
      <c r="Z55" s="18">
        <v>1</v>
      </c>
      <c r="AA55" s="18"/>
      <c r="AB55" s="18"/>
      <c r="AC55" s="18"/>
      <c r="AD55" s="18"/>
      <c r="AE55" s="18">
        <v>4</v>
      </c>
      <c r="AF55" s="18"/>
      <c r="AG55" s="18"/>
      <c r="AH55" s="18">
        <v>2</v>
      </c>
      <c r="AI55" s="18"/>
      <c r="AJ55" s="46">
        <f t="shared" si="0"/>
        <v>12</v>
      </c>
      <c r="AK55" s="9">
        <f t="shared" si="1"/>
        <v>60690</v>
      </c>
    </row>
    <row r="56" spans="1:37" x14ac:dyDescent="0.25">
      <c r="A56" s="11">
        <v>2160197</v>
      </c>
      <c r="B56" s="78" t="s">
        <v>172</v>
      </c>
      <c r="C56" s="17" t="s">
        <v>11</v>
      </c>
      <c r="D56" s="42">
        <f>VLOOKUP(A56,[1]Hoja3!$A$4:$C$653,3,FALSE)</f>
        <v>95.2</v>
      </c>
      <c r="E56" s="18">
        <v>1</v>
      </c>
      <c r="F56" s="18">
        <v>1</v>
      </c>
      <c r="G56" s="18"/>
      <c r="H56" s="18"/>
      <c r="I56" s="18"/>
      <c r="J56" s="18">
        <v>3</v>
      </c>
      <c r="K56" s="18">
        <v>3</v>
      </c>
      <c r="L56" s="18">
        <v>3</v>
      </c>
      <c r="M56" s="18"/>
      <c r="N56" s="18">
        <v>3</v>
      </c>
      <c r="O56" s="18"/>
      <c r="P56" s="18"/>
      <c r="Q56" s="18">
        <v>6</v>
      </c>
      <c r="R56" s="18"/>
      <c r="S56" s="18">
        <v>1</v>
      </c>
      <c r="T56" s="18"/>
      <c r="U56" s="18">
        <v>3</v>
      </c>
      <c r="V56" s="18"/>
      <c r="W56" s="18"/>
      <c r="X56" s="18">
        <v>3</v>
      </c>
      <c r="Y56" s="18">
        <v>9</v>
      </c>
      <c r="Z56" s="18">
        <v>5</v>
      </c>
      <c r="AA56" s="18">
        <v>3</v>
      </c>
      <c r="AB56" s="18"/>
      <c r="AC56" s="18"/>
      <c r="AD56" s="18"/>
      <c r="AE56" s="18"/>
      <c r="AF56" s="18">
        <v>3</v>
      </c>
      <c r="AG56" s="18">
        <v>2</v>
      </c>
      <c r="AH56" s="18">
        <v>10</v>
      </c>
      <c r="AI56" s="18"/>
      <c r="AJ56" s="46">
        <f t="shared" si="0"/>
        <v>59</v>
      </c>
      <c r="AK56" s="9">
        <f t="shared" si="1"/>
        <v>5616.8</v>
      </c>
    </row>
    <row r="57" spans="1:37" x14ac:dyDescent="0.25">
      <c r="A57" s="11">
        <v>2140177</v>
      </c>
      <c r="B57" s="78" t="s">
        <v>173</v>
      </c>
      <c r="C57" s="17" t="s">
        <v>203</v>
      </c>
      <c r="D57" s="43">
        <v>32</v>
      </c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46">
        <f t="shared" si="0"/>
        <v>0</v>
      </c>
      <c r="AK57" s="9">
        <f t="shared" si="1"/>
        <v>0</v>
      </c>
    </row>
    <row r="58" spans="1:37" x14ac:dyDescent="0.25">
      <c r="A58" s="11">
        <v>2150073</v>
      </c>
      <c r="B58" s="79" t="s">
        <v>174</v>
      </c>
      <c r="C58" s="20" t="s">
        <v>32</v>
      </c>
      <c r="D58" s="42">
        <f>VLOOKUP(A58,[1]Hoja3!$A$4:$C$653,3,FALSE)</f>
        <v>833</v>
      </c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46">
        <f t="shared" si="0"/>
        <v>0</v>
      </c>
      <c r="AK58" s="9">
        <f t="shared" si="1"/>
        <v>0</v>
      </c>
    </row>
    <row r="59" spans="1:37" x14ac:dyDescent="0.25">
      <c r="A59" s="11">
        <v>2160207</v>
      </c>
      <c r="B59" s="78" t="s">
        <v>175</v>
      </c>
      <c r="C59" s="17" t="s">
        <v>11</v>
      </c>
      <c r="D59" s="42">
        <f>VLOOKUP(A59,[1]Hoja3!$A$4:$C$653,3,FALSE)</f>
        <v>1178.0999999999999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>
        <v>1</v>
      </c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>
        <v>1</v>
      </c>
      <c r="AG59" s="18"/>
      <c r="AH59" s="18"/>
      <c r="AI59" s="18"/>
      <c r="AJ59" s="46">
        <f t="shared" si="0"/>
        <v>2</v>
      </c>
      <c r="AK59" s="9">
        <f t="shared" si="1"/>
        <v>2356.1999999999998</v>
      </c>
    </row>
    <row r="60" spans="1:37" x14ac:dyDescent="0.25">
      <c r="A60" s="11">
        <v>2160208</v>
      </c>
      <c r="B60" s="78" t="s">
        <v>176</v>
      </c>
      <c r="C60" s="17" t="s">
        <v>11</v>
      </c>
      <c r="D60" s="42">
        <f>VLOOKUP(A60,[1]Hoja3!$A$4:$C$653,3,FALSE)</f>
        <v>16660</v>
      </c>
      <c r="E60" s="18">
        <v>1</v>
      </c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>
        <v>1</v>
      </c>
      <c r="AC60" s="18"/>
      <c r="AD60" s="18"/>
      <c r="AE60" s="18"/>
      <c r="AF60" s="18">
        <v>1</v>
      </c>
      <c r="AG60" s="18"/>
      <c r="AH60" s="18"/>
      <c r="AI60" s="18"/>
      <c r="AJ60" s="46">
        <f t="shared" si="0"/>
        <v>3</v>
      </c>
      <c r="AK60" s="9">
        <f t="shared" si="1"/>
        <v>49980</v>
      </c>
    </row>
    <row r="61" spans="1:37" x14ac:dyDescent="0.25">
      <c r="A61" s="11">
        <v>2160209</v>
      </c>
      <c r="B61" s="78" t="s">
        <v>177</v>
      </c>
      <c r="C61" s="17" t="s">
        <v>36</v>
      </c>
      <c r="D61" s="42">
        <f>VLOOKUP(A61,[1]Hoja3!$A$4:$C$653,3,FALSE)</f>
        <v>1011.5</v>
      </c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46">
        <f t="shared" si="0"/>
        <v>0</v>
      </c>
      <c r="AK61" s="9">
        <f t="shared" si="1"/>
        <v>0</v>
      </c>
    </row>
    <row r="62" spans="1:37" x14ac:dyDescent="0.25">
      <c r="A62" s="11">
        <v>2190051</v>
      </c>
      <c r="B62" s="78" t="s">
        <v>178</v>
      </c>
      <c r="C62" s="17" t="s">
        <v>36</v>
      </c>
      <c r="D62" s="42">
        <f>VLOOKUP(A62,[1]Hoja3!$A$4:$C$653,3,FALSE)</f>
        <v>464.1</v>
      </c>
      <c r="E62" s="18"/>
      <c r="F62" s="18"/>
      <c r="G62" s="18"/>
      <c r="H62" s="18"/>
      <c r="I62" s="18"/>
      <c r="J62" s="18">
        <v>1</v>
      </c>
      <c r="K62" s="18"/>
      <c r="L62" s="18"/>
      <c r="M62" s="18">
        <v>1</v>
      </c>
      <c r="N62" s="18">
        <v>1</v>
      </c>
      <c r="O62" s="18"/>
      <c r="P62" s="18"/>
      <c r="Q62" s="18"/>
      <c r="R62" s="18">
        <v>1</v>
      </c>
      <c r="S62" s="18">
        <v>2</v>
      </c>
      <c r="T62" s="18">
        <v>1</v>
      </c>
      <c r="U62" s="18">
        <v>1</v>
      </c>
      <c r="V62" s="18"/>
      <c r="W62" s="18"/>
      <c r="X62" s="18"/>
      <c r="Y62" s="18">
        <v>3</v>
      </c>
      <c r="Z62" s="18"/>
      <c r="AA62" s="18">
        <v>2</v>
      </c>
      <c r="AB62" s="18">
        <v>3</v>
      </c>
      <c r="AC62" s="18"/>
      <c r="AD62" s="18"/>
      <c r="AE62" s="18"/>
      <c r="AF62" s="18">
        <v>2</v>
      </c>
      <c r="AG62" s="18">
        <v>2</v>
      </c>
      <c r="AH62" s="18">
        <v>3</v>
      </c>
      <c r="AI62" s="18"/>
      <c r="AJ62" s="46">
        <f t="shared" si="0"/>
        <v>23</v>
      </c>
      <c r="AK62" s="9">
        <f t="shared" si="1"/>
        <v>10674.300000000001</v>
      </c>
    </row>
    <row r="63" spans="1:37" x14ac:dyDescent="0.25">
      <c r="A63" s="11">
        <v>2160220</v>
      </c>
      <c r="B63" s="78" t="s">
        <v>179</v>
      </c>
      <c r="C63" s="17" t="s">
        <v>76</v>
      </c>
      <c r="D63" s="42">
        <f>VLOOKUP(A63,[1]Hoja3!$A$4:$C$653,3,FALSE)</f>
        <v>101.15</v>
      </c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46">
        <f t="shared" si="0"/>
        <v>0</v>
      </c>
      <c r="AK63" s="9">
        <f t="shared" si="1"/>
        <v>0</v>
      </c>
    </row>
    <row r="64" spans="1:37" x14ac:dyDescent="0.25">
      <c r="A64" s="11">
        <v>2170166</v>
      </c>
      <c r="B64" s="78" t="s">
        <v>180</v>
      </c>
      <c r="C64" s="17" t="s">
        <v>7</v>
      </c>
      <c r="D64" s="42">
        <f>VLOOKUP(A64,[1]Hoja3!$A$4:$C$653,3,FALSE)</f>
        <v>170.90450000000001</v>
      </c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46">
        <f t="shared" si="0"/>
        <v>0</v>
      </c>
      <c r="AK64" s="9">
        <f t="shared" si="1"/>
        <v>0</v>
      </c>
    </row>
    <row r="65" spans="1:37" x14ac:dyDescent="0.25">
      <c r="A65" s="11">
        <v>2170165</v>
      </c>
      <c r="B65" s="78" t="s">
        <v>181</v>
      </c>
      <c r="C65" s="17" t="s">
        <v>60</v>
      </c>
      <c r="D65" s="42">
        <f>VLOOKUP(A65,[1]Hoja3!$A$4:$C$653,3,FALSE)</f>
        <v>36.582500000000003</v>
      </c>
      <c r="E65" s="18">
        <v>4</v>
      </c>
      <c r="F65" s="18">
        <v>2</v>
      </c>
      <c r="G65" s="18"/>
      <c r="H65" s="18"/>
      <c r="I65" s="18"/>
      <c r="J65" s="18"/>
      <c r="K65" s="18"/>
      <c r="L65" s="18">
        <v>1</v>
      </c>
      <c r="M65" s="18">
        <v>1</v>
      </c>
      <c r="N65" s="18">
        <v>3</v>
      </c>
      <c r="O65" s="18"/>
      <c r="P65" s="18"/>
      <c r="Q65" s="18"/>
      <c r="R65" s="18"/>
      <c r="S65" s="18">
        <v>2</v>
      </c>
      <c r="T65" s="18"/>
      <c r="U65" s="18"/>
      <c r="V65" s="18"/>
      <c r="W65" s="18"/>
      <c r="X65" s="18"/>
      <c r="Y65" s="18">
        <v>1</v>
      </c>
      <c r="Z65" s="18"/>
      <c r="AA65" s="18"/>
      <c r="AB65" s="18"/>
      <c r="AC65" s="18"/>
      <c r="AD65" s="18"/>
      <c r="AE65" s="18"/>
      <c r="AF65" s="18"/>
      <c r="AG65" s="18">
        <v>1</v>
      </c>
      <c r="AH65" s="18">
        <v>1</v>
      </c>
      <c r="AI65" s="18"/>
      <c r="AJ65" s="46">
        <f t="shared" si="0"/>
        <v>16</v>
      </c>
      <c r="AK65" s="9">
        <f t="shared" si="1"/>
        <v>585.32000000000005</v>
      </c>
    </row>
    <row r="66" spans="1:37" x14ac:dyDescent="0.25">
      <c r="A66" s="11">
        <v>2130215</v>
      </c>
      <c r="B66" s="81" t="s">
        <v>182</v>
      </c>
      <c r="C66" s="17" t="s">
        <v>29</v>
      </c>
      <c r="D66" s="42">
        <f>VLOOKUP(A66,[1]Hoja3!$A$4:$C$653,3,FALSE)</f>
        <v>63.07</v>
      </c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46">
        <f t="shared" si="0"/>
        <v>0</v>
      </c>
      <c r="AK66" s="9">
        <f t="shared" si="1"/>
        <v>0</v>
      </c>
    </row>
    <row r="67" spans="1:37" x14ac:dyDescent="0.25">
      <c r="A67" s="11">
        <v>2160234</v>
      </c>
      <c r="B67" s="78" t="s">
        <v>183</v>
      </c>
      <c r="C67" s="17" t="s">
        <v>11</v>
      </c>
      <c r="D67" s="42">
        <f>VLOOKUP(A67,[1]Hoja3!$A$4:$C$653,3,FALSE)</f>
        <v>284.41000000000003</v>
      </c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46">
        <f t="shared" si="0"/>
        <v>0</v>
      </c>
      <c r="AK67" s="9">
        <f t="shared" si="1"/>
        <v>0</v>
      </c>
    </row>
    <row r="68" spans="1:37" x14ac:dyDescent="0.25">
      <c r="A68" s="11">
        <v>2110100</v>
      </c>
      <c r="B68" s="78" t="s">
        <v>184</v>
      </c>
      <c r="C68" s="17" t="s">
        <v>23</v>
      </c>
      <c r="D68" s="42">
        <f>VLOOKUP(A68,[1]Hoja3!$A$4:$C$653,3,FALSE)</f>
        <v>3257</v>
      </c>
      <c r="E68" s="18">
        <v>9</v>
      </c>
      <c r="F68" s="18">
        <v>12</v>
      </c>
      <c r="G68" s="18">
        <v>7</v>
      </c>
      <c r="H68" s="18"/>
      <c r="I68" s="18"/>
      <c r="J68" s="18">
        <v>11</v>
      </c>
      <c r="K68" s="18">
        <v>8</v>
      </c>
      <c r="L68" s="18">
        <v>13</v>
      </c>
      <c r="M68" s="18">
        <v>23</v>
      </c>
      <c r="N68" s="18">
        <v>9</v>
      </c>
      <c r="O68" s="18"/>
      <c r="P68" s="18"/>
      <c r="Q68" s="18">
        <v>18</v>
      </c>
      <c r="R68" s="18">
        <v>19</v>
      </c>
      <c r="S68" s="18">
        <v>11</v>
      </c>
      <c r="T68" s="18">
        <v>10</v>
      </c>
      <c r="U68" s="18">
        <v>12</v>
      </c>
      <c r="V68" s="18"/>
      <c r="W68" s="18"/>
      <c r="X68" s="18">
        <v>22</v>
      </c>
      <c r="Y68" s="18">
        <v>12</v>
      </c>
      <c r="Z68" s="18">
        <v>12</v>
      </c>
      <c r="AA68" s="18">
        <v>19</v>
      </c>
      <c r="AB68" s="18">
        <v>15</v>
      </c>
      <c r="AC68" s="18"/>
      <c r="AD68" s="18"/>
      <c r="AE68" s="18">
        <v>14</v>
      </c>
      <c r="AF68" s="18">
        <v>8</v>
      </c>
      <c r="AG68" s="18">
        <v>10</v>
      </c>
      <c r="AH68" s="18">
        <v>17</v>
      </c>
      <c r="AI68" s="18"/>
      <c r="AJ68" s="46">
        <f t="shared" si="0"/>
        <v>291</v>
      </c>
      <c r="AK68" s="9">
        <f t="shared" si="1"/>
        <v>947787</v>
      </c>
    </row>
    <row r="69" spans="1:37" x14ac:dyDescent="0.25">
      <c r="A69" s="11">
        <v>2160242</v>
      </c>
      <c r="B69" s="78" t="s">
        <v>82</v>
      </c>
      <c r="C69" s="17" t="s">
        <v>36</v>
      </c>
      <c r="D69" s="42">
        <f>VLOOKUP(A69,[1]Hoja3!$A$4:$C$653,3,FALSE)</f>
        <v>9520</v>
      </c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46">
        <f t="shared" si="0"/>
        <v>0</v>
      </c>
      <c r="AK69" s="9">
        <f t="shared" si="1"/>
        <v>0</v>
      </c>
    </row>
    <row r="70" spans="1:37" x14ac:dyDescent="0.25">
      <c r="A70" s="11">
        <v>2170189</v>
      </c>
      <c r="B70" s="82" t="s">
        <v>83</v>
      </c>
      <c r="C70" s="13" t="s">
        <v>7</v>
      </c>
      <c r="D70" s="42">
        <f>VLOOKUP(A70,[1]Hoja3!$A$4:$C$653,3,FALSE)</f>
        <v>773.5</v>
      </c>
      <c r="E70" s="13"/>
      <c r="F70" s="13">
        <v>2</v>
      </c>
      <c r="G70" s="13"/>
      <c r="H70" s="13"/>
      <c r="I70" s="13"/>
      <c r="J70" s="13">
        <v>10</v>
      </c>
      <c r="K70" s="13"/>
      <c r="L70" s="13">
        <v>2</v>
      </c>
      <c r="M70" s="13"/>
      <c r="N70" s="13">
        <v>2</v>
      </c>
      <c r="O70" s="13"/>
      <c r="P70" s="13"/>
      <c r="Q70" s="13">
        <v>2</v>
      </c>
      <c r="R70" s="13"/>
      <c r="S70" s="13"/>
      <c r="T70" s="13"/>
      <c r="U70" s="13">
        <v>3</v>
      </c>
      <c r="V70" s="13"/>
      <c r="W70" s="13"/>
      <c r="X70" s="13">
        <v>3</v>
      </c>
      <c r="Y70" s="13">
        <v>1</v>
      </c>
      <c r="Z70" s="13">
        <v>6</v>
      </c>
      <c r="AA70" s="13"/>
      <c r="AB70" s="13">
        <v>3</v>
      </c>
      <c r="AC70" s="13"/>
      <c r="AD70" s="13"/>
      <c r="AE70" s="13"/>
      <c r="AF70" s="13"/>
      <c r="AG70" s="13">
        <v>2</v>
      </c>
      <c r="AH70" s="13"/>
      <c r="AI70" s="13"/>
      <c r="AJ70" s="46">
        <f t="shared" ref="AJ70:AJ113" si="2">SUM(E70:AI70)</f>
        <v>36</v>
      </c>
      <c r="AK70" s="9">
        <f t="shared" ref="AK70:AK113" si="3">AJ70*D70</f>
        <v>27846</v>
      </c>
    </row>
    <row r="71" spans="1:37" x14ac:dyDescent="0.25">
      <c r="A71" s="11">
        <v>2160245</v>
      </c>
      <c r="B71" s="78" t="s">
        <v>185</v>
      </c>
      <c r="C71" s="17" t="s">
        <v>36</v>
      </c>
      <c r="D71" s="42">
        <f>VLOOKUP(A71,[1]Hoja3!$A$4:$C$653,3,FALSE)</f>
        <v>52.9026</v>
      </c>
      <c r="E71" s="18">
        <v>1</v>
      </c>
      <c r="F71" s="18"/>
      <c r="G71" s="18"/>
      <c r="H71" s="18"/>
      <c r="I71" s="18"/>
      <c r="J71" s="18">
        <v>1</v>
      </c>
      <c r="K71" s="18"/>
      <c r="L71" s="18">
        <v>1</v>
      </c>
      <c r="M71" s="18"/>
      <c r="N71" s="18"/>
      <c r="O71" s="18"/>
      <c r="P71" s="18"/>
      <c r="Q71" s="18"/>
      <c r="R71" s="18">
        <v>2</v>
      </c>
      <c r="S71" s="18">
        <v>2</v>
      </c>
      <c r="T71" s="18"/>
      <c r="U71" s="18"/>
      <c r="V71" s="18"/>
      <c r="W71" s="18"/>
      <c r="X71" s="18">
        <v>2</v>
      </c>
      <c r="Y71" s="18">
        <v>1</v>
      </c>
      <c r="Z71" s="18">
        <v>2</v>
      </c>
      <c r="AA71" s="18"/>
      <c r="AB71" s="18"/>
      <c r="AC71" s="18"/>
      <c r="AD71" s="18"/>
      <c r="AE71" s="18">
        <v>1</v>
      </c>
      <c r="AF71" s="18"/>
      <c r="AG71" s="18"/>
      <c r="AH71" s="18">
        <v>1</v>
      </c>
      <c r="AI71" s="18"/>
      <c r="AJ71" s="46">
        <f t="shared" si="2"/>
        <v>14</v>
      </c>
      <c r="AK71" s="9">
        <f t="shared" si="3"/>
        <v>740.63639999999998</v>
      </c>
    </row>
    <row r="72" spans="1:37" x14ac:dyDescent="0.25">
      <c r="A72" s="11">
        <v>2120056</v>
      </c>
      <c r="B72" s="78" t="s">
        <v>208</v>
      </c>
      <c r="C72" s="17" t="s">
        <v>23</v>
      </c>
      <c r="D72" s="42">
        <f>VLOOKUP(A72,[1]Hoja3!$A$4:$C$653,3,FALSE)</f>
        <v>5581</v>
      </c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>
        <v>1</v>
      </c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46">
        <f t="shared" si="2"/>
        <v>1</v>
      </c>
      <c r="AK72" s="9">
        <f t="shared" si="3"/>
        <v>5581</v>
      </c>
    </row>
    <row r="73" spans="1:37" x14ac:dyDescent="0.25">
      <c r="A73" s="25">
        <v>2120062</v>
      </c>
      <c r="B73" s="78" t="s">
        <v>209</v>
      </c>
      <c r="C73" s="17" t="s">
        <v>23</v>
      </c>
      <c r="D73" s="42">
        <f>VLOOKUP(A73,[1]Hoja3!$A$4:$C$653,3,FALSE)</f>
        <v>31677.8</v>
      </c>
      <c r="E73" s="18">
        <v>1</v>
      </c>
      <c r="F73" s="18">
        <v>4</v>
      </c>
      <c r="G73" s="18"/>
      <c r="H73" s="18"/>
      <c r="I73" s="18"/>
      <c r="J73" s="18"/>
      <c r="K73" s="18">
        <v>1</v>
      </c>
      <c r="L73" s="18"/>
      <c r="M73" s="18">
        <v>4</v>
      </c>
      <c r="N73" s="18"/>
      <c r="O73" s="18"/>
      <c r="P73" s="18"/>
      <c r="Q73" s="18">
        <v>9</v>
      </c>
      <c r="R73" s="18">
        <v>1</v>
      </c>
      <c r="S73" s="18">
        <v>4</v>
      </c>
      <c r="T73" s="18">
        <v>1</v>
      </c>
      <c r="U73" s="18">
        <v>1</v>
      </c>
      <c r="V73" s="18"/>
      <c r="W73" s="18"/>
      <c r="X73" s="18"/>
      <c r="Y73" s="18">
        <v>1</v>
      </c>
      <c r="Z73" s="18">
        <v>1</v>
      </c>
      <c r="AA73" s="18">
        <v>4</v>
      </c>
      <c r="AB73" s="18"/>
      <c r="AC73" s="18"/>
      <c r="AD73" s="18"/>
      <c r="AE73" s="18"/>
      <c r="AF73" s="18"/>
      <c r="AG73" s="18"/>
      <c r="AH73" s="18">
        <v>4</v>
      </c>
      <c r="AI73" s="18"/>
      <c r="AJ73" s="46">
        <f t="shared" si="2"/>
        <v>36</v>
      </c>
      <c r="AK73" s="9">
        <f t="shared" si="3"/>
        <v>1140400.8</v>
      </c>
    </row>
    <row r="74" spans="1:37" x14ac:dyDescent="0.25">
      <c r="A74" s="11">
        <v>2160250</v>
      </c>
      <c r="B74" s="78" t="s">
        <v>186</v>
      </c>
      <c r="C74" s="17" t="s">
        <v>11</v>
      </c>
      <c r="D74" s="42">
        <f>VLOOKUP(A74,[1]Hoja3!$A$4:$C$653,3,FALSE)</f>
        <v>6559.28</v>
      </c>
      <c r="E74" s="18">
        <v>1</v>
      </c>
      <c r="F74" s="18">
        <v>1</v>
      </c>
      <c r="G74" s="18"/>
      <c r="H74" s="18"/>
      <c r="I74" s="18"/>
      <c r="J74" s="18">
        <v>1</v>
      </c>
      <c r="K74" s="18">
        <v>1</v>
      </c>
      <c r="L74" s="18">
        <v>3</v>
      </c>
      <c r="M74" s="18"/>
      <c r="N74" s="18">
        <v>5</v>
      </c>
      <c r="O74" s="18"/>
      <c r="P74" s="18"/>
      <c r="Q74" s="18">
        <v>3</v>
      </c>
      <c r="R74" s="18">
        <v>1</v>
      </c>
      <c r="S74" s="18"/>
      <c r="T74" s="18"/>
      <c r="U74" s="18">
        <v>2</v>
      </c>
      <c r="V74" s="18"/>
      <c r="W74" s="18"/>
      <c r="X74" s="18">
        <v>2</v>
      </c>
      <c r="Y74" s="18"/>
      <c r="Z74" s="18">
        <v>1</v>
      </c>
      <c r="AA74" s="18"/>
      <c r="AB74" s="18">
        <v>1</v>
      </c>
      <c r="AC74" s="18"/>
      <c r="AD74" s="18"/>
      <c r="AE74" s="18"/>
      <c r="AF74" s="18">
        <v>1</v>
      </c>
      <c r="AG74" s="18">
        <v>2</v>
      </c>
      <c r="AH74" s="18"/>
      <c r="AI74" s="18"/>
      <c r="AJ74" s="46">
        <f t="shared" si="2"/>
        <v>25</v>
      </c>
      <c r="AK74" s="9">
        <f t="shared" si="3"/>
        <v>163982</v>
      </c>
    </row>
    <row r="75" spans="1:37" x14ac:dyDescent="0.25">
      <c r="A75" s="47">
        <v>2170210</v>
      </c>
      <c r="B75" s="80" t="s">
        <v>88</v>
      </c>
      <c r="C75" s="17" t="s">
        <v>11</v>
      </c>
      <c r="D75" s="49">
        <v>11462.08</v>
      </c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46">
        <f t="shared" si="2"/>
        <v>0</v>
      </c>
      <c r="AK75" s="9">
        <f t="shared" si="3"/>
        <v>0</v>
      </c>
    </row>
    <row r="76" spans="1:37" x14ac:dyDescent="0.25">
      <c r="A76" s="11">
        <v>2170204</v>
      </c>
      <c r="B76" s="78" t="s">
        <v>136</v>
      </c>
      <c r="C76" s="17" t="s">
        <v>7</v>
      </c>
      <c r="D76" s="42">
        <f>VLOOKUP(A76,[1]Hoja3!$A$4:$C$653,3,FALSE)</f>
        <v>2856</v>
      </c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>
        <v>2</v>
      </c>
      <c r="V76" s="18"/>
      <c r="W76" s="18"/>
      <c r="X76" s="18"/>
      <c r="Y76" s="18">
        <v>1</v>
      </c>
      <c r="Z76" s="18"/>
      <c r="AA76" s="18"/>
      <c r="AB76" s="18"/>
      <c r="AC76" s="18"/>
      <c r="AD76" s="18"/>
      <c r="AE76" s="18"/>
      <c r="AF76" s="18"/>
      <c r="AG76" s="18"/>
      <c r="AH76" s="18">
        <v>1</v>
      </c>
      <c r="AI76" s="18"/>
      <c r="AJ76" s="46">
        <f t="shared" si="2"/>
        <v>4</v>
      </c>
      <c r="AK76" s="9">
        <f t="shared" si="3"/>
        <v>11424</v>
      </c>
    </row>
    <row r="77" spans="1:37" x14ac:dyDescent="0.25">
      <c r="A77" s="11">
        <v>2110101</v>
      </c>
      <c r="B77" s="78" t="s">
        <v>135</v>
      </c>
      <c r="C77" s="13" t="s">
        <v>7</v>
      </c>
      <c r="D77" s="42">
        <f>VLOOKUP(A77,[1]Hoja3!$A$4:$C$653,3,FALSE)</f>
        <v>70210</v>
      </c>
      <c r="E77" s="13">
        <v>3</v>
      </c>
      <c r="F77" s="13">
        <v>3</v>
      </c>
      <c r="G77" s="13">
        <v>1</v>
      </c>
      <c r="H77" s="13"/>
      <c r="I77" s="13"/>
      <c r="J77" s="13">
        <v>3</v>
      </c>
      <c r="K77" s="13">
        <v>3</v>
      </c>
      <c r="L77" s="13">
        <v>2</v>
      </c>
      <c r="M77" s="13">
        <v>2</v>
      </c>
      <c r="N77" s="13">
        <v>4</v>
      </c>
      <c r="O77" s="13"/>
      <c r="P77" s="13"/>
      <c r="Q77" s="13">
        <v>4</v>
      </c>
      <c r="R77" s="13"/>
      <c r="S77" s="13"/>
      <c r="T77" s="13">
        <v>1</v>
      </c>
      <c r="U77" s="13">
        <v>2</v>
      </c>
      <c r="V77" s="13"/>
      <c r="W77" s="13"/>
      <c r="X77" s="13">
        <v>4</v>
      </c>
      <c r="Y77" s="13">
        <v>3</v>
      </c>
      <c r="Z77" s="13">
        <v>3</v>
      </c>
      <c r="AA77" s="13">
        <v>3</v>
      </c>
      <c r="AB77" s="13"/>
      <c r="AC77" s="13"/>
      <c r="AD77" s="13"/>
      <c r="AE77" s="13">
        <v>2</v>
      </c>
      <c r="AF77" s="13">
        <v>2</v>
      </c>
      <c r="AG77" s="13">
        <v>3</v>
      </c>
      <c r="AH77" s="13">
        <v>1</v>
      </c>
      <c r="AI77" s="13"/>
      <c r="AJ77" s="46">
        <f t="shared" si="2"/>
        <v>49</v>
      </c>
      <c r="AK77" s="9">
        <f t="shared" si="3"/>
        <v>3440290</v>
      </c>
    </row>
    <row r="78" spans="1:37" x14ac:dyDescent="0.25">
      <c r="A78" s="11">
        <v>2160262</v>
      </c>
      <c r="B78" s="78" t="s">
        <v>134</v>
      </c>
      <c r="C78" s="26" t="s">
        <v>23</v>
      </c>
      <c r="D78" s="42">
        <f>VLOOKUP(A78,[1]Hoja3!$A$4:$C$653,3,FALSE)</f>
        <v>856.8</v>
      </c>
      <c r="E78" s="27"/>
      <c r="F78" s="26"/>
      <c r="G78" s="27"/>
      <c r="H78" s="13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13"/>
      <c r="X78" s="26"/>
      <c r="Y78" s="26">
        <v>1</v>
      </c>
      <c r="Z78" s="26"/>
      <c r="AA78" s="26"/>
      <c r="AB78" s="26"/>
      <c r="AC78" s="26"/>
      <c r="AD78" s="26"/>
      <c r="AE78" s="13"/>
      <c r="AF78" s="26"/>
      <c r="AG78" s="13"/>
      <c r="AH78" s="28"/>
      <c r="AI78" s="26"/>
      <c r="AJ78" s="46">
        <f t="shared" si="2"/>
        <v>1</v>
      </c>
      <c r="AK78" s="9">
        <f t="shared" si="3"/>
        <v>856.8</v>
      </c>
    </row>
    <row r="79" spans="1:37" x14ac:dyDescent="0.25">
      <c r="A79" s="11">
        <v>2160175</v>
      </c>
      <c r="B79" s="78" t="s">
        <v>133</v>
      </c>
      <c r="C79" s="13" t="s">
        <v>36</v>
      </c>
      <c r="D79" s="42">
        <f>VLOOKUP(A79,[1]Hoja3!$A$4:$C$653,3,FALSE)</f>
        <v>90.773200000000003</v>
      </c>
      <c r="E79" s="13">
        <v>1</v>
      </c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46">
        <f t="shared" si="2"/>
        <v>1</v>
      </c>
      <c r="AK79" s="9">
        <f t="shared" si="3"/>
        <v>90.773200000000003</v>
      </c>
    </row>
    <row r="80" spans="1:37" x14ac:dyDescent="0.25">
      <c r="A80" s="11">
        <v>2110132</v>
      </c>
      <c r="B80" s="77" t="s">
        <v>199</v>
      </c>
      <c r="C80" s="13" t="s">
        <v>7</v>
      </c>
      <c r="D80" s="42">
        <f>VLOOKUP(A80,[1]Hoja3!$A$4:$C$653,3,FALSE)</f>
        <v>11328.8</v>
      </c>
      <c r="E80" s="13">
        <v>1</v>
      </c>
      <c r="F80" s="13">
        <v>3</v>
      </c>
      <c r="G80" s="13"/>
      <c r="H80" s="18"/>
      <c r="I80" s="13"/>
      <c r="J80" s="13">
        <v>1</v>
      </c>
      <c r="K80" s="13">
        <v>6</v>
      </c>
      <c r="L80" s="13">
        <v>3</v>
      </c>
      <c r="M80" s="13">
        <v>2</v>
      </c>
      <c r="N80" s="13">
        <v>4</v>
      </c>
      <c r="O80" s="13"/>
      <c r="P80" s="13"/>
      <c r="Q80" s="13">
        <v>3</v>
      </c>
      <c r="R80" s="13">
        <v>4</v>
      </c>
      <c r="S80" s="13">
        <v>3</v>
      </c>
      <c r="T80" s="13">
        <v>3</v>
      </c>
      <c r="U80" s="13">
        <v>3</v>
      </c>
      <c r="V80" s="13"/>
      <c r="W80" s="18"/>
      <c r="X80" s="13"/>
      <c r="Y80" s="13"/>
      <c r="Z80" s="13"/>
      <c r="AA80" s="13"/>
      <c r="AB80" s="13">
        <v>2</v>
      </c>
      <c r="AC80" s="13"/>
      <c r="AD80" s="13"/>
      <c r="AE80" s="18"/>
      <c r="AF80" s="13">
        <v>1</v>
      </c>
      <c r="AG80" s="13">
        <v>3</v>
      </c>
      <c r="AH80" s="13"/>
      <c r="AI80" s="13"/>
      <c r="AJ80" s="46">
        <f t="shared" si="2"/>
        <v>42</v>
      </c>
      <c r="AK80" s="9">
        <f t="shared" si="3"/>
        <v>475809.6</v>
      </c>
    </row>
    <row r="81" spans="1:37" x14ac:dyDescent="0.25">
      <c r="A81" s="11">
        <v>2160273</v>
      </c>
      <c r="B81" s="78" t="s">
        <v>132</v>
      </c>
      <c r="C81" s="17" t="s">
        <v>23</v>
      </c>
      <c r="D81" s="43">
        <v>1309</v>
      </c>
      <c r="E81" s="18"/>
      <c r="F81" s="18"/>
      <c r="G81" s="18"/>
      <c r="H81" s="13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3"/>
      <c r="X81" s="18"/>
      <c r="Y81" s="18"/>
      <c r="Z81" s="18"/>
      <c r="AA81" s="18"/>
      <c r="AB81" s="18"/>
      <c r="AC81" s="18"/>
      <c r="AD81" s="18"/>
      <c r="AE81" s="13"/>
      <c r="AF81" s="18"/>
      <c r="AG81" s="18"/>
      <c r="AH81" s="18"/>
      <c r="AI81" s="18"/>
      <c r="AJ81" s="46">
        <f t="shared" si="2"/>
        <v>0</v>
      </c>
      <c r="AK81" s="9">
        <f t="shared" si="3"/>
        <v>0</v>
      </c>
    </row>
    <row r="82" spans="1:37" x14ac:dyDescent="0.25">
      <c r="A82" s="47">
        <v>2160290</v>
      </c>
      <c r="B82" s="80" t="s">
        <v>95</v>
      </c>
      <c r="C82" s="13" t="s">
        <v>23</v>
      </c>
      <c r="D82" s="42">
        <f>VLOOKUP(A82,[1]Hoja3!$A$4:$C$653,3,FALSE)</f>
        <v>2261</v>
      </c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46">
        <f t="shared" si="2"/>
        <v>0</v>
      </c>
      <c r="AK82" s="9">
        <f t="shared" si="3"/>
        <v>0</v>
      </c>
    </row>
    <row r="83" spans="1:37" x14ac:dyDescent="0.25">
      <c r="A83" s="11">
        <v>2160244</v>
      </c>
      <c r="B83" s="78" t="s">
        <v>200</v>
      </c>
      <c r="C83" s="13" t="s">
        <v>23</v>
      </c>
      <c r="D83" s="42">
        <f>VLOOKUP(A83,[1]Hoja3!$A$4:$C$653,3,FALSE)</f>
        <v>7378</v>
      </c>
      <c r="E83" s="13"/>
      <c r="F83" s="13"/>
      <c r="G83" s="13"/>
      <c r="H83" s="29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>
        <v>1</v>
      </c>
      <c r="V83" s="13"/>
      <c r="W83" s="29"/>
      <c r="X83" s="13"/>
      <c r="Y83" s="13"/>
      <c r="Z83" s="13"/>
      <c r="AA83" s="13"/>
      <c r="AB83" s="13"/>
      <c r="AC83" s="13"/>
      <c r="AD83" s="13"/>
      <c r="AE83" s="29"/>
      <c r="AF83" s="13"/>
      <c r="AG83" s="13"/>
      <c r="AH83" s="13"/>
      <c r="AI83" s="13"/>
      <c r="AJ83" s="46">
        <f t="shared" si="2"/>
        <v>1</v>
      </c>
      <c r="AK83" s="9">
        <f t="shared" si="3"/>
        <v>7378</v>
      </c>
    </row>
    <row r="84" spans="1:37" x14ac:dyDescent="0.25">
      <c r="A84" s="11">
        <v>2180005</v>
      </c>
      <c r="B84" s="83" t="s">
        <v>197</v>
      </c>
      <c r="C84" s="13" t="s">
        <v>36</v>
      </c>
      <c r="D84" s="42">
        <f>VLOOKUP(A84,[1]Hoja3!$A$4:$C$653,3,FALSE)</f>
        <v>464.1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30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46">
        <f t="shared" si="2"/>
        <v>0</v>
      </c>
      <c r="AK84" s="9">
        <f t="shared" si="3"/>
        <v>0</v>
      </c>
    </row>
    <row r="85" spans="1:37" x14ac:dyDescent="0.25">
      <c r="A85" s="11">
        <v>2180097</v>
      </c>
      <c r="B85" s="83" t="s">
        <v>97</v>
      </c>
      <c r="C85" s="13" t="s">
        <v>36</v>
      </c>
      <c r="D85" s="42">
        <f>VLOOKUP(A85,[1]Hoja3!$A$4:$C$653,3,FALSE)</f>
        <v>416.5</v>
      </c>
      <c r="E85" s="29">
        <v>6</v>
      </c>
      <c r="F85" s="29">
        <v>20</v>
      </c>
      <c r="G85" s="29"/>
      <c r="H85" s="29"/>
      <c r="J85" s="29">
        <v>21</v>
      </c>
      <c r="K85" s="29"/>
      <c r="L85" s="29">
        <v>10</v>
      </c>
      <c r="M85" s="29">
        <v>3</v>
      </c>
      <c r="N85" s="29"/>
      <c r="O85" s="13">
        <v>20</v>
      </c>
      <c r="P85" s="29"/>
      <c r="Q85" s="29"/>
      <c r="R85" s="29">
        <v>50</v>
      </c>
      <c r="S85" s="29"/>
      <c r="T85" s="29">
        <v>2</v>
      </c>
      <c r="U85" s="29"/>
      <c r="V85" s="29"/>
      <c r="W85" s="29"/>
      <c r="X85" s="29">
        <v>12</v>
      </c>
      <c r="Y85" s="29"/>
      <c r="Z85" s="29">
        <v>10</v>
      </c>
      <c r="AA85" s="29">
        <v>5</v>
      </c>
      <c r="AB85" s="29">
        <v>10</v>
      </c>
      <c r="AC85" s="29"/>
      <c r="AD85" s="29"/>
      <c r="AE85" s="29">
        <v>10</v>
      </c>
      <c r="AF85" s="29">
        <v>10</v>
      </c>
      <c r="AG85" s="29">
        <v>5</v>
      </c>
      <c r="AH85" s="29">
        <v>15</v>
      </c>
      <c r="AI85" s="29"/>
      <c r="AJ85" s="46">
        <f t="shared" si="2"/>
        <v>209</v>
      </c>
      <c r="AK85" s="9">
        <f t="shared" si="3"/>
        <v>87048.5</v>
      </c>
    </row>
    <row r="86" spans="1:37" x14ac:dyDescent="0.25">
      <c r="A86" s="11">
        <v>2180101</v>
      </c>
      <c r="B86" s="83" t="s">
        <v>98</v>
      </c>
      <c r="C86" s="13" t="s">
        <v>36</v>
      </c>
      <c r="D86" s="42">
        <f>VLOOKUP(A86,[1]Hoja3!$A$4:$C$653,3,FALSE)</f>
        <v>309.39999999999998</v>
      </c>
      <c r="E86" s="29">
        <v>30</v>
      </c>
      <c r="F86" s="29">
        <v>20</v>
      </c>
      <c r="G86" s="29"/>
      <c r="H86" s="29"/>
      <c r="I86" s="29"/>
      <c r="J86" s="29">
        <v>40</v>
      </c>
      <c r="K86" s="29">
        <v>20</v>
      </c>
      <c r="L86" s="29">
        <v>40</v>
      </c>
      <c r="M86" s="29">
        <v>10</v>
      </c>
      <c r="N86" s="29"/>
      <c r="O86" s="13">
        <v>47</v>
      </c>
      <c r="P86" s="29"/>
      <c r="Q86" s="29"/>
      <c r="R86" s="29">
        <v>60</v>
      </c>
      <c r="S86" s="29">
        <v>6</v>
      </c>
      <c r="T86" s="29">
        <v>20</v>
      </c>
      <c r="U86" s="29">
        <v>20</v>
      </c>
      <c r="V86" s="29"/>
      <c r="W86" s="29"/>
      <c r="X86" s="29">
        <v>40</v>
      </c>
      <c r="Y86" s="29"/>
      <c r="Z86" s="29">
        <v>40</v>
      </c>
      <c r="AA86" s="29">
        <v>36</v>
      </c>
      <c r="AB86" s="29">
        <v>20</v>
      </c>
      <c r="AC86" s="29"/>
      <c r="AD86" s="29"/>
      <c r="AE86" s="29">
        <v>45</v>
      </c>
      <c r="AF86" s="29">
        <v>25</v>
      </c>
      <c r="AG86" s="29">
        <v>20</v>
      </c>
      <c r="AH86" s="29">
        <v>6</v>
      </c>
      <c r="AI86" s="29"/>
      <c r="AJ86" s="46">
        <f t="shared" si="2"/>
        <v>545</v>
      </c>
      <c r="AK86" s="9">
        <f t="shared" si="3"/>
        <v>168623</v>
      </c>
    </row>
    <row r="87" spans="1:37" x14ac:dyDescent="0.25">
      <c r="A87" s="11">
        <v>2180111</v>
      </c>
      <c r="B87" s="83" t="s">
        <v>99</v>
      </c>
      <c r="C87" s="13" t="s">
        <v>36</v>
      </c>
      <c r="D87" s="42">
        <f>VLOOKUP(A87,[1]Hoja3!$A$4:$C$653,3,FALSE)</f>
        <v>297.5</v>
      </c>
      <c r="E87" s="29">
        <v>1</v>
      </c>
      <c r="F87" s="29"/>
      <c r="G87" s="29"/>
      <c r="H87" s="29"/>
      <c r="I87" s="29"/>
      <c r="J87" s="29">
        <v>4</v>
      </c>
      <c r="K87" s="29"/>
      <c r="L87" s="29"/>
      <c r="M87" s="29"/>
      <c r="N87" s="29"/>
      <c r="O87" s="13"/>
      <c r="P87" s="29"/>
      <c r="Q87" s="29"/>
      <c r="R87" s="29">
        <v>1</v>
      </c>
      <c r="S87" s="29">
        <v>3</v>
      </c>
      <c r="T87" s="29"/>
      <c r="U87" s="29">
        <v>1</v>
      </c>
      <c r="V87" s="29"/>
      <c r="W87" s="29"/>
      <c r="X87" s="29">
        <v>2</v>
      </c>
      <c r="Y87" s="29"/>
      <c r="Z87" s="29"/>
      <c r="AA87" s="29"/>
      <c r="AB87" s="29">
        <v>10</v>
      </c>
      <c r="AC87" s="29"/>
      <c r="AD87" s="29"/>
      <c r="AE87" s="29">
        <v>4</v>
      </c>
      <c r="AF87" s="29"/>
      <c r="AG87" s="29">
        <v>1</v>
      </c>
      <c r="AH87" s="29">
        <v>5</v>
      </c>
      <c r="AI87" s="29"/>
      <c r="AJ87" s="46">
        <f t="shared" si="2"/>
        <v>32</v>
      </c>
      <c r="AK87" s="9">
        <f t="shared" si="3"/>
        <v>9520</v>
      </c>
    </row>
    <row r="88" spans="1:37" x14ac:dyDescent="0.25">
      <c r="A88" s="11">
        <v>2180082</v>
      </c>
      <c r="B88" s="83" t="s">
        <v>100</v>
      </c>
      <c r="C88" s="13" t="s">
        <v>36</v>
      </c>
      <c r="D88" s="42">
        <f>VLOOKUP(A88,[1]Hoja3!$A$4:$C$653,3,FALSE)</f>
        <v>333.2</v>
      </c>
      <c r="E88" s="29"/>
      <c r="F88" s="29"/>
      <c r="G88" s="29"/>
      <c r="H88" s="29"/>
      <c r="I88" s="29"/>
      <c r="J88" s="29">
        <v>5</v>
      </c>
      <c r="K88" s="29">
        <v>10</v>
      </c>
      <c r="L88" s="29"/>
      <c r="M88" s="29"/>
      <c r="N88" s="29"/>
      <c r="O88" s="13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>
        <v>15</v>
      </c>
      <c r="AI88" s="29"/>
      <c r="AJ88" s="46">
        <f t="shared" si="2"/>
        <v>30</v>
      </c>
      <c r="AK88" s="9">
        <f t="shared" si="3"/>
        <v>9996</v>
      </c>
    </row>
    <row r="89" spans="1:37" x14ac:dyDescent="0.25">
      <c r="A89" s="11">
        <v>2180063</v>
      </c>
      <c r="B89" s="83" t="s">
        <v>101</v>
      </c>
      <c r="C89" s="13" t="s">
        <v>36</v>
      </c>
      <c r="D89" s="42">
        <f>VLOOKUP(A89,[1]Hoja3!$A$4:$C$653,3,FALSE)</f>
        <v>315.35000000000002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13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46">
        <f t="shared" si="2"/>
        <v>0</v>
      </c>
      <c r="AK89" s="9">
        <f t="shared" si="3"/>
        <v>0</v>
      </c>
    </row>
    <row r="90" spans="1:37" x14ac:dyDescent="0.25">
      <c r="A90" s="11">
        <v>2180089</v>
      </c>
      <c r="B90" s="83" t="s">
        <v>102</v>
      </c>
      <c r="C90" s="13" t="s">
        <v>36</v>
      </c>
      <c r="D90" s="42">
        <f>VLOOKUP(A90,[1]Hoja3!$A$4:$C$653,3,FALSE)</f>
        <v>773.5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13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46">
        <f t="shared" si="2"/>
        <v>0</v>
      </c>
      <c r="AK90" s="9">
        <f t="shared" si="3"/>
        <v>0</v>
      </c>
    </row>
    <row r="91" spans="1:37" x14ac:dyDescent="0.25">
      <c r="A91" s="11">
        <v>2180095</v>
      </c>
      <c r="B91" s="83" t="s">
        <v>103</v>
      </c>
      <c r="C91" s="13" t="s">
        <v>36</v>
      </c>
      <c r="D91" s="42">
        <f>VLOOKUP(A91,[1]Hoja3!$A$4:$C$653,3,FALSE)</f>
        <v>309.39999999999998</v>
      </c>
      <c r="E91" s="29">
        <v>20</v>
      </c>
      <c r="F91" s="29">
        <v>40</v>
      </c>
      <c r="G91" s="29"/>
      <c r="H91" s="31"/>
      <c r="I91" s="29"/>
      <c r="J91" s="29">
        <v>23</v>
      </c>
      <c r="K91" s="29">
        <v>24</v>
      </c>
      <c r="L91" s="29">
        <v>40</v>
      </c>
      <c r="M91" s="29">
        <v>10</v>
      </c>
      <c r="N91" s="29"/>
      <c r="O91" s="13">
        <v>40</v>
      </c>
      <c r="P91" s="29"/>
      <c r="Q91" s="29"/>
      <c r="R91" s="29">
        <v>40</v>
      </c>
      <c r="S91" s="29">
        <v>20</v>
      </c>
      <c r="T91" s="29">
        <v>20</v>
      </c>
      <c r="U91" s="29">
        <v>3</v>
      </c>
      <c r="V91" s="29"/>
      <c r="W91" s="31"/>
      <c r="X91" s="29">
        <v>50</v>
      </c>
      <c r="Y91" s="29"/>
      <c r="Z91" s="29">
        <v>55</v>
      </c>
      <c r="AA91" s="29">
        <v>20</v>
      </c>
      <c r="AB91" s="29">
        <v>20</v>
      </c>
      <c r="AC91" s="29"/>
      <c r="AD91" s="29"/>
      <c r="AE91" s="31">
        <v>24</v>
      </c>
      <c r="AF91" s="29">
        <v>18</v>
      </c>
      <c r="AG91" s="29">
        <v>20</v>
      </c>
      <c r="AH91" s="29">
        <v>30</v>
      </c>
      <c r="AI91" s="29"/>
      <c r="AJ91" s="46">
        <f>SUM(E91:AI91)</f>
        <v>517</v>
      </c>
      <c r="AK91" s="9">
        <f t="shared" si="3"/>
        <v>159959.79999999999</v>
      </c>
    </row>
    <row r="92" spans="1:37" x14ac:dyDescent="0.25">
      <c r="A92" s="11">
        <v>2180023</v>
      </c>
      <c r="B92" s="84" t="s">
        <v>104</v>
      </c>
      <c r="C92" s="32" t="s">
        <v>36</v>
      </c>
      <c r="D92" s="42">
        <f>VLOOKUP(A92,[1]Hoja3!$A$4:$C$653,3,FALSE)</f>
        <v>928.2</v>
      </c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2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46">
        <f t="shared" si="2"/>
        <v>0</v>
      </c>
      <c r="AK92" s="9">
        <f t="shared" si="3"/>
        <v>0</v>
      </c>
    </row>
    <row r="93" spans="1:37" x14ac:dyDescent="0.25">
      <c r="A93" s="11">
        <v>2160040</v>
      </c>
      <c r="B93" s="84" t="s">
        <v>105</v>
      </c>
      <c r="C93" s="32" t="s">
        <v>36</v>
      </c>
      <c r="D93" s="42">
        <f>VLOOKUP(A93,[1]Hoja3!$A$4:$C$653,3,FALSE)</f>
        <v>124.95</v>
      </c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2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>
        <v>1</v>
      </c>
      <c r="AB93" s="31"/>
      <c r="AC93" s="31"/>
      <c r="AD93" s="31"/>
      <c r="AE93" s="31"/>
      <c r="AF93" s="31"/>
      <c r="AG93" s="31"/>
      <c r="AH93" s="31"/>
      <c r="AI93" s="31"/>
      <c r="AJ93" s="46">
        <f t="shared" si="2"/>
        <v>1</v>
      </c>
      <c r="AK93" s="9">
        <f t="shared" si="3"/>
        <v>124.95</v>
      </c>
    </row>
    <row r="94" spans="1:37" x14ac:dyDescent="0.25">
      <c r="A94" s="11">
        <v>2160071</v>
      </c>
      <c r="B94" s="84" t="s">
        <v>106</v>
      </c>
      <c r="C94" s="32" t="s">
        <v>36</v>
      </c>
      <c r="D94" s="42">
        <f>VLOOKUP(A94,[1]Hoja3!$A$4:$C$653,3,FALSE)</f>
        <v>129</v>
      </c>
      <c r="E94" s="31"/>
      <c r="F94" s="31"/>
      <c r="G94" s="31"/>
      <c r="H94" s="29"/>
      <c r="I94" s="31"/>
      <c r="J94" s="31"/>
      <c r="K94" s="31"/>
      <c r="L94" s="31"/>
      <c r="M94" s="31"/>
      <c r="N94" s="31"/>
      <c r="O94" s="32"/>
      <c r="P94" s="31"/>
      <c r="Q94" s="31"/>
      <c r="R94" s="31"/>
      <c r="S94" s="31"/>
      <c r="T94" s="31"/>
      <c r="U94" s="31"/>
      <c r="V94" s="31"/>
      <c r="W94" s="29"/>
      <c r="X94" s="31"/>
      <c r="Y94" s="31"/>
      <c r="Z94" s="31"/>
      <c r="AA94" s="31"/>
      <c r="AB94" s="31">
        <v>3</v>
      </c>
      <c r="AC94" s="31"/>
      <c r="AD94" s="31"/>
      <c r="AE94" s="29"/>
      <c r="AF94" s="31"/>
      <c r="AG94" s="31"/>
      <c r="AH94" s="31"/>
      <c r="AI94" s="31"/>
      <c r="AJ94" s="46">
        <f t="shared" si="2"/>
        <v>3</v>
      </c>
      <c r="AK94" s="9">
        <f t="shared" si="3"/>
        <v>387</v>
      </c>
    </row>
    <row r="95" spans="1:37" x14ac:dyDescent="0.25">
      <c r="A95" s="11">
        <v>2160068</v>
      </c>
      <c r="B95" s="85" t="s">
        <v>107</v>
      </c>
      <c r="C95" s="13" t="s">
        <v>36</v>
      </c>
      <c r="D95" s="42">
        <f>VLOOKUP(A95,[1]Hoja3!$A$4:$C$653,3,FALSE)</f>
        <v>78.206800000000001</v>
      </c>
      <c r="E95" s="29"/>
      <c r="F95" s="29"/>
      <c r="G95" s="29"/>
      <c r="H95" s="13"/>
      <c r="I95" s="29"/>
      <c r="J95" s="29"/>
      <c r="K95" s="29"/>
      <c r="L95" s="29"/>
      <c r="M95" s="29"/>
      <c r="N95" s="29"/>
      <c r="O95" s="13"/>
      <c r="P95" s="29"/>
      <c r="Q95" s="29"/>
      <c r="R95" s="29"/>
      <c r="S95" s="29"/>
      <c r="T95" s="29"/>
      <c r="U95" s="29"/>
      <c r="V95" s="29"/>
      <c r="W95" s="13"/>
      <c r="X95" s="29"/>
      <c r="Y95" s="29"/>
      <c r="Z95" s="29"/>
      <c r="AA95" s="29"/>
      <c r="AB95" s="29">
        <v>2</v>
      </c>
      <c r="AC95" s="29"/>
      <c r="AD95" s="29"/>
      <c r="AE95" s="13"/>
      <c r="AF95" s="29"/>
      <c r="AG95" s="29"/>
      <c r="AH95" s="29"/>
      <c r="AI95" s="29"/>
      <c r="AJ95" s="46">
        <f t="shared" si="2"/>
        <v>2</v>
      </c>
      <c r="AK95" s="9">
        <f t="shared" si="3"/>
        <v>156.4136</v>
      </c>
    </row>
    <row r="96" spans="1:37" x14ac:dyDescent="0.25">
      <c r="A96" s="11">
        <v>2180066</v>
      </c>
      <c r="B96" s="82" t="s">
        <v>108</v>
      </c>
      <c r="C96" s="13" t="s">
        <v>36</v>
      </c>
      <c r="D96" s="42">
        <f>VLOOKUP(A96,[1]Hoja3!$A$4:$C$653,3,FALSE)</f>
        <v>404.6</v>
      </c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46">
        <f t="shared" si="2"/>
        <v>0</v>
      </c>
      <c r="AK96" s="9">
        <f t="shared" si="3"/>
        <v>0</v>
      </c>
    </row>
    <row r="97" spans="1:37" x14ac:dyDescent="0.25">
      <c r="A97" s="11">
        <v>2180068</v>
      </c>
      <c r="B97" s="82" t="s">
        <v>109</v>
      </c>
      <c r="C97" s="13" t="s">
        <v>36</v>
      </c>
      <c r="D97" s="42">
        <f>VLOOKUP(A97,[1]Hoja3!$A$4:$C$653,3,FALSE)</f>
        <v>523.6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46">
        <f t="shared" si="2"/>
        <v>0</v>
      </c>
      <c r="AK97" s="9">
        <f t="shared" si="3"/>
        <v>0</v>
      </c>
    </row>
    <row r="98" spans="1:37" x14ac:dyDescent="0.25">
      <c r="A98" s="11">
        <v>2160274</v>
      </c>
      <c r="B98" s="77" t="s">
        <v>201</v>
      </c>
      <c r="C98" s="13" t="s">
        <v>23</v>
      </c>
      <c r="D98" s="42">
        <f>VLOOKUP(A98,[1]Hoja3!$A$4:$C$653,3,FALSE)</f>
        <v>5950</v>
      </c>
      <c r="E98" s="13"/>
      <c r="F98" s="13"/>
      <c r="G98" s="13"/>
      <c r="H98" s="13"/>
      <c r="I98" s="13"/>
      <c r="J98" s="13"/>
      <c r="K98" s="13"/>
      <c r="L98" s="13"/>
      <c r="M98" s="13">
        <v>1</v>
      </c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46">
        <f t="shared" si="2"/>
        <v>1</v>
      </c>
      <c r="AK98" s="9">
        <f t="shared" si="3"/>
        <v>5950</v>
      </c>
    </row>
    <row r="99" spans="1:37" x14ac:dyDescent="0.25">
      <c r="A99" s="11">
        <v>2180005</v>
      </c>
      <c r="B99" s="82" t="s">
        <v>198</v>
      </c>
      <c r="C99" s="13" t="s">
        <v>36</v>
      </c>
      <c r="D99" s="42">
        <v>398</v>
      </c>
      <c r="E99" s="13">
        <v>5</v>
      </c>
      <c r="F99" s="13">
        <v>14</v>
      </c>
      <c r="G99" s="13"/>
      <c r="H99" s="13"/>
      <c r="I99" s="13"/>
      <c r="J99" s="13">
        <v>10</v>
      </c>
      <c r="K99" s="13">
        <v>3</v>
      </c>
      <c r="L99" s="13">
        <v>1</v>
      </c>
      <c r="M99" s="13"/>
      <c r="N99" s="13"/>
      <c r="O99" s="13">
        <v>11</v>
      </c>
      <c r="P99" s="13"/>
      <c r="Q99" s="13"/>
      <c r="R99" s="30"/>
      <c r="S99" s="30">
        <v>4</v>
      </c>
      <c r="T99" s="30">
        <v>3</v>
      </c>
      <c r="U99" s="30"/>
      <c r="V99" s="30"/>
      <c r="W99" s="30"/>
      <c r="X99" s="30">
        <v>2</v>
      </c>
      <c r="Y99" s="30"/>
      <c r="Z99" s="30">
        <v>10</v>
      </c>
      <c r="AA99" s="30">
        <v>20</v>
      </c>
      <c r="AB99" s="30"/>
      <c r="AC99" s="30"/>
      <c r="AD99" s="30"/>
      <c r="AE99" s="30">
        <v>6</v>
      </c>
      <c r="AF99" s="30">
        <v>6</v>
      </c>
      <c r="AG99" s="30">
        <v>3</v>
      </c>
      <c r="AH99" s="13"/>
      <c r="AI99" s="13"/>
      <c r="AJ99" s="46">
        <f t="shared" si="2"/>
        <v>98</v>
      </c>
      <c r="AK99" s="9">
        <f t="shared" si="3"/>
        <v>39004</v>
      </c>
    </row>
    <row r="100" spans="1:37" x14ac:dyDescent="0.25">
      <c r="A100" s="11">
        <v>2130083</v>
      </c>
      <c r="B100" s="77" t="s">
        <v>115</v>
      </c>
      <c r="C100" s="13" t="s">
        <v>36</v>
      </c>
      <c r="D100" s="42">
        <v>617</v>
      </c>
      <c r="E100" s="13"/>
      <c r="F100" s="13"/>
      <c r="G100" s="13"/>
      <c r="H100" s="13"/>
      <c r="I100" s="13"/>
      <c r="J100" s="13">
        <v>1</v>
      </c>
      <c r="K100" s="13"/>
      <c r="L100" s="13"/>
      <c r="M100" s="13">
        <v>2</v>
      </c>
      <c r="N100" s="13"/>
      <c r="O100" s="13"/>
      <c r="P100" s="13"/>
      <c r="Q100" s="13"/>
      <c r="R100" s="13"/>
      <c r="S100" s="13">
        <v>1</v>
      </c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46">
        <f t="shared" si="2"/>
        <v>4</v>
      </c>
      <c r="AK100" s="9">
        <f t="shared" si="3"/>
        <v>2468</v>
      </c>
    </row>
    <row r="101" spans="1:37" x14ac:dyDescent="0.25">
      <c r="A101" s="11">
        <v>2130266</v>
      </c>
      <c r="B101" s="77" t="s">
        <v>205</v>
      </c>
      <c r="C101" s="13" t="s">
        <v>23</v>
      </c>
      <c r="D101" s="14">
        <v>1588</v>
      </c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>
        <v>1</v>
      </c>
      <c r="U101" s="13"/>
      <c r="V101" s="13"/>
      <c r="W101" s="13"/>
      <c r="X101" s="13"/>
      <c r="Y101" s="13"/>
      <c r="Z101" s="13"/>
      <c r="AA101" s="13">
        <v>4</v>
      </c>
      <c r="AB101" s="13"/>
      <c r="AC101" s="13"/>
      <c r="AD101" s="13"/>
      <c r="AE101" s="13"/>
      <c r="AF101" s="13"/>
      <c r="AG101" s="13"/>
      <c r="AH101" s="13"/>
      <c r="AI101" s="13"/>
      <c r="AJ101" s="46">
        <f t="shared" si="2"/>
        <v>5</v>
      </c>
      <c r="AK101" s="9">
        <f t="shared" si="3"/>
        <v>7940</v>
      </c>
    </row>
    <row r="102" spans="1:37" x14ac:dyDescent="0.25">
      <c r="A102" s="11">
        <v>2160218</v>
      </c>
      <c r="B102" s="77" t="s">
        <v>206</v>
      </c>
      <c r="C102" s="13" t="s">
        <v>23</v>
      </c>
      <c r="D102" s="35">
        <v>2142</v>
      </c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46">
        <f t="shared" si="2"/>
        <v>0</v>
      </c>
      <c r="AK102" s="9">
        <f t="shared" si="3"/>
        <v>0</v>
      </c>
    </row>
    <row r="103" spans="1:37" x14ac:dyDescent="0.25">
      <c r="A103" s="11">
        <v>2120034</v>
      </c>
      <c r="B103" s="77" t="s">
        <v>112</v>
      </c>
      <c r="C103" s="13" t="s">
        <v>36</v>
      </c>
      <c r="D103" s="35">
        <v>230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46">
        <f t="shared" si="2"/>
        <v>0</v>
      </c>
      <c r="AK103" s="9">
        <f t="shared" si="3"/>
        <v>0</v>
      </c>
    </row>
    <row r="104" spans="1:37" x14ac:dyDescent="0.25">
      <c r="A104" s="34">
        <v>2160159</v>
      </c>
      <c r="B104" s="161" t="s">
        <v>207</v>
      </c>
      <c r="C104" s="33" t="s">
        <v>36</v>
      </c>
      <c r="D104" s="156">
        <v>500</v>
      </c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46">
        <f t="shared" si="2"/>
        <v>0</v>
      </c>
      <c r="AK104" s="9">
        <f t="shared" si="3"/>
        <v>0</v>
      </c>
    </row>
    <row r="105" spans="1:37" s="23" customFormat="1" x14ac:dyDescent="0.25">
      <c r="A105" s="11">
        <v>2180011</v>
      </c>
      <c r="B105" s="77" t="s">
        <v>262</v>
      </c>
      <c r="C105" s="13" t="s">
        <v>7</v>
      </c>
      <c r="D105" s="35">
        <v>25585</v>
      </c>
      <c r="E105" s="13"/>
      <c r="F105" s="13"/>
      <c r="G105" s="13"/>
      <c r="H105" s="13"/>
      <c r="I105" s="13"/>
      <c r="J105" s="13">
        <v>1</v>
      </c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46">
        <f t="shared" si="2"/>
        <v>1</v>
      </c>
      <c r="AK105" s="9">
        <f t="shared" si="3"/>
        <v>25585</v>
      </c>
    </row>
    <row r="106" spans="1:37" s="23" customFormat="1" x14ac:dyDescent="0.25">
      <c r="A106" s="11">
        <v>2110020</v>
      </c>
      <c r="B106" s="162" t="s">
        <v>261</v>
      </c>
      <c r="C106" s="11" t="s">
        <v>7</v>
      </c>
      <c r="D106" s="35">
        <v>206</v>
      </c>
      <c r="E106" s="11"/>
      <c r="F106" s="11">
        <v>4</v>
      </c>
      <c r="G106" s="11"/>
      <c r="H106" s="11"/>
      <c r="I106" s="11"/>
      <c r="J106" s="11">
        <v>10</v>
      </c>
      <c r="K106" s="11"/>
      <c r="L106" s="11">
        <v>6</v>
      </c>
      <c r="M106" s="11"/>
      <c r="N106" s="11">
        <v>6</v>
      </c>
      <c r="O106" s="11"/>
      <c r="P106" s="11"/>
      <c r="Q106" s="11"/>
      <c r="R106" s="11"/>
      <c r="S106" s="11"/>
      <c r="T106" s="11"/>
      <c r="U106" s="11">
        <v>8</v>
      </c>
      <c r="V106" s="11"/>
      <c r="W106" s="11"/>
      <c r="X106" s="11">
        <v>3</v>
      </c>
      <c r="Y106" s="11">
        <v>4</v>
      </c>
      <c r="Z106" s="11">
        <v>6</v>
      </c>
      <c r="AA106" s="11"/>
      <c r="AB106" s="11"/>
      <c r="AC106" s="11"/>
      <c r="AD106" s="11"/>
      <c r="AE106" s="11"/>
      <c r="AF106" s="11"/>
      <c r="AG106" s="11">
        <v>7</v>
      </c>
      <c r="AH106" s="11"/>
      <c r="AI106" s="11"/>
      <c r="AJ106" s="46">
        <f t="shared" si="2"/>
        <v>54</v>
      </c>
      <c r="AK106" s="9">
        <f t="shared" si="3"/>
        <v>11124</v>
      </c>
    </row>
    <row r="107" spans="1:37" s="23" customFormat="1" x14ac:dyDescent="0.25">
      <c r="A107" s="11">
        <v>2130017</v>
      </c>
      <c r="B107" s="162" t="s">
        <v>192</v>
      </c>
      <c r="C107" s="11" t="s">
        <v>23</v>
      </c>
      <c r="D107" s="35">
        <v>233</v>
      </c>
      <c r="E107" s="11"/>
      <c r="F107" s="11"/>
      <c r="G107" s="11"/>
      <c r="H107" s="11"/>
      <c r="I107" s="11"/>
      <c r="J107" s="11"/>
      <c r="K107" s="11"/>
      <c r="L107" s="11"/>
      <c r="M107" s="11"/>
      <c r="N107" s="11">
        <v>1</v>
      </c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46">
        <f t="shared" si="2"/>
        <v>1</v>
      </c>
      <c r="AK107" s="9">
        <f t="shared" si="3"/>
        <v>233</v>
      </c>
    </row>
    <row r="108" spans="1:37" s="23" customFormat="1" x14ac:dyDescent="0.25">
      <c r="A108" s="11">
        <v>2130018</v>
      </c>
      <c r="B108" s="162" t="s">
        <v>263</v>
      </c>
      <c r="C108" s="11" t="s">
        <v>23</v>
      </c>
      <c r="D108" s="35">
        <v>334</v>
      </c>
      <c r="E108" s="11"/>
      <c r="F108" s="11"/>
      <c r="G108" s="11"/>
      <c r="H108" s="11"/>
      <c r="I108" s="11"/>
      <c r="J108" s="11"/>
      <c r="K108" s="11"/>
      <c r="L108" s="11"/>
      <c r="M108" s="11"/>
      <c r="N108" s="11">
        <v>1</v>
      </c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46">
        <f t="shared" si="2"/>
        <v>1</v>
      </c>
      <c r="AK108" s="9">
        <f t="shared" si="3"/>
        <v>334</v>
      </c>
    </row>
    <row r="109" spans="1:37" s="23" customFormat="1" x14ac:dyDescent="0.25">
      <c r="A109" s="11">
        <v>2130266</v>
      </c>
      <c r="B109" s="162" t="s">
        <v>205</v>
      </c>
      <c r="C109" s="11" t="s">
        <v>23</v>
      </c>
      <c r="D109" s="35">
        <v>1503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>
        <v>4</v>
      </c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46">
        <f t="shared" si="2"/>
        <v>4</v>
      </c>
      <c r="AK109" s="9">
        <f t="shared" si="3"/>
        <v>6012</v>
      </c>
    </row>
    <row r="110" spans="1:37" s="23" customFormat="1" x14ac:dyDescent="0.25">
      <c r="A110" s="23">
        <v>2130280</v>
      </c>
      <c r="B110" s="163" t="s">
        <v>264</v>
      </c>
      <c r="C110" s="164" t="s">
        <v>195</v>
      </c>
      <c r="D110" s="23">
        <v>2224</v>
      </c>
      <c r="R110" s="23">
        <v>6</v>
      </c>
      <c r="AF110" s="23">
        <v>6</v>
      </c>
      <c r="AJ110" s="46">
        <f t="shared" si="2"/>
        <v>12</v>
      </c>
      <c r="AK110" s="9">
        <f t="shared" si="3"/>
        <v>26688</v>
      </c>
    </row>
    <row r="111" spans="1:37" s="23" customFormat="1" x14ac:dyDescent="0.25">
      <c r="A111" s="23">
        <v>2160329</v>
      </c>
      <c r="B111" s="163" t="s">
        <v>243</v>
      </c>
      <c r="C111" s="164" t="s">
        <v>36</v>
      </c>
      <c r="D111" s="23">
        <v>16660</v>
      </c>
      <c r="S111" s="23">
        <v>1</v>
      </c>
      <c r="AJ111" s="46">
        <f t="shared" si="2"/>
        <v>1</v>
      </c>
      <c r="AK111" s="9">
        <f t="shared" si="3"/>
        <v>16660</v>
      </c>
    </row>
    <row r="112" spans="1:37" s="23" customFormat="1" x14ac:dyDescent="0.25">
      <c r="A112" s="23">
        <v>2160086</v>
      </c>
      <c r="B112" s="163" t="s">
        <v>266</v>
      </c>
      <c r="C112" s="23" t="s">
        <v>23</v>
      </c>
      <c r="D112" s="23">
        <v>2456</v>
      </c>
      <c r="AH112" s="23">
        <v>1</v>
      </c>
      <c r="AJ112" s="46">
        <f t="shared" si="2"/>
        <v>1</v>
      </c>
      <c r="AK112" s="9">
        <f t="shared" si="3"/>
        <v>2456</v>
      </c>
    </row>
    <row r="113" spans="2:37" s="23" customFormat="1" x14ac:dyDescent="0.25">
      <c r="B113" s="163"/>
      <c r="AJ113" s="46">
        <f t="shared" si="2"/>
        <v>0</v>
      </c>
      <c r="AK113" s="9">
        <f t="shared" si="3"/>
        <v>0</v>
      </c>
    </row>
    <row r="114" spans="2:37" x14ac:dyDescent="0.25">
      <c r="AJ114" s="23" t="s">
        <v>268</v>
      </c>
      <c r="AK114" s="165">
        <f>SUM(AK5:AK113)</f>
        <v>8231297.7179999994</v>
      </c>
    </row>
    <row r="115" spans="2:37" x14ac:dyDescent="0.25">
      <c r="AJ115" s="23" t="s">
        <v>269</v>
      </c>
      <c r="AK115" s="165">
        <f>AK77</f>
        <v>3440290</v>
      </c>
    </row>
    <row r="116" spans="2:37" x14ac:dyDescent="0.25">
      <c r="AJ116" s="23" t="s">
        <v>118</v>
      </c>
      <c r="AK116" s="165">
        <f>AK114-AK115</f>
        <v>4791007.7179999994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2"/>
  <sheetViews>
    <sheetView zoomScale="130" zoomScaleNormal="130" workbookViewId="0">
      <pane xSplit="3" ySplit="4" topLeftCell="O21" activePane="bottomRight" state="frozen"/>
      <selection pane="topRight" activeCell="D1" sqref="D1"/>
      <selection pane="bottomLeft" activeCell="A5" sqref="A5"/>
      <selection pane="bottomRight" activeCell="AO45" sqref="AO45"/>
    </sheetView>
  </sheetViews>
  <sheetFormatPr baseColWidth="10" defaultRowHeight="15" x14ac:dyDescent="0.25"/>
  <cols>
    <col min="1" max="1" width="8.7109375" customWidth="1"/>
    <col min="2" max="2" width="30" style="87" customWidth="1"/>
    <col min="3" max="3" width="5" customWidth="1"/>
    <col min="4" max="4" width="7.42578125" customWidth="1"/>
    <col min="5" max="35" width="4.28515625" customWidth="1"/>
    <col min="36" max="37" width="9.5703125" customWidth="1"/>
  </cols>
  <sheetData>
    <row r="1" spans="1:37" x14ac:dyDescent="0.25">
      <c r="A1" s="1"/>
      <c r="B1" s="75" t="s">
        <v>212</v>
      </c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5"/>
      <c r="AK1" s="1"/>
    </row>
    <row r="2" spans="1:37" x14ac:dyDescent="0.25">
      <c r="A2" s="1"/>
      <c r="B2" s="75" t="s">
        <v>223</v>
      </c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5"/>
      <c r="AK2" s="1"/>
    </row>
    <row r="3" spans="1:37" x14ac:dyDescent="0.25">
      <c r="A3" s="1"/>
      <c r="B3" s="75"/>
      <c r="C3" s="3"/>
      <c r="D3" s="4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5"/>
      <c r="AK3" s="1"/>
    </row>
    <row r="4" spans="1:37" x14ac:dyDescent="0.25">
      <c r="A4" s="50" t="s">
        <v>1</v>
      </c>
      <c r="B4" s="76" t="s">
        <v>2</v>
      </c>
      <c r="C4" s="17"/>
      <c r="D4" s="6" t="s">
        <v>3</v>
      </c>
      <c r="E4" s="52">
        <v>1</v>
      </c>
      <c r="F4" s="52">
        <v>2</v>
      </c>
      <c r="G4" s="52">
        <v>3</v>
      </c>
      <c r="H4" s="52">
        <v>4</v>
      </c>
      <c r="I4" s="52">
        <v>5</v>
      </c>
      <c r="J4" s="52">
        <v>6</v>
      </c>
      <c r="K4" s="52">
        <v>7</v>
      </c>
      <c r="L4" s="52">
        <v>8</v>
      </c>
      <c r="M4" s="52">
        <v>9</v>
      </c>
      <c r="N4" s="52">
        <v>10</v>
      </c>
      <c r="O4" s="52">
        <v>11</v>
      </c>
      <c r="P4" s="52">
        <v>12</v>
      </c>
      <c r="Q4" s="52">
        <v>13</v>
      </c>
      <c r="R4" s="52">
        <v>14</v>
      </c>
      <c r="S4" s="52">
        <v>15</v>
      </c>
      <c r="T4" s="52">
        <v>16</v>
      </c>
      <c r="U4" s="52">
        <v>17</v>
      </c>
      <c r="V4" s="52">
        <v>18</v>
      </c>
      <c r="W4" s="52">
        <v>19</v>
      </c>
      <c r="X4" s="52">
        <v>20</v>
      </c>
      <c r="Y4" s="52">
        <v>21</v>
      </c>
      <c r="Z4" s="52">
        <v>22</v>
      </c>
      <c r="AA4" s="52">
        <v>23</v>
      </c>
      <c r="AB4" s="52">
        <v>24</v>
      </c>
      <c r="AC4" s="52">
        <v>25</v>
      </c>
      <c r="AD4" s="52">
        <v>26</v>
      </c>
      <c r="AE4" s="52">
        <v>27</v>
      </c>
      <c r="AF4" s="52">
        <v>28</v>
      </c>
      <c r="AG4" s="52">
        <v>29</v>
      </c>
      <c r="AH4" s="52">
        <v>30</v>
      </c>
      <c r="AI4" s="52">
        <v>31</v>
      </c>
      <c r="AJ4" s="8" t="s">
        <v>4</v>
      </c>
      <c r="AK4" s="9" t="s">
        <v>5</v>
      </c>
    </row>
    <row r="5" spans="1:37" x14ac:dyDescent="0.25">
      <c r="A5" s="11">
        <v>2110015</v>
      </c>
      <c r="B5" s="77" t="s">
        <v>6</v>
      </c>
      <c r="C5" s="13" t="s">
        <v>7</v>
      </c>
      <c r="D5" s="42">
        <f>VLOOKUP(A5,[1]Hoja3!$A$4:$C$653,3,FALSE)</f>
        <v>250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46">
        <f>SUM(E5:AI5)</f>
        <v>0</v>
      </c>
      <c r="AK5" s="9">
        <f>AJ5*D5</f>
        <v>0</v>
      </c>
    </row>
    <row r="6" spans="1:37" x14ac:dyDescent="0.25">
      <c r="A6" s="11">
        <v>2160010</v>
      </c>
      <c r="B6" s="78" t="s">
        <v>121</v>
      </c>
      <c r="C6" s="17" t="s">
        <v>9</v>
      </c>
      <c r="D6" s="42">
        <f>VLOOKUP(A6,[1]Hoja3!$A$4:$C$653,3,FALSE)</f>
        <v>11797.66</v>
      </c>
      <c r="E6" s="18"/>
      <c r="F6" s="18"/>
      <c r="G6" s="18"/>
      <c r="H6" s="18">
        <v>1</v>
      </c>
      <c r="I6" s="18">
        <v>3</v>
      </c>
      <c r="J6" s="18">
        <v>6</v>
      </c>
      <c r="K6" s="18"/>
      <c r="L6" s="18"/>
      <c r="M6" s="18"/>
      <c r="N6" s="18"/>
      <c r="O6" s="18">
        <v>4</v>
      </c>
      <c r="P6" s="18"/>
      <c r="Q6" s="18"/>
      <c r="R6" s="18"/>
      <c r="S6" s="18"/>
      <c r="T6" s="18"/>
      <c r="U6" s="18">
        <v>1</v>
      </c>
      <c r="V6" s="18">
        <v>2</v>
      </c>
      <c r="W6" s="18"/>
      <c r="X6" s="18"/>
      <c r="Y6" s="18">
        <v>3</v>
      </c>
      <c r="Z6" s="18"/>
      <c r="AA6" s="18"/>
      <c r="AB6" s="18"/>
      <c r="AC6" s="18"/>
      <c r="AD6" s="18">
        <v>10</v>
      </c>
      <c r="AE6" s="18">
        <v>4</v>
      </c>
      <c r="AF6" s="18"/>
      <c r="AG6" s="18"/>
      <c r="AH6" s="18"/>
      <c r="AI6" s="18"/>
      <c r="AJ6" s="46">
        <f t="shared" ref="AJ6:AJ69" si="0">SUM(E6:AI6)</f>
        <v>34</v>
      </c>
      <c r="AK6" s="9">
        <f t="shared" ref="AK6:AK69" si="1">AJ6*D6</f>
        <v>401120.44</v>
      </c>
    </row>
    <row r="7" spans="1:37" x14ac:dyDescent="0.25">
      <c r="A7" s="11">
        <v>2160106</v>
      </c>
      <c r="B7" s="78" t="s">
        <v>122</v>
      </c>
      <c r="C7" s="17" t="s">
        <v>11</v>
      </c>
      <c r="D7" s="42">
        <f>VLOOKUP(A7,[1]Hoja3!$A$4:$C$653,3,FALSE)</f>
        <v>60.547199999999997</v>
      </c>
      <c r="E7" s="18"/>
      <c r="F7" s="18"/>
      <c r="G7" s="18">
        <v>6</v>
      </c>
      <c r="H7" s="18"/>
      <c r="I7" s="18">
        <v>1</v>
      </c>
      <c r="J7" s="18">
        <v>14</v>
      </c>
      <c r="K7" s="18">
        <v>5</v>
      </c>
      <c r="L7" s="18"/>
      <c r="M7" s="18"/>
      <c r="N7" s="18">
        <v>4</v>
      </c>
      <c r="O7" s="18">
        <v>5</v>
      </c>
      <c r="P7" s="18">
        <v>1</v>
      </c>
      <c r="Q7" s="18">
        <v>2</v>
      </c>
      <c r="R7" s="18">
        <v>8</v>
      </c>
      <c r="S7" s="18"/>
      <c r="T7" s="18"/>
      <c r="U7" s="18">
        <v>9</v>
      </c>
      <c r="V7" s="18">
        <v>1</v>
      </c>
      <c r="W7" s="18"/>
      <c r="X7" s="18">
        <v>9</v>
      </c>
      <c r="Y7" s="18">
        <v>1</v>
      </c>
      <c r="Z7" s="18"/>
      <c r="AA7" s="18"/>
      <c r="AB7" s="18">
        <v>10</v>
      </c>
      <c r="AC7" s="18">
        <v>1</v>
      </c>
      <c r="AD7" s="18">
        <v>5</v>
      </c>
      <c r="AE7" s="18"/>
      <c r="AF7" s="18"/>
      <c r="AG7" s="18"/>
      <c r="AH7" s="18"/>
      <c r="AI7" s="18"/>
      <c r="AJ7" s="46">
        <f t="shared" si="0"/>
        <v>82</v>
      </c>
      <c r="AK7" s="9">
        <f t="shared" si="1"/>
        <v>4964.8703999999998</v>
      </c>
    </row>
    <row r="8" spans="1:37" x14ac:dyDescent="0.25">
      <c r="A8" s="11">
        <v>2160022</v>
      </c>
      <c r="B8" s="78" t="s">
        <v>120</v>
      </c>
      <c r="C8" s="17" t="s">
        <v>11</v>
      </c>
      <c r="D8" s="42">
        <f>VLOOKUP(A8,[1]Hoja3!$A$4:$C$653,3,FALSE)</f>
        <v>92.82</v>
      </c>
      <c r="E8" s="18"/>
      <c r="F8" s="18"/>
      <c r="G8" s="18">
        <v>1</v>
      </c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>
        <v>1</v>
      </c>
      <c r="AD8" s="18"/>
      <c r="AE8" s="18"/>
      <c r="AF8" s="18"/>
      <c r="AG8" s="18"/>
      <c r="AH8" s="18"/>
      <c r="AI8" s="18"/>
      <c r="AJ8" s="46">
        <f t="shared" si="0"/>
        <v>2</v>
      </c>
      <c r="AK8" s="9">
        <f t="shared" si="1"/>
        <v>185.64</v>
      </c>
    </row>
    <row r="9" spans="1:37" x14ac:dyDescent="0.25">
      <c r="A9" s="11">
        <v>2160023</v>
      </c>
      <c r="B9" s="78" t="s">
        <v>123</v>
      </c>
      <c r="C9" s="17" t="s">
        <v>11</v>
      </c>
      <c r="D9" s="43">
        <v>140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>
        <v>1</v>
      </c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46">
        <f t="shared" si="0"/>
        <v>1</v>
      </c>
      <c r="AK9" s="9">
        <f t="shared" si="1"/>
        <v>140</v>
      </c>
    </row>
    <row r="10" spans="1:37" x14ac:dyDescent="0.25">
      <c r="A10" s="11">
        <v>2130283</v>
      </c>
      <c r="B10" s="78" t="s">
        <v>124</v>
      </c>
      <c r="C10" s="17" t="s">
        <v>15</v>
      </c>
      <c r="D10" s="42">
        <f>VLOOKUP(A10,[1]Hoja3!$A$4:$C$653,3,FALSE)</f>
        <v>1009.12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46">
        <f t="shared" si="0"/>
        <v>0</v>
      </c>
      <c r="AK10" s="9">
        <f t="shared" si="1"/>
        <v>0</v>
      </c>
    </row>
    <row r="11" spans="1:37" x14ac:dyDescent="0.25">
      <c r="A11" s="11">
        <v>2200011</v>
      </c>
      <c r="B11" s="78" t="s">
        <v>125</v>
      </c>
      <c r="C11" s="17" t="s">
        <v>11</v>
      </c>
      <c r="D11" s="42">
        <f>VLOOKUP(A11,[1]Hoja3!$A$4:$C$653,3,FALSE)</f>
        <v>1287.104</v>
      </c>
      <c r="E11" s="18"/>
      <c r="F11" s="18"/>
      <c r="G11" s="18">
        <v>8</v>
      </c>
      <c r="H11" s="18">
        <v>10</v>
      </c>
      <c r="I11" s="18">
        <v>7</v>
      </c>
      <c r="J11" s="18">
        <v>6</v>
      </c>
      <c r="K11" s="18">
        <v>10</v>
      </c>
      <c r="L11" s="18"/>
      <c r="M11" s="18"/>
      <c r="N11" s="18">
        <v>5</v>
      </c>
      <c r="O11" s="18">
        <v>10</v>
      </c>
      <c r="P11" s="18">
        <v>6</v>
      </c>
      <c r="Q11" s="18">
        <v>7</v>
      </c>
      <c r="R11" s="18">
        <v>4</v>
      </c>
      <c r="S11" s="18"/>
      <c r="T11" s="18"/>
      <c r="U11" s="18">
        <v>11</v>
      </c>
      <c r="V11" s="18">
        <v>16</v>
      </c>
      <c r="W11" s="18"/>
      <c r="X11" s="18">
        <v>9</v>
      </c>
      <c r="Y11" s="18">
        <v>11</v>
      </c>
      <c r="Z11" s="18"/>
      <c r="AA11" s="18"/>
      <c r="AB11" s="18">
        <v>7</v>
      </c>
      <c r="AC11" s="18">
        <v>7</v>
      </c>
      <c r="AD11" s="18">
        <v>12</v>
      </c>
      <c r="AE11" s="18">
        <v>12</v>
      </c>
      <c r="AF11" s="18">
        <v>3</v>
      </c>
      <c r="AG11" s="18"/>
      <c r="AH11" s="18"/>
      <c r="AI11" s="18"/>
      <c r="AJ11" s="46">
        <f t="shared" si="0"/>
        <v>161</v>
      </c>
      <c r="AK11" s="9">
        <f t="shared" si="1"/>
        <v>207223.74400000001</v>
      </c>
    </row>
    <row r="12" spans="1:37" x14ac:dyDescent="0.25">
      <c r="A12" s="11">
        <v>2160030</v>
      </c>
      <c r="B12" s="78" t="s">
        <v>126</v>
      </c>
      <c r="C12" s="17" t="s">
        <v>11</v>
      </c>
      <c r="D12" s="42">
        <f>VLOOKUP(A12,[1]Hoja3!$A$4:$C$653,3,FALSE)</f>
        <v>58.0244</v>
      </c>
      <c r="E12" s="18"/>
      <c r="F12" s="18"/>
      <c r="G12" s="18">
        <v>6</v>
      </c>
      <c r="H12" s="18">
        <v>5</v>
      </c>
      <c r="I12" s="18">
        <v>7</v>
      </c>
      <c r="J12" s="18">
        <v>6</v>
      </c>
      <c r="K12" s="18">
        <v>4</v>
      </c>
      <c r="L12" s="18"/>
      <c r="M12" s="18"/>
      <c r="N12" s="18">
        <v>8</v>
      </c>
      <c r="O12" s="18">
        <v>8</v>
      </c>
      <c r="P12" s="18">
        <v>5</v>
      </c>
      <c r="Q12" s="18">
        <v>10</v>
      </c>
      <c r="R12" s="18">
        <v>1</v>
      </c>
      <c r="S12" s="18"/>
      <c r="T12" s="18"/>
      <c r="U12" s="18">
        <v>12</v>
      </c>
      <c r="V12" s="18">
        <v>7</v>
      </c>
      <c r="W12" s="18"/>
      <c r="X12" s="18">
        <v>7</v>
      </c>
      <c r="Y12" s="18">
        <v>6</v>
      </c>
      <c r="Z12" s="18"/>
      <c r="AA12" s="18"/>
      <c r="AB12" s="18">
        <v>10</v>
      </c>
      <c r="AC12" s="18">
        <v>6</v>
      </c>
      <c r="AD12" s="18">
        <v>6</v>
      </c>
      <c r="AE12" s="18">
        <v>4</v>
      </c>
      <c r="AF12" s="18">
        <v>5</v>
      </c>
      <c r="AG12" s="18"/>
      <c r="AH12" s="18"/>
      <c r="AI12" s="18"/>
      <c r="AJ12" s="46">
        <f t="shared" si="0"/>
        <v>123</v>
      </c>
      <c r="AK12" s="9">
        <f t="shared" si="1"/>
        <v>7137.0011999999997</v>
      </c>
    </row>
    <row r="13" spans="1:37" x14ac:dyDescent="0.25">
      <c r="A13" s="11">
        <v>2130046</v>
      </c>
      <c r="B13" s="78" t="s">
        <v>127</v>
      </c>
      <c r="C13" s="17" t="s">
        <v>11</v>
      </c>
      <c r="D13" s="42">
        <f>VLOOKUP(A13,[1]Hoja3!$A$4:$C$653,3,FALSE)</f>
        <v>112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46">
        <f t="shared" si="0"/>
        <v>0</v>
      </c>
      <c r="AK13" s="9">
        <f t="shared" si="1"/>
        <v>0</v>
      </c>
    </row>
    <row r="14" spans="1:37" x14ac:dyDescent="0.25">
      <c r="A14" s="11">
        <v>2160040</v>
      </c>
      <c r="B14" s="79" t="s">
        <v>128</v>
      </c>
      <c r="C14" s="20" t="s">
        <v>9</v>
      </c>
      <c r="D14" s="42">
        <f>VLOOKUP(A14,[1]Hoja3!$A$4:$C$653,3,FALSE)</f>
        <v>124.95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46">
        <f t="shared" si="0"/>
        <v>0</v>
      </c>
      <c r="AK14" s="9">
        <f t="shared" si="1"/>
        <v>0</v>
      </c>
    </row>
    <row r="15" spans="1:37" x14ac:dyDescent="0.25">
      <c r="A15" s="11">
        <v>2160044</v>
      </c>
      <c r="B15" s="78" t="s">
        <v>129</v>
      </c>
      <c r="C15" s="17" t="s">
        <v>9</v>
      </c>
      <c r="D15" s="42">
        <f>VLOOKUP(A15,[1]Hoja3!$A$4:$C$653,3,FALSE)</f>
        <v>342.72</v>
      </c>
      <c r="E15" s="18"/>
      <c r="F15" s="18"/>
      <c r="G15" s="18">
        <v>26</v>
      </c>
      <c r="H15" s="18">
        <v>9</v>
      </c>
      <c r="I15" s="18">
        <v>12</v>
      </c>
      <c r="J15" s="18">
        <v>11</v>
      </c>
      <c r="K15" s="18">
        <v>6</v>
      </c>
      <c r="L15" s="18"/>
      <c r="M15" s="18"/>
      <c r="N15" s="18">
        <v>8</v>
      </c>
      <c r="O15" s="18">
        <v>8</v>
      </c>
      <c r="P15" s="18">
        <v>2</v>
      </c>
      <c r="Q15" s="18">
        <v>10</v>
      </c>
      <c r="R15" s="18">
        <v>1</v>
      </c>
      <c r="S15" s="18"/>
      <c r="T15" s="18"/>
      <c r="U15" s="18">
        <v>7</v>
      </c>
      <c r="V15" s="18">
        <v>8</v>
      </c>
      <c r="W15" s="18"/>
      <c r="X15" s="18">
        <v>9</v>
      </c>
      <c r="Y15" s="18">
        <v>7</v>
      </c>
      <c r="Z15" s="18"/>
      <c r="AA15" s="18"/>
      <c r="AB15" s="18">
        <v>16</v>
      </c>
      <c r="AC15" s="18">
        <v>8</v>
      </c>
      <c r="AD15" s="18">
        <v>4</v>
      </c>
      <c r="AE15" s="18">
        <v>10</v>
      </c>
      <c r="AF15" s="18">
        <v>5</v>
      </c>
      <c r="AG15" s="18"/>
      <c r="AH15" s="18"/>
      <c r="AI15" s="18"/>
      <c r="AJ15" s="46">
        <f t="shared" si="0"/>
        <v>167</v>
      </c>
      <c r="AK15" s="9">
        <f t="shared" si="1"/>
        <v>57234.240000000005</v>
      </c>
    </row>
    <row r="16" spans="1:37" x14ac:dyDescent="0.25">
      <c r="A16" s="11">
        <v>2160048</v>
      </c>
      <c r="B16" s="78" t="s">
        <v>130</v>
      </c>
      <c r="C16" s="17" t="s">
        <v>15</v>
      </c>
      <c r="D16" s="42">
        <f>VLOOKUP(A16,[1]Hoja3!$A$4:$C$653,3,FALSE)</f>
        <v>1248.7860000000001</v>
      </c>
      <c r="E16" s="18"/>
      <c r="F16" s="18"/>
      <c r="G16" s="18"/>
      <c r="H16" s="18"/>
      <c r="I16" s="18"/>
      <c r="J16" s="18">
        <v>2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>
        <v>2</v>
      </c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46">
        <f t="shared" si="0"/>
        <v>4</v>
      </c>
      <c r="AK16" s="9">
        <f t="shared" si="1"/>
        <v>4995.1440000000002</v>
      </c>
    </row>
    <row r="17" spans="1:37" x14ac:dyDescent="0.25">
      <c r="A17" s="11">
        <v>2130054</v>
      </c>
      <c r="B17" s="78" t="s">
        <v>131</v>
      </c>
      <c r="C17" s="17" t="s">
        <v>23</v>
      </c>
      <c r="D17" s="42">
        <f>VLOOKUP(A17,[1]Hoja3!$A$4:$C$653,3,FALSE)</f>
        <v>259.84840000000003</v>
      </c>
      <c r="E17" s="18"/>
      <c r="F17" s="18"/>
      <c r="G17" s="18">
        <v>5</v>
      </c>
      <c r="H17" s="18">
        <v>4</v>
      </c>
      <c r="I17" s="18">
        <v>5</v>
      </c>
      <c r="J17" s="18">
        <v>4</v>
      </c>
      <c r="K17" s="18">
        <v>6</v>
      </c>
      <c r="L17" s="18"/>
      <c r="M17" s="18"/>
      <c r="N17" s="18">
        <v>4</v>
      </c>
      <c r="O17" s="18">
        <v>7</v>
      </c>
      <c r="P17" s="18">
        <v>3</v>
      </c>
      <c r="Q17" s="18">
        <v>9</v>
      </c>
      <c r="R17" s="18"/>
      <c r="S17" s="18"/>
      <c r="T17" s="18"/>
      <c r="U17" s="18">
        <v>7</v>
      </c>
      <c r="V17" s="18">
        <v>7</v>
      </c>
      <c r="W17" s="18"/>
      <c r="X17" s="18">
        <v>6</v>
      </c>
      <c r="Y17" s="18">
        <v>5</v>
      </c>
      <c r="Z17" s="18"/>
      <c r="AA17" s="18"/>
      <c r="AB17" s="18">
        <v>5</v>
      </c>
      <c r="AC17" s="18">
        <v>1</v>
      </c>
      <c r="AD17" s="18">
        <v>5</v>
      </c>
      <c r="AE17" s="18">
        <v>4</v>
      </c>
      <c r="AF17" s="18">
        <v>2</v>
      </c>
      <c r="AG17" s="18"/>
      <c r="AH17" s="18"/>
      <c r="AI17" s="18"/>
      <c r="AJ17" s="46">
        <f t="shared" si="0"/>
        <v>89</v>
      </c>
      <c r="AK17" s="9">
        <f t="shared" si="1"/>
        <v>23126.507600000001</v>
      </c>
    </row>
    <row r="18" spans="1:37" x14ac:dyDescent="0.25">
      <c r="A18" s="11">
        <v>2130061</v>
      </c>
      <c r="B18" s="78" t="s">
        <v>24</v>
      </c>
      <c r="C18" s="17" t="s">
        <v>23</v>
      </c>
      <c r="D18" s="42">
        <f>VLOOKUP(A18,[1]Hoja3!$A$4:$C$653,3,FALSE)</f>
        <v>295.12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>
        <v>1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46">
        <f t="shared" si="0"/>
        <v>1</v>
      </c>
      <c r="AK18" s="9">
        <f t="shared" si="1"/>
        <v>295.12</v>
      </c>
    </row>
    <row r="19" spans="1:37" x14ac:dyDescent="0.25">
      <c r="A19" s="11">
        <v>2130068</v>
      </c>
      <c r="B19" s="77" t="s">
        <v>25</v>
      </c>
      <c r="C19" s="13" t="s">
        <v>23</v>
      </c>
      <c r="D19" s="42">
        <f>VLOOKUP(A19,[1]Hoja3!$A$4:$C$653,3,FALSE)</f>
        <v>952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46">
        <f t="shared" si="0"/>
        <v>0</v>
      </c>
      <c r="AK19" s="9">
        <f t="shared" si="1"/>
        <v>0</v>
      </c>
    </row>
    <row r="20" spans="1:37" x14ac:dyDescent="0.25">
      <c r="A20" s="11">
        <v>2160063</v>
      </c>
      <c r="B20" s="78" t="s">
        <v>139</v>
      </c>
      <c r="C20" s="17" t="s">
        <v>11</v>
      </c>
      <c r="D20" s="42">
        <f>VLOOKUP(A20,[1]Hoja3!$A$4:$C$653,3,FALSE)</f>
        <v>654.5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>
        <v>1</v>
      </c>
      <c r="P20" s="18"/>
      <c r="Q20" s="18"/>
      <c r="R20" s="18"/>
      <c r="S20" s="18"/>
      <c r="T20" s="18"/>
      <c r="U20" s="18">
        <v>2</v>
      </c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46">
        <f t="shared" si="0"/>
        <v>3</v>
      </c>
      <c r="AK20" s="9">
        <f t="shared" si="1"/>
        <v>1963.5</v>
      </c>
    </row>
    <row r="21" spans="1:37" x14ac:dyDescent="0.25">
      <c r="A21" s="11">
        <v>2160064</v>
      </c>
      <c r="B21" s="78" t="s">
        <v>137</v>
      </c>
      <c r="C21" s="17" t="s">
        <v>11</v>
      </c>
      <c r="D21" s="42">
        <f>VLOOKUP(A21,[1]Hoja3!$A$4:$C$653,3,FALSE)</f>
        <v>69.02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>
        <v>2</v>
      </c>
      <c r="R21" s="18"/>
      <c r="S21" s="18"/>
      <c r="T21" s="18"/>
      <c r="U21" s="18"/>
      <c r="V21" s="18"/>
      <c r="W21" s="18"/>
      <c r="X21" s="18">
        <v>2</v>
      </c>
      <c r="Y21" s="18"/>
      <c r="Z21" s="18"/>
      <c r="AA21" s="18"/>
      <c r="AB21" s="18">
        <v>1</v>
      </c>
      <c r="AC21" s="18"/>
      <c r="AD21" s="18"/>
      <c r="AE21" s="18">
        <v>2</v>
      </c>
      <c r="AF21" s="18"/>
      <c r="AG21" s="18"/>
      <c r="AH21" s="18"/>
      <c r="AI21" s="18"/>
      <c r="AJ21" s="46">
        <f t="shared" si="0"/>
        <v>7</v>
      </c>
      <c r="AK21" s="9">
        <f t="shared" si="1"/>
        <v>483.14</v>
      </c>
    </row>
    <row r="22" spans="1:37" x14ac:dyDescent="0.25">
      <c r="A22" s="11">
        <v>2130097</v>
      </c>
      <c r="B22" s="78" t="s">
        <v>138</v>
      </c>
      <c r="C22" s="17" t="s">
        <v>29</v>
      </c>
      <c r="D22" s="42">
        <f>VLOOKUP(A22,[1]Hoja3!$A$4:$C$653,3,FALSE)</f>
        <v>333.2</v>
      </c>
      <c r="E22" s="18"/>
      <c r="F22" s="18"/>
      <c r="G22" s="18"/>
      <c r="H22" s="18"/>
      <c r="I22" s="18"/>
      <c r="J22" s="18">
        <v>4</v>
      </c>
      <c r="K22" s="18"/>
      <c r="L22" s="18"/>
      <c r="M22" s="18"/>
      <c r="N22" s="18">
        <v>2</v>
      </c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>
        <v>1</v>
      </c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46">
        <f t="shared" si="0"/>
        <v>7</v>
      </c>
      <c r="AK22" s="9">
        <f t="shared" si="1"/>
        <v>2332.4</v>
      </c>
    </row>
    <row r="23" spans="1:37" x14ac:dyDescent="0.25">
      <c r="A23" s="11">
        <v>2160080</v>
      </c>
      <c r="B23" s="78" t="s">
        <v>140</v>
      </c>
      <c r="C23" s="17" t="s">
        <v>29</v>
      </c>
      <c r="D23" s="42">
        <f>VLOOKUP(A23,[1]Hoja3!$A$4:$C$653,3,FALSE)</f>
        <v>145656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46">
        <f t="shared" si="0"/>
        <v>0</v>
      </c>
      <c r="AK23" s="9">
        <f t="shared" si="1"/>
        <v>0</v>
      </c>
    </row>
    <row r="24" spans="1:37" x14ac:dyDescent="0.25">
      <c r="A24" s="11">
        <v>2170058</v>
      </c>
      <c r="B24" s="78" t="s">
        <v>143</v>
      </c>
      <c r="C24" s="17" t="s">
        <v>32</v>
      </c>
      <c r="D24" s="42">
        <f>VLOOKUP(A24,[1]Hoja3!$A$4:$C$653,3,FALSE)</f>
        <v>4166.1899999999996</v>
      </c>
      <c r="E24" s="18"/>
      <c r="F24" s="18"/>
      <c r="G24" s="18">
        <v>1</v>
      </c>
      <c r="H24" s="18">
        <v>1</v>
      </c>
      <c r="I24" s="18"/>
      <c r="J24" s="18">
        <v>1</v>
      </c>
      <c r="K24" s="18"/>
      <c r="L24" s="18"/>
      <c r="M24" s="18"/>
      <c r="N24" s="18"/>
      <c r="O24" s="18"/>
      <c r="P24" s="18"/>
      <c r="Q24" s="18"/>
      <c r="R24" s="18">
        <v>1</v>
      </c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>
        <v>1</v>
      </c>
      <c r="AE24" s="18"/>
      <c r="AF24" s="18">
        <v>1</v>
      </c>
      <c r="AG24" s="18"/>
      <c r="AH24" s="18"/>
      <c r="AI24" s="18"/>
      <c r="AJ24" s="46">
        <f t="shared" si="0"/>
        <v>6</v>
      </c>
      <c r="AK24" s="9">
        <f t="shared" si="1"/>
        <v>24997.14</v>
      </c>
    </row>
    <row r="25" spans="1:37" x14ac:dyDescent="0.25">
      <c r="A25" s="11">
        <v>2130107</v>
      </c>
      <c r="B25" s="78" t="s">
        <v>141</v>
      </c>
      <c r="C25" s="17" t="s">
        <v>11</v>
      </c>
      <c r="D25" s="42">
        <f>VLOOKUP(A25,[1]Hoja3!$A$4:$C$653,3,FALSE)</f>
        <v>104.72</v>
      </c>
      <c r="E25" s="18"/>
      <c r="F25" s="18"/>
      <c r="G25" s="18">
        <v>21</v>
      </c>
      <c r="H25" s="18">
        <v>7</v>
      </c>
      <c r="I25" s="18">
        <v>11</v>
      </c>
      <c r="J25" s="18">
        <v>14</v>
      </c>
      <c r="K25" s="18">
        <v>9</v>
      </c>
      <c r="L25" s="18"/>
      <c r="M25" s="18"/>
      <c r="N25" s="18">
        <v>10</v>
      </c>
      <c r="O25" s="18">
        <v>12</v>
      </c>
      <c r="P25" s="18">
        <v>6</v>
      </c>
      <c r="Q25" s="18">
        <v>12</v>
      </c>
      <c r="R25" s="18">
        <v>5</v>
      </c>
      <c r="S25" s="18"/>
      <c r="T25" s="18"/>
      <c r="U25" s="18">
        <v>11</v>
      </c>
      <c r="V25" s="18">
        <v>14</v>
      </c>
      <c r="W25" s="18"/>
      <c r="X25" s="18">
        <v>11</v>
      </c>
      <c r="Y25" s="18">
        <v>12</v>
      </c>
      <c r="Z25" s="18"/>
      <c r="AA25" s="18"/>
      <c r="AB25" s="18">
        <v>11</v>
      </c>
      <c r="AC25" s="18">
        <v>10</v>
      </c>
      <c r="AD25" s="18">
        <v>16</v>
      </c>
      <c r="AE25" s="18">
        <v>17</v>
      </c>
      <c r="AF25" s="18"/>
      <c r="AG25" s="18"/>
      <c r="AH25" s="18"/>
      <c r="AI25" s="18"/>
      <c r="AJ25" s="46">
        <f t="shared" si="0"/>
        <v>209</v>
      </c>
      <c r="AK25" s="9">
        <f t="shared" si="1"/>
        <v>21886.48</v>
      </c>
    </row>
    <row r="26" spans="1:37" x14ac:dyDescent="0.25">
      <c r="A26" s="11">
        <v>2120017</v>
      </c>
      <c r="B26" s="78" t="s">
        <v>142</v>
      </c>
      <c r="C26" s="17" t="s">
        <v>11</v>
      </c>
      <c r="D26" s="42">
        <f>VLOOKUP(A26,[1]Hoja3!$A$4:$C$653,3,FALSE)</f>
        <v>91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46">
        <f t="shared" si="0"/>
        <v>0</v>
      </c>
      <c r="AK26" s="9">
        <f t="shared" si="1"/>
        <v>0</v>
      </c>
    </row>
    <row r="27" spans="1:37" x14ac:dyDescent="0.25">
      <c r="A27" s="11">
        <v>2160095</v>
      </c>
      <c r="B27" s="78" t="s">
        <v>144</v>
      </c>
      <c r="C27" s="17" t="s">
        <v>36</v>
      </c>
      <c r="D27" s="42">
        <f>VLOOKUP(A27,[1]Hoja3!$A$4:$C$653,3,FALSE)</f>
        <v>220.745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>
        <v>2</v>
      </c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46">
        <f t="shared" si="0"/>
        <v>2</v>
      </c>
      <c r="AK27" s="9">
        <f t="shared" si="1"/>
        <v>441.49</v>
      </c>
    </row>
    <row r="28" spans="1:37" x14ac:dyDescent="0.25">
      <c r="A28" s="11">
        <v>2160306</v>
      </c>
      <c r="B28" s="78" t="s">
        <v>145</v>
      </c>
      <c r="C28" s="17" t="s">
        <v>11</v>
      </c>
      <c r="D28" s="42">
        <f>VLOOKUP(A28,[1]Hoja3!$A$4:$C$653,3,FALSE)</f>
        <v>738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46">
        <f t="shared" si="0"/>
        <v>0</v>
      </c>
      <c r="AK28" s="9">
        <f t="shared" si="1"/>
        <v>0</v>
      </c>
    </row>
    <row r="29" spans="1:37" x14ac:dyDescent="0.25">
      <c r="A29" s="11">
        <v>2160101</v>
      </c>
      <c r="B29" s="78" t="s">
        <v>146</v>
      </c>
      <c r="C29" s="17" t="s">
        <v>11</v>
      </c>
      <c r="D29" s="42">
        <f>VLOOKUP(A29,[1]Hoja3!$A$4:$C$653,3,FALSE)</f>
        <v>183.26</v>
      </c>
      <c r="E29" s="18"/>
      <c r="F29" s="18"/>
      <c r="G29" s="18">
        <v>4</v>
      </c>
      <c r="H29" s="18"/>
      <c r="I29" s="18">
        <v>1</v>
      </c>
      <c r="J29" s="18">
        <v>1</v>
      </c>
      <c r="K29" s="18">
        <v>1</v>
      </c>
      <c r="L29" s="18"/>
      <c r="M29" s="18"/>
      <c r="N29" s="18"/>
      <c r="O29" s="18"/>
      <c r="P29" s="18">
        <v>2</v>
      </c>
      <c r="Q29" s="18">
        <v>1</v>
      </c>
      <c r="R29" s="18"/>
      <c r="S29" s="18"/>
      <c r="T29" s="18"/>
      <c r="U29" s="18"/>
      <c r="V29" s="18">
        <v>3</v>
      </c>
      <c r="W29" s="18"/>
      <c r="X29" s="18">
        <v>3</v>
      </c>
      <c r="Y29" s="18">
        <v>2</v>
      </c>
      <c r="Z29" s="18"/>
      <c r="AA29" s="18"/>
      <c r="AB29" s="18">
        <v>1</v>
      </c>
      <c r="AC29" s="18"/>
      <c r="AD29" s="18">
        <v>4</v>
      </c>
      <c r="AE29" s="18"/>
      <c r="AF29" s="18">
        <v>1</v>
      </c>
      <c r="AG29" s="18"/>
      <c r="AH29" s="18"/>
      <c r="AI29" s="18"/>
      <c r="AJ29" s="46">
        <f t="shared" si="0"/>
        <v>24</v>
      </c>
      <c r="AK29" s="9">
        <f t="shared" si="1"/>
        <v>4398.24</v>
      </c>
    </row>
    <row r="30" spans="1:37" x14ac:dyDescent="0.25">
      <c r="A30" s="11">
        <v>2120021</v>
      </c>
      <c r="B30" s="78" t="s">
        <v>147</v>
      </c>
      <c r="C30" s="17" t="s">
        <v>36</v>
      </c>
      <c r="D30" s="42">
        <f>VLOOKUP(A30,[1]Hoja3!$A$4:$C$653,3,FALSE)</f>
        <v>15098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46">
        <f t="shared" si="0"/>
        <v>0</v>
      </c>
      <c r="AK30" s="9">
        <f t="shared" si="1"/>
        <v>0</v>
      </c>
    </row>
    <row r="31" spans="1:37" x14ac:dyDescent="0.25">
      <c r="A31" s="11">
        <v>2120023</v>
      </c>
      <c r="B31" s="78" t="s">
        <v>148</v>
      </c>
      <c r="C31" s="17" t="s">
        <v>36</v>
      </c>
      <c r="D31" s="42">
        <f>VLOOKUP(A31,[1]Hoja3!$A$4:$C$653,3,FALSE)</f>
        <v>333</v>
      </c>
      <c r="E31" s="18"/>
      <c r="F31" s="18"/>
      <c r="G31" s="18">
        <v>17</v>
      </c>
      <c r="H31" s="18">
        <v>19</v>
      </c>
      <c r="I31" s="18">
        <v>10</v>
      </c>
      <c r="J31" s="18">
        <v>19</v>
      </c>
      <c r="K31" s="18">
        <v>8</v>
      </c>
      <c r="L31" s="18"/>
      <c r="M31" s="18"/>
      <c r="N31" s="18">
        <v>9</v>
      </c>
      <c r="O31" s="18">
        <v>9</v>
      </c>
      <c r="P31" s="18">
        <v>18</v>
      </c>
      <c r="Q31" s="18">
        <v>14</v>
      </c>
      <c r="R31" s="18"/>
      <c r="S31" s="18"/>
      <c r="T31" s="18"/>
      <c r="U31" s="18">
        <v>17</v>
      </c>
      <c r="V31" s="18">
        <v>9</v>
      </c>
      <c r="W31" s="18">
        <v>7</v>
      </c>
      <c r="X31" s="18">
        <v>14</v>
      </c>
      <c r="Y31" s="18">
        <v>11</v>
      </c>
      <c r="Z31" s="18"/>
      <c r="AA31" s="18"/>
      <c r="AB31" s="18">
        <v>32</v>
      </c>
      <c r="AC31" s="18"/>
      <c r="AD31" s="18">
        <v>5</v>
      </c>
      <c r="AE31" s="18">
        <v>27</v>
      </c>
      <c r="AF31" s="18">
        <v>15</v>
      </c>
      <c r="AG31" s="18"/>
      <c r="AH31" s="18"/>
      <c r="AI31" s="18"/>
      <c r="AJ31" s="46">
        <f t="shared" si="0"/>
        <v>260</v>
      </c>
      <c r="AK31" s="9">
        <f t="shared" si="1"/>
        <v>86580</v>
      </c>
    </row>
    <row r="32" spans="1:37" x14ac:dyDescent="0.25">
      <c r="A32" s="11">
        <v>2160122</v>
      </c>
      <c r="B32" s="78" t="s">
        <v>149</v>
      </c>
      <c r="C32" s="17" t="s">
        <v>36</v>
      </c>
      <c r="D32" s="42">
        <f>VLOOKUP(A32,[1]Hoja3!$A$4:$C$653,3,FALSE)</f>
        <v>123.76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46">
        <f t="shared" si="0"/>
        <v>0</v>
      </c>
      <c r="AK32" s="9">
        <f t="shared" si="1"/>
        <v>0</v>
      </c>
    </row>
    <row r="33" spans="1:37" x14ac:dyDescent="0.25">
      <c r="A33" s="11">
        <v>2160126</v>
      </c>
      <c r="B33" s="78" t="s">
        <v>150</v>
      </c>
      <c r="C33" s="17" t="s">
        <v>11</v>
      </c>
      <c r="D33" s="42">
        <f>VLOOKUP(A33,[1]Hoja3!$A$4:$C$653,3,FALSE)</f>
        <v>3153.5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46">
        <f t="shared" si="0"/>
        <v>0</v>
      </c>
      <c r="AK33" s="9">
        <f t="shared" si="1"/>
        <v>0</v>
      </c>
    </row>
    <row r="34" spans="1:37" x14ac:dyDescent="0.25">
      <c r="A34" s="11">
        <v>2160129</v>
      </c>
      <c r="B34" s="78" t="s">
        <v>151</v>
      </c>
      <c r="C34" s="17" t="s">
        <v>11</v>
      </c>
      <c r="D34" s="42">
        <f>VLOOKUP(A34,[1]Hoja3!$A$4:$C$653,3,FALSE)</f>
        <v>70.209999999999994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>
        <v>1</v>
      </c>
      <c r="AE34" s="18"/>
      <c r="AF34" s="18"/>
      <c r="AG34" s="18"/>
      <c r="AH34" s="18"/>
      <c r="AI34" s="18"/>
      <c r="AJ34" s="46">
        <f t="shared" si="0"/>
        <v>1</v>
      </c>
      <c r="AK34" s="9">
        <f t="shared" si="1"/>
        <v>70.209999999999994</v>
      </c>
    </row>
    <row r="35" spans="1:37" x14ac:dyDescent="0.25">
      <c r="A35" s="47">
        <v>2130152</v>
      </c>
      <c r="B35" s="80" t="s">
        <v>44</v>
      </c>
      <c r="C35" s="59" t="s">
        <v>36</v>
      </c>
      <c r="D35" s="60">
        <f>VLOOKUP(A35,[1]Hoja3!$A$4:$C$653,3,FALSE)</f>
        <v>41.563699999999997</v>
      </c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>
        <v>3</v>
      </c>
      <c r="P35" s="61"/>
      <c r="Q35" s="61"/>
      <c r="R35" s="61"/>
      <c r="S35" s="61"/>
      <c r="T35" s="61"/>
      <c r="U35" s="61"/>
      <c r="V35" s="61">
        <v>3</v>
      </c>
      <c r="W35" s="61"/>
      <c r="X35" s="61"/>
      <c r="Y35" s="61"/>
      <c r="Z35" s="61"/>
      <c r="AA35" s="61"/>
      <c r="AB35" s="61">
        <v>1</v>
      </c>
      <c r="AC35" s="61">
        <v>3</v>
      </c>
      <c r="AD35" s="61"/>
      <c r="AE35" s="61"/>
      <c r="AF35" s="61"/>
      <c r="AG35" s="61"/>
      <c r="AH35" s="61"/>
      <c r="AI35" s="61"/>
      <c r="AJ35" s="46">
        <f t="shared" si="0"/>
        <v>10</v>
      </c>
      <c r="AK35" s="63">
        <f t="shared" si="1"/>
        <v>415.63699999999994</v>
      </c>
    </row>
    <row r="36" spans="1:37" x14ac:dyDescent="0.25">
      <c r="A36" s="11">
        <v>2130150</v>
      </c>
      <c r="B36" s="78" t="s">
        <v>152</v>
      </c>
      <c r="C36" s="17" t="s">
        <v>32</v>
      </c>
      <c r="D36" s="42">
        <f>VLOOKUP(A36,[1]Hoja3!$A$4:$C$653,3,FALSE)</f>
        <v>2856</v>
      </c>
      <c r="E36" s="18"/>
      <c r="F36" s="18"/>
      <c r="G36" s="18"/>
      <c r="H36" s="18"/>
      <c r="I36" s="18">
        <v>1</v>
      </c>
      <c r="J36" s="18">
        <v>2</v>
      </c>
      <c r="K36" s="18">
        <v>2</v>
      </c>
      <c r="L36" s="18"/>
      <c r="M36" s="18"/>
      <c r="N36" s="18"/>
      <c r="O36" s="18"/>
      <c r="P36" s="18">
        <v>1</v>
      </c>
      <c r="Q36" s="18">
        <v>1</v>
      </c>
      <c r="R36" s="18"/>
      <c r="S36" s="18"/>
      <c r="T36" s="18"/>
      <c r="U36" s="18">
        <v>1</v>
      </c>
      <c r="V36" s="18"/>
      <c r="W36" s="18"/>
      <c r="X36" s="18"/>
      <c r="Y36" s="18">
        <v>1</v>
      </c>
      <c r="Z36" s="18"/>
      <c r="AA36" s="18"/>
      <c r="AB36" s="18">
        <v>1</v>
      </c>
      <c r="AC36" s="18"/>
      <c r="AD36" s="18">
        <v>1</v>
      </c>
      <c r="AE36" s="18">
        <v>2</v>
      </c>
      <c r="AF36" s="18">
        <v>2</v>
      </c>
      <c r="AG36" s="18"/>
      <c r="AH36" s="18"/>
      <c r="AI36" s="18"/>
      <c r="AJ36" s="46">
        <f t="shared" si="0"/>
        <v>15</v>
      </c>
      <c r="AK36" s="9">
        <f t="shared" si="1"/>
        <v>42840</v>
      </c>
    </row>
    <row r="37" spans="1:37" x14ac:dyDescent="0.25">
      <c r="A37" s="11">
        <v>2160051</v>
      </c>
      <c r="B37" s="78" t="s">
        <v>153</v>
      </c>
      <c r="C37" s="17" t="s">
        <v>36</v>
      </c>
      <c r="D37" s="42">
        <f>VLOOKUP(A37,[1]Hoja3!$A$4:$C$653,3,FALSE)</f>
        <v>151.3323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46">
        <f t="shared" si="0"/>
        <v>0</v>
      </c>
      <c r="AK37" s="9">
        <f t="shared" si="1"/>
        <v>0</v>
      </c>
    </row>
    <row r="38" spans="1:37" x14ac:dyDescent="0.25">
      <c r="A38" s="11">
        <v>2180084</v>
      </c>
      <c r="B38" s="78" t="s">
        <v>154</v>
      </c>
      <c r="C38" s="17" t="s">
        <v>48</v>
      </c>
      <c r="D38" s="42">
        <f>VLOOKUP(A38,[1]Hoja3!$A$4:$C$653,3,FALSE)</f>
        <v>7140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46">
        <f t="shared" si="0"/>
        <v>0</v>
      </c>
      <c r="AK38" s="9">
        <f t="shared" si="1"/>
        <v>0</v>
      </c>
    </row>
    <row r="39" spans="1:37" x14ac:dyDescent="0.25">
      <c r="A39" s="11">
        <v>2160140</v>
      </c>
      <c r="B39" s="78" t="s">
        <v>155</v>
      </c>
      <c r="C39" s="17" t="s">
        <v>15</v>
      </c>
      <c r="D39" s="42">
        <f>VLOOKUP(A39,[1]Hoja3!$A$4:$C$653,3,FALSE)</f>
        <v>2261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>
        <v>1</v>
      </c>
      <c r="Q39" s="18">
        <v>2</v>
      </c>
      <c r="R39" s="18"/>
      <c r="S39" s="18"/>
      <c r="T39" s="18"/>
      <c r="U39" s="18">
        <v>2</v>
      </c>
      <c r="V39" s="18">
        <v>1</v>
      </c>
      <c r="W39" s="18"/>
      <c r="X39" s="18"/>
      <c r="Y39" s="18"/>
      <c r="Z39" s="18"/>
      <c r="AA39" s="18"/>
      <c r="AB39" s="18"/>
      <c r="AC39" s="18">
        <v>2</v>
      </c>
      <c r="AD39" s="18"/>
      <c r="AE39" s="18">
        <v>1</v>
      </c>
      <c r="AF39" s="18"/>
      <c r="AG39" s="18"/>
      <c r="AH39" s="18"/>
      <c r="AI39" s="18"/>
      <c r="AJ39" s="46">
        <f t="shared" si="0"/>
        <v>9</v>
      </c>
      <c r="AK39" s="9">
        <f t="shared" si="1"/>
        <v>20349</v>
      </c>
    </row>
    <row r="40" spans="1:37" x14ac:dyDescent="0.25">
      <c r="A40" s="11">
        <v>2130276</v>
      </c>
      <c r="B40" s="78" t="s">
        <v>156</v>
      </c>
      <c r="C40" s="17" t="s">
        <v>29</v>
      </c>
      <c r="D40" s="42">
        <f>VLOOKUP(A40,[1]Hoja3!$A$4:$C$653,3,FALSE)</f>
        <v>888.93</v>
      </c>
      <c r="E40" s="18"/>
      <c r="F40" s="18"/>
      <c r="G40" s="18"/>
      <c r="H40" s="18">
        <v>1</v>
      </c>
      <c r="I40" s="18"/>
      <c r="J40" s="18"/>
      <c r="K40" s="18">
        <v>1</v>
      </c>
      <c r="L40" s="18"/>
      <c r="M40" s="18"/>
      <c r="N40" s="18"/>
      <c r="O40" s="18"/>
      <c r="P40" s="18"/>
      <c r="Q40" s="18">
        <v>1</v>
      </c>
      <c r="R40" s="18"/>
      <c r="S40" s="18"/>
      <c r="T40" s="18"/>
      <c r="U40" s="18"/>
      <c r="V40" s="18">
        <v>1</v>
      </c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46">
        <f t="shared" si="0"/>
        <v>4</v>
      </c>
      <c r="AK40" s="9">
        <f t="shared" si="1"/>
        <v>3555.72</v>
      </c>
    </row>
    <row r="41" spans="1:37" x14ac:dyDescent="0.25">
      <c r="A41" s="11">
        <v>2110077</v>
      </c>
      <c r="B41" s="78" t="s">
        <v>157</v>
      </c>
      <c r="C41" s="17" t="s">
        <v>48</v>
      </c>
      <c r="D41" s="42">
        <f>VLOOKUP(A41,[1]Hoja3!$A$4:$C$653,3,FALSE)</f>
        <v>7946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46">
        <f t="shared" si="0"/>
        <v>0</v>
      </c>
      <c r="AK41" s="9">
        <f t="shared" si="1"/>
        <v>0</v>
      </c>
    </row>
    <row r="42" spans="1:37" x14ac:dyDescent="0.25">
      <c r="A42" s="11">
        <v>2160157</v>
      </c>
      <c r="B42" s="78" t="s">
        <v>159</v>
      </c>
      <c r="C42" s="17" t="s">
        <v>29</v>
      </c>
      <c r="D42" s="42">
        <f>VLOOKUP(A42,[1]Hoja3!$A$4:$C$653,3,FALSE)</f>
        <v>928.2</v>
      </c>
      <c r="E42" s="18"/>
      <c r="F42" s="18"/>
      <c r="G42" s="18">
        <v>2</v>
      </c>
      <c r="H42" s="18"/>
      <c r="I42" s="18"/>
      <c r="J42" s="18"/>
      <c r="K42" s="18">
        <v>3</v>
      </c>
      <c r="L42" s="18"/>
      <c r="M42" s="18"/>
      <c r="N42" s="18">
        <v>1</v>
      </c>
      <c r="O42" s="18">
        <v>2</v>
      </c>
      <c r="P42" s="18">
        <v>1</v>
      </c>
      <c r="Q42" s="18">
        <v>1</v>
      </c>
      <c r="R42" s="18"/>
      <c r="S42" s="18"/>
      <c r="T42" s="18"/>
      <c r="U42" s="18">
        <v>5</v>
      </c>
      <c r="V42" s="18"/>
      <c r="W42" s="18"/>
      <c r="X42" s="18">
        <v>3</v>
      </c>
      <c r="Y42" s="18">
        <v>1</v>
      </c>
      <c r="Z42" s="18"/>
      <c r="AA42" s="18"/>
      <c r="AB42" s="18">
        <v>4</v>
      </c>
      <c r="AC42" s="18"/>
      <c r="AD42" s="18"/>
      <c r="AE42" s="18">
        <v>1</v>
      </c>
      <c r="AF42" s="18">
        <v>5</v>
      </c>
      <c r="AG42" s="18"/>
      <c r="AH42" s="18"/>
      <c r="AI42" s="18"/>
      <c r="AJ42" s="46">
        <f t="shared" si="0"/>
        <v>29</v>
      </c>
      <c r="AK42" s="9">
        <f t="shared" si="1"/>
        <v>26917.800000000003</v>
      </c>
    </row>
    <row r="43" spans="1:37" x14ac:dyDescent="0.25">
      <c r="A43" s="11">
        <v>2160160</v>
      </c>
      <c r="B43" s="78" t="s">
        <v>158</v>
      </c>
      <c r="C43" s="17" t="s">
        <v>11</v>
      </c>
      <c r="D43" s="42">
        <f>VLOOKUP(A43,[1]Hoja3!$A$4:$C$653,3,FALSE)</f>
        <v>213.01</v>
      </c>
      <c r="E43" s="18"/>
      <c r="F43" s="18"/>
      <c r="G43" s="18">
        <v>15</v>
      </c>
      <c r="H43" s="18">
        <v>12</v>
      </c>
      <c r="I43" s="18">
        <v>16</v>
      </c>
      <c r="J43" s="18">
        <v>30</v>
      </c>
      <c r="K43" s="18">
        <v>12</v>
      </c>
      <c r="L43" s="18"/>
      <c r="M43" s="18"/>
      <c r="N43" s="18">
        <v>7</v>
      </c>
      <c r="O43" s="18">
        <v>20</v>
      </c>
      <c r="P43" s="18">
        <v>9</v>
      </c>
      <c r="Q43" s="18">
        <v>18</v>
      </c>
      <c r="R43" s="18">
        <v>1</v>
      </c>
      <c r="S43" s="18"/>
      <c r="T43" s="18"/>
      <c r="U43" s="18">
        <v>18</v>
      </c>
      <c r="V43" s="18">
        <v>14</v>
      </c>
      <c r="W43" s="18"/>
      <c r="X43" s="18">
        <v>18</v>
      </c>
      <c r="Y43" s="18">
        <v>14</v>
      </c>
      <c r="Z43" s="18"/>
      <c r="AA43" s="18"/>
      <c r="AB43" s="18">
        <v>14</v>
      </c>
      <c r="AC43" s="18">
        <v>11</v>
      </c>
      <c r="AD43" s="18">
        <v>18</v>
      </c>
      <c r="AE43" s="18">
        <v>15</v>
      </c>
      <c r="AF43" s="18">
        <v>12</v>
      </c>
      <c r="AG43" s="18"/>
      <c r="AH43" s="18"/>
      <c r="AI43" s="18"/>
      <c r="AJ43" s="46">
        <f t="shared" si="0"/>
        <v>274</v>
      </c>
      <c r="AK43" s="9">
        <f t="shared" si="1"/>
        <v>58364.74</v>
      </c>
    </row>
    <row r="44" spans="1:37" x14ac:dyDescent="0.25">
      <c r="A44" s="11">
        <v>2160162</v>
      </c>
      <c r="B44" s="78" t="s">
        <v>160</v>
      </c>
      <c r="C44" s="17" t="s">
        <v>36</v>
      </c>
      <c r="D44" s="42">
        <f>VLOOKUP(A44,[1]Hoja3!$A$4:$C$653,3,FALSE)</f>
        <v>7945.8680000000004</v>
      </c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46">
        <f t="shared" si="0"/>
        <v>0</v>
      </c>
      <c r="AK44" s="9">
        <f t="shared" si="1"/>
        <v>0</v>
      </c>
    </row>
    <row r="45" spans="1:37" x14ac:dyDescent="0.25">
      <c r="A45" s="11">
        <v>2160168</v>
      </c>
      <c r="B45" s="78" t="s">
        <v>161</v>
      </c>
      <c r="C45" s="17" t="s">
        <v>36</v>
      </c>
      <c r="D45" s="42">
        <f>VLOOKUP(A45,[1]Hoja3!$A$4:$C$653,3,FALSE)</f>
        <v>83.3</v>
      </c>
      <c r="E45" s="18"/>
      <c r="F45" s="18"/>
      <c r="G45" s="18">
        <v>28</v>
      </c>
      <c r="H45" s="18">
        <v>11</v>
      </c>
      <c r="I45" s="18">
        <v>27</v>
      </c>
      <c r="J45" s="18">
        <v>23</v>
      </c>
      <c r="K45" s="18">
        <v>13</v>
      </c>
      <c r="L45" s="18"/>
      <c r="M45" s="18"/>
      <c r="N45" s="18">
        <v>17</v>
      </c>
      <c r="O45" s="18">
        <v>14</v>
      </c>
      <c r="P45" s="18">
        <v>9</v>
      </c>
      <c r="Q45" s="18">
        <v>12</v>
      </c>
      <c r="R45" s="18">
        <v>5</v>
      </c>
      <c r="S45" s="18"/>
      <c r="T45" s="18"/>
      <c r="U45" s="18">
        <v>16</v>
      </c>
      <c r="V45" s="18">
        <v>16</v>
      </c>
      <c r="W45" s="18"/>
      <c r="X45" s="18">
        <v>12</v>
      </c>
      <c r="Y45" s="18">
        <v>14</v>
      </c>
      <c r="Z45" s="18"/>
      <c r="AA45" s="18"/>
      <c r="AB45" s="18">
        <v>17</v>
      </c>
      <c r="AC45" s="18">
        <v>10</v>
      </c>
      <c r="AD45" s="18">
        <v>12</v>
      </c>
      <c r="AE45" s="18">
        <v>17</v>
      </c>
      <c r="AF45" s="18">
        <v>10</v>
      </c>
      <c r="AG45" s="18"/>
      <c r="AH45" s="18"/>
      <c r="AI45" s="18"/>
      <c r="AJ45" s="46">
        <f t="shared" si="0"/>
        <v>283</v>
      </c>
      <c r="AK45" s="9">
        <f t="shared" si="1"/>
        <v>23573.899999999998</v>
      </c>
    </row>
    <row r="46" spans="1:37" x14ac:dyDescent="0.25">
      <c r="A46" s="11">
        <v>2160166</v>
      </c>
      <c r="B46" s="78" t="s">
        <v>162</v>
      </c>
      <c r="C46" s="17" t="s">
        <v>11</v>
      </c>
      <c r="D46" s="43">
        <v>162</v>
      </c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>
        <v>2</v>
      </c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46">
        <f t="shared" si="0"/>
        <v>2</v>
      </c>
      <c r="AK46" s="9">
        <f t="shared" si="1"/>
        <v>324</v>
      </c>
    </row>
    <row r="47" spans="1:37" x14ac:dyDescent="0.25">
      <c r="A47" s="11">
        <v>2170132</v>
      </c>
      <c r="B47" s="78" t="s">
        <v>163</v>
      </c>
      <c r="C47" s="17" t="s">
        <v>32</v>
      </c>
      <c r="D47" s="42">
        <f>VLOOKUP(A47,[1]Hoja3!$A$4:$C$653,3,FALSE)</f>
        <v>1904</v>
      </c>
      <c r="E47" s="18"/>
      <c r="F47" s="18"/>
      <c r="G47" s="18">
        <v>1</v>
      </c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46">
        <f t="shared" si="0"/>
        <v>1</v>
      </c>
      <c r="AK47" s="9">
        <f t="shared" si="1"/>
        <v>1904</v>
      </c>
    </row>
    <row r="48" spans="1:37" x14ac:dyDescent="0.25">
      <c r="A48" s="11">
        <v>2160092</v>
      </c>
      <c r="B48" s="78" t="s">
        <v>164</v>
      </c>
      <c r="C48" s="17" t="s">
        <v>36</v>
      </c>
      <c r="D48" s="42">
        <f>VLOOKUP(A48,[1]Hoja3!$A$4:$C$653,3,FALSE)</f>
        <v>69.02</v>
      </c>
      <c r="E48" s="18"/>
      <c r="F48" s="18"/>
      <c r="G48" s="18">
        <v>9</v>
      </c>
      <c r="H48" s="18">
        <v>6</v>
      </c>
      <c r="I48" s="18">
        <v>5</v>
      </c>
      <c r="J48" s="18">
        <v>6</v>
      </c>
      <c r="K48" s="18">
        <v>9</v>
      </c>
      <c r="L48" s="18"/>
      <c r="M48" s="18"/>
      <c r="N48" s="18">
        <v>5</v>
      </c>
      <c r="O48" s="18">
        <v>8</v>
      </c>
      <c r="P48" s="18">
        <v>3</v>
      </c>
      <c r="Q48" s="18">
        <v>3</v>
      </c>
      <c r="R48" s="18">
        <v>1</v>
      </c>
      <c r="S48" s="18"/>
      <c r="T48" s="18"/>
      <c r="U48" s="18">
        <v>5</v>
      </c>
      <c r="V48" s="18">
        <v>6</v>
      </c>
      <c r="W48" s="18"/>
      <c r="X48" s="18">
        <v>5</v>
      </c>
      <c r="Y48" s="18">
        <v>5</v>
      </c>
      <c r="Z48" s="18"/>
      <c r="AA48" s="18"/>
      <c r="AB48" s="18">
        <v>5</v>
      </c>
      <c r="AC48" s="18">
        <v>5</v>
      </c>
      <c r="AD48" s="18">
        <v>3</v>
      </c>
      <c r="AE48" s="18">
        <v>6</v>
      </c>
      <c r="AF48" s="18">
        <v>12</v>
      </c>
      <c r="AG48" s="18"/>
      <c r="AH48" s="18"/>
      <c r="AI48" s="18"/>
      <c r="AJ48" s="46">
        <f t="shared" si="0"/>
        <v>107</v>
      </c>
      <c r="AK48" s="9">
        <f t="shared" si="1"/>
        <v>7385.1399999999994</v>
      </c>
    </row>
    <row r="49" spans="1:37" x14ac:dyDescent="0.25">
      <c r="A49" s="11">
        <v>2170143</v>
      </c>
      <c r="B49" s="78" t="s">
        <v>165</v>
      </c>
      <c r="C49" s="17" t="s">
        <v>60</v>
      </c>
      <c r="D49" s="42">
        <f>VLOOKUP(A49,[1]Hoja3!$A$4:$C$653,3,FALSE)</f>
        <v>31.535</v>
      </c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46">
        <f t="shared" si="0"/>
        <v>0</v>
      </c>
      <c r="AK49" s="9">
        <f t="shared" si="1"/>
        <v>0</v>
      </c>
    </row>
    <row r="50" spans="1:37" x14ac:dyDescent="0.25">
      <c r="A50" s="11">
        <v>2130180</v>
      </c>
      <c r="B50" s="78" t="s">
        <v>166</v>
      </c>
      <c r="C50" s="17" t="s">
        <v>29</v>
      </c>
      <c r="D50" s="42">
        <f>VLOOKUP(A50,[1]Hoja3!$A$4:$C$653,3,FALSE)</f>
        <v>7925.4</v>
      </c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46">
        <f t="shared" si="0"/>
        <v>0</v>
      </c>
      <c r="AK50" s="9">
        <f t="shared" si="1"/>
        <v>0</v>
      </c>
    </row>
    <row r="51" spans="1:37" x14ac:dyDescent="0.25">
      <c r="A51" s="11">
        <v>2160183</v>
      </c>
      <c r="B51" s="78" t="s">
        <v>167</v>
      </c>
      <c r="C51" s="17" t="s">
        <v>11</v>
      </c>
      <c r="D51" s="42">
        <f>VLOOKUP(A51,[1]Hoja3!$A$4:$C$653,3,FALSE)</f>
        <v>71.400000000000006</v>
      </c>
      <c r="E51" s="18"/>
      <c r="F51" s="18"/>
      <c r="G51" s="18"/>
      <c r="H51" s="18"/>
      <c r="I51" s="18">
        <v>1</v>
      </c>
      <c r="J51" s="18"/>
      <c r="K51" s="18"/>
      <c r="L51" s="18"/>
      <c r="M51" s="18"/>
      <c r="N51" s="18"/>
      <c r="O51" s="18">
        <v>1</v>
      </c>
      <c r="P51" s="18">
        <v>1</v>
      </c>
      <c r="Q51" s="18"/>
      <c r="R51" s="18"/>
      <c r="S51" s="18"/>
      <c r="T51" s="18"/>
      <c r="U51" s="18">
        <v>2</v>
      </c>
      <c r="V51" s="18"/>
      <c r="W51" s="18"/>
      <c r="X51" s="18"/>
      <c r="Y51" s="18"/>
      <c r="Z51" s="18"/>
      <c r="AA51" s="18"/>
      <c r="AB51" s="18">
        <v>3</v>
      </c>
      <c r="AC51" s="18"/>
      <c r="AD51" s="18"/>
      <c r="AE51" s="18"/>
      <c r="AF51" s="18"/>
      <c r="AG51" s="18"/>
      <c r="AH51" s="18"/>
      <c r="AI51" s="18"/>
      <c r="AJ51" s="46">
        <f t="shared" si="0"/>
        <v>8</v>
      </c>
      <c r="AK51" s="9">
        <f t="shared" si="1"/>
        <v>571.20000000000005</v>
      </c>
    </row>
    <row r="52" spans="1:37" x14ac:dyDescent="0.25">
      <c r="A52" s="11">
        <v>2130188</v>
      </c>
      <c r="B52" s="78" t="s">
        <v>168</v>
      </c>
      <c r="C52" s="17" t="s">
        <v>11</v>
      </c>
      <c r="D52" s="42">
        <f>VLOOKUP(A52,[1]Hoja3!$A$4:$C$653,3,FALSE)</f>
        <v>213.01</v>
      </c>
      <c r="E52" s="18"/>
      <c r="F52" s="18"/>
      <c r="G52" s="18">
        <v>1</v>
      </c>
      <c r="H52" s="18"/>
      <c r="I52" s="18"/>
      <c r="J52" s="18"/>
      <c r="K52" s="18"/>
      <c r="L52" s="18"/>
      <c r="M52" s="18"/>
      <c r="N52" s="18"/>
      <c r="O52" s="18">
        <v>1</v>
      </c>
      <c r="P52" s="18"/>
      <c r="Q52" s="18"/>
      <c r="R52" s="18"/>
      <c r="S52" s="18"/>
      <c r="T52" s="18"/>
      <c r="U52" s="18"/>
      <c r="V52" s="18">
        <v>1</v>
      </c>
      <c r="W52" s="18"/>
      <c r="X52" s="18"/>
      <c r="Y52" s="18"/>
      <c r="Z52" s="18"/>
      <c r="AA52" s="18"/>
      <c r="AB52" s="18"/>
      <c r="AC52" s="18"/>
      <c r="AD52" s="18">
        <v>3</v>
      </c>
      <c r="AE52" s="18"/>
      <c r="AF52" s="18"/>
      <c r="AG52" s="18"/>
      <c r="AH52" s="18"/>
      <c r="AI52" s="18"/>
      <c r="AJ52" s="46">
        <f t="shared" si="0"/>
        <v>6</v>
      </c>
      <c r="AK52" s="9">
        <f t="shared" si="1"/>
        <v>1278.06</v>
      </c>
    </row>
    <row r="53" spans="1:37" x14ac:dyDescent="0.25">
      <c r="A53" s="11">
        <v>2120039</v>
      </c>
      <c r="B53" s="78" t="s">
        <v>169</v>
      </c>
      <c r="C53" s="17" t="s">
        <v>11</v>
      </c>
      <c r="D53" s="42">
        <f>VLOOKUP(A53,[1]Hoja3!$A$4:$C$653,3,FALSE)</f>
        <v>869</v>
      </c>
      <c r="E53" s="18"/>
      <c r="F53" s="18"/>
      <c r="G53" s="18">
        <v>3</v>
      </c>
      <c r="H53" s="18"/>
      <c r="I53" s="18">
        <v>7</v>
      </c>
      <c r="J53" s="18">
        <v>3</v>
      </c>
      <c r="K53" s="18"/>
      <c r="L53" s="18"/>
      <c r="M53" s="18"/>
      <c r="N53" s="18">
        <v>3</v>
      </c>
      <c r="O53" s="18"/>
      <c r="P53" s="18">
        <v>3</v>
      </c>
      <c r="Q53" s="18"/>
      <c r="R53" s="18"/>
      <c r="S53" s="18"/>
      <c r="T53" s="18"/>
      <c r="U53" s="18">
        <v>2</v>
      </c>
      <c r="V53" s="18"/>
      <c r="W53" s="18"/>
      <c r="X53" s="18"/>
      <c r="Y53" s="18"/>
      <c r="Z53" s="18"/>
      <c r="AA53" s="18"/>
      <c r="AB53" s="18">
        <v>2</v>
      </c>
      <c r="AC53" s="18"/>
      <c r="AD53" s="18"/>
      <c r="AE53" s="18"/>
      <c r="AF53" s="18"/>
      <c r="AG53" s="18"/>
      <c r="AH53" s="18"/>
      <c r="AI53" s="18"/>
      <c r="AJ53" s="46">
        <f t="shared" si="0"/>
        <v>23</v>
      </c>
      <c r="AK53" s="9">
        <f t="shared" si="1"/>
        <v>19987</v>
      </c>
    </row>
    <row r="54" spans="1:37" x14ac:dyDescent="0.25">
      <c r="A54" s="11">
        <v>2120041</v>
      </c>
      <c r="B54" s="78" t="s">
        <v>170</v>
      </c>
      <c r="C54" s="17" t="s">
        <v>11</v>
      </c>
      <c r="D54" s="42">
        <f>VLOOKUP(A54,[1]Hoja3!$A$4:$C$653,3,FALSE)</f>
        <v>214</v>
      </c>
      <c r="E54" s="18"/>
      <c r="F54" s="18"/>
      <c r="G54" s="18">
        <v>3</v>
      </c>
      <c r="H54" s="18"/>
      <c r="I54" s="18">
        <v>1</v>
      </c>
      <c r="J54" s="18"/>
      <c r="K54" s="18">
        <v>2</v>
      </c>
      <c r="L54" s="18"/>
      <c r="M54" s="18"/>
      <c r="N54" s="18">
        <v>3</v>
      </c>
      <c r="O54" s="18">
        <v>1</v>
      </c>
      <c r="P54" s="18">
        <v>2</v>
      </c>
      <c r="Q54" s="18">
        <v>9</v>
      </c>
      <c r="R54" s="18"/>
      <c r="S54" s="18"/>
      <c r="T54" s="18"/>
      <c r="U54" s="18">
        <v>1</v>
      </c>
      <c r="V54" s="18">
        <v>1</v>
      </c>
      <c r="W54" s="18">
        <v>3</v>
      </c>
      <c r="X54" s="18">
        <v>1</v>
      </c>
      <c r="Y54" s="18">
        <v>2</v>
      </c>
      <c r="Z54" s="18"/>
      <c r="AA54" s="18"/>
      <c r="AB54" s="18">
        <v>7</v>
      </c>
      <c r="AC54" s="18"/>
      <c r="AD54" s="18">
        <v>2</v>
      </c>
      <c r="AE54" s="18">
        <v>4</v>
      </c>
      <c r="AF54" s="18">
        <v>6</v>
      </c>
      <c r="AG54" s="18"/>
      <c r="AH54" s="18"/>
      <c r="AI54" s="18"/>
      <c r="AJ54" s="46">
        <f t="shared" si="0"/>
        <v>48</v>
      </c>
      <c r="AK54" s="9">
        <f t="shared" si="1"/>
        <v>10272</v>
      </c>
    </row>
    <row r="55" spans="1:37" x14ac:dyDescent="0.25">
      <c r="A55" s="11">
        <v>2160194</v>
      </c>
      <c r="B55" s="78" t="s">
        <v>171</v>
      </c>
      <c r="C55" s="17" t="s">
        <v>36</v>
      </c>
      <c r="D55" s="42">
        <f>VLOOKUP(A55,[1]Hoja3!$A$4:$C$653,3,FALSE)</f>
        <v>5057.5</v>
      </c>
      <c r="E55" s="18"/>
      <c r="F55" s="18"/>
      <c r="G55" s="18"/>
      <c r="H55" s="18"/>
      <c r="I55" s="18">
        <v>1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46">
        <f t="shared" si="0"/>
        <v>1</v>
      </c>
      <c r="AK55" s="9">
        <f t="shared" si="1"/>
        <v>5057.5</v>
      </c>
    </row>
    <row r="56" spans="1:37" x14ac:dyDescent="0.25">
      <c r="A56" s="11">
        <v>2160197</v>
      </c>
      <c r="B56" s="78" t="s">
        <v>172</v>
      </c>
      <c r="C56" s="17" t="s">
        <v>11</v>
      </c>
      <c r="D56" s="42">
        <f>VLOOKUP(A56,[1]Hoja3!$A$4:$C$653,3,FALSE)</f>
        <v>95.2</v>
      </c>
      <c r="E56" s="18"/>
      <c r="F56" s="18"/>
      <c r="G56" s="18">
        <v>1</v>
      </c>
      <c r="H56" s="18">
        <v>6</v>
      </c>
      <c r="I56" s="18">
        <v>3</v>
      </c>
      <c r="J56" s="18">
        <v>2</v>
      </c>
      <c r="K56" s="18"/>
      <c r="L56" s="18"/>
      <c r="M56" s="18"/>
      <c r="N56" s="18">
        <v>5</v>
      </c>
      <c r="O56" s="18">
        <v>4</v>
      </c>
      <c r="P56" s="18">
        <v>2</v>
      </c>
      <c r="Q56" s="18">
        <v>1</v>
      </c>
      <c r="R56" s="18">
        <v>1</v>
      </c>
      <c r="S56" s="18"/>
      <c r="T56" s="18"/>
      <c r="U56" s="18">
        <v>9</v>
      </c>
      <c r="V56" s="18">
        <v>5</v>
      </c>
      <c r="W56" s="18"/>
      <c r="X56" s="18">
        <v>3</v>
      </c>
      <c r="Y56" s="18">
        <v>2</v>
      </c>
      <c r="Z56" s="18"/>
      <c r="AA56" s="18"/>
      <c r="AB56" s="18">
        <v>6</v>
      </c>
      <c r="AC56" s="18">
        <v>5</v>
      </c>
      <c r="AD56" s="18">
        <v>2</v>
      </c>
      <c r="AE56" s="18">
        <v>1</v>
      </c>
      <c r="AF56" s="18"/>
      <c r="AG56" s="18"/>
      <c r="AH56" s="18"/>
      <c r="AI56" s="18"/>
      <c r="AJ56" s="46">
        <f t="shared" si="0"/>
        <v>58</v>
      </c>
      <c r="AK56" s="9">
        <f t="shared" si="1"/>
        <v>5521.6</v>
      </c>
    </row>
    <row r="57" spans="1:37" x14ac:dyDescent="0.25">
      <c r="A57" s="11">
        <v>2140177</v>
      </c>
      <c r="B57" s="78" t="s">
        <v>173</v>
      </c>
      <c r="C57" s="17" t="s">
        <v>203</v>
      </c>
      <c r="D57" s="43">
        <v>32</v>
      </c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46">
        <f t="shared" si="0"/>
        <v>0</v>
      </c>
      <c r="AK57" s="9">
        <f t="shared" si="1"/>
        <v>0</v>
      </c>
    </row>
    <row r="58" spans="1:37" x14ac:dyDescent="0.25">
      <c r="A58" s="11">
        <v>2150073</v>
      </c>
      <c r="B58" s="79" t="s">
        <v>174</v>
      </c>
      <c r="C58" s="20" t="s">
        <v>32</v>
      </c>
      <c r="D58" s="42">
        <f>VLOOKUP(A58,[1]Hoja3!$A$4:$C$653,3,FALSE)</f>
        <v>833</v>
      </c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46">
        <f t="shared" si="0"/>
        <v>0</v>
      </c>
      <c r="AK58" s="9">
        <f t="shared" si="1"/>
        <v>0</v>
      </c>
    </row>
    <row r="59" spans="1:37" x14ac:dyDescent="0.25">
      <c r="A59" s="11">
        <v>2160207</v>
      </c>
      <c r="B59" s="78" t="s">
        <v>175</v>
      </c>
      <c r="C59" s="17" t="s">
        <v>11</v>
      </c>
      <c r="D59" s="42">
        <f>VLOOKUP(A59,[1]Hoja3!$A$4:$C$653,3,FALSE)</f>
        <v>1178.0999999999999</v>
      </c>
      <c r="E59" s="18"/>
      <c r="F59" s="18"/>
      <c r="G59" s="18"/>
      <c r="H59" s="18"/>
      <c r="I59" s="18"/>
      <c r="J59" s="18"/>
      <c r="K59" s="18">
        <v>1</v>
      </c>
      <c r="L59" s="18"/>
      <c r="M59" s="18"/>
      <c r="N59" s="18"/>
      <c r="O59" s="18"/>
      <c r="P59" s="18">
        <v>1</v>
      </c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>
        <v>2</v>
      </c>
      <c r="AE59" s="18"/>
      <c r="AF59" s="18"/>
      <c r="AG59" s="18"/>
      <c r="AH59" s="18"/>
      <c r="AI59" s="18"/>
      <c r="AJ59" s="46">
        <f t="shared" si="0"/>
        <v>4</v>
      </c>
      <c r="AK59" s="9">
        <f t="shared" si="1"/>
        <v>4712.3999999999996</v>
      </c>
    </row>
    <row r="60" spans="1:37" x14ac:dyDescent="0.25">
      <c r="A60" s="11">
        <v>2160208</v>
      </c>
      <c r="B60" s="78" t="s">
        <v>176</v>
      </c>
      <c r="C60" s="17" t="s">
        <v>11</v>
      </c>
      <c r="D60" s="42">
        <f>VLOOKUP(A60,[1]Hoja3!$A$4:$C$653,3,FALSE)</f>
        <v>16660</v>
      </c>
      <c r="E60" s="18"/>
      <c r="F60" s="18"/>
      <c r="G60" s="18"/>
      <c r="H60" s="18"/>
      <c r="I60" s="18"/>
      <c r="J60" s="18"/>
      <c r="K60" s="18">
        <v>1</v>
      </c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46">
        <f t="shared" si="0"/>
        <v>1</v>
      </c>
      <c r="AK60" s="9">
        <f t="shared" si="1"/>
        <v>16660</v>
      </c>
    </row>
    <row r="61" spans="1:37" x14ac:dyDescent="0.25">
      <c r="A61" s="11">
        <v>2160209</v>
      </c>
      <c r="B61" s="78" t="s">
        <v>177</v>
      </c>
      <c r="C61" s="17" t="s">
        <v>36</v>
      </c>
      <c r="D61" s="42">
        <f>VLOOKUP(A61,[1]Hoja3!$A$4:$C$653,3,FALSE)</f>
        <v>1011.5</v>
      </c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46">
        <f t="shared" si="0"/>
        <v>0</v>
      </c>
      <c r="AK61" s="9">
        <f t="shared" si="1"/>
        <v>0</v>
      </c>
    </row>
    <row r="62" spans="1:37" x14ac:dyDescent="0.25">
      <c r="A62" s="11">
        <v>2190051</v>
      </c>
      <c r="B62" s="78" t="s">
        <v>178</v>
      </c>
      <c r="C62" s="17" t="s">
        <v>36</v>
      </c>
      <c r="D62" s="42">
        <f>VLOOKUP(A62,[1]Hoja3!$A$4:$C$653,3,FALSE)</f>
        <v>464.1</v>
      </c>
      <c r="E62" s="18"/>
      <c r="F62" s="18"/>
      <c r="G62" s="18">
        <v>3</v>
      </c>
      <c r="H62" s="18">
        <v>1</v>
      </c>
      <c r="I62" s="18"/>
      <c r="J62" s="18"/>
      <c r="K62" s="18">
        <v>1</v>
      </c>
      <c r="L62" s="18"/>
      <c r="M62" s="18"/>
      <c r="N62" s="18">
        <v>2</v>
      </c>
      <c r="O62" s="18">
        <v>3</v>
      </c>
      <c r="P62" s="18"/>
      <c r="Q62" s="18">
        <v>1</v>
      </c>
      <c r="R62" s="18"/>
      <c r="S62" s="18"/>
      <c r="T62" s="18"/>
      <c r="U62" s="18">
        <v>3</v>
      </c>
      <c r="V62" s="18"/>
      <c r="W62" s="18"/>
      <c r="X62" s="18"/>
      <c r="Y62" s="18"/>
      <c r="Z62" s="18"/>
      <c r="AA62" s="18"/>
      <c r="AB62" s="18">
        <v>1</v>
      </c>
      <c r="AC62" s="18">
        <v>2</v>
      </c>
      <c r="AD62" s="18"/>
      <c r="AE62" s="18"/>
      <c r="AF62" s="18">
        <v>1</v>
      </c>
      <c r="AG62" s="18"/>
      <c r="AH62" s="18"/>
      <c r="AI62" s="18"/>
      <c r="AJ62" s="46">
        <f t="shared" si="0"/>
        <v>18</v>
      </c>
      <c r="AK62" s="9">
        <f t="shared" si="1"/>
        <v>8353.8000000000011</v>
      </c>
    </row>
    <row r="63" spans="1:37" x14ac:dyDescent="0.25">
      <c r="A63" s="11">
        <v>2160220</v>
      </c>
      <c r="B63" s="78" t="s">
        <v>179</v>
      </c>
      <c r="C63" s="17" t="s">
        <v>76</v>
      </c>
      <c r="D63" s="42">
        <f>VLOOKUP(A63,[1]Hoja3!$A$4:$C$653,3,FALSE)</f>
        <v>101.15</v>
      </c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46">
        <f t="shared" si="0"/>
        <v>0</v>
      </c>
      <c r="AK63" s="9">
        <f t="shared" si="1"/>
        <v>0</v>
      </c>
    </row>
    <row r="64" spans="1:37" x14ac:dyDescent="0.25">
      <c r="A64" s="11">
        <v>2170166</v>
      </c>
      <c r="B64" s="78" t="s">
        <v>180</v>
      </c>
      <c r="C64" s="17" t="s">
        <v>7</v>
      </c>
      <c r="D64" s="42">
        <f>VLOOKUP(A64,[1]Hoja3!$A$4:$C$653,3,FALSE)</f>
        <v>170.90450000000001</v>
      </c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46">
        <f t="shared" si="0"/>
        <v>0</v>
      </c>
      <c r="AK64" s="9">
        <f t="shared" si="1"/>
        <v>0</v>
      </c>
    </row>
    <row r="65" spans="1:37" x14ac:dyDescent="0.25">
      <c r="A65" s="11">
        <v>2170165</v>
      </c>
      <c r="B65" s="78" t="s">
        <v>181</v>
      </c>
      <c r="C65" s="17" t="s">
        <v>60</v>
      </c>
      <c r="D65" s="42">
        <f>VLOOKUP(A65,[1]Hoja3!$A$4:$C$653,3,FALSE)</f>
        <v>36.582500000000003</v>
      </c>
      <c r="E65" s="18"/>
      <c r="F65" s="18"/>
      <c r="G65" s="18"/>
      <c r="H65" s="18"/>
      <c r="I65" s="18">
        <v>6</v>
      </c>
      <c r="J65" s="18"/>
      <c r="K65" s="18">
        <v>1</v>
      </c>
      <c r="L65" s="18"/>
      <c r="M65" s="18"/>
      <c r="N65" s="18"/>
      <c r="O65" s="18"/>
      <c r="P65" s="18">
        <v>1</v>
      </c>
      <c r="Q65" s="18"/>
      <c r="R65" s="18"/>
      <c r="S65" s="18"/>
      <c r="T65" s="18"/>
      <c r="U65" s="18"/>
      <c r="V65" s="18">
        <v>8</v>
      </c>
      <c r="W65" s="18"/>
      <c r="X65" s="18"/>
      <c r="Y65" s="18"/>
      <c r="Z65" s="18"/>
      <c r="AA65" s="18"/>
      <c r="AB65" s="18"/>
      <c r="AC65" s="18"/>
      <c r="AD65" s="18">
        <v>2</v>
      </c>
      <c r="AE65" s="18"/>
      <c r="AF65" s="18"/>
      <c r="AG65" s="18"/>
      <c r="AH65" s="18"/>
      <c r="AI65" s="18"/>
      <c r="AJ65" s="46">
        <f t="shared" si="0"/>
        <v>18</v>
      </c>
      <c r="AK65" s="9">
        <f t="shared" si="1"/>
        <v>658.48500000000001</v>
      </c>
    </row>
    <row r="66" spans="1:37" x14ac:dyDescent="0.25">
      <c r="A66" s="11">
        <v>2130215</v>
      </c>
      <c r="B66" s="81" t="s">
        <v>182</v>
      </c>
      <c r="C66" s="17" t="s">
        <v>29</v>
      </c>
      <c r="D66" s="42">
        <f>VLOOKUP(A66,[1]Hoja3!$A$4:$C$653,3,FALSE)</f>
        <v>63.07</v>
      </c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46">
        <f t="shared" si="0"/>
        <v>0</v>
      </c>
      <c r="AK66" s="9">
        <f t="shared" si="1"/>
        <v>0</v>
      </c>
    </row>
    <row r="67" spans="1:37" x14ac:dyDescent="0.25">
      <c r="A67" s="11">
        <v>2160234</v>
      </c>
      <c r="B67" s="78" t="s">
        <v>183</v>
      </c>
      <c r="C67" s="17" t="s">
        <v>11</v>
      </c>
      <c r="D67" s="42">
        <f>VLOOKUP(A67,[1]Hoja3!$A$4:$C$653,3,FALSE)</f>
        <v>284.41000000000003</v>
      </c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46">
        <f t="shared" si="0"/>
        <v>0</v>
      </c>
      <c r="AK67" s="9">
        <f t="shared" si="1"/>
        <v>0</v>
      </c>
    </row>
    <row r="68" spans="1:37" x14ac:dyDescent="0.25">
      <c r="A68" s="11">
        <v>2110100</v>
      </c>
      <c r="B68" s="78" t="s">
        <v>184</v>
      </c>
      <c r="C68" s="17" t="s">
        <v>23</v>
      </c>
      <c r="D68" s="42">
        <f>VLOOKUP(A68,[1]Hoja3!$A$4:$C$653,3,FALSE)</f>
        <v>3257</v>
      </c>
      <c r="E68" s="18"/>
      <c r="F68" s="18"/>
      <c r="G68" s="18">
        <v>23</v>
      </c>
      <c r="H68" s="18">
        <v>9</v>
      </c>
      <c r="I68" s="18">
        <v>13</v>
      </c>
      <c r="J68" s="18">
        <v>15</v>
      </c>
      <c r="K68" s="18">
        <v>9</v>
      </c>
      <c r="L68" s="18"/>
      <c r="M68" s="18"/>
      <c r="N68" s="18">
        <v>16</v>
      </c>
      <c r="O68" s="18">
        <v>8</v>
      </c>
      <c r="P68" s="18">
        <v>12</v>
      </c>
      <c r="Q68" s="18">
        <v>10</v>
      </c>
      <c r="R68" s="18">
        <v>5</v>
      </c>
      <c r="S68" s="18"/>
      <c r="T68" s="18"/>
      <c r="U68" s="18">
        <v>9</v>
      </c>
      <c r="V68" s="18">
        <v>10</v>
      </c>
      <c r="W68" s="18"/>
      <c r="X68" s="18">
        <v>11</v>
      </c>
      <c r="Y68" s="18">
        <v>17</v>
      </c>
      <c r="Z68" s="18"/>
      <c r="AA68" s="18"/>
      <c r="AB68" s="18">
        <v>15</v>
      </c>
      <c r="AC68" s="18">
        <v>7</v>
      </c>
      <c r="AD68" s="18">
        <v>19</v>
      </c>
      <c r="AE68" s="18">
        <v>24</v>
      </c>
      <c r="AF68" s="18">
        <v>21</v>
      </c>
      <c r="AG68" s="18"/>
      <c r="AH68" s="18"/>
      <c r="AI68" s="18"/>
      <c r="AJ68" s="46">
        <f t="shared" si="0"/>
        <v>253</v>
      </c>
      <c r="AK68" s="9">
        <f t="shared" si="1"/>
        <v>824021</v>
      </c>
    </row>
    <row r="69" spans="1:37" x14ac:dyDescent="0.25">
      <c r="A69" s="11">
        <v>2160242</v>
      </c>
      <c r="B69" s="78" t="s">
        <v>82</v>
      </c>
      <c r="C69" s="17" t="s">
        <v>36</v>
      </c>
      <c r="D69" s="42">
        <f>VLOOKUP(A69,[1]Hoja3!$A$4:$C$653,3,FALSE)</f>
        <v>9520</v>
      </c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46">
        <f t="shared" si="0"/>
        <v>0</v>
      </c>
      <c r="AK69" s="9">
        <f t="shared" si="1"/>
        <v>0</v>
      </c>
    </row>
    <row r="70" spans="1:37" x14ac:dyDescent="0.25">
      <c r="A70" s="11">
        <v>2170189</v>
      </c>
      <c r="B70" s="82" t="s">
        <v>83</v>
      </c>
      <c r="C70" s="13" t="s">
        <v>7</v>
      </c>
      <c r="D70" s="42">
        <f>VLOOKUP(A70,[1]Hoja3!$A$4:$C$653,3,FALSE)</f>
        <v>773.5</v>
      </c>
      <c r="E70" s="13"/>
      <c r="F70" s="13"/>
      <c r="G70" s="13">
        <v>6</v>
      </c>
      <c r="H70" s="13"/>
      <c r="I70" s="13">
        <v>1</v>
      </c>
      <c r="J70" s="13"/>
      <c r="K70" s="13"/>
      <c r="L70" s="13"/>
      <c r="M70" s="13"/>
      <c r="N70" s="13">
        <v>2</v>
      </c>
      <c r="O70" s="13">
        <v>1</v>
      </c>
      <c r="P70" s="13"/>
      <c r="Q70" s="13"/>
      <c r="R70" s="13"/>
      <c r="S70" s="13"/>
      <c r="T70" s="13"/>
      <c r="U70" s="13">
        <v>1</v>
      </c>
      <c r="V70" s="13"/>
      <c r="W70" s="13">
        <v>2</v>
      </c>
      <c r="X70" s="13"/>
      <c r="Y70" s="13"/>
      <c r="Z70" s="13"/>
      <c r="AA70" s="13"/>
      <c r="AB70" s="13">
        <v>2</v>
      </c>
      <c r="AC70" s="13"/>
      <c r="AD70" s="13"/>
      <c r="AE70" s="13"/>
      <c r="AF70" s="13">
        <v>25</v>
      </c>
      <c r="AG70" s="13"/>
      <c r="AH70" s="13"/>
      <c r="AI70" s="13"/>
      <c r="AJ70" s="46">
        <f t="shared" ref="AJ70:AJ108" si="2">SUM(E70:AI70)</f>
        <v>40</v>
      </c>
      <c r="AK70" s="9">
        <f t="shared" ref="AK70:AK99" si="3">AJ70*D70</f>
        <v>30940</v>
      </c>
    </row>
    <row r="71" spans="1:37" x14ac:dyDescent="0.25">
      <c r="A71" s="11">
        <v>2160245</v>
      </c>
      <c r="B71" s="78" t="s">
        <v>185</v>
      </c>
      <c r="C71" s="17" t="s">
        <v>36</v>
      </c>
      <c r="D71" s="42">
        <f>VLOOKUP(A71,[1]Hoja3!$A$4:$C$653,3,FALSE)</f>
        <v>52.9026</v>
      </c>
      <c r="E71" s="18"/>
      <c r="F71" s="18"/>
      <c r="G71" s="18"/>
      <c r="H71" s="18"/>
      <c r="I71" s="18">
        <v>1</v>
      </c>
      <c r="J71" s="18"/>
      <c r="K71" s="18"/>
      <c r="L71" s="18"/>
      <c r="M71" s="18"/>
      <c r="N71" s="18"/>
      <c r="O71" s="18">
        <v>1</v>
      </c>
      <c r="P71" s="18">
        <v>1</v>
      </c>
      <c r="Q71" s="18"/>
      <c r="R71" s="18"/>
      <c r="S71" s="18"/>
      <c r="T71" s="18"/>
      <c r="U71" s="18">
        <v>2</v>
      </c>
      <c r="V71" s="18">
        <v>2</v>
      </c>
      <c r="W71" s="18"/>
      <c r="X71" s="18"/>
      <c r="Y71" s="18"/>
      <c r="Z71" s="18"/>
      <c r="AA71" s="18"/>
      <c r="AB71" s="18">
        <v>1</v>
      </c>
      <c r="AC71" s="18">
        <v>3</v>
      </c>
      <c r="AD71" s="18">
        <v>1</v>
      </c>
      <c r="AE71" s="18">
        <v>1</v>
      </c>
      <c r="AF71" s="18"/>
      <c r="AG71" s="18"/>
      <c r="AH71" s="18"/>
      <c r="AI71" s="18"/>
      <c r="AJ71" s="46">
        <f t="shared" si="2"/>
        <v>13</v>
      </c>
      <c r="AK71" s="9">
        <f t="shared" si="3"/>
        <v>687.73379999999997</v>
      </c>
    </row>
    <row r="72" spans="1:37" x14ac:dyDescent="0.25">
      <c r="A72" s="11">
        <v>2120056</v>
      </c>
      <c r="B72" s="78" t="s">
        <v>85</v>
      </c>
      <c r="C72" s="17" t="s">
        <v>23</v>
      </c>
      <c r="D72" s="42">
        <f>VLOOKUP(A72,[1]Hoja3!$A$4:$C$653,3,FALSE)</f>
        <v>5581</v>
      </c>
      <c r="E72" s="18"/>
      <c r="F72" s="18"/>
      <c r="G72" s="18"/>
      <c r="H72" s="18"/>
      <c r="I72" s="18"/>
      <c r="J72" s="18">
        <v>1</v>
      </c>
      <c r="K72" s="18"/>
      <c r="L72" s="18"/>
      <c r="M72" s="18"/>
      <c r="N72" s="18">
        <v>1</v>
      </c>
      <c r="O72" s="18"/>
      <c r="P72" s="18"/>
      <c r="Q72" s="18"/>
      <c r="R72" s="18"/>
      <c r="S72" s="18"/>
      <c r="T72" s="18"/>
      <c r="U72" s="18">
        <v>2</v>
      </c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46">
        <f t="shared" si="2"/>
        <v>4</v>
      </c>
      <c r="AK72" s="9">
        <f t="shared" si="3"/>
        <v>22324</v>
      </c>
    </row>
    <row r="73" spans="1:37" x14ac:dyDescent="0.25">
      <c r="A73" s="25">
        <v>2120062</v>
      </c>
      <c r="B73" s="78" t="s">
        <v>86</v>
      </c>
      <c r="C73" s="17" t="s">
        <v>23</v>
      </c>
      <c r="D73" s="42">
        <f>VLOOKUP(A73,[1]Hoja3!$A$4:$C$653,3,FALSE)</f>
        <v>31677.8</v>
      </c>
      <c r="E73" s="18"/>
      <c r="F73" s="18"/>
      <c r="G73" s="18">
        <v>1</v>
      </c>
      <c r="H73" s="18"/>
      <c r="I73" s="18">
        <v>4</v>
      </c>
      <c r="J73" s="18"/>
      <c r="K73" s="18">
        <v>4</v>
      </c>
      <c r="L73" s="18"/>
      <c r="M73" s="18"/>
      <c r="N73" s="18">
        <v>1</v>
      </c>
      <c r="O73" s="18">
        <v>1</v>
      </c>
      <c r="P73" s="18"/>
      <c r="Q73" s="18">
        <v>7</v>
      </c>
      <c r="R73" s="18"/>
      <c r="S73" s="18"/>
      <c r="T73" s="18"/>
      <c r="U73" s="18"/>
      <c r="V73" s="18"/>
      <c r="W73" s="18">
        <v>1</v>
      </c>
      <c r="X73" s="18">
        <v>4</v>
      </c>
      <c r="Y73" s="18">
        <v>1</v>
      </c>
      <c r="Z73" s="18"/>
      <c r="AA73" s="18"/>
      <c r="AB73" s="18"/>
      <c r="AC73" s="18"/>
      <c r="AD73" s="18">
        <v>4</v>
      </c>
      <c r="AE73" s="18">
        <v>1</v>
      </c>
      <c r="AF73" s="18">
        <v>3</v>
      </c>
      <c r="AG73" s="18"/>
      <c r="AH73" s="18"/>
      <c r="AI73" s="18"/>
      <c r="AJ73" s="46">
        <f t="shared" si="2"/>
        <v>32</v>
      </c>
      <c r="AK73" s="9">
        <f t="shared" si="3"/>
        <v>1013689.6</v>
      </c>
    </row>
    <row r="74" spans="1:37" x14ac:dyDescent="0.25">
      <c r="A74" s="11">
        <v>2160250</v>
      </c>
      <c r="B74" s="78" t="s">
        <v>186</v>
      </c>
      <c r="C74" s="17" t="s">
        <v>11</v>
      </c>
      <c r="D74" s="42">
        <f>VLOOKUP(A74,[1]Hoja3!$A$4:$C$653,3,FALSE)</f>
        <v>6559.28</v>
      </c>
      <c r="E74" s="18"/>
      <c r="F74" s="18"/>
      <c r="G74" s="18">
        <v>5</v>
      </c>
      <c r="H74" s="18">
        <v>1</v>
      </c>
      <c r="I74" s="18"/>
      <c r="J74" s="18">
        <v>1</v>
      </c>
      <c r="K74" s="18"/>
      <c r="L74" s="18"/>
      <c r="M74" s="18"/>
      <c r="N74" s="18">
        <v>4</v>
      </c>
      <c r="O74" s="18"/>
      <c r="P74" s="18">
        <v>1</v>
      </c>
      <c r="Q74" s="18">
        <v>3</v>
      </c>
      <c r="R74" s="18"/>
      <c r="S74" s="18"/>
      <c r="T74" s="18"/>
      <c r="U74" s="18">
        <v>1</v>
      </c>
      <c r="V74" s="18"/>
      <c r="W74" s="18"/>
      <c r="X74" s="18"/>
      <c r="Y74" s="18"/>
      <c r="Z74" s="18"/>
      <c r="AA74" s="18"/>
      <c r="AB74" s="18">
        <v>3</v>
      </c>
      <c r="AC74" s="18"/>
      <c r="AD74" s="18">
        <v>1</v>
      </c>
      <c r="AE74" s="18">
        <v>1</v>
      </c>
      <c r="AF74" s="18">
        <v>1</v>
      </c>
      <c r="AG74" s="18"/>
      <c r="AH74" s="18"/>
      <c r="AI74" s="18"/>
      <c r="AJ74" s="46">
        <f t="shared" si="2"/>
        <v>22</v>
      </c>
      <c r="AK74" s="9">
        <f t="shared" si="3"/>
        <v>144304.16</v>
      </c>
    </row>
    <row r="75" spans="1:37" x14ac:dyDescent="0.25">
      <c r="A75" s="47">
        <v>2170210</v>
      </c>
      <c r="B75" s="80" t="s">
        <v>88</v>
      </c>
      <c r="C75" s="17" t="s">
        <v>11</v>
      </c>
      <c r="D75" s="49">
        <v>11462.08</v>
      </c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46">
        <f t="shared" si="2"/>
        <v>0</v>
      </c>
      <c r="AK75" s="9">
        <f t="shared" si="3"/>
        <v>0</v>
      </c>
    </row>
    <row r="76" spans="1:37" x14ac:dyDescent="0.25">
      <c r="A76" s="11">
        <v>2170204</v>
      </c>
      <c r="B76" s="78" t="s">
        <v>136</v>
      </c>
      <c r="C76" s="17" t="s">
        <v>7</v>
      </c>
      <c r="D76" s="42">
        <f>VLOOKUP(A76,[1]Hoja3!$A$4:$C$653,3,FALSE)</f>
        <v>2856</v>
      </c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>
        <v>1</v>
      </c>
      <c r="Z76" s="18"/>
      <c r="AA76" s="18"/>
      <c r="AB76" s="18"/>
      <c r="AC76" s="18">
        <v>2</v>
      </c>
      <c r="AD76" s="18"/>
      <c r="AE76" s="18"/>
      <c r="AF76" s="18"/>
      <c r="AG76" s="18"/>
      <c r="AH76" s="18"/>
      <c r="AI76" s="18"/>
      <c r="AJ76" s="46">
        <f t="shared" si="2"/>
        <v>3</v>
      </c>
      <c r="AK76" s="9">
        <f t="shared" si="3"/>
        <v>8568</v>
      </c>
    </row>
    <row r="77" spans="1:37" x14ac:dyDescent="0.25">
      <c r="A77" s="11">
        <v>2110101</v>
      </c>
      <c r="B77" s="78" t="s">
        <v>135</v>
      </c>
      <c r="C77" s="13" t="s">
        <v>7</v>
      </c>
      <c r="D77" s="42">
        <f>VLOOKUP(A77,[1]Hoja3!$A$4:$C$653,3,FALSE)</f>
        <v>70210</v>
      </c>
      <c r="E77" s="13"/>
      <c r="F77" s="13"/>
      <c r="G77" s="13">
        <v>4</v>
      </c>
      <c r="H77" s="13"/>
      <c r="I77" s="13">
        <v>1</v>
      </c>
      <c r="J77" s="13">
        <v>2</v>
      </c>
      <c r="K77" s="13">
        <v>1</v>
      </c>
      <c r="L77" s="13"/>
      <c r="M77" s="13"/>
      <c r="N77" s="13">
        <v>1</v>
      </c>
      <c r="O77" s="13">
        <v>3</v>
      </c>
      <c r="P77" s="13">
        <v>1</v>
      </c>
      <c r="Q77" s="13">
        <v>1</v>
      </c>
      <c r="R77" s="13">
        <v>1</v>
      </c>
      <c r="S77" s="13"/>
      <c r="T77" s="13"/>
      <c r="U77" s="13">
        <v>4</v>
      </c>
      <c r="V77" s="13">
        <v>2</v>
      </c>
      <c r="W77" s="13"/>
      <c r="X77" s="13">
        <v>2</v>
      </c>
      <c r="Y77" s="13">
        <v>2</v>
      </c>
      <c r="Z77" s="13"/>
      <c r="AA77" s="13"/>
      <c r="AB77" s="13">
        <v>3</v>
      </c>
      <c r="AC77" s="13">
        <v>1</v>
      </c>
      <c r="AD77" s="13">
        <v>2</v>
      </c>
      <c r="AE77" s="13">
        <v>2</v>
      </c>
      <c r="AF77" s="13"/>
      <c r="AG77" s="13"/>
      <c r="AH77" s="13"/>
      <c r="AI77" s="13"/>
      <c r="AJ77" s="46">
        <f t="shared" si="2"/>
        <v>33</v>
      </c>
      <c r="AK77" s="9">
        <f t="shared" si="3"/>
        <v>2316930</v>
      </c>
    </row>
    <row r="78" spans="1:37" x14ac:dyDescent="0.25">
      <c r="A78" s="11">
        <v>2160262</v>
      </c>
      <c r="B78" s="78" t="s">
        <v>134</v>
      </c>
      <c r="C78" s="26" t="s">
        <v>23</v>
      </c>
      <c r="D78" s="42">
        <f>VLOOKUP(A78,[1]Hoja3!$A$4:$C$653,3,FALSE)</f>
        <v>856.8</v>
      </c>
      <c r="E78" s="27"/>
      <c r="F78" s="26"/>
      <c r="G78" s="27"/>
      <c r="H78" s="13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13"/>
      <c r="X78" s="26"/>
      <c r="Y78" s="26"/>
      <c r="Z78" s="26"/>
      <c r="AA78" s="26"/>
      <c r="AB78" s="26"/>
      <c r="AC78" s="26"/>
      <c r="AD78" s="26"/>
      <c r="AE78" s="13"/>
      <c r="AF78" s="26"/>
      <c r="AG78" s="13"/>
      <c r="AH78" s="28"/>
      <c r="AI78" s="26"/>
      <c r="AJ78" s="46">
        <f t="shared" si="2"/>
        <v>0</v>
      </c>
      <c r="AK78" s="9">
        <f t="shared" si="3"/>
        <v>0</v>
      </c>
    </row>
    <row r="79" spans="1:37" x14ac:dyDescent="0.25">
      <c r="A79" s="11">
        <v>2160175</v>
      </c>
      <c r="B79" s="78" t="s">
        <v>133</v>
      </c>
      <c r="C79" s="13" t="s">
        <v>36</v>
      </c>
      <c r="D79" s="42">
        <f>VLOOKUP(A79,[1]Hoja3!$A$4:$C$653,3,FALSE)</f>
        <v>90.773200000000003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>
        <v>1</v>
      </c>
      <c r="Z79" s="13"/>
      <c r="AA79" s="13"/>
      <c r="AB79" s="13"/>
      <c r="AC79" s="13"/>
      <c r="AD79" s="13"/>
      <c r="AE79" s="13"/>
      <c r="AF79" s="13">
        <v>2</v>
      </c>
      <c r="AG79" s="13"/>
      <c r="AH79" s="13"/>
      <c r="AI79" s="13"/>
      <c r="AJ79" s="46">
        <f t="shared" si="2"/>
        <v>3</v>
      </c>
      <c r="AK79" s="9">
        <f t="shared" si="3"/>
        <v>272.31960000000004</v>
      </c>
    </row>
    <row r="80" spans="1:37" x14ac:dyDescent="0.25">
      <c r="A80" s="11">
        <v>2110132</v>
      </c>
      <c r="B80" s="77" t="s">
        <v>199</v>
      </c>
      <c r="C80" s="13" t="s">
        <v>7</v>
      </c>
      <c r="D80" s="42">
        <f>VLOOKUP(A80,[1]Hoja3!$A$4:$C$653,3,FALSE)</f>
        <v>11328.8</v>
      </c>
      <c r="E80" s="13"/>
      <c r="F80" s="13"/>
      <c r="G80" s="13">
        <v>2</v>
      </c>
      <c r="H80" s="18">
        <v>3</v>
      </c>
      <c r="I80" s="13">
        <v>2</v>
      </c>
      <c r="J80" s="13">
        <v>4</v>
      </c>
      <c r="K80" s="13">
        <v>1</v>
      </c>
      <c r="L80" s="13"/>
      <c r="M80" s="13"/>
      <c r="N80" s="13">
        <v>3</v>
      </c>
      <c r="O80" s="13">
        <v>3</v>
      </c>
      <c r="P80" s="13">
        <v>3</v>
      </c>
      <c r="Q80" s="13">
        <v>3</v>
      </c>
      <c r="R80" s="13"/>
      <c r="S80" s="13"/>
      <c r="T80" s="13"/>
      <c r="U80" s="13">
        <v>2</v>
      </c>
      <c r="V80" s="13">
        <v>3</v>
      </c>
      <c r="W80" s="18"/>
      <c r="X80" s="13">
        <v>2</v>
      </c>
      <c r="Y80" s="13">
        <v>3</v>
      </c>
      <c r="Z80" s="13"/>
      <c r="AA80" s="13"/>
      <c r="AB80" s="13"/>
      <c r="AC80" s="13">
        <v>1</v>
      </c>
      <c r="AD80" s="13">
        <v>5</v>
      </c>
      <c r="AE80" s="18">
        <v>8</v>
      </c>
      <c r="AF80" s="13">
        <v>1</v>
      </c>
      <c r="AG80" s="13"/>
      <c r="AH80" s="13"/>
      <c r="AI80" s="13"/>
      <c r="AJ80" s="46">
        <f t="shared" si="2"/>
        <v>49</v>
      </c>
      <c r="AK80" s="9">
        <f t="shared" si="3"/>
        <v>555111.19999999995</v>
      </c>
    </row>
    <row r="81" spans="1:37" x14ac:dyDescent="0.25">
      <c r="A81" s="11">
        <v>2160273</v>
      </c>
      <c r="B81" s="78" t="s">
        <v>132</v>
      </c>
      <c r="C81" s="17" t="s">
        <v>23</v>
      </c>
      <c r="D81" s="43">
        <v>1309</v>
      </c>
      <c r="E81" s="18"/>
      <c r="F81" s="18"/>
      <c r="G81" s="18"/>
      <c r="H81" s="13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3"/>
      <c r="X81" s="18"/>
      <c r="Y81" s="18"/>
      <c r="Z81" s="18"/>
      <c r="AA81" s="18"/>
      <c r="AB81" s="18"/>
      <c r="AC81" s="18"/>
      <c r="AD81" s="18"/>
      <c r="AE81" s="13"/>
      <c r="AF81" s="18"/>
      <c r="AG81" s="18"/>
      <c r="AH81" s="18"/>
      <c r="AI81" s="18"/>
      <c r="AJ81" s="46">
        <f t="shared" si="2"/>
        <v>0</v>
      </c>
      <c r="AK81" s="9">
        <f t="shared" si="3"/>
        <v>0</v>
      </c>
    </row>
    <row r="82" spans="1:37" x14ac:dyDescent="0.25">
      <c r="A82" s="47">
        <v>2160290</v>
      </c>
      <c r="B82" s="80" t="s">
        <v>95</v>
      </c>
      <c r="C82" s="13" t="s">
        <v>23</v>
      </c>
      <c r="D82" s="42">
        <f>VLOOKUP(A82,[1]Hoja3!$A$4:$C$653,3,FALSE)</f>
        <v>2261</v>
      </c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>
        <v>1</v>
      </c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46">
        <f t="shared" si="2"/>
        <v>1</v>
      </c>
      <c r="AK82" s="9">
        <f t="shared" si="3"/>
        <v>2261</v>
      </c>
    </row>
    <row r="83" spans="1:37" x14ac:dyDescent="0.25">
      <c r="A83" s="11">
        <v>2160244</v>
      </c>
      <c r="B83" s="78" t="s">
        <v>200</v>
      </c>
      <c r="C83" s="13" t="s">
        <v>23</v>
      </c>
      <c r="D83" s="42">
        <f>VLOOKUP(A83,[1]Hoja3!$A$4:$C$653,3,FALSE)</f>
        <v>7378</v>
      </c>
      <c r="E83" s="13"/>
      <c r="F83" s="13"/>
      <c r="G83" s="13"/>
      <c r="H83" s="29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29"/>
      <c r="X83" s="13"/>
      <c r="Y83" s="13"/>
      <c r="Z83" s="13"/>
      <c r="AA83" s="13"/>
      <c r="AB83" s="13"/>
      <c r="AC83" s="13"/>
      <c r="AD83" s="13"/>
      <c r="AE83" s="29"/>
      <c r="AF83" s="13"/>
      <c r="AG83" s="13"/>
      <c r="AH83" s="13"/>
      <c r="AI83" s="13"/>
      <c r="AJ83" s="46">
        <f t="shared" si="2"/>
        <v>0</v>
      </c>
      <c r="AK83" s="9">
        <f t="shared" si="3"/>
        <v>0</v>
      </c>
    </row>
    <row r="84" spans="1:37" x14ac:dyDescent="0.25">
      <c r="A84" s="11">
        <v>2180005</v>
      </c>
      <c r="B84" s="83" t="s">
        <v>197</v>
      </c>
      <c r="C84" s="13" t="s">
        <v>36</v>
      </c>
      <c r="D84" s="42">
        <f>VLOOKUP(A84,[1]Hoja3!$A$4:$C$653,3,FALSE)</f>
        <v>464.1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30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46">
        <f t="shared" si="2"/>
        <v>0</v>
      </c>
      <c r="AK84" s="9">
        <f t="shared" si="3"/>
        <v>0</v>
      </c>
    </row>
    <row r="85" spans="1:37" x14ac:dyDescent="0.25">
      <c r="A85" s="11">
        <v>2180097</v>
      </c>
      <c r="B85" s="83" t="s">
        <v>97</v>
      </c>
      <c r="C85" s="13" t="s">
        <v>36</v>
      </c>
      <c r="D85" s="42">
        <f>VLOOKUP(A85,[1]Hoja3!$A$4:$C$653,3,FALSE)</f>
        <v>416.5</v>
      </c>
      <c r="E85" s="29"/>
      <c r="F85" s="29"/>
      <c r="G85" s="29">
        <v>30</v>
      </c>
      <c r="H85" s="29"/>
      <c r="I85" s="29"/>
      <c r="J85" s="29"/>
      <c r="K85" s="29"/>
      <c r="L85" s="29"/>
      <c r="M85" s="29"/>
      <c r="N85" s="29">
        <v>10</v>
      </c>
      <c r="O85" s="13">
        <v>10</v>
      </c>
      <c r="P85" s="29">
        <v>5</v>
      </c>
      <c r="Q85" s="29"/>
      <c r="R85" s="29"/>
      <c r="S85" s="29"/>
      <c r="T85" s="29"/>
      <c r="U85" s="29">
        <v>20</v>
      </c>
      <c r="V85" s="29"/>
      <c r="W85" s="29">
        <v>20</v>
      </c>
      <c r="X85" s="29"/>
      <c r="Y85" s="29">
        <v>20</v>
      </c>
      <c r="Z85" s="29"/>
      <c r="AA85" s="29"/>
      <c r="AB85" s="29"/>
      <c r="AC85" s="29">
        <v>16</v>
      </c>
      <c r="AD85" s="29">
        <v>5</v>
      </c>
      <c r="AE85" s="29">
        <v>10</v>
      </c>
      <c r="AF85" s="29"/>
      <c r="AG85" s="29"/>
      <c r="AH85" s="29"/>
      <c r="AI85" s="29"/>
      <c r="AJ85" s="46">
        <f t="shared" si="2"/>
        <v>146</v>
      </c>
      <c r="AK85" s="9">
        <f t="shared" si="3"/>
        <v>60809</v>
      </c>
    </row>
    <row r="86" spans="1:37" x14ac:dyDescent="0.25">
      <c r="A86" s="11">
        <v>2180101</v>
      </c>
      <c r="B86" s="83" t="s">
        <v>98</v>
      </c>
      <c r="C86" s="13" t="s">
        <v>36</v>
      </c>
      <c r="D86" s="42">
        <f>VLOOKUP(A86,[1]Hoja3!$A$4:$C$653,3,FALSE)</f>
        <v>309.39999999999998</v>
      </c>
      <c r="E86" s="29"/>
      <c r="F86" s="29"/>
      <c r="G86" s="29">
        <v>20</v>
      </c>
      <c r="H86" s="29">
        <v>40</v>
      </c>
      <c r="I86" s="29">
        <v>20</v>
      </c>
      <c r="J86" s="29">
        <v>20</v>
      </c>
      <c r="K86" s="29"/>
      <c r="L86" s="29"/>
      <c r="M86" s="29"/>
      <c r="N86" s="29">
        <v>20</v>
      </c>
      <c r="O86" s="13">
        <v>40</v>
      </c>
      <c r="P86" s="29">
        <v>40</v>
      </c>
      <c r="Q86" s="29"/>
      <c r="R86" s="29"/>
      <c r="S86" s="29"/>
      <c r="T86" s="29"/>
      <c r="U86" s="29">
        <v>30</v>
      </c>
      <c r="V86" s="29"/>
      <c r="W86" s="29">
        <v>60</v>
      </c>
      <c r="X86" s="29"/>
      <c r="Y86" s="29">
        <v>60</v>
      </c>
      <c r="Z86" s="29"/>
      <c r="AA86" s="29"/>
      <c r="AB86" s="29"/>
      <c r="AC86" s="29">
        <v>31</v>
      </c>
      <c r="AD86" s="29">
        <v>40</v>
      </c>
      <c r="AE86" s="29">
        <v>20</v>
      </c>
      <c r="AF86" s="29"/>
      <c r="AG86" s="29"/>
      <c r="AH86" s="29"/>
      <c r="AI86" s="29"/>
      <c r="AJ86" s="46">
        <f t="shared" si="2"/>
        <v>441</v>
      </c>
      <c r="AK86" s="9">
        <f t="shared" si="3"/>
        <v>136445.4</v>
      </c>
    </row>
    <row r="87" spans="1:37" x14ac:dyDescent="0.25">
      <c r="A87" s="11">
        <v>2180111</v>
      </c>
      <c r="B87" s="83" t="s">
        <v>99</v>
      </c>
      <c r="C87" s="13" t="s">
        <v>36</v>
      </c>
      <c r="D87" s="42">
        <f>VLOOKUP(A87,[1]Hoja3!$A$4:$C$653,3,FALSE)</f>
        <v>297.5</v>
      </c>
      <c r="E87" s="29"/>
      <c r="F87" s="29"/>
      <c r="G87" s="29">
        <v>5</v>
      </c>
      <c r="H87" s="29"/>
      <c r="I87" s="29"/>
      <c r="J87" s="29"/>
      <c r="K87" s="29"/>
      <c r="L87" s="29"/>
      <c r="M87" s="29"/>
      <c r="N87" s="29"/>
      <c r="O87" s="13"/>
      <c r="P87" s="29"/>
      <c r="Q87" s="29"/>
      <c r="R87" s="29"/>
      <c r="S87" s="29"/>
      <c r="T87" s="29"/>
      <c r="U87" s="29"/>
      <c r="V87" s="29"/>
      <c r="W87" s="29">
        <v>3</v>
      </c>
      <c r="X87" s="29"/>
      <c r="Y87" s="29"/>
      <c r="Z87" s="29"/>
      <c r="AA87" s="29"/>
      <c r="AB87" s="29"/>
      <c r="AC87" s="29">
        <v>7</v>
      </c>
      <c r="AD87" s="29">
        <v>3</v>
      </c>
      <c r="AE87" s="29"/>
      <c r="AF87" s="29"/>
      <c r="AG87" s="29"/>
      <c r="AH87" s="29"/>
      <c r="AI87" s="29"/>
      <c r="AJ87" s="46">
        <f t="shared" si="2"/>
        <v>18</v>
      </c>
      <c r="AK87" s="9">
        <f t="shared" si="3"/>
        <v>5355</v>
      </c>
    </row>
    <row r="88" spans="1:37" x14ac:dyDescent="0.25">
      <c r="A88" s="11">
        <v>2180082</v>
      </c>
      <c r="B88" s="83" t="s">
        <v>100</v>
      </c>
      <c r="C88" s="13" t="s">
        <v>36</v>
      </c>
      <c r="D88" s="42">
        <f>VLOOKUP(A88,[1]Hoja3!$A$4:$C$653,3,FALSE)</f>
        <v>333.2</v>
      </c>
      <c r="E88" s="29"/>
      <c r="F88" s="29"/>
      <c r="G88" s="29"/>
      <c r="H88" s="29">
        <v>5</v>
      </c>
      <c r="I88" s="29"/>
      <c r="J88" s="29"/>
      <c r="K88" s="29"/>
      <c r="L88" s="29"/>
      <c r="M88" s="29"/>
      <c r="N88" s="29"/>
      <c r="O88" s="13"/>
      <c r="P88" s="29"/>
      <c r="Q88" s="29"/>
      <c r="R88" s="29"/>
      <c r="S88" s="29"/>
      <c r="T88" s="29"/>
      <c r="U88" s="29"/>
      <c r="V88" s="29"/>
      <c r="W88" s="29">
        <v>3</v>
      </c>
      <c r="X88" s="29"/>
      <c r="Y88" s="29"/>
      <c r="Z88" s="29"/>
      <c r="AA88" s="29"/>
      <c r="AB88" s="29"/>
      <c r="AC88" s="29"/>
      <c r="AD88" s="29"/>
      <c r="AE88" s="29">
        <v>5</v>
      </c>
      <c r="AF88" s="29"/>
      <c r="AG88" s="29"/>
      <c r="AH88" s="29"/>
      <c r="AI88" s="29"/>
      <c r="AJ88" s="46">
        <f t="shared" si="2"/>
        <v>13</v>
      </c>
      <c r="AK88" s="9">
        <f t="shared" si="3"/>
        <v>4331.5999999999995</v>
      </c>
    </row>
    <row r="89" spans="1:37" x14ac:dyDescent="0.25">
      <c r="A89" s="11">
        <v>2180063</v>
      </c>
      <c r="B89" s="83" t="s">
        <v>101</v>
      </c>
      <c r="C89" s="13" t="s">
        <v>36</v>
      </c>
      <c r="D89" s="42">
        <f>VLOOKUP(A89,[1]Hoja3!$A$4:$C$653,3,FALSE)</f>
        <v>315.35000000000002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13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46">
        <f t="shared" si="2"/>
        <v>0</v>
      </c>
      <c r="AK89" s="9">
        <f t="shared" si="3"/>
        <v>0</v>
      </c>
    </row>
    <row r="90" spans="1:37" x14ac:dyDescent="0.25">
      <c r="A90" s="11">
        <v>2180089</v>
      </c>
      <c r="B90" s="83" t="s">
        <v>102</v>
      </c>
      <c r="C90" s="13" t="s">
        <v>36</v>
      </c>
      <c r="D90" s="42">
        <f>VLOOKUP(A90,[1]Hoja3!$A$4:$C$653,3,FALSE)</f>
        <v>773.5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13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46">
        <f t="shared" si="2"/>
        <v>0</v>
      </c>
      <c r="AK90" s="9">
        <f t="shared" si="3"/>
        <v>0</v>
      </c>
    </row>
    <row r="91" spans="1:37" x14ac:dyDescent="0.25">
      <c r="A91" s="11">
        <v>2180095</v>
      </c>
      <c r="B91" s="83" t="s">
        <v>103</v>
      </c>
      <c r="C91" s="13" t="s">
        <v>36</v>
      </c>
      <c r="D91" s="42">
        <f>VLOOKUP(A91,[1]Hoja3!$A$4:$C$653,3,FALSE)</f>
        <v>309.39999999999998</v>
      </c>
      <c r="E91" s="29"/>
      <c r="F91" s="29"/>
      <c r="G91" s="29">
        <v>20</v>
      </c>
      <c r="H91" s="31">
        <v>10</v>
      </c>
      <c r="I91" s="29">
        <v>20</v>
      </c>
      <c r="J91" s="29">
        <v>0</v>
      </c>
      <c r="K91" s="29"/>
      <c r="L91" s="29"/>
      <c r="M91" s="29"/>
      <c r="N91" s="29">
        <v>30</v>
      </c>
      <c r="O91" s="13">
        <v>30</v>
      </c>
      <c r="P91" s="29">
        <v>30</v>
      </c>
      <c r="Q91" s="29"/>
      <c r="R91" s="29"/>
      <c r="S91" s="29"/>
      <c r="T91" s="29"/>
      <c r="U91" s="29">
        <v>35</v>
      </c>
      <c r="V91" s="29"/>
      <c r="W91" s="31">
        <v>30</v>
      </c>
      <c r="X91" s="29"/>
      <c r="Y91" s="29">
        <v>40</v>
      </c>
      <c r="Z91" s="29"/>
      <c r="AA91" s="29"/>
      <c r="AB91" s="29"/>
      <c r="AC91" s="29">
        <v>37</v>
      </c>
      <c r="AD91" s="29">
        <v>20</v>
      </c>
      <c r="AE91" s="31">
        <v>20</v>
      </c>
      <c r="AF91" s="29"/>
      <c r="AG91" s="29"/>
      <c r="AH91" s="29"/>
      <c r="AI91" s="29"/>
      <c r="AJ91" s="46">
        <f t="shared" si="2"/>
        <v>322</v>
      </c>
      <c r="AK91" s="9">
        <f t="shared" si="3"/>
        <v>99626.799999999988</v>
      </c>
    </row>
    <row r="92" spans="1:37" x14ac:dyDescent="0.25">
      <c r="A92" s="11">
        <v>2180023</v>
      </c>
      <c r="B92" s="84" t="s">
        <v>104</v>
      </c>
      <c r="C92" s="32" t="s">
        <v>36</v>
      </c>
      <c r="D92" s="42">
        <f>VLOOKUP(A92,[1]Hoja3!$A$4:$C$653,3,FALSE)</f>
        <v>928.2</v>
      </c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2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>
        <v>1</v>
      </c>
      <c r="AF92" s="31"/>
      <c r="AG92" s="31"/>
      <c r="AH92" s="31"/>
      <c r="AI92" s="31"/>
      <c r="AJ92" s="46">
        <f t="shared" si="2"/>
        <v>1</v>
      </c>
      <c r="AK92" s="9">
        <f t="shared" si="3"/>
        <v>928.2</v>
      </c>
    </row>
    <row r="93" spans="1:37" x14ac:dyDescent="0.25">
      <c r="A93" s="11">
        <v>2160040</v>
      </c>
      <c r="B93" s="84" t="s">
        <v>105</v>
      </c>
      <c r="C93" s="32" t="s">
        <v>36</v>
      </c>
      <c r="D93" s="42">
        <f>VLOOKUP(A93,[1]Hoja3!$A$4:$C$653,3,FALSE)</f>
        <v>124.95</v>
      </c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2"/>
      <c r="P93" s="31"/>
      <c r="Q93" s="31"/>
      <c r="R93" s="31"/>
      <c r="S93" s="31"/>
      <c r="T93" s="31"/>
      <c r="U93" s="31"/>
      <c r="V93" s="31"/>
      <c r="W93" s="31"/>
      <c r="X93" s="31"/>
      <c r="Y93" s="31">
        <v>1</v>
      </c>
      <c r="Z93" s="31"/>
      <c r="AA93" s="31"/>
      <c r="AB93" s="31"/>
      <c r="AC93" s="31"/>
      <c r="AD93" s="31">
        <v>1</v>
      </c>
      <c r="AE93" s="31"/>
      <c r="AF93" s="31"/>
      <c r="AG93" s="31"/>
      <c r="AH93" s="31"/>
      <c r="AI93" s="31"/>
      <c r="AJ93" s="46">
        <f t="shared" si="2"/>
        <v>2</v>
      </c>
      <c r="AK93" s="9">
        <f t="shared" si="3"/>
        <v>249.9</v>
      </c>
    </row>
    <row r="94" spans="1:37" x14ac:dyDescent="0.25">
      <c r="A94" s="11">
        <v>2160071</v>
      </c>
      <c r="B94" s="84" t="s">
        <v>106</v>
      </c>
      <c r="C94" s="32" t="s">
        <v>36</v>
      </c>
      <c r="D94" s="42">
        <f>VLOOKUP(A94,[1]Hoja3!$A$4:$C$653,3,FALSE)</f>
        <v>129</v>
      </c>
      <c r="E94" s="31"/>
      <c r="F94" s="31"/>
      <c r="G94" s="31">
        <v>1</v>
      </c>
      <c r="H94" s="29"/>
      <c r="I94" s="31"/>
      <c r="J94" s="31"/>
      <c r="K94" s="31"/>
      <c r="L94" s="31"/>
      <c r="M94" s="31"/>
      <c r="N94" s="31"/>
      <c r="O94" s="32"/>
      <c r="P94" s="31"/>
      <c r="Q94" s="31"/>
      <c r="R94" s="31"/>
      <c r="S94" s="31"/>
      <c r="T94" s="31"/>
      <c r="U94" s="31">
        <v>1</v>
      </c>
      <c r="V94" s="31"/>
      <c r="W94" s="29"/>
      <c r="X94" s="31">
        <v>1</v>
      </c>
      <c r="Y94" s="31"/>
      <c r="Z94" s="31"/>
      <c r="AA94" s="31"/>
      <c r="AB94" s="31"/>
      <c r="AC94" s="31"/>
      <c r="AD94" s="31"/>
      <c r="AE94" s="29"/>
      <c r="AF94" s="31"/>
      <c r="AG94" s="31"/>
      <c r="AH94" s="31"/>
      <c r="AI94" s="31"/>
      <c r="AJ94" s="46">
        <f t="shared" si="2"/>
        <v>3</v>
      </c>
      <c r="AK94" s="9">
        <f t="shared" si="3"/>
        <v>387</v>
      </c>
    </row>
    <row r="95" spans="1:37" x14ac:dyDescent="0.25">
      <c r="A95" s="11">
        <v>2160068</v>
      </c>
      <c r="B95" s="85" t="s">
        <v>107</v>
      </c>
      <c r="C95" s="13" t="s">
        <v>36</v>
      </c>
      <c r="D95" s="42">
        <f>VLOOKUP(A95,[1]Hoja3!$A$4:$C$653,3,FALSE)</f>
        <v>78.206800000000001</v>
      </c>
      <c r="E95" s="29"/>
      <c r="F95" s="29"/>
      <c r="G95" s="29">
        <v>1</v>
      </c>
      <c r="H95" s="13"/>
      <c r="I95" s="29"/>
      <c r="J95" s="29"/>
      <c r="K95" s="29"/>
      <c r="L95" s="29"/>
      <c r="M95" s="29"/>
      <c r="N95" s="29"/>
      <c r="O95" s="13"/>
      <c r="P95" s="29"/>
      <c r="Q95" s="29"/>
      <c r="R95" s="29"/>
      <c r="S95" s="29"/>
      <c r="T95" s="29"/>
      <c r="U95" s="29">
        <v>1</v>
      </c>
      <c r="V95" s="29"/>
      <c r="W95" s="13"/>
      <c r="X95" s="29">
        <v>1</v>
      </c>
      <c r="Y95" s="29"/>
      <c r="Z95" s="29"/>
      <c r="AA95" s="29"/>
      <c r="AB95" s="29"/>
      <c r="AC95" s="29"/>
      <c r="AD95" s="29"/>
      <c r="AE95" s="13"/>
      <c r="AF95" s="29"/>
      <c r="AG95" s="29"/>
      <c r="AH95" s="29"/>
      <c r="AI95" s="29"/>
      <c r="AJ95" s="46">
        <f t="shared" si="2"/>
        <v>3</v>
      </c>
      <c r="AK95" s="9">
        <f t="shared" si="3"/>
        <v>234.62040000000002</v>
      </c>
    </row>
    <row r="96" spans="1:37" x14ac:dyDescent="0.25">
      <c r="A96" s="11">
        <v>2180066</v>
      </c>
      <c r="B96" s="82" t="s">
        <v>108</v>
      </c>
      <c r="C96" s="13" t="s">
        <v>36</v>
      </c>
      <c r="D96" s="42">
        <f>VLOOKUP(A96,[1]Hoja3!$A$4:$C$653,3,FALSE)</f>
        <v>404.6</v>
      </c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46">
        <f t="shared" si="2"/>
        <v>0</v>
      </c>
      <c r="AK96" s="9">
        <f t="shared" si="3"/>
        <v>0</v>
      </c>
    </row>
    <row r="97" spans="1:37" x14ac:dyDescent="0.25">
      <c r="A97" s="11">
        <v>2180068</v>
      </c>
      <c r="B97" s="82" t="s">
        <v>109</v>
      </c>
      <c r="C97" s="13" t="s">
        <v>36</v>
      </c>
      <c r="D97" s="42">
        <f>VLOOKUP(A97,[1]Hoja3!$A$4:$C$653,3,FALSE)</f>
        <v>523.6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46">
        <f t="shared" si="2"/>
        <v>0</v>
      </c>
      <c r="AK97" s="9">
        <f t="shared" si="3"/>
        <v>0</v>
      </c>
    </row>
    <row r="98" spans="1:37" x14ac:dyDescent="0.25">
      <c r="A98" s="11">
        <v>2180005</v>
      </c>
      <c r="B98" s="82" t="s">
        <v>198</v>
      </c>
      <c r="C98" s="13" t="s">
        <v>36</v>
      </c>
      <c r="D98" s="42">
        <v>330</v>
      </c>
      <c r="E98" s="13"/>
      <c r="F98" s="13"/>
      <c r="G98" s="13">
        <v>15</v>
      </c>
      <c r="H98" s="13"/>
      <c r="I98" s="13">
        <v>5</v>
      </c>
      <c r="J98" s="13"/>
      <c r="K98" s="13"/>
      <c r="L98" s="13"/>
      <c r="M98" s="13"/>
      <c r="N98" s="13">
        <v>5</v>
      </c>
      <c r="O98" s="13">
        <v>10</v>
      </c>
      <c r="P98" s="13">
        <v>2</v>
      </c>
      <c r="Q98" s="13"/>
      <c r="R98" s="13"/>
      <c r="S98" s="13"/>
      <c r="T98" s="30"/>
      <c r="U98" s="13">
        <v>4</v>
      </c>
      <c r="V98" s="13"/>
      <c r="W98" s="13">
        <v>7</v>
      </c>
      <c r="X98" s="13"/>
      <c r="Y98" s="13">
        <v>20</v>
      </c>
      <c r="Z98" s="13"/>
      <c r="AA98" s="13"/>
      <c r="AB98" s="13"/>
      <c r="AC98" s="13"/>
      <c r="AD98" s="13"/>
      <c r="AE98" s="13">
        <v>5</v>
      </c>
      <c r="AF98" s="13"/>
      <c r="AG98" s="13"/>
      <c r="AH98" s="13"/>
      <c r="AI98" s="13"/>
      <c r="AJ98" s="46">
        <f t="shared" si="2"/>
        <v>73</v>
      </c>
      <c r="AK98" s="9">
        <f>AJ98*D98</f>
        <v>24090</v>
      </c>
    </row>
    <row r="99" spans="1:37" x14ac:dyDescent="0.25">
      <c r="A99" s="11">
        <v>2160274</v>
      </c>
      <c r="B99" s="77" t="s">
        <v>201</v>
      </c>
      <c r="C99" s="13" t="s">
        <v>23</v>
      </c>
      <c r="D99" s="42">
        <f>VLOOKUP(A99,[1]Hoja3!$A$4:$C$653,3,FALSE)</f>
        <v>5950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46">
        <f t="shared" si="2"/>
        <v>0</v>
      </c>
      <c r="AK99" s="9">
        <f t="shared" si="3"/>
        <v>0</v>
      </c>
    </row>
    <row r="100" spans="1:37" x14ac:dyDescent="0.25">
      <c r="A100" s="11">
        <v>2160213</v>
      </c>
      <c r="B100" s="77" t="s">
        <v>271</v>
      </c>
      <c r="C100" s="13" t="s">
        <v>23</v>
      </c>
      <c r="D100" s="42">
        <v>3002</v>
      </c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>
        <v>1</v>
      </c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46">
        <f t="shared" si="2"/>
        <v>1</v>
      </c>
      <c r="AK100" s="9">
        <f>AJ100*D100</f>
        <v>3002</v>
      </c>
    </row>
    <row r="101" spans="1:37" x14ac:dyDescent="0.25">
      <c r="A101" s="11">
        <v>2120034</v>
      </c>
      <c r="B101" s="77" t="s">
        <v>112</v>
      </c>
      <c r="C101" s="13" t="s">
        <v>36</v>
      </c>
      <c r="D101" s="42">
        <v>327</v>
      </c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>
        <v>1</v>
      </c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46">
        <f t="shared" si="2"/>
        <v>1</v>
      </c>
      <c r="AK101" s="9">
        <f t="shared" ref="AK101:AK108" si="4">AJ101*D101</f>
        <v>327</v>
      </c>
    </row>
    <row r="102" spans="1:37" x14ac:dyDescent="0.25">
      <c r="A102" s="11">
        <v>2130266</v>
      </c>
      <c r="B102" s="77" t="s">
        <v>210</v>
      </c>
      <c r="C102" s="13" t="s">
        <v>23</v>
      </c>
      <c r="D102" s="14">
        <v>1503</v>
      </c>
      <c r="E102" s="13"/>
      <c r="F102" s="13"/>
      <c r="G102" s="13"/>
      <c r="H102" s="13"/>
      <c r="I102" s="13"/>
      <c r="J102" s="13">
        <v>4</v>
      </c>
      <c r="K102" s="13"/>
      <c r="L102" s="13"/>
      <c r="M102" s="13"/>
      <c r="N102" s="13"/>
      <c r="O102" s="13">
        <v>5</v>
      </c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>
        <v>4</v>
      </c>
      <c r="AF102" s="13"/>
      <c r="AG102" s="13"/>
      <c r="AH102" s="13"/>
      <c r="AI102" s="13"/>
      <c r="AJ102" s="46">
        <f t="shared" si="2"/>
        <v>13</v>
      </c>
      <c r="AK102" s="9">
        <f t="shared" si="4"/>
        <v>19539</v>
      </c>
    </row>
    <row r="103" spans="1:37" x14ac:dyDescent="0.25">
      <c r="A103" s="11">
        <v>2110020</v>
      </c>
      <c r="B103" s="77" t="s">
        <v>211</v>
      </c>
      <c r="C103" s="13" t="s">
        <v>23</v>
      </c>
      <c r="D103" s="42">
        <v>206</v>
      </c>
      <c r="E103" s="13"/>
      <c r="F103" s="13"/>
      <c r="G103" s="13">
        <v>3</v>
      </c>
      <c r="H103" s="13"/>
      <c r="I103" s="13">
        <v>7</v>
      </c>
      <c r="J103" s="13"/>
      <c r="K103" s="13"/>
      <c r="L103" s="13"/>
      <c r="M103" s="13"/>
      <c r="N103" s="13">
        <v>4</v>
      </c>
      <c r="O103" s="13">
        <v>10</v>
      </c>
      <c r="P103" s="13"/>
      <c r="Q103" s="13"/>
      <c r="R103" s="13"/>
      <c r="S103" s="13"/>
      <c r="T103" s="13"/>
      <c r="U103" s="13">
        <v>6</v>
      </c>
      <c r="V103" s="13"/>
      <c r="W103" s="13">
        <v>5</v>
      </c>
      <c r="X103" s="13"/>
      <c r="Y103" s="13"/>
      <c r="Z103" s="13"/>
      <c r="AA103" s="13"/>
      <c r="AB103" s="13">
        <v>9</v>
      </c>
      <c r="AC103" s="13"/>
      <c r="AD103" s="13"/>
      <c r="AE103" s="13"/>
      <c r="AF103" s="13">
        <v>10</v>
      </c>
      <c r="AG103" s="13"/>
      <c r="AH103" s="13"/>
      <c r="AI103" s="13"/>
      <c r="AJ103" s="46">
        <f t="shared" si="2"/>
        <v>54</v>
      </c>
      <c r="AK103" s="9">
        <f t="shared" si="4"/>
        <v>11124</v>
      </c>
    </row>
    <row r="104" spans="1:37" x14ac:dyDescent="0.25">
      <c r="A104" s="11">
        <v>2160219</v>
      </c>
      <c r="B104" s="77" t="s">
        <v>237</v>
      </c>
      <c r="C104" s="13" t="s">
        <v>23</v>
      </c>
      <c r="D104" s="42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>
        <v>1</v>
      </c>
      <c r="V104" s="13">
        <v>1</v>
      </c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46">
        <f t="shared" si="2"/>
        <v>2</v>
      </c>
      <c r="AK104" s="9">
        <f t="shared" si="4"/>
        <v>0</v>
      </c>
    </row>
    <row r="105" spans="1:37" x14ac:dyDescent="0.25">
      <c r="A105" s="11">
        <v>2160086</v>
      </c>
      <c r="B105" s="77" t="s">
        <v>273</v>
      </c>
      <c r="C105" s="13" t="s">
        <v>23</v>
      </c>
      <c r="D105" s="42">
        <v>2456</v>
      </c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>
        <v>2</v>
      </c>
      <c r="W105" s="13"/>
      <c r="X105" s="13"/>
      <c r="Y105" s="13">
        <v>1</v>
      </c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46">
        <f t="shared" si="2"/>
        <v>3</v>
      </c>
      <c r="AK105" s="9">
        <f t="shared" si="4"/>
        <v>7368</v>
      </c>
    </row>
    <row r="106" spans="1:37" x14ac:dyDescent="0.25">
      <c r="A106" s="11">
        <v>2160329</v>
      </c>
      <c r="B106" s="77" t="s">
        <v>270</v>
      </c>
      <c r="C106" s="13" t="s">
        <v>36</v>
      </c>
      <c r="D106" s="42">
        <v>16660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>
        <v>1</v>
      </c>
      <c r="W106" s="13"/>
      <c r="X106" s="13"/>
      <c r="Y106" s="13"/>
      <c r="Z106" s="13"/>
      <c r="AA106" s="13"/>
      <c r="AB106" s="13"/>
      <c r="AC106" s="13"/>
      <c r="AD106" s="13">
        <v>1</v>
      </c>
      <c r="AE106" s="13"/>
      <c r="AF106" s="13"/>
      <c r="AG106" s="13"/>
      <c r="AH106" s="13"/>
      <c r="AI106" s="13"/>
      <c r="AJ106" s="46">
        <f t="shared" si="2"/>
        <v>2</v>
      </c>
      <c r="AK106" s="9">
        <f t="shared" si="4"/>
        <v>33320</v>
      </c>
    </row>
    <row r="107" spans="1:37" x14ac:dyDescent="0.25">
      <c r="A107" s="11">
        <v>2130151</v>
      </c>
      <c r="B107" s="77" t="s">
        <v>272</v>
      </c>
      <c r="C107" s="13" t="s">
        <v>7</v>
      </c>
      <c r="D107" s="42">
        <v>1446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>
        <v>1</v>
      </c>
      <c r="AD107" s="13"/>
      <c r="AE107" s="13"/>
      <c r="AF107" s="13"/>
      <c r="AG107" s="13"/>
      <c r="AH107" s="13"/>
      <c r="AI107" s="13"/>
      <c r="AJ107" s="46">
        <f t="shared" si="2"/>
        <v>1</v>
      </c>
      <c r="AK107" s="9">
        <f t="shared" si="4"/>
        <v>1446</v>
      </c>
    </row>
    <row r="108" spans="1:37" x14ac:dyDescent="0.25">
      <c r="A108" s="11">
        <v>2130083</v>
      </c>
      <c r="B108" s="77" t="s">
        <v>267</v>
      </c>
      <c r="C108" s="13" t="s">
        <v>36</v>
      </c>
      <c r="D108" s="35">
        <v>629</v>
      </c>
      <c r="E108" s="13"/>
      <c r="F108" s="13"/>
      <c r="G108" s="13"/>
      <c r="H108" s="11">
        <v>1</v>
      </c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>
        <v>1</v>
      </c>
      <c r="AD108" s="13"/>
      <c r="AE108" s="11"/>
      <c r="AF108" s="13"/>
      <c r="AG108" s="13"/>
      <c r="AH108" s="13"/>
      <c r="AI108" s="13"/>
      <c r="AJ108" s="46">
        <f t="shared" si="2"/>
        <v>2</v>
      </c>
      <c r="AK108" s="9">
        <f t="shared" si="4"/>
        <v>1258</v>
      </c>
    </row>
    <row r="109" spans="1:37" x14ac:dyDescent="0.25">
      <c r="A109" s="36"/>
      <c r="B109" s="86"/>
      <c r="C109" s="36"/>
      <c r="D109" s="38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9" t="s">
        <v>4</v>
      </c>
      <c r="AK109" s="65">
        <f>SUM(AK5:AK108)</f>
        <v>6437227.8230000008</v>
      </c>
    </row>
    <row r="110" spans="1:37" x14ac:dyDescent="0.25">
      <c r="A110" s="36"/>
      <c r="B110" s="86"/>
      <c r="C110" s="36"/>
      <c r="D110" s="38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9" t="s">
        <v>117</v>
      </c>
      <c r="AK110" s="9">
        <f>SUM(AK77+AK41)</f>
        <v>2316930</v>
      </c>
    </row>
    <row r="111" spans="1:37" x14ac:dyDescent="0.25">
      <c r="A111" s="36"/>
      <c r="B111" s="86"/>
      <c r="C111" s="36"/>
      <c r="D111" s="38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9" t="s">
        <v>118</v>
      </c>
      <c r="AK111" s="9">
        <f>AK109-AK110</f>
        <v>4120297.8230000008</v>
      </c>
    </row>
    <row r="112" spans="1:37" x14ac:dyDescent="0.25">
      <c r="A112" s="36"/>
      <c r="B112" s="86"/>
      <c r="C112" s="36"/>
      <c r="D112" s="38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9"/>
      <c r="AK112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4"/>
  <sheetViews>
    <sheetView tabSelected="1" zoomScale="130" zoomScaleNormal="130" workbookViewId="0">
      <pane xSplit="3" ySplit="4" topLeftCell="D59" activePane="bottomRight" state="frozen"/>
      <selection pane="topRight" activeCell="D1" sqref="D1"/>
      <selection pane="bottomLeft" activeCell="A5" sqref="A5"/>
      <selection pane="bottomRight" activeCell="F83" sqref="F83"/>
    </sheetView>
  </sheetViews>
  <sheetFormatPr baseColWidth="10" defaultRowHeight="15" x14ac:dyDescent="0.25"/>
  <cols>
    <col min="1" max="1" width="7.7109375" customWidth="1"/>
    <col min="2" max="2" width="30" style="87" customWidth="1"/>
    <col min="3" max="3" width="5" customWidth="1"/>
    <col min="4" max="4" width="7.42578125" customWidth="1"/>
    <col min="5" max="35" width="4.28515625" customWidth="1"/>
    <col min="36" max="36" width="9.5703125" customWidth="1"/>
    <col min="37" max="37" width="10.5703125" customWidth="1"/>
  </cols>
  <sheetData>
    <row r="1" spans="1:37" x14ac:dyDescent="0.25">
      <c r="A1" s="1"/>
      <c r="B1" s="75" t="s">
        <v>212</v>
      </c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5"/>
      <c r="AK1" s="1"/>
    </row>
    <row r="2" spans="1:37" x14ac:dyDescent="0.25">
      <c r="A2" s="1"/>
      <c r="B2" s="75" t="s">
        <v>224</v>
      </c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5"/>
      <c r="AK2" s="1"/>
    </row>
    <row r="3" spans="1:37" x14ac:dyDescent="0.25">
      <c r="A3" s="1"/>
      <c r="B3" s="75"/>
      <c r="C3" s="3"/>
      <c r="D3" s="4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5"/>
      <c r="AK3" s="1"/>
    </row>
    <row r="4" spans="1:37" x14ac:dyDescent="0.25">
      <c r="A4" s="50" t="s">
        <v>1</v>
      </c>
      <c r="B4" s="76" t="s">
        <v>2</v>
      </c>
      <c r="C4" s="17"/>
      <c r="D4" s="6" t="s">
        <v>3</v>
      </c>
      <c r="E4" s="52">
        <v>1</v>
      </c>
      <c r="F4" s="52">
        <v>2</v>
      </c>
      <c r="G4" s="52">
        <v>3</v>
      </c>
      <c r="H4" s="52">
        <v>4</v>
      </c>
      <c r="I4" s="52">
        <v>5</v>
      </c>
      <c r="J4" s="52">
        <v>6</v>
      </c>
      <c r="K4" s="52">
        <v>7</v>
      </c>
      <c r="L4" s="52">
        <v>8</v>
      </c>
      <c r="M4" s="52">
        <v>9</v>
      </c>
      <c r="N4" s="52">
        <v>10</v>
      </c>
      <c r="O4" s="52">
        <v>11</v>
      </c>
      <c r="P4" s="52">
        <v>12</v>
      </c>
      <c r="Q4" s="52">
        <v>13</v>
      </c>
      <c r="R4" s="52">
        <v>14</v>
      </c>
      <c r="S4" s="52">
        <v>15</v>
      </c>
      <c r="T4" s="52">
        <v>16</v>
      </c>
      <c r="U4" s="52">
        <v>17</v>
      </c>
      <c r="V4" s="52">
        <v>18</v>
      </c>
      <c r="W4" s="52">
        <v>19</v>
      </c>
      <c r="X4" s="52">
        <v>20</v>
      </c>
      <c r="Y4" s="52">
        <v>21</v>
      </c>
      <c r="Z4" s="52">
        <v>22</v>
      </c>
      <c r="AA4" s="52">
        <v>23</v>
      </c>
      <c r="AB4" s="52">
        <v>24</v>
      </c>
      <c r="AC4" s="52">
        <v>25</v>
      </c>
      <c r="AD4" s="52">
        <v>26</v>
      </c>
      <c r="AE4" s="52">
        <v>27</v>
      </c>
      <c r="AF4" s="52">
        <v>28</v>
      </c>
      <c r="AG4" s="52">
        <v>29</v>
      </c>
      <c r="AH4" s="52">
        <v>30</v>
      </c>
      <c r="AI4" s="52">
        <v>31</v>
      </c>
      <c r="AJ4" s="8" t="s">
        <v>4</v>
      </c>
      <c r="AK4" s="9" t="s">
        <v>5</v>
      </c>
    </row>
    <row r="5" spans="1:37" x14ac:dyDescent="0.25">
      <c r="A5" s="11">
        <v>2110015</v>
      </c>
      <c r="B5" s="77" t="s">
        <v>6</v>
      </c>
      <c r="C5" s="13" t="s">
        <v>7</v>
      </c>
      <c r="D5" s="42">
        <f>VLOOKUP(A5,[1]Hoja3!$A$4:$C$653,3,FALSE)</f>
        <v>250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 t="s">
        <v>0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46">
        <f>SUM(E5:AI5)</f>
        <v>0</v>
      </c>
      <c r="AK5" s="9">
        <f>AJ5*D5</f>
        <v>0</v>
      </c>
    </row>
    <row r="6" spans="1:37" x14ac:dyDescent="0.25">
      <c r="A6" s="11">
        <v>2160010</v>
      </c>
      <c r="B6" s="78" t="s">
        <v>121</v>
      </c>
      <c r="C6" s="17" t="s">
        <v>9</v>
      </c>
      <c r="D6" s="42">
        <f>VLOOKUP(A6,[1]Hoja3!$A$4:$C$653,3,FALSE)</f>
        <v>11797.66</v>
      </c>
      <c r="E6" s="18"/>
      <c r="F6" s="18">
        <v>9</v>
      </c>
      <c r="G6" s="18"/>
      <c r="H6" s="18"/>
      <c r="I6" s="18">
        <v>2</v>
      </c>
      <c r="J6" s="18"/>
      <c r="K6" s="18"/>
      <c r="L6" s="18"/>
      <c r="M6" s="18">
        <v>10</v>
      </c>
      <c r="N6" s="18">
        <v>2</v>
      </c>
      <c r="O6" s="18"/>
      <c r="P6" s="18">
        <v>1</v>
      </c>
      <c r="Q6" s="18"/>
      <c r="R6" s="18"/>
      <c r="S6" s="18"/>
      <c r="T6" s="18">
        <v>4</v>
      </c>
      <c r="U6" s="18"/>
      <c r="V6" s="18"/>
      <c r="W6" s="18">
        <v>1</v>
      </c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46">
        <f t="shared" ref="AJ6:AJ69" si="0">SUM(E6:AI6)</f>
        <v>29</v>
      </c>
      <c r="AK6" s="9">
        <f t="shared" ref="AK6:AK69" si="1">AJ6*D6</f>
        <v>342132.14</v>
      </c>
    </row>
    <row r="7" spans="1:37" x14ac:dyDescent="0.25">
      <c r="A7" s="11">
        <v>2160106</v>
      </c>
      <c r="B7" s="78" t="s">
        <v>122</v>
      </c>
      <c r="C7" s="17" t="s">
        <v>11</v>
      </c>
      <c r="D7" s="42">
        <f>VLOOKUP(A7,[1]Hoja3!$A$4:$C$653,3,FALSE)</f>
        <v>60.547199999999997</v>
      </c>
      <c r="E7" s="18">
        <v>14</v>
      </c>
      <c r="F7" s="18"/>
      <c r="G7" s="18">
        <v>4</v>
      </c>
      <c r="H7" s="18">
        <v>9</v>
      </c>
      <c r="I7" s="18">
        <v>3</v>
      </c>
      <c r="J7" s="18"/>
      <c r="K7" s="18"/>
      <c r="L7" s="18"/>
      <c r="M7" s="18">
        <v>9</v>
      </c>
      <c r="N7" s="18">
        <v>7</v>
      </c>
      <c r="O7" s="18">
        <v>5</v>
      </c>
      <c r="P7" s="18">
        <v>10</v>
      </c>
      <c r="Q7" s="18"/>
      <c r="R7" s="18"/>
      <c r="S7" s="18">
        <v>6</v>
      </c>
      <c r="T7" s="18">
        <v>4</v>
      </c>
      <c r="U7" s="18">
        <v>8</v>
      </c>
      <c r="V7" s="18">
        <v>1</v>
      </c>
      <c r="W7" s="18">
        <v>4</v>
      </c>
      <c r="X7" s="18"/>
      <c r="Y7" s="18"/>
      <c r="Z7" s="18">
        <v>1</v>
      </c>
      <c r="AA7" s="18">
        <v>3</v>
      </c>
      <c r="AB7" s="18"/>
      <c r="AC7" s="18"/>
      <c r="AD7" s="18">
        <v>5</v>
      </c>
      <c r="AE7" s="18"/>
      <c r="AF7" s="18"/>
      <c r="AG7" s="18">
        <v>2</v>
      </c>
      <c r="AH7" s="18">
        <v>3</v>
      </c>
      <c r="AI7" s="18">
        <v>1</v>
      </c>
      <c r="AJ7" s="46">
        <f t="shared" si="0"/>
        <v>99</v>
      </c>
      <c r="AK7" s="9">
        <f t="shared" si="1"/>
        <v>5994.1727999999994</v>
      </c>
    </row>
    <row r="8" spans="1:37" x14ac:dyDescent="0.25">
      <c r="A8" s="11">
        <v>2160022</v>
      </c>
      <c r="B8" s="78" t="s">
        <v>120</v>
      </c>
      <c r="C8" s="17" t="s">
        <v>11</v>
      </c>
      <c r="D8" s="42">
        <f>VLOOKUP(A8,[1]Hoja3!$A$4:$C$653,3,FALSE)</f>
        <v>92.82</v>
      </c>
      <c r="E8" s="18"/>
      <c r="F8" s="18"/>
      <c r="G8" s="18"/>
      <c r="H8" s="18"/>
      <c r="I8" s="18"/>
      <c r="J8" s="18"/>
      <c r="K8" s="18"/>
      <c r="L8" s="18"/>
      <c r="M8" s="18"/>
      <c r="N8" s="18">
        <v>2</v>
      </c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>
        <v>1</v>
      </c>
      <c r="AB8" s="18"/>
      <c r="AC8" s="18"/>
      <c r="AD8" s="18"/>
      <c r="AE8" s="18"/>
      <c r="AF8" s="18"/>
      <c r="AG8" s="18">
        <v>2</v>
      </c>
      <c r="AH8" s="18"/>
      <c r="AI8" s="18"/>
      <c r="AJ8" s="46">
        <f t="shared" si="0"/>
        <v>5</v>
      </c>
      <c r="AK8" s="9">
        <f t="shared" si="1"/>
        <v>464.09999999999997</v>
      </c>
    </row>
    <row r="9" spans="1:37" x14ac:dyDescent="0.25">
      <c r="A9" s="11">
        <v>2160023</v>
      </c>
      <c r="B9" s="78" t="s">
        <v>123</v>
      </c>
      <c r="C9" s="17" t="s">
        <v>11</v>
      </c>
      <c r="D9" s="43">
        <v>140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46">
        <f t="shared" si="0"/>
        <v>0</v>
      </c>
      <c r="AK9" s="9">
        <f t="shared" si="1"/>
        <v>0</v>
      </c>
    </row>
    <row r="10" spans="1:37" x14ac:dyDescent="0.25">
      <c r="A10" s="11">
        <v>2130283</v>
      </c>
      <c r="B10" s="78" t="s">
        <v>124</v>
      </c>
      <c r="C10" s="17" t="s">
        <v>15</v>
      </c>
      <c r="D10" s="42">
        <f>VLOOKUP(A10,[1]Hoja3!$A$4:$C$653,3,FALSE)</f>
        <v>1009.12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46">
        <f t="shared" si="0"/>
        <v>0</v>
      </c>
      <c r="AK10" s="9">
        <f t="shared" si="1"/>
        <v>0</v>
      </c>
    </row>
    <row r="11" spans="1:37" x14ac:dyDescent="0.25">
      <c r="A11" s="11">
        <v>2200011</v>
      </c>
      <c r="B11" s="78" t="s">
        <v>125</v>
      </c>
      <c r="C11" s="17" t="s">
        <v>11</v>
      </c>
      <c r="D11" s="42">
        <f>VLOOKUP(A11,[1]Hoja3!$A$4:$C$653,3,FALSE)</f>
        <v>1287.104</v>
      </c>
      <c r="E11" s="18">
        <v>12</v>
      </c>
      <c r="F11" s="18">
        <v>10</v>
      </c>
      <c r="G11" s="18">
        <v>4</v>
      </c>
      <c r="H11" s="18">
        <v>14</v>
      </c>
      <c r="I11" s="18">
        <v>5</v>
      </c>
      <c r="J11" s="18"/>
      <c r="K11" s="18"/>
      <c r="L11" s="18"/>
      <c r="M11" s="18">
        <v>13</v>
      </c>
      <c r="N11" s="18">
        <v>10</v>
      </c>
      <c r="O11" s="18">
        <v>12</v>
      </c>
      <c r="P11" s="18">
        <v>7</v>
      </c>
      <c r="Q11" s="18"/>
      <c r="R11" s="18"/>
      <c r="S11" s="18">
        <v>17</v>
      </c>
      <c r="T11" s="18">
        <v>11</v>
      </c>
      <c r="U11" s="18">
        <v>5</v>
      </c>
      <c r="V11" s="18">
        <v>5</v>
      </c>
      <c r="W11" s="18">
        <v>8</v>
      </c>
      <c r="X11" s="18"/>
      <c r="Y11" s="18"/>
      <c r="Z11" s="18">
        <v>13</v>
      </c>
      <c r="AA11" s="18">
        <v>9</v>
      </c>
      <c r="AB11" s="18">
        <v>4</v>
      </c>
      <c r="AC11" s="18"/>
      <c r="AD11" s="18"/>
      <c r="AE11" s="18"/>
      <c r="AF11" s="18"/>
      <c r="AG11" s="18">
        <v>10</v>
      </c>
      <c r="AH11" s="18">
        <v>8</v>
      </c>
      <c r="AI11" s="18">
        <v>2</v>
      </c>
      <c r="AJ11" s="46">
        <f t="shared" si="0"/>
        <v>179</v>
      </c>
      <c r="AK11" s="9">
        <f t="shared" si="1"/>
        <v>230391.61600000001</v>
      </c>
    </row>
    <row r="12" spans="1:37" x14ac:dyDescent="0.25">
      <c r="A12" s="11">
        <v>2160030</v>
      </c>
      <c r="B12" s="78" t="s">
        <v>126</v>
      </c>
      <c r="C12" s="17" t="s">
        <v>11</v>
      </c>
      <c r="D12" s="42">
        <f>VLOOKUP(A12,[1]Hoja3!$A$4:$C$653,3,FALSE)</f>
        <v>58.0244</v>
      </c>
      <c r="E12" s="18">
        <v>7</v>
      </c>
      <c r="F12" s="18">
        <v>6</v>
      </c>
      <c r="G12" s="18">
        <v>9</v>
      </c>
      <c r="H12" s="18">
        <v>8</v>
      </c>
      <c r="I12" s="18">
        <v>4</v>
      </c>
      <c r="J12" s="18"/>
      <c r="K12" s="18"/>
      <c r="L12" s="18"/>
      <c r="M12" s="18">
        <v>8</v>
      </c>
      <c r="N12" s="18">
        <v>7</v>
      </c>
      <c r="O12" s="18">
        <v>6</v>
      </c>
      <c r="P12" s="18">
        <v>6</v>
      </c>
      <c r="Q12" s="18"/>
      <c r="R12" s="18"/>
      <c r="S12" s="18">
        <v>8</v>
      </c>
      <c r="T12" s="18">
        <v>4</v>
      </c>
      <c r="U12" s="18">
        <v>6</v>
      </c>
      <c r="V12" s="18">
        <v>4</v>
      </c>
      <c r="W12" s="18">
        <v>5</v>
      </c>
      <c r="X12" s="18"/>
      <c r="Y12" s="18"/>
      <c r="Z12" s="18">
        <v>16</v>
      </c>
      <c r="AA12" s="18">
        <v>4</v>
      </c>
      <c r="AB12" s="18">
        <v>3</v>
      </c>
      <c r="AC12" s="18"/>
      <c r="AD12" s="18">
        <v>4</v>
      </c>
      <c r="AE12" s="18"/>
      <c r="AF12" s="18"/>
      <c r="AG12" s="18">
        <v>9</v>
      </c>
      <c r="AH12" s="18">
        <v>4</v>
      </c>
      <c r="AI12" s="18">
        <v>4</v>
      </c>
      <c r="AJ12" s="46">
        <f t="shared" si="0"/>
        <v>132</v>
      </c>
      <c r="AK12" s="9">
        <f t="shared" si="1"/>
        <v>7659.2208000000001</v>
      </c>
    </row>
    <row r="13" spans="1:37" x14ac:dyDescent="0.25">
      <c r="A13" s="11">
        <v>2130046</v>
      </c>
      <c r="B13" s="78" t="s">
        <v>127</v>
      </c>
      <c r="C13" s="17" t="s">
        <v>11</v>
      </c>
      <c r="D13" s="42">
        <f>VLOOKUP(A13,[1]Hoja3!$A$4:$C$653,3,FALSE)</f>
        <v>112</v>
      </c>
      <c r="E13" s="18"/>
      <c r="F13" s="18"/>
      <c r="G13" s="18"/>
      <c r="H13" s="18">
        <v>1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>
        <v>3</v>
      </c>
      <c r="T13" s="18">
        <v>2</v>
      </c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>
        <v>1</v>
      </c>
      <c r="AH13" s="18"/>
      <c r="AI13" s="18"/>
      <c r="AJ13" s="46">
        <f t="shared" si="0"/>
        <v>7</v>
      </c>
      <c r="AK13" s="9">
        <f t="shared" si="1"/>
        <v>784</v>
      </c>
    </row>
    <row r="14" spans="1:37" x14ac:dyDescent="0.25">
      <c r="A14" s="11">
        <v>2160040</v>
      </c>
      <c r="B14" s="79" t="s">
        <v>128</v>
      </c>
      <c r="C14" s="20" t="s">
        <v>9</v>
      </c>
      <c r="D14" s="42">
        <f>VLOOKUP(A14,[1]Hoja3!$A$4:$C$653,3,FALSE)</f>
        <v>124.95</v>
      </c>
      <c r="E14" s="21"/>
      <c r="F14" s="21"/>
      <c r="G14" s="21"/>
      <c r="H14" s="21"/>
      <c r="I14" s="21"/>
      <c r="J14" s="21"/>
      <c r="K14" s="21"/>
      <c r="L14" s="21"/>
      <c r="M14" s="21"/>
      <c r="N14" s="21">
        <v>1</v>
      </c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46">
        <f t="shared" si="0"/>
        <v>1</v>
      </c>
      <c r="AK14" s="9">
        <f t="shared" si="1"/>
        <v>124.95</v>
      </c>
    </row>
    <row r="15" spans="1:37" x14ac:dyDescent="0.25">
      <c r="A15" s="11">
        <v>2160044</v>
      </c>
      <c r="B15" s="78" t="s">
        <v>129</v>
      </c>
      <c r="C15" s="17" t="s">
        <v>9</v>
      </c>
      <c r="D15" s="42">
        <f>VLOOKUP(A15,[1]Hoja3!$A$4:$C$653,3,FALSE)</f>
        <v>342.72</v>
      </c>
      <c r="E15" s="18">
        <v>12</v>
      </c>
      <c r="F15" s="18">
        <v>7</v>
      </c>
      <c r="G15" s="18">
        <v>13</v>
      </c>
      <c r="H15" s="18">
        <v>9</v>
      </c>
      <c r="I15" s="18">
        <v>10</v>
      </c>
      <c r="J15" s="18"/>
      <c r="K15" s="18"/>
      <c r="L15" s="18"/>
      <c r="M15" s="18">
        <v>19</v>
      </c>
      <c r="N15" s="18">
        <v>3</v>
      </c>
      <c r="O15" s="18">
        <v>5</v>
      </c>
      <c r="P15" s="18">
        <v>7</v>
      </c>
      <c r="Q15" s="18"/>
      <c r="R15" s="18"/>
      <c r="S15" s="18">
        <v>16</v>
      </c>
      <c r="T15" s="18">
        <v>8</v>
      </c>
      <c r="U15" s="18">
        <v>5</v>
      </c>
      <c r="V15" s="18">
        <v>7</v>
      </c>
      <c r="W15" s="18">
        <v>3</v>
      </c>
      <c r="X15" s="18"/>
      <c r="Y15" s="18"/>
      <c r="Z15" s="18">
        <v>13</v>
      </c>
      <c r="AA15" s="18">
        <v>8</v>
      </c>
      <c r="AB15" s="18">
        <v>1</v>
      </c>
      <c r="AC15" s="18"/>
      <c r="AD15" s="18">
        <v>4</v>
      </c>
      <c r="AE15" s="18"/>
      <c r="AF15" s="18"/>
      <c r="AG15" s="18">
        <v>6</v>
      </c>
      <c r="AH15" s="18">
        <v>6</v>
      </c>
      <c r="AI15" s="18"/>
      <c r="AJ15" s="46">
        <f t="shared" si="0"/>
        <v>162</v>
      </c>
      <c r="AK15" s="9">
        <f t="shared" si="1"/>
        <v>55520.640000000007</v>
      </c>
    </row>
    <row r="16" spans="1:37" x14ac:dyDescent="0.25">
      <c r="A16" s="11">
        <v>2160048</v>
      </c>
      <c r="B16" s="78" t="s">
        <v>130</v>
      </c>
      <c r="C16" s="17" t="s">
        <v>15</v>
      </c>
      <c r="D16" s="42">
        <f>VLOOKUP(A16,[1]Hoja3!$A$4:$C$653,3,FALSE)</f>
        <v>1248.7860000000001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>
        <v>1</v>
      </c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>
        <v>1</v>
      </c>
      <c r="AH16" s="18"/>
      <c r="AI16" s="18"/>
      <c r="AJ16" s="46">
        <f t="shared" si="0"/>
        <v>2</v>
      </c>
      <c r="AK16" s="9">
        <f t="shared" si="1"/>
        <v>2497.5720000000001</v>
      </c>
    </row>
    <row r="17" spans="1:37" x14ac:dyDescent="0.25">
      <c r="A17" s="11">
        <v>2130054</v>
      </c>
      <c r="B17" s="78" t="s">
        <v>131</v>
      </c>
      <c r="C17" s="17" t="s">
        <v>23</v>
      </c>
      <c r="D17" s="42">
        <f>VLOOKUP(A17,[1]Hoja3!$A$4:$C$653,3,FALSE)</f>
        <v>259.84840000000003</v>
      </c>
      <c r="E17" s="18">
        <v>6</v>
      </c>
      <c r="F17" s="18">
        <v>10</v>
      </c>
      <c r="G17" s="18">
        <v>8</v>
      </c>
      <c r="H17" s="18">
        <v>6</v>
      </c>
      <c r="I17" s="18">
        <v>2</v>
      </c>
      <c r="J17" s="18"/>
      <c r="K17" s="18"/>
      <c r="L17" s="18"/>
      <c r="M17" s="18">
        <v>4</v>
      </c>
      <c r="N17" s="18">
        <v>3</v>
      </c>
      <c r="O17" s="18">
        <v>3</v>
      </c>
      <c r="P17" s="18">
        <v>6</v>
      </c>
      <c r="Q17" s="18"/>
      <c r="R17" s="18"/>
      <c r="S17" s="18">
        <v>9</v>
      </c>
      <c r="T17" s="18">
        <v>4</v>
      </c>
      <c r="U17" s="18">
        <v>2</v>
      </c>
      <c r="V17" s="18">
        <v>4</v>
      </c>
      <c r="W17" s="18">
        <v>2</v>
      </c>
      <c r="X17" s="18"/>
      <c r="Y17" s="18"/>
      <c r="Z17" s="18">
        <v>8</v>
      </c>
      <c r="AA17" s="18">
        <v>4</v>
      </c>
      <c r="AB17" s="18">
        <v>3</v>
      </c>
      <c r="AC17" s="18"/>
      <c r="AD17" s="18">
        <v>1</v>
      </c>
      <c r="AE17" s="18"/>
      <c r="AF17" s="18"/>
      <c r="AG17" s="18">
        <v>10</v>
      </c>
      <c r="AH17" s="18">
        <v>5</v>
      </c>
      <c r="AI17" s="18"/>
      <c r="AJ17" s="46">
        <f t="shared" si="0"/>
        <v>100</v>
      </c>
      <c r="AK17" s="9">
        <f t="shared" si="1"/>
        <v>25984.840000000004</v>
      </c>
    </row>
    <row r="18" spans="1:37" x14ac:dyDescent="0.25">
      <c r="A18" s="11">
        <v>2130061</v>
      </c>
      <c r="B18" s="78" t="s">
        <v>24</v>
      </c>
      <c r="C18" s="17" t="s">
        <v>23</v>
      </c>
      <c r="D18" s="42">
        <f>VLOOKUP(A18,[1]Hoja3!$A$4:$C$653,3,FALSE)</f>
        <v>295.12</v>
      </c>
      <c r="E18" s="18"/>
      <c r="F18" s="18"/>
      <c r="G18" s="18"/>
      <c r="H18" s="18"/>
      <c r="I18" s="18"/>
      <c r="J18" s="18"/>
      <c r="K18" s="18"/>
      <c r="L18" s="18"/>
      <c r="M18" s="18">
        <v>1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46">
        <f t="shared" si="0"/>
        <v>1</v>
      </c>
      <c r="AK18" s="9">
        <f t="shared" si="1"/>
        <v>295.12</v>
      </c>
    </row>
    <row r="19" spans="1:37" x14ac:dyDescent="0.25">
      <c r="A19" s="11">
        <v>2130068</v>
      </c>
      <c r="B19" s="77" t="s">
        <v>25</v>
      </c>
      <c r="C19" s="13" t="s">
        <v>23</v>
      </c>
      <c r="D19" s="42">
        <f>VLOOKUP(A19,[1]Hoja3!$A$4:$C$653,3,FALSE)</f>
        <v>952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46">
        <f t="shared" si="0"/>
        <v>0</v>
      </c>
      <c r="AK19" s="9">
        <f t="shared" si="1"/>
        <v>0</v>
      </c>
    </row>
    <row r="20" spans="1:37" x14ac:dyDescent="0.25">
      <c r="A20" s="11">
        <v>2160063</v>
      </c>
      <c r="B20" s="78" t="s">
        <v>139</v>
      </c>
      <c r="C20" s="17" t="s">
        <v>11</v>
      </c>
      <c r="D20" s="42">
        <f>VLOOKUP(A20,[1]Hoja3!$A$4:$C$653,3,FALSE)</f>
        <v>654.5</v>
      </c>
      <c r="E20" s="18"/>
      <c r="F20" s="18"/>
      <c r="G20" s="18"/>
      <c r="H20" s="18"/>
      <c r="I20" s="18">
        <v>1</v>
      </c>
      <c r="J20" s="18"/>
      <c r="K20" s="18"/>
      <c r="L20" s="18"/>
      <c r="M20" s="18"/>
      <c r="N20" s="18"/>
      <c r="O20" s="18">
        <v>1</v>
      </c>
      <c r="P20" s="18"/>
      <c r="Q20" s="18"/>
      <c r="R20" s="18"/>
      <c r="S20" s="18"/>
      <c r="T20" s="18">
        <v>1</v>
      </c>
      <c r="U20" s="18"/>
      <c r="V20" s="18"/>
      <c r="W20" s="18"/>
      <c r="X20" s="18"/>
      <c r="Y20" s="18"/>
      <c r="Z20" s="18">
        <v>1</v>
      </c>
      <c r="AA20" s="18">
        <v>1</v>
      </c>
      <c r="AB20" s="18"/>
      <c r="AC20" s="18"/>
      <c r="AD20" s="18"/>
      <c r="AE20" s="18"/>
      <c r="AF20" s="18"/>
      <c r="AG20" s="18"/>
      <c r="AH20" s="18"/>
      <c r="AI20" s="18"/>
      <c r="AJ20" s="46">
        <f t="shared" si="0"/>
        <v>5</v>
      </c>
      <c r="AK20" s="9">
        <f t="shared" si="1"/>
        <v>3272.5</v>
      </c>
    </row>
    <row r="21" spans="1:37" x14ac:dyDescent="0.25">
      <c r="A21" s="11">
        <v>2160064</v>
      </c>
      <c r="B21" s="78" t="s">
        <v>137</v>
      </c>
      <c r="C21" s="17" t="s">
        <v>11</v>
      </c>
      <c r="D21" s="42">
        <f>VLOOKUP(A21,[1]Hoja3!$A$4:$C$653,3,FALSE)</f>
        <v>69.02</v>
      </c>
      <c r="E21" s="18"/>
      <c r="F21" s="18"/>
      <c r="G21" s="18"/>
      <c r="H21" s="18">
        <v>4</v>
      </c>
      <c r="I21" s="18"/>
      <c r="J21" s="18"/>
      <c r="K21" s="18"/>
      <c r="L21" s="18"/>
      <c r="M21" s="18"/>
      <c r="N21" s="18"/>
      <c r="O21" s="18">
        <v>2</v>
      </c>
      <c r="P21" s="18"/>
      <c r="Q21" s="18"/>
      <c r="R21" s="18"/>
      <c r="S21" s="18">
        <v>2</v>
      </c>
      <c r="T21" s="18">
        <v>2</v>
      </c>
      <c r="U21" s="18">
        <v>1</v>
      </c>
      <c r="V21" s="18"/>
      <c r="W21" s="18"/>
      <c r="X21" s="18"/>
      <c r="Y21" s="18"/>
      <c r="Z21" s="18">
        <v>2</v>
      </c>
      <c r="AA21" s="18">
        <v>1</v>
      </c>
      <c r="AB21" s="18">
        <v>1</v>
      </c>
      <c r="AC21" s="18"/>
      <c r="AD21" s="18"/>
      <c r="AE21" s="18"/>
      <c r="AF21" s="18"/>
      <c r="AG21" s="18"/>
      <c r="AH21" s="18"/>
      <c r="AI21" s="18"/>
      <c r="AJ21" s="46">
        <f t="shared" si="0"/>
        <v>15</v>
      </c>
      <c r="AK21" s="9">
        <f t="shared" si="1"/>
        <v>1035.3</v>
      </c>
    </row>
    <row r="22" spans="1:37" x14ac:dyDescent="0.25">
      <c r="A22" s="11">
        <v>2130097</v>
      </c>
      <c r="B22" s="78" t="s">
        <v>138</v>
      </c>
      <c r="C22" s="17" t="s">
        <v>29</v>
      </c>
      <c r="D22" s="42">
        <f>VLOOKUP(A22,[1]Hoja3!$A$4:$C$653,3,FALSE)</f>
        <v>333.2</v>
      </c>
      <c r="E22" s="18"/>
      <c r="F22" s="18"/>
      <c r="G22" s="18"/>
      <c r="H22" s="18"/>
      <c r="I22" s="18"/>
      <c r="J22" s="18"/>
      <c r="K22" s="18"/>
      <c r="L22" s="18"/>
      <c r="M22" s="18">
        <v>2</v>
      </c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>
        <v>1</v>
      </c>
      <c r="AA22" s="18"/>
      <c r="AB22" s="18"/>
      <c r="AC22" s="18"/>
      <c r="AD22" s="18"/>
      <c r="AE22" s="18"/>
      <c r="AF22" s="18"/>
      <c r="AG22" s="18">
        <v>1</v>
      </c>
      <c r="AH22" s="18"/>
      <c r="AI22" s="18"/>
      <c r="AJ22" s="46">
        <f t="shared" si="0"/>
        <v>4</v>
      </c>
      <c r="AK22" s="9">
        <f t="shared" si="1"/>
        <v>1332.8</v>
      </c>
    </row>
    <row r="23" spans="1:37" x14ac:dyDescent="0.25">
      <c r="A23" s="11">
        <v>2160080</v>
      </c>
      <c r="B23" s="78" t="s">
        <v>140</v>
      </c>
      <c r="C23" s="17" t="s">
        <v>29</v>
      </c>
      <c r="D23" s="42">
        <f>VLOOKUP(A23,[1]Hoja3!$A$4:$C$653,3,FALSE)</f>
        <v>145656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46">
        <f t="shared" si="0"/>
        <v>0</v>
      </c>
      <c r="AK23" s="9">
        <f t="shared" si="1"/>
        <v>0</v>
      </c>
    </row>
    <row r="24" spans="1:37" x14ac:dyDescent="0.25">
      <c r="A24" s="11">
        <v>2170058</v>
      </c>
      <c r="B24" s="78" t="s">
        <v>143</v>
      </c>
      <c r="C24" s="17" t="s">
        <v>32</v>
      </c>
      <c r="D24" s="42">
        <f>VLOOKUP(A24,[1]Hoja3!$A$4:$C$653,3,FALSE)</f>
        <v>4166.1899999999996</v>
      </c>
      <c r="E24" s="18"/>
      <c r="F24" s="18"/>
      <c r="G24" s="18"/>
      <c r="H24" s="18"/>
      <c r="I24" s="18"/>
      <c r="J24" s="18"/>
      <c r="K24" s="18"/>
      <c r="L24" s="18"/>
      <c r="M24" s="18"/>
      <c r="N24" s="18">
        <v>2</v>
      </c>
      <c r="O24" s="18">
        <v>2</v>
      </c>
      <c r="P24" s="18"/>
      <c r="Q24" s="18"/>
      <c r="R24" s="18"/>
      <c r="S24" s="18">
        <v>1</v>
      </c>
      <c r="T24" s="18"/>
      <c r="U24" s="18"/>
      <c r="V24" s="18"/>
      <c r="W24" s="18"/>
      <c r="X24" s="18"/>
      <c r="Y24" s="18"/>
      <c r="Z24" s="18">
        <v>1</v>
      </c>
      <c r="AA24" s="18">
        <v>3</v>
      </c>
      <c r="AB24" s="18"/>
      <c r="AC24" s="18"/>
      <c r="AD24" s="18"/>
      <c r="AE24" s="18"/>
      <c r="AF24" s="18"/>
      <c r="AG24" s="18"/>
      <c r="AH24" s="18"/>
      <c r="AI24" s="18"/>
      <c r="AJ24" s="46">
        <f t="shared" si="0"/>
        <v>9</v>
      </c>
      <c r="AK24" s="9">
        <f t="shared" si="1"/>
        <v>37495.71</v>
      </c>
    </row>
    <row r="25" spans="1:37" x14ac:dyDescent="0.25">
      <c r="A25" s="11">
        <v>2130107</v>
      </c>
      <c r="B25" s="78" t="s">
        <v>141</v>
      </c>
      <c r="C25" s="17" t="s">
        <v>11</v>
      </c>
      <c r="D25" s="42">
        <f>VLOOKUP(A25,[1]Hoja3!$A$4:$C$653,3,FALSE)</f>
        <v>104.72</v>
      </c>
      <c r="E25" s="18">
        <v>11</v>
      </c>
      <c r="F25" s="18">
        <v>15</v>
      </c>
      <c r="G25" s="18">
        <v>12</v>
      </c>
      <c r="H25" s="18">
        <v>19</v>
      </c>
      <c r="I25" s="18">
        <v>11</v>
      </c>
      <c r="J25" s="18"/>
      <c r="K25" s="18"/>
      <c r="L25" s="18"/>
      <c r="M25" s="18">
        <v>10</v>
      </c>
      <c r="N25" s="18">
        <v>8</v>
      </c>
      <c r="O25" s="18">
        <v>15</v>
      </c>
      <c r="P25" s="18">
        <v>17</v>
      </c>
      <c r="Q25" s="18"/>
      <c r="R25" s="18"/>
      <c r="S25" s="18">
        <v>22</v>
      </c>
      <c r="T25" s="18">
        <v>12</v>
      </c>
      <c r="U25" s="18">
        <v>7</v>
      </c>
      <c r="V25" s="18">
        <v>14</v>
      </c>
      <c r="W25" s="18">
        <v>12</v>
      </c>
      <c r="X25" s="18"/>
      <c r="Y25" s="18"/>
      <c r="Z25" s="18">
        <v>23</v>
      </c>
      <c r="AA25" s="18">
        <v>10</v>
      </c>
      <c r="AB25" s="18">
        <v>7</v>
      </c>
      <c r="AC25" s="18"/>
      <c r="AD25" s="18">
        <v>6</v>
      </c>
      <c r="AE25" s="18"/>
      <c r="AF25" s="18"/>
      <c r="AG25" s="18">
        <v>17</v>
      </c>
      <c r="AH25" s="18">
        <v>7</v>
      </c>
      <c r="AI25" s="18"/>
      <c r="AJ25" s="46">
        <f t="shared" si="0"/>
        <v>255</v>
      </c>
      <c r="AK25" s="9">
        <f t="shared" si="1"/>
        <v>26703.599999999999</v>
      </c>
    </row>
    <row r="26" spans="1:37" x14ac:dyDescent="0.25">
      <c r="A26" s="11">
        <v>2120017</v>
      </c>
      <c r="B26" s="78" t="s">
        <v>142</v>
      </c>
      <c r="C26" s="17" t="s">
        <v>11</v>
      </c>
      <c r="D26" s="42">
        <f>VLOOKUP(A26,[1]Hoja3!$A$4:$C$653,3,FALSE)</f>
        <v>91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46">
        <f t="shared" si="0"/>
        <v>0</v>
      </c>
      <c r="AK26" s="9">
        <f t="shared" si="1"/>
        <v>0</v>
      </c>
    </row>
    <row r="27" spans="1:37" x14ac:dyDescent="0.25">
      <c r="A27" s="11">
        <v>2160095</v>
      </c>
      <c r="B27" s="78" t="s">
        <v>144</v>
      </c>
      <c r="C27" s="17" t="s">
        <v>36</v>
      </c>
      <c r="D27" s="42">
        <f>VLOOKUP(A27,[1]Hoja3!$A$4:$C$653,3,FALSE)</f>
        <v>220.745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46">
        <f t="shared" si="0"/>
        <v>0</v>
      </c>
      <c r="AK27" s="9">
        <f t="shared" si="1"/>
        <v>0</v>
      </c>
    </row>
    <row r="28" spans="1:37" x14ac:dyDescent="0.25">
      <c r="A28" s="11">
        <v>2160306</v>
      </c>
      <c r="B28" s="78" t="s">
        <v>145</v>
      </c>
      <c r="C28" s="17" t="s">
        <v>11</v>
      </c>
      <c r="D28" s="42">
        <f>VLOOKUP(A28,[1]Hoja3!$A$4:$C$653,3,FALSE)</f>
        <v>738</v>
      </c>
      <c r="E28" s="18"/>
      <c r="F28" s="18"/>
      <c r="G28" s="18"/>
      <c r="H28" s="18"/>
      <c r="I28" s="18"/>
      <c r="J28" s="18"/>
      <c r="K28" s="18"/>
      <c r="L28" s="18"/>
      <c r="M28" s="18">
        <v>1</v>
      </c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46">
        <f t="shared" si="0"/>
        <v>1</v>
      </c>
      <c r="AK28" s="9">
        <f t="shared" si="1"/>
        <v>738</v>
      </c>
    </row>
    <row r="29" spans="1:37" x14ac:dyDescent="0.25">
      <c r="A29" s="11">
        <v>2160101</v>
      </c>
      <c r="B29" s="78" t="s">
        <v>146</v>
      </c>
      <c r="C29" s="17" t="s">
        <v>11</v>
      </c>
      <c r="D29" s="42">
        <f>VLOOKUP(A29,[1]Hoja3!$A$4:$C$653,3,FALSE)</f>
        <v>183.26</v>
      </c>
      <c r="E29" s="18">
        <v>1</v>
      </c>
      <c r="F29" s="18">
        <v>3</v>
      </c>
      <c r="G29" s="18">
        <v>1</v>
      </c>
      <c r="H29" s="18"/>
      <c r="I29" s="18">
        <v>2</v>
      </c>
      <c r="J29" s="18"/>
      <c r="K29" s="18"/>
      <c r="L29" s="18"/>
      <c r="M29" s="18">
        <v>2</v>
      </c>
      <c r="N29" s="18">
        <v>3</v>
      </c>
      <c r="O29" s="18">
        <v>1</v>
      </c>
      <c r="P29" s="18">
        <v>2</v>
      </c>
      <c r="Q29" s="18"/>
      <c r="R29" s="18"/>
      <c r="S29" s="18">
        <v>1</v>
      </c>
      <c r="T29" s="18"/>
      <c r="U29" s="18">
        <v>1</v>
      </c>
      <c r="V29" s="18"/>
      <c r="W29" s="18"/>
      <c r="X29" s="18"/>
      <c r="Y29" s="18"/>
      <c r="Z29" s="18">
        <v>2</v>
      </c>
      <c r="AA29" s="18"/>
      <c r="AB29" s="18">
        <v>1</v>
      </c>
      <c r="AC29" s="18"/>
      <c r="AD29" s="18"/>
      <c r="AE29" s="18"/>
      <c r="AF29" s="18"/>
      <c r="AG29" s="18"/>
      <c r="AH29" s="18">
        <v>2</v>
      </c>
      <c r="AI29" s="18"/>
      <c r="AJ29" s="46">
        <f t="shared" si="0"/>
        <v>22</v>
      </c>
      <c r="AK29" s="9">
        <f t="shared" si="1"/>
        <v>4031.72</v>
      </c>
    </row>
    <row r="30" spans="1:37" x14ac:dyDescent="0.25">
      <c r="A30" s="11">
        <v>2120021</v>
      </c>
      <c r="B30" s="78" t="s">
        <v>147</v>
      </c>
      <c r="C30" s="17" t="s">
        <v>36</v>
      </c>
      <c r="D30" s="42">
        <f>VLOOKUP(A30,[1]Hoja3!$A$4:$C$653,3,FALSE)</f>
        <v>15098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46">
        <f t="shared" si="0"/>
        <v>0</v>
      </c>
      <c r="AK30" s="9">
        <f t="shared" si="1"/>
        <v>0</v>
      </c>
    </row>
    <row r="31" spans="1:37" x14ac:dyDescent="0.25">
      <c r="A31" s="11">
        <v>2120023</v>
      </c>
      <c r="B31" s="78" t="s">
        <v>148</v>
      </c>
      <c r="C31" s="17" t="s">
        <v>36</v>
      </c>
      <c r="D31" s="42">
        <f>VLOOKUP(A31,[1]Hoja3!$A$4:$C$653,3,FALSE)</f>
        <v>333</v>
      </c>
      <c r="E31" s="18">
        <v>26</v>
      </c>
      <c r="F31" s="18">
        <v>10</v>
      </c>
      <c r="G31" s="18">
        <v>21</v>
      </c>
      <c r="H31" s="18">
        <v>18</v>
      </c>
      <c r="I31" s="18"/>
      <c r="J31" s="18"/>
      <c r="K31" s="18"/>
      <c r="L31" s="18"/>
      <c r="M31" s="18">
        <v>20</v>
      </c>
      <c r="N31" s="18">
        <v>3</v>
      </c>
      <c r="O31" s="18">
        <v>18</v>
      </c>
      <c r="P31" s="18"/>
      <c r="Q31" s="18"/>
      <c r="R31" s="18"/>
      <c r="S31" s="18">
        <v>15</v>
      </c>
      <c r="T31" s="18">
        <v>16</v>
      </c>
      <c r="U31" s="18"/>
      <c r="V31" s="18">
        <v>9</v>
      </c>
      <c r="W31" s="18">
        <v>24</v>
      </c>
      <c r="X31" s="18"/>
      <c r="Y31" s="18"/>
      <c r="Z31" s="18">
        <v>8</v>
      </c>
      <c r="AA31" s="18"/>
      <c r="AB31" s="18">
        <v>12</v>
      </c>
      <c r="AC31" s="18"/>
      <c r="AD31" s="18"/>
      <c r="AE31" s="18"/>
      <c r="AF31" s="18"/>
      <c r="AG31" s="18">
        <v>22</v>
      </c>
      <c r="AH31" s="18"/>
      <c r="AI31" s="18">
        <v>12</v>
      </c>
      <c r="AJ31" s="46">
        <f t="shared" si="0"/>
        <v>234</v>
      </c>
      <c r="AK31" s="9">
        <f t="shared" si="1"/>
        <v>77922</v>
      </c>
    </row>
    <row r="32" spans="1:37" x14ac:dyDescent="0.25">
      <c r="A32" s="11">
        <v>2160122</v>
      </c>
      <c r="B32" s="78" t="s">
        <v>149</v>
      </c>
      <c r="C32" s="17" t="s">
        <v>36</v>
      </c>
      <c r="D32" s="42">
        <f>VLOOKUP(A32,[1]Hoja3!$A$4:$C$653,3,FALSE)</f>
        <v>123.76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46">
        <f t="shared" si="0"/>
        <v>0</v>
      </c>
      <c r="AK32" s="9">
        <f t="shared" si="1"/>
        <v>0</v>
      </c>
    </row>
    <row r="33" spans="1:37" x14ac:dyDescent="0.25">
      <c r="A33" s="11">
        <v>2160126</v>
      </c>
      <c r="B33" s="78" t="s">
        <v>150</v>
      </c>
      <c r="C33" s="17" t="s">
        <v>11</v>
      </c>
      <c r="D33" s="42">
        <f>VLOOKUP(A33,[1]Hoja3!$A$4:$C$653,3,FALSE)</f>
        <v>3153.5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46">
        <f t="shared" si="0"/>
        <v>0</v>
      </c>
      <c r="AK33" s="9">
        <f t="shared" si="1"/>
        <v>0</v>
      </c>
    </row>
    <row r="34" spans="1:37" x14ac:dyDescent="0.25">
      <c r="A34" s="11">
        <v>2160129</v>
      </c>
      <c r="B34" s="78" t="s">
        <v>151</v>
      </c>
      <c r="C34" s="17" t="s">
        <v>11</v>
      </c>
      <c r="D34" s="42">
        <f>VLOOKUP(A34,[1]Hoja3!$A$4:$C$653,3,FALSE)</f>
        <v>70.209999999999994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>
        <v>6</v>
      </c>
      <c r="AC34" s="18"/>
      <c r="AD34" s="18"/>
      <c r="AE34" s="18"/>
      <c r="AF34" s="18"/>
      <c r="AG34" s="18"/>
      <c r="AH34" s="18"/>
      <c r="AI34" s="18"/>
      <c r="AJ34" s="46">
        <f t="shared" si="0"/>
        <v>6</v>
      </c>
      <c r="AK34" s="9">
        <f t="shared" si="1"/>
        <v>421.26</v>
      </c>
    </row>
    <row r="35" spans="1:37" x14ac:dyDescent="0.25">
      <c r="A35" s="47">
        <v>2130152</v>
      </c>
      <c r="B35" s="80" t="s">
        <v>44</v>
      </c>
      <c r="C35" s="59" t="s">
        <v>36</v>
      </c>
      <c r="D35" s="60">
        <f>VLOOKUP(A35,[1]Hoja3!$A$4:$C$653,3,FALSE)</f>
        <v>41.563699999999997</v>
      </c>
      <c r="E35" s="61">
        <v>2</v>
      </c>
      <c r="F35" s="61"/>
      <c r="G35" s="61"/>
      <c r="H35" s="61"/>
      <c r="I35" s="61">
        <v>3</v>
      </c>
      <c r="J35" s="61"/>
      <c r="K35" s="61"/>
      <c r="L35" s="61"/>
      <c r="M35" s="61"/>
      <c r="N35" s="61"/>
      <c r="O35" s="61"/>
      <c r="P35" s="61"/>
      <c r="Q35" s="61"/>
      <c r="R35" s="61"/>
      <c r="S35" s="61">
        <v>3</v>
      </c>
      <c r="T35" s="61"/>
      <c r="U35" s="61"/>
      <c r="V35" s="61"/>
      <c r="W35" s="61"/>
      <c r="X35" s="61"/>
      <c r="Y35" s="61"/>
      <c r="Z35" s="61">
        <v>2</v>
      </c>
      <c r="AA35" s="61"/>
      <c r="AB35" s="61"/>
      <c r="AC35" s="61"/>
      <c r="AD35" s="61"/>
      <c r="AE35" s="61"/>
      <c r="AF35" s="61"/>
      <c r="AG35" s="61"/>
      <c r="AH35" s="61"/>
      <c r="AI35" s="61"/>
      <c r="AJ35" s="46">
        <f t="shared" si="0"/>
        <v>10</v>
      </c>
      <c r="AK35" s="63">
        <f t="shared" si="1"/>
        <v>415.63699999999994</v>
      </c>
    </row>
    <row r="36" spans="1:37" x14ac:dyDescent="0.25">
      <c r="A36" s="11">
        <v>2130150</v>
      </c>
      <c r="B36" s="78" t="s">
        <v>152</v>
      </c>
      <c r="C36" s="17" t="s">
        <v>32</v>
      </c>
      <c r="D36" s="42">
        <f>VLOOKUP(A36,[1]Hoja3!$A$4:$C$653,3,FALSE)</f>
        <v>2856</v>
      </c>
      <c r="E36" s="18">
        <v>4</v>
      </c>
      <c r="F36" s="18"/>
      <c r="G36" s="18">
        <v>1</v>
      </c>
      <c r="H36" s="18">
        <v>2</v>
      </c>
      <c r="I36" s="18"/>
      <c r="J36" s="18"/>
      <c r="K36" s="18"/>
      <c r="L36" s="18"/>
      <c r="M36" s="18"/>
      <c r="N36" s="18"/>
      <c r="O36" s="18"/>
      <c r="P36" s="18">
        <v>2</v>
      </c>
      <c r="Q36" s="18"/>
      <c r="R36" s="18"/>
      <c r="S36" s="18"/>
      <c r="T36" s="18">
        <v>2</v>
      </c>
      <c r="U36" s="18"/>
      <c r="V36" s="18"/>
      <c r="W36" s="18">
        <v>3</v>
      </c>
      <c r="X36" s="18"/>
      <c r="Y36" s="18"/>
      <c r="Z36" s="18">
        <v>1</v>
      </c>
      <c r="AA36" s="18">
        <v>1</v>
      </c>
      <c r="AB36" s="18"/>
      <c r="AC36" s="18"/>
      <c r="AD36" s="18"/>
      <c r="AE36" s="18"/>
      <c r="AF36" s="18"/>
      <c r="AG36" s="18"/>
      <c r="AH36" s="18"/>
      <c r="AI36" s="18"/>
      <c r="AJ36" s="46">
        <f t="shared" si="0"/>
        <v>16</v>
      </c>
      <c r="AK36" s="9">
        <f t="shared" si="1"/>
        <v>45696</v>
      </c>
    </row>
    <row r="37" spans="1:37" x14ac:dyDescent="0.25">
      <c r="A37" s="11">
        <v>2160051</v>
      </c>
      <c r="B37" s="78" t="s">
        <v>153</v>
      </c>
      <c r="C37" s="17" t="s">
        <v>36</v>
      </c>
      <c r="D37" s="42">
        <f>VLOOKUP(A37,[1]Hoja3!$A$4:$C$653,3,FALSE)</f>
        <v>151.3323</v>
      </c>
      <c r="E37" s="18">
        <v>1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46">
        <f t="shared" si="0"/>
        <v>1</v>
      </c>
      <c r="AK37" s="9">
        <f t="shared" si="1"/>
        <v>151.3323</v>
      </c>
    </row>
    <row r="38" spans="1:37" x14ac:dyDescent="0.25">
      <c r="A38" s="11">
        <v>2180084</v>
      </c>
      <c r="B38" s="78" t="s">
        <v>154</v>
      </c>
      <c r="C38" s="17" t="s">
        <v>48</v>
      </c>
      <c r="D38" s="42">
        <f>VLOOKUP(A38,[1]Hoja3!$A$4:$C$653,3,FALSE)</f>
        <v>7140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>
        <v>2</v>
      </c>
      <c r="Q38" s="18"/>
      <c r="R38" s="18"/>
      <c r="S38" s="18"/>
      <c r="T38" s="18"/>
      <c r="U38" s="18">
        <v>2</v>
      </c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>
        <v>1</v>
      </c>
      <c r="AJ38" s="46">
        <f t="shared" si="0"/>
        <v>5</v>
      </c>
      <c r="AK38" s="9">
        <f t="shared" si="1"/>
        <v>35700</v>
      </c>
    </row>
    <row r="39" spans="1:37" x14ac:dyDescent="0.25">
      <c r="A39" s="11">
        <v>2160140</v>
      </c>
      <c r="B39" s="78" t="s">
        <v>155</v>
      </c>
      <c r="C39" s="17" t="s">
        <v>15</v>
      </c>
      <c r="D39" s="42">
        <f>VLOOKUP(A39,[1]Hoja3!$A$4:$C$653,3,FALSE)</f>
        <v>2261</v>
      </c>
      <c r="E39" s="18"/>
      <c r="F39" s="18">
        <v>1</v>
      </c>
      <c r="G39" s="18"/>
      <c r="H39" s="18"/>
      <c r="I39" s="18"/>
      <c r="J39" s="18"/>
      <c r="K39" s="18"/>
      <c r="L39" s="18"/>
      <c r="M39" s="18"/>
      <c r="N39" s="18">
        <v>1</v>
      </c>
      <c r="O39" s="18"/>
      <c r="P39" s="18">
        <v>3</v>
      </c>
      <c r="Q39" s="18"/>
      <c r="R39" s="18"/>
      <c r="S39" s="18">
        <v>1</v>
      </c>
      <c r="T39" s="18"/>
      <c r="U39" s="18">
        <v>1</v>
      </c>
      <c r="V39" s="18">
        <v>1</v>
      </c>
      <c r="W39" s="18"/>
      <c r="X39" s="18"/>
      <c r="Y39" s="18"/>
      <c r="Z39" s="18">
        <v>1</v>
      </c>
      <c r="AA39" s="18">
        <v>1</v>
      </c>
      <c r="AB39" s="18"/>
      <c r="AC39" s="18"/>
      <c r="AD39" s="18"/>
      <c r="AE39" s="18"/>
      <c r="AF39" s="18"/>
      <c r="AG39" s="18">
        <v>1</v>
      </c>
      <c r="AH39" s="18"/>
      <c r="AI39" s="18"/>
      <c r="AJ39" s="46">
        <f t="shared" si="0"/>
        <v>11</v>
      </c>
      <c r="AK39" s="9">
        <f t="shared" si="1"/>
        <v>24871</v>
      </c>
    </row>
    <row r="40" spans="1:37" x14ac:dyDescent="0.25">
      <c r="A40" s="11">
        <v>2130276</v>
      </c>
      <c r="B40" s="78" t="s">
        <v>156</v>
      </c>
      <c r="C40" s="17" t="s">
        <v>29</v>
      </c>
      <c r="D40" s="42">
        <f>VLOOKUP(A40,[1]Hoja3!$A$4:$C$653,3,FALSE)</f>
        <v>888.93</v>
      </c>
      <c r="E40" s="18"/>
      <c r="F40" s="18"/>
      <c r="G40" s="18"/>
      <c r="H40" s="18"/>
      <c r="I40" s="18"/>
      <c r="J40" s="18"/>
      <c r="K40" s="18"/>
      <c r="L40" s="18"/>
      <c r="M40" s="18">
        <v>1</v>
      </c>
      <c r="N40" s="18">
        <v>1</v>
      </c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46">
        <f t="shared" si="0"/>
        <v>2</v>
      </c>
      <c r="AK40" s="9">
        <f t="shared" si="1"/>
        <v>1777.86</v>
      </c>
    </row>
    <row r="41" spans="1:37" x14ac:dyDescent="0.25">
      <c r="A41" s="11">
        <v>2110077</v>
      </c>
      <c r="B41" s="78" t="s">
        <v>157</v>
      </c>
      <c r="C41" s="17" t="s">
        <v>48</v>
      </c>
      <c r="D41" s="42">
        <f>VLOOKUP(A41,[1]Hoja3!$A$4:$C$653,3,FALSE)</f>
        <v>7946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46">
        <f t="shared" si="0"/>
        <v>0</v>
      </c>
      <c r="AK41" s="9">
        <f t="shared" si="1"/>
        <v>0</v>
      </c>
    </row>
    <row r="42" spans="1:37" x14ac:dyDescent="0.25">
      <c r="A42" s="11">
        <v>2160157</v>
      </c>
      <c r="B42" s="78" t="s">
        <v>159</v>
      </c>
      <c r="C42" s="17" t="s">
        <v>29</v>
      </c>
      <c r="D42" s="42">
        <f>VLOOKUP(A42,[1]Hoja3!$A$4:$C$653,3,FALSE)</f>
        <v>928.2</v>
      </c>
      <c r="E42" s="18">
        <v>2</v>
      </c>
      <c r="F42" s="18"/>
      <c r="G42" s="18">
        <v>2</v>
      </c>
      <c r="H42" s="18">
        <v>2</v>
      </c>
      <c r="I42" s="18"/>
      <c r="J42" s="18"/>
      <c r="K42" s="18"/>
      <c r="L42" s="18"/>
      <c r="M42" s="18">
        <v>6</v>
      </c>
      <c r="N42" s="18"/>
      <c r="O42" s="18">
        <v>1</v>
      </c>
      <c r="P42" s="18"/>
      <c r="Q42" s="18"/>
      <c r="R42" s="18"/>
      <c r="S42" s="18">
        <v>1</v>
      </c>
      <c r="T42" s="18">
        <v>1</v>
      </c>
      <c r="U42" s="18"/>
      <c r="V42" s="18">
        <v>2</v>
      </c>
      <c r="W42" s="18">
        <v>1</v>
      </c>
      <c r="X42" s="18"/>
      <c r="Y42" s="18"/>
      <c r="Z42" s="18">
        <v>2</v>
      </c>
      <c r="AA42" s="18"/>
      <c r="AB42" s="18">
        <v>2</v>
      </c>
      <c r="AC42" s="18"/>
      <c r="AD42" s="18"/>
      <c r="AE42" s="18"/>
      <c r="AF42" s="18"/>
      <c r="AG42" s="18">
        <v>1</v>
      </c>
      <c r="AH42" s="18"/>
      <c r="AI42" s="18">
        <v>2</v>
      </c>
      <c r="AJ42" s="46">
        <f t="shared" si="0"/>
        <v>25</v>
      </c>
      <c r="AK42" s="9">
        <f t="shared" si="1"/>
        <v>23205</v>
      </c>
    </row>
    <row r="43" spans="1:37" x14ac:dyDescent="0.25">
      <c r="A43" s="11">
        <v>2160160</v>
      </c>
      <c r="B43" s="78" t="s">
        <v>158</v>
      </c>
      <c r="C43" s="17" t="s">
        <v>11</v>
      </c>
      <c r="D43" s="42">
        <f>VLOOKUP(A43,[1]Hoja3!$A$4:$C$653,3,FALSE)</f>
        <v>213.01</v>
      </c>
      <c r="E43" s="18">
        <v>19</v>
      </c>
      <c r="F43" s="18">
        <v>18</v>
      </c>
      <c r="G43" s="18">
        <v>12</v>
      </c>
      <c r="H43" s="18">
        <v>20</v>
      </c>
      <c r="I43" s="18">
        <v>12</v>
      </c>
      <c r="J43" s="18"/>
      <c r="K43" s="18"/>
      <c r="L43" s="18"/>
      <c r="M43" s="18">
        <v>7</v>
      </c>
      <c r="N43" s="18">
        <v>11</v>
      </c>
      <c r="O43" s="18">
        <v>19</v>
      </c>
      <c r="P43" s="18">
        <v>14</v>
      </c>
      <c r="Q43" s="18"/>
      <c r="R43" s="18"/>
      <c r="S43" s="18">
        <v>16</v>
      </c>
      <c r="T43" s="18">
        <v>18</v>
      </c>
      <c r="U43" s="18">
        <v>10</v>
      </c>
      <c r="V43" s="18">
        <v>11</v>
      </c>
      <c r="W43" s="18">
        <v>12</v>
      </c>
      <c r="X43" s="18"/>
      <c r="Y43" s="18"/>
      <c r="Z43" s="18">
        <v>25</v>
      </c>
      <c r="AA43" s="18">
        <v>14</v>
      </c>
      <c r="AB43" s="18">
        <v>8</v>
      </c>
      <c r="AC43" s="18"/>
      <c r="AD43" s="18">
        <v>6</v>
      </c>
      <c r="AE43" s="18"/>
      <c r="AF43" s="18"/>
      <c r="AG43" s="18">
        <v>18</v>
      </c>
      <c r="AH43" s="18">
        <v>7</v>
      </c>
      <c r="AI43" s="18"/>
      <c r="AJ43" s="46">
        <f t="shared" si="0"/>
        <v>277</v>
      </c>
      <c r="AK43" s="9">
        <f t="shared" si="1"/>
        <v>59003.77</v>
      </c>
    </row>
    <row r="44" spans="1:37" x14ac:dyDescent="0.25">
      <c r="A44" s="11">
        <v>2160162</v>
      </c>
      <c r="B44" s="78" t="s">
        <v>160</v>
      </c>
      <c r="C44" s="17" t="s">
        <v>36</v>
      </c>
      <c r="D44" s="42">
        <f>VLOOKUP(A44,[1]Hoja3!$A$4:$C$653,3,FALSE)</f>
        <v>7945.8680000000004</v>
      </c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46">
        <f t="shared" si="0"/>
        <v>0</v>
      </c>
      <c r="AK44" s="9">
        <f t="shared" si="1"/>
        <v>0</v>
      </c>
    </row>
    <row r="45" spans="1:37" x14ac:dyDescent="0.25">
      <c r="A45" s="11">
        <v>2160168</v>
      </c>
      <c r="B45" s="78" t="s">
        <v>161</v>
      </c>
      <c r="C45" s="17" t="s">
        <v>36</v>
      </c>
      <c r="D45" s="42">
        <f>VLOOKUP(A45,[1]Hoja3!$A$4:$C$653,3,FALSE)</f>
        <v>83.3</v>
      </c>
      <c r="E45" s="18">
        <v>21</v>
      </c>
      <c r="F45" s="18">
        <v>17</v>
      </c>
      <c r="G45" s="18">
        <v>19</v>
      </c>
      <c r="H45" s="18">
        <v>10</v>
      </c>
      <c r="I45" s="18">
        <v>9</v>
      </c>
      <c r="J45" s="18"/>
      <c r="K45" s="18"/>
      <c r="L45" s="18"/>
      <c r="M45" s="18">
        <v>18</v>
      </c>
      <c r="N45" s="18">
        <v>9</v>
      </c>
      <c r="O45" s="18">
        <v>19</v>
      </c>
      <c r="P45" s="18">
        <v>13</v>
      </c>
      <c r="Q45" s="18"/>
      <c r="R45" s="18"/>
      <c r="S45" s="18">
        <v>23</v>
      </c>
      <c r="T45" s="18">
        <v>8</v>
      </c>
      <c r="U45" s="18">
        <v>18</v>
      </c>
      <c r="V45" s="18">
        <v>12</v>
      </c>
      <c r="W45" s="18">
        <v>12</v>
      </c>
      <c r="X45" s="18"/>
      <c r="Y45" s="18"/>
      <c r="Z45" s="18">
        <v>16</v>
      </c>
      <c r="AA45" s="18">
        <v>14</v>
      </c>
      <c r="AB45" s="18">
        <v>7</v>
      </c>
      <c r="AC45" s="18"/>
      <c r="AD45" s="18">
        <v>8</v>
      </c>
      <c r="AE45" s="18"/>
      <c r="AF45" s="18"/>
      <c r="AG45" s="18">
        <v>24</v>
      </c>
      <c r="AH45" s="18">
        <v>9</v>
      </c>
      <c r="AI45" s="18">
        <v>9</v>
      </c>
      <c r="AJ45" s="46">
        <f t="shared" si="0"/>
        <v>295</v>
      </c>
      <c r="AK45" s="9">
        <f t="shared" si="1"/>
        <v>24573.5</v>
      </c>
    </row>
    <row r="46" spans="1:37" x14ac:dyDescent="0.25">
      <c r="A46" s="11">
        <v>2160166</v>
      </c>
      <c r="B46" s="78" t="s">
        <v>162</v>
      </c>
      <c r="C46" s="17" t="s">
        <v>11</v>
      </c>
      <c r="D46" s="43">
        <v>162</v>
      </c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46">
        <f t="shared" si="0"/>
        <v>0</v>
      </c>
      <c r="AK46" s="9">
        <f t="shared" si="1"/>
        <v>0</v>
      </c>
    </row>
    <row r="47" spans="1:37" x14ac:dyDescent="0.25">
      <c r="A47" s="11">
        <v>2170132</v>
      </c>
      <c r="B47" s="78" t="s">
        <v>163</v>
      </c>
      <c r="C47" s="17" t="s">
        <v>32</v>
      </c>
      <c r="D47" s="42">
        <f>VLOOKUP(A47,[1]Hoja3!$A$4:$C$653,3,FALSE)</f>
        <v>1904</v>
      </c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>
        <v>1</v>
      </c>
      <c r="AJ47" s="46">
        <f t="shared" si="0"/>
        <v>1</v>
      </c>
      <c r="AK47" s="9">
        <f t="shared" si="1"/>
        <v>1904</v>
      </c>
    </row>
    <row r="48" spans="1:37" x14ac:dyDescent="0.25">
      <c r="A48" s="11">
        <v>2160092</v>
      </c>
      <c r="B48" s="78" t="s">
        <v>164</v>
      </c>
      <c r="C48" s="17" t="s">
        <v>36</v>
      </c>
      <c r="D48" s="42">
        <f>VLOOKUP(A48,[1]Hoja3!$A$4:$C$653,3,FALSE)</f>
        <v>69.02</v>
      </c>
      <c r="E48" s="18">
        <v>4</v>
      </c>
      <c r="F48" s="18">
        <v>5</v>
      </c>
      <c r="G48" s="18">
        <v>2</v>
      </c>
      <c r="H48" s="18">
        <v>5</v>
      </c>
      <c r="I48" s="18">
        <v>10</v>
      </c>
      <c r="J48" s="18"/>
      <c r="K48" s="18"/>
      <c r="L48" s="18"/>
      <c r="M48" s="18">
        <v>1</v>
      </c>
      <c r="N48" s="18">
        <v>2</v>
      </c>
      <c r="O48" s="18">
        <v>3</v>
      </c>
      <c r="P48" s="18">
        <v>6</v>
      </c>
      <c r="Q48" s="18"/>
      <c r="R48" s="18"/>
      <c r="S48" s="18">
        <v>7</v>
      </c>
      <c r="T48" s="18">
        <v>5</v>
      </c>
      <c r="U48" s="18"/>
      <c r="V48" s="18">
        <v>2</v>
      </c>
      <c r="W48" s="18">
        <v>4</v>
      </c>
      <c r="X48" s="18"/>
      <c r="Y48" s="18"/>
      <c r="Z48" s="18">
        <v>10</v>
      </c>
      <c r="AA48" s="18">
        <v>2</v>
      </c>
      <c r="AB48" s="18">
        <v>2</v>
      </c>
      <c r="AC48" s="18"/>
      <c r="AD48" s="18">
        <v>1</v>
      </c>
      <c r="AE48" s="18"/>
      <c r="AF48" s="18"/>
      <c r="AG48" s="18">
        <v>6</v>
      </c>
      <c r="AH48" s="18">
        <v>5</v>
      </c>
      <c r="AI48" s="18"/>
      <c r="AJ48" s="46">
        <f t="shared" si="0"/>
        <v>82</v>
      </c>
      <c r="AK48" s="9">
        <f t="shared" si="1"/>
        <v>5659.6399999999994</v>
      </c>
    </row>
    <row r="49" spans="1:37" x14ac:dyDescent="0.25">
      <c r="A49" s="11">
        <v>2170143</v>
      </c>
      <c r="B49" s="78" t="s">
        <v>165</v>
      </c>
      <c r="C49" s="17" t="s">
        <v>60</v>
      </c>
      <c r="D49" s="42">
        <f>VLOOKUP(A49,[1]Hoja3!$A$4:$C$653,3,FALSE)</f>
        <v>31.535</v>
      </c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46">
        <f t="shared" si="0"/>
        <v>0</v>
      </c>
      <c r="AK49" s="9">
        <f t="shared" si="1"/>
        <v>0</v>
      </c>
    </row>
    <row r="50" spans="1:37" x14ac:dyDescent="0.25">
      <c r="A50" s="11">
        <v>2130180</v>
      </c>
      <c r="B50" s="78" t="s">
        <v>166</v>
      </c>
      <c r="C50" s="17" t="s">
        <v>29</v>
      </c>
      <c r="D50" s="42">
        <f>VLOOKUP(A50,[1]Hoja3!$A$4:$C$653,3,FALSE)</f>
        <v>7925.4</v>
      </c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46">
        <f t="shared" si="0"/>
        <v>0</v>
      </c>
      <c r="AK50" s="9">
        <f t="shared" si="1"/>
        <v>0</v>
      </c>
    </row>
    <row r="51" spans="1:37" x14ac:dyDescent="0.25">
      <c r="A51" s="11">
        <v>2160183</v>
      </c>
      <c r="B51" s="78" t="s">
        <v>167</v>
      </c>
      <c r="C51" s="17" t="s">
        <v>11</v>
      </c>
      <c r="D51" s="42">
        <f>VLOOKUP(A51,[1]Hoja3!$A$4:$C$653,3,FALSE)</f>
        <v>71.400000000000006</v>
      </c>
      <c r="E51" s="18">
        <v>1</v>
      </c>
      <c r="F51" s="18"/>
      <c r="G51" s="18">
        <v>1</v>
      </c>
      <c r="H51" s="18"/>
      <c r="I51" s="18"/>
      <c r="J51" s="18"/>
      <c r="K51" s="18"/>
      <c r="L51" s="18"/>
      <c r="M51" s="18">
        <v>1</v>
      </c>
      <c r="N51" s="18"/>
      <c r="O51" s="18">
        <v>1</v>
      </c>
      <c r="P51" s="18">
        <v>1</v>
      </c>
      <c r="Q51" s="18"/>
      <c r="R51" s="18"/>
      <c r="S51" s="18"/>
      <c r="T51" s="18"/>
      <c r="U51" s="18"/>
      <c r="V51" s="18"/>
      <c r="W51" s="18"/>
      <c r="X51" s="18"/>
      <c r="Y51" s="18"/>
      <c r="Z51" s="18">
        <v>1</v>
      </c>
      <c r="AA51" s="18"/>
      <c r="AB51" s="18"/>
      <c r="AC51" s="18"/>
      <c r="AD51" s="18"/>
      <c r="AE51" s="18"/>
      <c r="AF51" s="18"/>
      <c r="AG51" s="18"/>
      <c r="AH51" s="18"/>
      <c r="AI51" s="18"/>
      <c r="AJ51" s="46">
        <f t="shared" si="0"/>
        <v>6</v>
      </c>
      <c r="AK51" s="9">
        <f t="shared" si="1"/>
        <v>428.40000000000003</v>
      </c>
    </row>
    <row r="52" spans="1:37" x14ac:dyDescent="0.25">
      <c r="A52" s="11">
        <v>2130188</v>
      </c>
      <c r="B52" s="78" t="s">
        <v>168</v>
      </c>
      <c r="C52" s="17" t="s">
        <v>11</v>
      </c>
      <c r="D52" s="42">
        <f>VLOOKUP(A52,[1]Hoja3!$A$4:$C$653,3,FALSE)</f>
        <v>213.01</v>
      </c>
      <c r="E52" s="18"/>
      <c r="F52" s="18"/>
      <c r="G52" s="18"/>
      <c r="H52" s="18"/>
      <c r="I52" s="18">
        <v>1</v>
      </c>
      <c r="J52" s="18"/>
      <c r="K52" s="18"/>
      <c r="L52" s="18"/>
      <c r="M52" s="18">
        <v>1</v>
      </c>
      <c r="N52" s="18"/>
      <c r="O52" s="18">
        <v>1</v>
      </c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>
        <v>2</v>
      </c>
      <c r="AH52" s="18"/>
      <c r="AI52" s="18"/>
      <c r="AJ52" s="46">
        <f t="shared" si="0"/>
        <v>5</v>
      </c>
      <c r="AK52" s="9">
        <f t="shared" si="1"/>
        <v>1065.05</v>
      </c>
    </row>
    <row r="53" spans="1:37" x14ac:dyDescent="0.25">
      <c r="A53" s="11">
        <v>2120039</v>
      </c>
      <c r="B53" s="78" t="s">
        <v>169</v>
      </c>
      <c r="C53" s="17" t="s">
        <v>11</v>
      </c>
      <c r="D53" s="42">
        <f>VLOOKUP(A53,[1]Hoja3!$A$4:$C$653,3,FALSE)</f>
        <v>869</v>
      </c>
      <c r="E53" s="18">
        <v>6</v>
      </c>
      <c r="F53" s="18"/>
      <c r="G53" s="18">
        <v>2</v>
      </c>
      <c r="H53" s="18">
        <v>1</v>
      </c>
      <c r="I53" s="18"/>
      <c r="J53" s="18"/>
      <c r="K53" s="18"/>
      <c r="L53" s="18"/>
      <c r="M53" s="18">
        <v>2</v>
      </c>
      <c r="N53" s="18">
        <v>2</v>
      </c>
      <c r="O53" s="18">
        <v>1</v>
      </c>
      <c r="P53" s="18"/>
      <c r="Q53" s="18"/>
      <c r="R53" s="18"/>
      <c r="S53" s="18">
        <v>1</v>
      </c>
      <c r="T53" s="18"/>
      <c r="U53" s="18">
        <v>2</v>
      </c>
      <c r="V53" s="18"/>
      <c r="W53" s="18"/>
      <c r="X53" s="18"/>
      <c r="Y53" s="18"/>
      <c r="Z53" s="18"/>
      <c r="AA53" s="18"/>
      <c r="AB53" s="18">
        <v>2</v>
      </c>
      <c r="AC53" s="18"/>
      <c r="AD53" s="18"/>
      <c r="AE53" s="18"/>
      <c r="AF53" s="18"/>
      <c r="AG53" s="18">
        <v>3</v>
      </c>
      <c r="AH53" s="18"/>
      <c r="AI53" s="18"/>
      <c r="AJ53" s="46">
        <f t="shared" si="0"/>
        <v>22</v>
      </c>
      <c r="AK53" s="9">
        <f t="shared" si="1"/>
        <v>19118</v>
      </c>
    </row>
    <row r="54" spans="1:37" x14ac:dyDescent="0.25">
      <c r="A54" s="11">
        <v>2120041</v>
      </c>
      <c r="B54" s="78" t="s">
        <v>170</v>
      </c>
      <c r="C54" s="17" t="s">
        <v>11</v>
      </c>
      <c r="D54" s="42">
        <f>VLOOKUP(A54,[1]Hoja3!$A$4:$C$653,3,FALSE)</f>
        <v>214</v>
      </c>
      <c r="E54" s="18">
        <v>12</v>
      </c>
      <c r="F54" s="18">
        <v>8</v>
      </c>
      <c r="G54" s="18">
        <v>2</v>
      </c>
      <c r="H54" s="18">
        <v>4</v>
      </c>
      <c r="I54" s="18"/>
      <c r="J54" s="18"/>
      <c r="K54" s="18"/>
      <c r="L54" s="18"/>
      <c r="M54" s="18">
        <v>3</v>
      </c>
      <c r="N54" s="18">
        <v>1</v>
      </c>
      <c r="O54" s="18">
        <v>1</v>
      </c>
      <c r="P54" s="18"/>
      <c r="Q54" s="18"/>
      <c r="R54" s="18"/>
      <c r="S54" s="18">
        <v>7</v>
      </c>
      <c r="T54" s="18">
        <v>2</v>
      </c>
      <c r="U54" s="18"/>
      <c r="V54" s="18"/>
      <c r="W54" s="18">
        <v>5</v>
      </c>
      <c r="X54" s="18"/>
      <c r="Y54" s="18"/>
      <c r="Z54" s="18">
        <v>1</v>
      </c>
      <c r="AA54" s="18"/>
      <c r="AB54" s="18">
        <v>1</v>
      </c>
      <c r="AC54" s="18"/>
      <c r="AD54" s="18"/>
      <c r="AE54" s="18"/>
      <c r="AF54" s="18"/>
      <c r="AG54" s="18">
        <v>1</v>
      </c>
      <c r="AH54" s="18"/>
      <c r="AI54" s="18">
        <v>4</v>
      </c>
      <c r="AJ54" s="46">
        <f t="shared" si="0"/>
        <v>52</v>
      </c>
      <c r="AK54" s="9">
        <f t="shared" si="1"/>
        <v>11128</v>
      </c>
    </row>
    <row r="55" spans="1:37" x14ac:dyDescent="0.25">
      <c r="A55" s="11">
        <v>2160194</v>
      </c>
      <c r="B55" s="78" t="s">
        <v>171</v>
      </c>
      <c r="C55" s="17" t="s">
        <v>36</v>
      </c>
      <c r="D55" s="42">
        <f>VLOOKUP(A55,[1]Hoja3!$A$4:$C$653,3,FALSE)</f>
        <v>5057.5</v>
      </c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>
        <v>1</v>
      </c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46">
        <f t="shared" si="0"/>
        <v>1</v>
      </c>
      <c r="AK55" s="9">
        <f t="shared" si="1"/>
        <v>5057.5</v>
      </c>
    </row>
    <row r="56" spans="1:37" x14ac:dyDescent="0.25">
      <c r="A56" s="11">
        <v>2160197</v>
      </c>
      <c r="B56" s="78" t="s">
        <v>172</v>
      </c>
      <c r="C56" s="17" t="s">
        <v>11</v>
      </c>
      <c r="D56" s="42">
        <f>VLOOKUP(A56,[1]Hoja3!$A$4:$C$653,3,FALSE)</f>
        <v>95.2</v>
      </c>
      <c r="E56" s="18">
        <v>7</v>
      </c>
      <c r="F56" s="18">
        <v>3</v>
      </c>
      <c r="G56" s="18">
        <v>5</v>
      </c>
      <c r="H56" s="18">
        <v>2</v>
      </c>
      <c r="I56" s="18">
        <v>2</v>
      </c>
      <c r="J56" s="18"/>
      <c r="K56" s="18"/>
      <c r="L56" s="18"/>
      <c r="M56" s="18">
        <v>1</v>
      </c>
      <c r="N56" s="18">
        <v>5</v>
      </c>
      <c r="O56" s="18">
        <v>3</v>
      </c>
      <c r="P56" s="18">
        <v>3</v>
      </c>
      <c r="Q56" s="18"/>
      <c r="R56" s="18"/>
      <c r="S56" s="18">
        <v>1</v>
      </c>
      <c r="T56" s="18"/>
      <c r="U56" s="18">
        <v>2</v>
      </c>
      <c r="V56" s="18"/>
      <c r="W56" s="18"/>
      <c r="X56" s="18"/>
      <c r="Y56" s="18"/>
      <c r="Z56" s="18">
        <v>5</v>
      </c>
      <c r="AA56" s="18">
        <v>5</v>
      </c>
      <c r="AB56" s="18"/>
      <c r="AC56" s="18"/>
      <c r="AD56" s="18"/>
      <c r="AE56" s="18"/>
      <c r="AF56" s="18"/>
      <c r="AG56" s="18"/>
      <c r="AH56" s="18"/>
      <c r="AI56" s="18"/>
      <c r="AJ56" s="46">
        <f t="shared" si="0"/>
        <v>44</v>
      </c>
      <c r="AK56" s="9">
        <f t="shared" si="1"/>
        <v>4188.8</v>
      </c>
    </row>
    <row r="57" spans="1:37" x14ac:dyDescent="0.25">
      <c r="A57" s="11">
        <v>2140177</v>
      </c>
      <c r="B57" s="78" t="s">
        <v>173</v>
      </c>
      <c r="C57" s="17" t="s">
        <v>203</v>
      </c>
      <c r="D57" s="43">
        <v>32</v>
      </c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46">
        <f t="shared" si="0"/>
        <v>0</v>
      </c>
      <c r="AK57" s="9">
        <f t="shared" si="1"/>
        <v>0</v>
      </c>
    </row>
    <row r="58" spans="1:37" x14ac:dyDescent="0.25">
      <c r="A58" s="11">
        <v>2150073</v>
      </c>
      <c r="B58" s="79" t="s">
        <v>174</v>
      </c>
      <c r="C58" s="20" t="s">
        <v>32</v>
      </c>
      <c r="D58" s="42">
        <f>VLOOKUP(A58,[1]Hoja3!$A$4:$C$653,3,FALSE)</f>
        <v>833</v>
      </c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46">
        <f t="shared" si="0"/>
        <v>0</v>
      </c>
      <c r="AK58" s="9">
        <f t="shared" si="1"/>
        <v>0</v>
      </c>
    </row>
    <row r="59" spans="1:37" x14ac:dyDescent="0.25">
      <c r="A59" s="11">
        <v>2160207</v>
      </c>
      <c r="B59" s="78" t="s">
        <v>175</v>
      </c>
      <c r="C59" s="17" t="s">
        <v>11</v>
      </c>
      <c r="D59" s="42">
        <f>VLOOKUP(A59,[1]Hoja3!$A$4:$C$653,3,FALSE)</f>
        <v>1178.0999999999999</v>
      </c>
      <c r="E59" s="18"/>
      <c r="F59" s="18">
        <v>1</v>
      </c>
      <c r="G59" s="18">
        <v>1</v>
      </c>
      <c r="H59" s="18"/>
      <c r="I59" s="18"/>
      <c r="J59" s="18"/>
      <c r="K59" s="18"/>
      <c r="L59" s="18"/>
      <c r="M59" s="18"/>
      <c r="N59" s="18">
        <v>1</v>
      </c>
      <c r="O59" s="18"/>
      <c r="P59" s="18"/>
      <c r="Q59" s="18"/>
      <c r="R59" s="18"/>
      <c r="S59" s="18">
        <v>1</v>
      </c>
      <c r="T59" s="18"/>
      <c r="U59" s="18">
        <v>1</v>
      </c>
      <c r="V59" s="18"/>
      <c r="W59" s="18">
        <v>1</v>
      </c>
      <c r="X59" s="18"/>
      <c r="Y59" s="18"/>
      <c r="Z59" s="18"/>
      <c r="AA59" s="18">
        <v>1</v>
      </c>
      <c r="AB59" s="18"/>
      <c r="AC59" s="18"/>
      <c r="AD59" s="18"/>
      <c r="AE59" s="18"/>
      <c r="AF59" s="18"/>
      <c r="AG59" s="18"/>
      <c r="AH59" s="18"/>
      <c r="AI59" s="18">
        <v>1</v>
      </c>
      <c r="AJ59" s="46">
        <f t="shared" si="0"/>
        <v>8</v>
      </c>
      <c r="AK59" s="9">
        <f t="shared" si="1"/>
        <v>9424.7999999999993</v>
      </c>
    </row>
    <row r="60" spans="1:37" x14ac:dyDescent="0.25">
      <c r="A60" s="11">
        <v>2160208</v>
      </c>
      <c r="B60" s="78" t="s">
        <v>176</v>
      </c>
      <c r="C60" s="17" t="s">
        <v>11</v>
      </c>
      <c r="D60" s="42">
        <f>VLOOKUP(A60,[1]Hoja3!$A$4:$C$653,3,FALSE)</f>
        <v>16660</v>
      </c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>
        <v>1</v>
      </c>
      <c r="U60" s="18">
        <v>1</v>
      </c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46">
        <f t="shared" si="0"/>
        <v>2</v>
      </c>
      <c r="AK60" s="9">
        <f t="shared" si="1"/>
        <v>33320</v>
      </c>
    </row>
    <row r="61" spans="1:37" x14ac:dyDescent="0.25">
      <c r="A61" s="11">
        <v>2160209</v>
      </c>
      <c r="B61" s="78" t="s">
        <v>177</v>
      </c>
      <c r="C61" s="17" t="s">
        <v>36</v>
      </c>
      <c r="D61" s="42">
        <f>VLOOKUP(A61,[1]Hoja3!$A$4:$C$653,3,FALSE)</f>
        <v>1011.5</v>
      </c>
      <c r="E61" s="18"/>
      <c r="F61" s="18"/>
      <c r="G61" s="18">
        <v>2</v>
      </c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46">
        <f t="shared" si="0"/>
        <v>2</v>
      </c>
      <c r="AK61" s="9">
        <f t="shared" si="1"/>
        <v>2023</v>
      </c>
    </row>
    <row r="62" spans="1:37" x14ac:dyDescent="0.25">
      <c r="A62" s="11">
        <v>2190051</v>
      </c>
      <c r="B62" s="78" t="s">
        <v>178</v>
      </c>
      <c r="C62" s="17" t="s">
        <v>36</v>
      </c>
      <c r="D62" s="42">
        <f>VLOOKUP(A62,[1]Hoja3!$A$4:$C$653,3,FALSE)</f>
        <v>464.1</v>
      </c>
      <c r="E62" s="18"/>
      <c r="F62" s="18">
        <v>3</v>
      </c>
      <c r="G62" s="18"/>
      <c r="H62" s="18"/>
      <c r="I62" s="18"/>
      <c r="J62" s="18"/>
      <c r="K62" s="18"/>
      <c r="L62" s="18"/>
      <c r="M62" s="18">
        <v>2</v>
      </c>
      <c r="N62" s="18">
        <v>1</v>
      </c>
      <c r="O62" s="18"/>
      <c r="P62" s="18">
        <v>2</v>
      </c>
      <c r="Q62" s="18"/>
      <c r="R62" s="18"/>
      <c r="S62" s="18">
        <v>3</v>
      </c>
      <c r="T62" s="18">
        <v>2</v>
      </c>
      <c r="U62" s="18"/>
      <c r="V62" s="18">
        <v>1</v>
      </c>
      <c r="W62" s="18"/>
      <c r="X62" s="18"/>
      <c r="Y62" s="18"/>
      <c r="Z62" s="18">
        <v>2</v>
      </c>
      <c r="AA62" s="18">
        <v>1</v>
      </c>
      <c r="AB62" s="18">
        <v>1</v>
      </c>
      <c r="AC62" s="18"/>
      <c r="AD62" s="18"/>
      <c r="AE62" s="18"/>
      <c r="AF62" s="18"/>
      <c r="AG62" s="18"/>
      <c r="AH62" s="18">
        <v>1</v>
      </c>
      <c r="AI62" s="18"/>
      <c r="AJ62" s="46">
        <f t="shared" si="0"/>
        <v>19</v>
      </c>
      <c r="AK62" s="9">
        <f t="shared" si="1"/>
        <v>8817.9</v>
      </c>
    </row>
    <row r="63" spans="1:37" x14ac:dyDescent="0.25">
      <c r="A63" s="11">
        <v>2160220</v>
      </c>
      <c r="B63" s="78" t="s">
        <v>179</v>
      </c>
      <c r="C63" s="17" t="s">
        <v>76</v>
      </c>
      <c r="D63" s="42">
        <f>VLOOKUP(A63,[1]Hoja3!$A$4:$C$653,3,FALSE)</f>
        <v>101.15</v>
      </c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>
        <v>1</v>
      </c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46">
        <f t="shared" si="0"/>
        <v>1</v>
      </c>
      <c r="AK63" s="9">
        <f t="shared" si="1"/>
        <v>101.15</v>
      </c>
    </row>
    <row r="64" spans="1:37" x14ac:dyDescent="0.25">
      <c r="A64" s="11">
        <v>2170166</v>
      </c>
      <c r="B64" s="78" t="s">
        <v>180</v>
      </c>
      <c r="C64" s="17" t="s">
        <v>7</v>
      </c>
      <c r="D64" s="42">
        <f>VLOOKUP(A64,[1]Hoja3!$A$4:$C$653,3,FALSE)</f>
        <v>170.90450000000001</v>
      </c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46">
        <f t="shared" si="0"/>
        <v>0</v>
      </c>
      <c r="AK64" s="9">
        <f t="shared" si="1"/>
        <v>0</v>
      </c>
    </row>
    <row r="65" spans="1:37" x14ac:dyDescent="0.25">
      <c r="A65" s="11">
        <v>2170165</v>
      </c>
      <c r="B65" s="78" t="s">
        <v>181</v>
      </c>
      <c r="C65" s="17" t="s">
        <v>60</v>
      </c>
      <c r="D65" s="42">
        <f>VLOOKUP(A65,[1]Hoja3!$A$4:$C$653,3,FALSE)</f>
        <v>36.582500000000003</v>
      </c>
      <c r="E65" s="18"/>
      <c r="F65" s="18">
        <v>1</v>
      </c>
      <c r="G65" s="18">
        <v>2</v>
      </c>
      <c r="H65" s="18"/>
      <c r="I65" s="18"/>
      <c r="J65" s="18"/>
      <c r="K65" s="18"/>
      <c r="L65" s="18"/>
      <c r="M65" s="18"/>
      <c r="N65" s="18"/>
      <c r="O65" s="18">
        <v>2</v>
      </c>
      <c r="P65" s="18"/>
      <c r="Q65" s="18"/>
      <c r="R65" s="18"/>
      <c r="S65" s="18"/>
      <c r="T65" s="18">
        <v>1</v>
      </c>
      <c r="U65" s="18">
        <v>2</v>
      </c>
      <c r="V65" s="18">
        <v>2</v>
      </c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>
        <v>2</v>
      </c>
      <c r="AH65" s="18"/>
      <c r="AI65" s="18">
        <v>2</v>
      </c>
      <c r="AJ65" s="46">
        <f t="shared" si="0"/>
        <v>14</v>
      </c>
      <c r="AK65" s="9">
        <f t="shared" si="1"/>
        <v>512.15500000000009</v>
      </c>
    </row>
    <row r="66" spans="1:37" x14ac:dyDescent="0.25">
      <c r="A66" s="11">
        <v>2130215</v>
      </c>
      <c r="B66" s="81" t="s">
        <v>182</v>
      </c>
      <c r="C66" s="17" t="s">
        <v>29</v>
      </c>
      <c r="D66" s="42">
        <f>VLOOKUP(A66,[1]Hoja3!$A$4:$C$653,3,FALSE)</f>
        <v>63.07</v>
      </c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46">
        <f t="shared" si="0"/>
        <v>0</v>
      </c>
      <c r="AK66" s="9">
        <f t="shared" si="1"/>
        <v>0</v>
      </c>
    </row>
    <row r="67" spans="1:37" x14ac:dyDescent="0.25">
      <c r="A67" s="11">
        <v>2160234</v>
      </c>
      <c r="B67" s="78" t="s">
        <v>183</v>
      </c>
      <c r="C67" s="17" t="s">
        <v>11</v>
      </c>
      <c r="D67" s="42">
        <f>VLOOKUP(A67,[1]Hoja3!$A$4:$C$653,3,FALSE)</f>
        <v>284.41000000000003</v>
      </c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46">
        <f t="shared" si="0"/>
        <v>0</v>
      </c>
      <c r="AK67" s="9">
        <f t="shared" si="1"/>
        <v>0</v>
      </c>
    </row>
    <row r="68" spans="1:37" x14ac:dyDescent="0.25">
      <c r="A68" s="11">
        <v>2110100</v>
      </c>
      <c r="B68" s="78" t="s">
        <v>184</v>
      </c>
      <c r="C68" s="17" t="s">
        <v>23</v>
      </c>
      <c r="D68" s="42">
        <f>VLOOKUP(A68,[1]Hoja3!$A$4:$C$653,3,FALSE)</f>
        <v>3257</v>
      </c>
      <c r="E68" s="18">
        <v>12</v>
      </c>
      <c r="F68" s="18">
        <v>10</v>
      </c>
      <c r="G68" s="18">
        <v>13</v>
      </c>
      <c r="H68" s="18">
        <v>15</v>
      </c>
      <c r="I68" s="18">
        <v>12</v>
      </c>
      <c r="J68" s="18"/>
      <c r="K68" s="18"/>
      <c r="L68" s="18"/>
      <c r="M68" s="18">
        <v>15</v>
      </c>
      <c r="N68" s="18">
        <v>5</v>
      </c>
      <c r="O68" s="18">
        <v>13</v>
      </c>
      <c r="P68" s="18">
        <v>13</v>
      </c>
      <c r="Q68" s="18"/>
      <c r="R68" s="18"/>
      <c r="S68" s="18">
        <v>22</v>
      </c>
      <c r="T68" s="18">
        <v>2</v>
      </c>
      <c r="U68" s="18">
        <v>9</v>
      </c>
      <c r="V68" s="18">
        <v>9</v>
      </c>
      <c r="W68" s="18">
        <v>17</v>
      </c>
      <c r="X68" s="18"/>
      <c r="Y68" s="18"/>
      <c r="Z68" s="18">
        <v>16</v>
      </c>
      <c r="AA68" s="18">
        <v>6</v>
      </c>
      <c r="AB68" s="18">
        <v>8</v>
      </c>
      <c r="AC68" s="18"/>
      <c r="AD68" s="18">
        <v>7</v>
      </c>
      <c r="AE68" s="18"/>
      <c r="AF68" s="18"/>
      <c r="AG68" s="18">
        <v>17</v>
      </c>
      <c r="AH68" s="18">
        <v>8</v>
      </c>
      <c r="AI68" s="18">
        <v>16</v>
      </c>
      <c r="AJ68" s="46">
        <f t="shared" si="0"/>
        <v>245</v>
      </c>
      <c r="AK68" s="9">
        <f t="shared" si="1"/>
        <v>797965</v>
      </c>
    </row>
    <row r="69" spans="1:37" x14ac:dyDescent="0.25">
      <c r="A69" s="11">
        <v>2160242</v>
      </c>
      <c r="B69" s="78" t="s">
        <v>82</v>
      </c>
      <c r="C69" s="17" t="s">
        <v>36</v>
      </c>
      <c r="D69" s="42">
        <f>VLOOKUP(A69,[1]Hoja3!$A$4:$C$653,3,FALSE)</f>
        <v>9520</v>
      </c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46">
        <f t="shared" si="0"/>
        <v>0</v>
      </c>
      <c r="AK69" s="9">
        <f t="shared" si="1"/>
        <v>0</v>
      </c>
    </row>
    <row r="70" spans="1:37" x14ac:dyDescent="0.25">
      <c r="A70" s="11">
        <v>2170189</v>
      </c>
      <c r="B70" s="82" t="s">
        <v>83</v>
      </c>
      <c r="C70" s="13" t="s">
        <v>7</v>
      </c>
      <c r="D70" s="42">
        <f>VLOOKUP(A70,[1]Hoja3!$A$4:$C$653,3,FALSE)</f>
        <v>773.5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>
        <v>13</v>
      </c>
      <c r="AA70" s="13"/>
      <c r="AB70" s="13"/>
      <c r="AC70" s="13"/>
      <c r="AD70" s="13"/>
      <c r="AE70" s="13"/>
      <c r="AF70" s="13"/>
      <c r="AG70" s="13"/>
      <c r="AH70" s="13"/>
      <c r="AI70" s="13"/>
      <c r="AJ70" s="46">
        <f t="shared" ref="AJ70:AJ101" si="2">SUM(E70:AI70)</f>
        <v>13</v>
      </c>
      <c r="AK70" s="9">
        <f t="shared" ref="AK70:AK97" si="3">AJ70*D70</f>
        <v>10055.5</v>
      </c>
    </row>
    <row r="71" spans="1:37" x14ac:dyDescent="0.25">
      <c r="A71" s="11">
        <v>2160245</v>
      </c>
      <c r="B71" s="78" t="s">
        <v>185</v>
      </c>
      <c r="C71" s="17" t="s">
        <v>36</v>
      </c>
      <c r="D71" s="42">
        <f>VLOOKUP(A71,[1]Hoja3!$A$4:$C$653,3,FALSE)</f>
        <v>52.9026</v>
      </c>
      <c r="E71" s="18">
        <v>1</v>
      </c>
      <c r="F71" s="18"/>
      <c r="G71" s="18">
        <v>2</v>
      </c>
      <c r="H71" s="18"/>
      <c r="I71" s="18">
        <v>1</v>
      </c>
      <c r="J71" s="18"/>
      <c r="K71" s="18"/>
      <c r="L71" s="18"/>
      <c r="M71" s="18">
        <v>2</v>
      </c>
      <c r="N71" s="18">
        <v>2</v>
      </c>
      <c r="O71" s="18"/>
      <c r="P71" s="18"/>
      <c r="Q71" s="18"/>
      <c r="R71" s="18"/>
      <c r="S71" s="18"/>
      <c r="T71" s="18"/>
      <c r="U71" s="18"/>
      <c r="V71" s="18"/>
      <c r="W71" s="18">
        <v>1</v>
      </c>
      <c r="X71" s="18"/>
      <c r="Y71" s="18"/>
      <c r="Z71" s="18"/>
      <c r="AA71" s="18">
        <v>1</v>
      </c>
      <c r="AB71" s="18"/>
      <c r="AC71" s="18"/>
      <c r="AD71" s="18"/>
      <c r="AE71" s="18"/>
      <c r="AF71" s="18"/>
      <c r="AG71" s="18"/>
      <c r="AH71" s="18">
        <v>1</v>
      </c>
      <c r="AI71" s="18"/>
      <c r="AJ71" s="46">
        <f t="shared" si="2"/>
        <v>11</v>
      </c>
      <c r="AK71" s="9">
        <f t="shared" si="3"/>
        <v>581.92859999999996</v>
      </c>
    </row>
    <row r="72" spans="1:37" x14ac:dyDescent="0.25">
      <c r="A72" s="11">
        <v>2120056</v>
      </c>
      <c r="B72" s="78" t="s">
        <v>85</v>
      </c>
      <c r="C72" s="17" t="s">
        <v>23</v>
      </c>
      <c r="D72" s="42">
        <f>VLOOKUP(A72,[1]Hoja3!$A$4:$C$653,3,FALSE)</f>
        <v>5581</v>
      </c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>
        <v>2</v>
      </c>
      <c r="T72" s="18"/>
      <c r="U72" s="18">
        <v>12</v>
      </c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46">
        <f t="shared" si="2"/>
        <v>14</v>
      </c>
      <c r="AK72" s="9">
        <f t="shared" si="3"/>
        <v>78134</v>
      </c>
    </row>
    <row r="73" spans="1:37" x14ac:dyDescent="0.25">
      <c r="A73" s="25">
        <v>2120062</v>
      </c>
      <c r="B73" s="78" t="s">
        <v>86</v>
      </c>
      <c r="C73" s="17" t="s">
        <v>23</v>
      </c>
      <c r="D73" s="42">
        <f>VLOOKUP(A73,[1]Hoja3!$A$4:$C$653,3,FALSE)</f>
        <v>31677.8</v>
      </c>
      <c r="E73" s="18"/>
      <c r="F73" s="18">
        <v>4</v>
      </c>
      <c r="G73" s="18">
        <v>4</v>
      </c>
      <c r="H73" s="18">
        <v>5</v>
      </c>
      <c r="I73" s="18"/>
      <c r="J73" s="18"/>
      <c r="K73" s="18"/>
      <c r="L73" s="18"/>
      <c r="M73" s="18">
        <v>3</v>
      </c>
      <c r="N73" s="18">
        <v>2</v>
      </c>
      <c r="O73" s="18">
        <v>1</v>
      </c>
      <c r="P73" s="18"/>
      <c r="Q73" s="18"/>
      <c r="R73" s="18"/>
      <c r="S73" s="18">
        <v>3</v>
      </c>
      <c r="T73" s="18"/>
      <c r="U73" s="18">
        <v>4</v>
      </c>
      <c r="V73" s="18"/>
      <c r="W73" s="18">
        <v>3</v>
      </c>
      <c r="X73" s="18"/>
      <c r="Y73" s="18"/>
      <c r="Z73" s="18"/>
      <c r="AA73" s="18"/>
      <c r="AB73" s="18">
        <v>4</v>
      </c>
      <c r="AC73" s="18"/>
      <c r="AD73" s="18"/>
      <c r="AE73" s="18"/>
      <c r="AF73" s="18"/>
      <c r="AG73" s="18"/>
      <c r="AH73" s="18"/>
      <c r="AI73" s="18">
        <v>4</v>
      </c>
      <c r="AJ73" s="46">
        <f t="shared" si="2"/>
        <v>37</v>
      </c>
      <c r="AK73" s="9">
        <f t="shared" si="3"/>
        <v>1172078.5999999999</v>
      </c>
    </row>
    <row r="74" spans="1:37" x14ac:dyDescent="0.25">
      <c r="A74" s="11">
        <v>2160250</v>
      </c>
      <c r="B74" s="78" t="s">
        <v>186</v>
      </c>
      <c r="C74" s="17" t="s">
        <v>11</v>
      </c>
      <c r="D74" s="42">
        <f>VLOOKUP(A74,[1]Hoja3!$A$4:$C$653,3,FALSE)</f>
        <v>6559.28</v>
      </c>
      <c r="E74" s="18"/>
      <c r="F74" s="18"/>
      <c r="G74" s="18">
        <v>3</v>
      </c>
      <c r="H74" s="18"/>
      <c r="I74" s="18">
        <v>2</v>
      </c>
      <c r="J74" s="18"/>
      <c r="K74" s="18"/>
      <c r="L74" s="18"/>
      <c r="M74" s="18">
        <v>2</v>
      </c>
      <c r="N74" s="18"/>
      <c r="O74" s="18"/>
      <c r="P74" s="18"/>
      <c r="Q74" s="18"/>
      <c r="R74" s="18"/>
      <c r="S74" s="18"/>
      <c r="T74" s="18">
        <v>1</v>
      </c>
      <c r="U74" s="18">
        <v>2</v>
      </c>
      <c r="V74" s="18"/>
      <c r="W74" s="18"/>
      <c r="X74" s="18"/>
      <c r="Y74" s="18"/>
      <c r="Z74" s="18">
        <v>3</v>
      </c>
      <c r="AA74" s="18">
        <v>2</v>
      </c>
      <c r="AB74" s="18"/>
      <c r="AC74" s="18"/>
      <c r="AD74" s="18"/>
      <c r="AE74" s="18"/>
      <c r="AF74" s="18"/>
      <c r="AG74" s="18">
        <v>1</v>
      </c>
      <c r="AH74" s="18"/>
      <c r="AI74" s="18"/>
      <c r="AJ74" s="46">
        <f t="shared" si="2"/>
        <v>16</v>
      </c>
      <c r="AK74" s="9">
        <f t="shared" si="3"/>
        <v>104948.48</v>
      </c>
    </row>
    <row r="75" spans="1:37" x14ac:dyDescent="0.25">
      <c r="A75" s="47">
        <v>2170210</v>
      </c>
      <c r="B75" s="80" t="s">
        <v>88</v>
      </c>
      <c r="C75" s="17" t="s">
        <v>11</v>
      </c>
      <c r="D75" s="49">
        <v>11462.08</v>
      </c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46">
        <f t="shared" si="2"/>
        <v>0</v>
      </c>
      <c r="AK75" s="9">
        <f t="shared" si="3"/>
        <v>0</v>
      </c>
    </row>
    <row r="76" spans="1:37" x14ac:dyDescent="0.25">
      <c r="A76" s="11">
        <v>2170204</v>
      </c>
      <c r="B76" s="78" t="s">
        <v>136</v>
      </c>
      <c r="C76" s="17" t="s">
        <v>7</v>
      </c>
      <c r="D76" s="42">
        <f>VLOOKUP(A76,[1]Hoja3!$A$4:$C$653,3,FALSE)</f>
        <v>2856</v>
      </c>
      <c r="E76" s="18"/>
      <c r="F76" s="18"/>
      <c r="G76" s="18"/>
      <c r="H76" s="18"/>
      <c r="I76" s="18"/>
      <c r="J76" s="18"/>
      <c r="K76" s="18"/>
      <c r="L76" s="18"/>
      <c r="M76" s="18"/>
      <c r="N76" s="18">
        <v>2</v>
      </c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>
        <v>1</v>
      </c>
      <c r="AA76" s="18"/>
      <c r="AB76" s="18"/>
      <c r="AC76" s="18"/>
      <c r="AD76" s="18"/>
      <c r="AE76" s="18"/>
      <c r="AF76" s="18"/>
      <c r="AG76" s="18"/>
      <c r="AH76" s="18"/>
      <c r="AI76" s="18"/>
      <c r="AJ76" s="46">
        <f t="shared" si="2"/>
        <v>3</v>
      </c>
      <c r="AK76" s="9">
        <f t="shared" si="3"/>
        <v>8568</v>
      </c>
    </row>
    <row r="77" spans="1:37" x14ac:dyDescent="0.25">
      <c r="A77" s="11">
        <v>2110101</v>
      </c>
      <c r="B77" s="78" t="s">
        <v>135</v>
      </c>
      <c r="C77" s="13" t="s">
        <v>7</v>
      </c>
      <c r="D77" s="42">
        <f>VLOOKUP(A77,[1]Hoja3!$A$4:$C$653,3,FALSE)</f>
        <v>70210</v>
      </c>
      <c r="E77" s="13">
        <v>2</v>
      </c>
      <c r="F77" s="13">
        <v>3</v>
      </c>
      <c r="G77" s="13">
        <v>2</v>
      </c>
      <c r="H77" s="13">
        <v>2</v>
      </c>
      <c r="I77" s="13">
        <v>1</v>
      </c>
      <c r="J77" s="13"/>
      <c r="K77" s="13"/>
      <c r="L77" s="13"/>
      <c r="M77" s="13">
        <v>4</v>
      </c>
      <c r="N77" s="13">
        <v>3</v>
      </c>
      <c r="O77" s="13">
        <v>1</v>
      </c>
      <c r="P77" s="13">
        <v>4</v>
      </c>
      <c r="Q77" s="13"/>
      <c r="R77" s="13"/>
      <c r="S77" s="13"/>
      <c r="T77" s="13">
        <v>3</v>
      </c>
      <c r="U77" s="13">
        <v>1</v>
      </c>
      <c r="V77" s="13">
        <v>2</v>
      </c>
      <c r="W77" s="13">
        <v>1</v>
      </c>
      <c r="X77" s="13"/>
      <c r="Y77" s="13"/>
      <c r="Z77" s="13">
        <v>3</v>
      </c>
      <c r="AA77" s="13">
        <v>2</v>
      </c>
      <c r="AB77" s="13">
        <v>1</v>
      </c>
      <c r="AC77" s="13"/>
      <c r="AD77" s="13"/>
      <c r="AE77" s="13"/>
      <c r="AF77" s="13"/>
      <c r="AG77" s="13">
        <v>2</v>
      </c>
      <c r="AH77" s="13">
        <v>3</v>
      </c>
      <c r="AI77" s="13"/>
      <c r="AJ77" s="46">
        <f t="shared" si="2"/>
        <v>40</v>
      </c>
      <c r="AK77" s="9">
        <f t="shared" si="3"/>
        <v>2808400</v>
      </c>
    </row>
    <row r="78" spans="1:37" x14ac:dyDescent="0.25">
      <c r="A78" s="11">
        <v>2160262</v>
      </c>
      <c r="B78" s="78" t="s">
        <v>134</v>
      </c>
      <c r="C78" s="26" t="s">
        <v>36</v>
      </c>
      <c r="D78" s="42">
        <v>857</v>
      </c>
      <c r="E78" s="27"/>
      <c r="F78" s="26"/>
      <c r="G78" s="27"/>
      <c r="H78" s="13"/>
      <c r="I78" s="89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13"/>
      <c r="X78" s="26"/>
      <c r="Y78" s="26"/>
      <c r="Z78" s="26"/>
      <c r="AA78" s="26"/>
      <c r="AB78" s="26"/>
      <c r="AC78" s="26"/>
      <c r="AD78" s="26"/>
      <c r="AE78" s="13"/>
      <c r="AF78" s="26"/>
      <c r="AG78" s="13">
        <v>1</v>
      </c>
      <c r="AH78" s="28"/>
      <c r="AI78" s="26"/>
      <c r="AJ78" s="46">
        <f t="shared" si="2"/>
        <v>1</v>
      </c>
      <c r="AK78" s="9">
        <f t="shared" si="3"/>
        <v>857</v>
      </c>
    </row>
    <row r="79" spans="1:37" x14ac:dyDescent="0.25">
      <c r="A79" s="11">
        <v>2160175</v>
      </c>
      <c r="B79" s="78" t="s">
        <v>133</v>
      </c>
      <c r="C79" s="13" t="s">
        <v>36</v>
      </c>
      <c r="D79" s="42">
        <f>VLOOKUP(A79,[1]Hoja3!$A$4:$C$653,3,FALSE)</f>
        <v>90.773200000000003</v>
      </c>
      <c r="E79" s="13"/>
      <c r="F79" s="13"/>
      <c r="G79" s="13"/>
      <c r="H79" s="13"/>
      <c r="I79" s="13"/>
      <c r="J79" s="13"/>
      <c r="K79" s="13"/>
      <c r="L79" s="13"/>
      <c r="M79" s="13"/>
      <c r="N79" s="13">
        <v>1</v>
      </c>
      <c r="O79" s="13"/>
      <c r="P79" s="13">
        <v>1</v>
      </c>
      <c r="Q79" s="13"/>
      <c r="R79" s="13"/>
      <c r="S79" s="13">
        <v>1</v>
      </c>
      <c r="T79" s="13"/>
      <c r="U79" s="13">
        <v>1</v>
      </c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46">
        <f t="shared" si="2"/>
        <v>4</v>
      </c>
      <c r="AK79" s="9">
        <f t="shared" si="3"/>
        <v>363.09280000000001</v>
      </c>
    </row>
    <row r="80" spans="1:37" x14ac:dyDescent="0.25">
      <c r="A80" s="11">
        <v>2110132</v>
      </c>
      <c r="B80" s="77" t="s">
        <v>199</v>
      </c>
      <c r="C80" s="13" t="s">
        <v>7</v>
      </c>
      <c r="D80" s="42">
        <f>VLOOKUP(A80,[1]Hoja3!$A$4:$C$653,3,FALSE)</f>
        <v>11328.8</v>
      </c>
      <c r="E80" s="13">
        <v>2</v>
      </c>
      <c r="F80" s="13">
        <v>7</v>
      </c>
      <c r="G80" s="13">
        <v>3</v>
      </c>
      <c r="H80" s="18">
        <v>3</v>
      </c>
      <c r="I80" s="13">
        <v>1</v>
      </c>
      <c r="J80" s="13"/>
      <c r="K80" s="13"/>
      <c r="L80" s="13"/>
      <c r="M80" s="13">
        <v>5</v>
      </c>
      <c r="N80" s="13">
        <v>2</v>
      </c>
      <c r="O80" s="13">
        <v>2</v>
      </c>
      <c r="P80" s="13">
        <v>1</v>
      </c>
      <c r="Q80" s="13"/>
      <c r="R80" s="13"/>
      <c r="S80" s="13">
        <v>2</v>
      </c>
      <c r="T80" s="13">
        <v>4</v>
      </c>
      <c r="U80" s="13">
        <v>3</v>
      </c>
      <c r="V80" s="13">
        <v>5</v>
      </c>
      <c r="W80" s="18"/>
      <c r="X80" s="13"/>
      <c r="Y80" s="13"/>
      <c r="Z80" s="13">
        <v>2</v>
      </c>
      <c r="AA80" s="13">
        <v>5</v>
      </c>
      <c r="AB80" s="13"/>
      <c r="AC80" s="13"/>
      <c r="AD80" s="13"/>
      <c r="AE80" s="18"/>
      <c r="AF80" s="13"/>
      <c r="AG80" s="13">
        <v>4</v>
      </c>
      <c r="AH80" s="13">
        <v>3</v>
      </c>
      <c r="AI80" s="13">
        <v>1</v>
      </c>
      <c r="AJ80" s="46">
        <f t="shared" si="2"/>
        <v>55</v>
      </c>
      <c r="AK80" s="9">
        <f t="shared" si="3"/>
        <v>623084</v>
      </c>
    </row>
    <row r="81" spans="1:37" x14ac:dyDescent="0.25">
      <c r="A81" s="11">
        <v>2160273</v>
      </c>
      <c r="B81" s="78" t="s">
        <v>132</v>
      </c>
      <c r="C81" s="17" t="s">
        <v>23</v>
      </c>
      <c r="D81" s="43">
        <v>1309</v>
      </c>
      <c r="E81" s="18"/>
      <c r="F81" s="18"/>
      <c r="G81" s="18"/>
      <c r="H81" s="13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3"/>
      <c r="X81" s="18"/>
      <c r="Y81" s="18"/>
      <c r="Z81" s="18"/>
      <c r="AA81" s="18"/>
      <c r="AB81" s="18"/>
      <c r="AC81" s="18"/>
      <c r="AD81" s="18"/>
      <c r="AE81" s="13"/>
      <c r="AF81" s="18"/>
      <c r="AG81" s="18"/>
      <c r="AH81" s="18"/>
      <c r="AI81" s="18"/>
      <c r="AJ81" s="46">
        <f t="shared" si="2"/>
        <v>0</v>
      </c>
      <c r="AK81" s="9">
        <f t="shared" si="3"/>
        <v>0</v>
      </c>
    </row>
    <row r="82" spans="1:37" x14ac:dyDescent="0.25">
      <c r="A82" s="47">
        <v>2160290</v>
      </c>
      <c r="B82" s="80" t="s">
        <v>95</v>
      </c>
      <c r="C82" s="13" t="s">
        <v>23</v>
      </c>
      <c r="D82" s="42">
        <f>VLOOKUP(A82,[1]Hoja3!$A$4:$C$653,3,FALSE)</f>
        <v>2261</v>
      </c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46">
        <f t="shared" si="2"/>
        <v>0</v>
      </c>
      <c r="AK82" s="9">
        <f t="shared" si="3"/>
        <v>0</v>
      </c>
    </row>
    <row r="83" spans="1:37" x14ac:dyDescent="0.25">
      <c r="A83" s="11">
        <v>2160244</v>
      </c>
      <c r="B83" s="78" t="s">
        <v>200</v>
      </c>
      <c r="C83" s="13" t="s">
        <v>23</v>
      </c>
      <c r="D83" s="42">
        <v>0</v>
      </c>
      <c r="E83" s="13"/>
      <c r="F83" s="13">
        <v>0</v>
      </c>
      <c r="G83" s="13"/>
      <c r="H83" s="29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29"/>
      <c r="X83" s="13"/>
      <c r="Y83" s="13"/>
      <c r="Z83" s="13"/>
      <c r="AA83" s="13"/>
      <c r="AB83" s="13"/>
      <c r="AC83" s="13"/>
      <c r="AD83" s="13"/>
      <c r="AE83" s="29"/>
      <c r="AF83" s="13"/>
      <c r="AG83" s="13"/>
      <c r="AH83" s="13"/>
      <c r="AI83" s="13"/>
      <c r="AJ83" s="46">
        <f t="shared" si="2"/>
        <v>0</v>
      </c>
      <c r="AK83" s="9">
        <f t="shared" si="3"/>
        <v>0</v>
      </c>
    </row>
    <row r="84" spans="1:37" x14ac:dyDescent="0.25">
      <c r="A84" s="11">
        <v>2180005</v>
      </c>
      <c r="B84" s="83" t="s">
        <v>197</v>
      </c>
      <c r="C84" s="13" t="s">
        <v>36</v>
      </c>
      <c r="D84" s="42">
        <f>VLOOKUP(A84,[1]Hoja3!$A$4:$C$653,3,FALSE)</f>
        <v>464.1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30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46">
        <f t="shared" si="2"/>
        <v>0</v>
      </c>
      <c r="AK84" s="9">
        <f t="shared" si="3"/>
        <v>0</v>
      </c>
    </row>
    <row r="85" spans="1:37" x14ac:dyDescent="0.25">
      <c r="A85" s="11">
        <v>2180097</v>
      </c>
      <c r="B85" s="83" t="s">
        <v>97</v>
      </c>
      <c r="C85" s="13" t="s">
        <v>36</v>
      </c>
      <c r="D85" s="42">
        <f>VLOOKUP(A85,[1]Hoja3!$A$4:$C$653,3,FALSE)</f>
        <v>416.5</v>
      </c>
      <c r="E85" s="29">
        <v>30</v>
      </c>
      <c r="F85" s="29"/>
      <c r="G85" s="29">
        <v>10</v>
      </c>
      <c r="H85" s="29">
        <v>10</v>
      </c>
      <c r="I85" s="29">
        <v>8</v>
      </c>
      <c r="J85" s="29"/>
      <c r="K85" s="29"/>
      <c r="L85" s="29"/>
      <c r="M85" s="29">
        <v>8</v>
      </c>
      <c r="N85" s="29">
        <v>8</v>
      </c>
      <c r="O85" s="13">
        <v>26</v>
      </c>
      <c r="P85" s="29"/>
      <c r="Q85" s="29"/>
      <c r="R85" s="29"/>
      <c r="S85" s="29"/>
      <c r="T85" s="29"/>
      <c r="U85" s="29">
        <v>10</v>
      </c>
      <c r="V85" s="29"/>
      <c r="W85" s="29"/>
      <c r="X85" s="29"/>
      <c r="Y85" s="29"/>
      <c r="Z85" s="29">
        <v>20</v>
      </c>
      <c r="AA85" s="29">
        <v>10</v>
      </c>
      <c r="AB85" s="29">
        <v>2</v>
      </c>
      <c r="AC85" s="29"/>
      <c r="AD85" s="29">
        <v>10</v>
      </c>
      <c r="AE85" s="29"/>
      <c r="AF85" s="29"/>
      <c r="AG85" s="29">
        <v>20</v>
      </c>
      <c r="AH85" s="29"/>
      <c r="AI85" s="29"/>
      <c r="AJ85" s="46">
        <f t="shared" si="2"/>
        <v>172</v>
      </c>
      <c r="AK85" s="9">
        <f t="shared" si="3"/>
        <v>71638</v>
      </c>
    </row>
    <row r="86" spans="1:37" x14ac:dyDescent="0.25">
      <c r="A86" s="11">
        <v>2180101</v>
      </c>
      <c r="B86" s="83" t="s">
        <v>98</v>
      </c>
      <c r="C86" s="13" t="s">
        <v>36</v>
      </c>
      <c r="D86" s="42">
        <f>VLOOKUP(A86,[1]Hoja3!$A$4:$C$653,3,FALSE)</f>
        <v>309.39999999999998</v>
      </c>
      <c r="E86" s="29">
        <v>60</v>
      </c>
      <c r="F86" s="29"/>
      <c r="G86" s="29">
        <v>30</v>
      </c>
      <c r="H86" s="29">
        <v>7</v>
      </c>
      <c r="I86" s="29">
        <v>30</v>
      </c>
      <c r="J86" s="29"/>
      <c r="K86" s="29"/>
      <c r="L86" s="29"/>
      <c r="M86" s="29">
        <v>30</v>
      </c>
      <c r="N86" s="29">
        <v>20</v>
      </c>
      <c r="O86" s="13">
        <v>22</v>
      </c>
      <c r="P86" s="29">
        <v>30</v>
      </c>
      <c r="Q86" s="29"/>
      <c r="R86" s="29"/>
      <c r="S86" s="29">
        <v>40</v>
      </c>
      <c r="T86" s="29"/>
      <c r="U86" s="29">
        <v>40</v>
      </c>
      <c r="V86" s="29">
        <v>20</v>
      </c>
      <c r="W86" s="29"/>
      <c r="X86" s="29"/>
      <c r="Y86" s="29">
        <v>20</v>
      </c>
      <c r="Z86" s="29">
        <v>43</v>
      </c>
      <c r="AA86" s="29">
        <v>2</v>
      </c>
      <c r="AB86" s="29">
        <v>40</v>
      </c>
      <c r="AC86" s="29"/>
      <c r="AD86" s="29">
        <v>5</v>
      </c>
      <c r="AE86" s="29"/>
      <c r="AF86" s="29"/>
      <c r="AG86" s="29">
        <v>30</v>
      </c>
      <c r="AH86" s="29">
        <v>20</v>
      </c>
      <c r="AI86" s="29">
        <v>40</v>
      </c>
      <c r="AJ86" s="46">
        <f t="shared" si="2"/>
        <v>529</v>
      </c>
      <c r="AK86" s="9">
        <f t="shared" si="3"/>
        <v>163672.59999999998</v>
      </c>
    </row>
    <row r="87" spans="1:37" x14ac:dyDescent="0.25">
      <c r="A87" s="11">
        <v>2180111</v>
      </c>
      <c r="B87" s="83" t="s">
        <v>99</v>
      </c>
      <c r="C87" s="13" t="s">
        <v>36</v>
      </c>
      <c r="D87" s="42">
        <f>VLOOKUP(A87,[1]Hoja3!$A$4:$C$653,3,FALSE)</f>
        <v>297.5</v>
      </c>
      <c r="E87" s="29">
        <v>5</v>
      </c>
      <c r="F87" s="29"/>
      <c r="G87" s="29"/>
      <c r="H87" s="29">
        <v>2</v>
      </c>
      <c r="I87" s="29"/>
      <c r="J87" s="29"/>
      <c r="K87" s="29"/>
      <c r="L87" s="29"/>
      <c r="M87" s="29"/>
      <c r="N87" s="29"/>
      <c r="O87" s="13">
        <v>1</v>
      </c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>
        <v>3</v>
      </c>
      <c r="AB87" s="29">
        <v>3</v>
      </c>
      <c r="AC87" s="29"/>
      <c r="AD87" s="29"/>
      <c r="AE87" s="29"/>
      <c r="AF87" s="29"/>
      <c r="AG87" s="29"/>
      <c r="AH87" s="29"/>
      <c r="AI87" s="29"/>
      <c r="AJ87" s="46">
        <f t="shared" si="2"/>
        <v>14</v>
      </c>
      <c r="AK87" s="9">
        <f t="shared" si="3"/>
        <v>4165</v>
      </c>
    </row>
    <row r="88" spans="1:37" x14ac:dyDescent="0.25">
      <c r="A88" s="11">
        <v>2180082</v>
      </c>
      <c r="B88" s="83" t="s">
        <v>100</v>
      </c>
      <c r="C88" s="13" t="s">
        <v>36</v>
      </c>
      <c r="D88" s="42">
        <f>VLOOKUP(A88,[1]Hoja3!$A$4:$C$653,3,FALSE)</f>
        <v>333.2</v>
      </c>
      <c r="E88" s="29">
        <v>4</v>
      </c>
      <c r="F88" s="29">
        <v>2</v>
      </c>
      <c r="G88" s="29"/>
      <c r="H88" s="29">
        <v>1</v>
      </c>
      <c r="I88" s="29">
        <v>1</v>
      </c>
      <c r="J88" s="29"/>
      <c r="K88" s="29"/>
      <c r="L88" s="29"/>
      <c r="M88" s="29"/>
      <c r="N88" s="29"/>
      <c r="O88" s="13">
        <v>1</v>
      </c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>
        <v>2</v>
      </c>
      <c r="AI88" s="29"/>
      <c r="AJ88" s="46">
        <f t="shared" si="2"/>
        <v>11</v>
      </c>
      <c r="AK88" s="9">
        <f t="shared" si="3"/>
        <v>3665.2</v>
      </c>
    </row>
    <row r="89" spans="1:37" x14ac:dyDescent="0.25">
      <c r="A89" s="11">
        <v>2180063</v>
      </c>
      <c r="B89" s="83" t="s">
        <v>101</v>
      </c>
      <c r="C89" s="13" t="s">
        <v>36</v>
      </c>
      <c r="D89" s="42">
        <f>VLOOKUP(A89,[1]Hoja3!$A$4:$C$653,3,FALSE)</f>
        <v>315.35000000000002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13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46">
        <f t="shared" si="2"/>
        <v>0</v>
      </c>
      <c r="AK89" s="9">
        <f t="shared" si="3"/>
        <v>0</v>
      </c>
    </row>
    <row r="90" spans="1:37" x14ac:dyDescent="0.25">
      <c r="A90" s="11">
        <v>2180089</v>
      </c>
      <c r="B90" s="83" t="s">
        <v>102</v>
      </c>
      <c r="C90" s="13" t="s">
        <v>36</v>
      </c>
      <c r="D90" s="42">
        <f>VLOOKUP(A90,[1]Hoja3!$A$4:$C$653,3,FALSE)</f>
        <v>773.5</v>
      </c>
      <c r="E90" s="29"/>
      <c r="F90" s="29"/>
      <c r="G90" s="29"/>
      <c r="H90" s="29"/>
      <c r="I90" s="29">
        <v>1</v>
      </c>
      <c r="J90" s="29"/>
      <c r="K90" s="29"/>
      <c r="L90" s="29"/>
      <c r="M90" s="29"/>
      <c r="N90" s="29"/>
      <c r="O90" s="13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46">
        <f t="shared" si="2"/>
        <v>1</v>
      </c>
      <c r="AK90" s="9">
        <f t="shared" si="3"/>
        <v>773.5</v>
      </c>
    </row>
    <row r="91" spans="1:37" x14ac:dyDescent="0.25">
      <c r="A91" s="11">
        <v>2180095</v>
      </c>
      <c r="B91" s="83" t="s">
        <v>103</v>
      </c>
      <c r="C91" s="13" t="s">
        <v>36</v>
      </c>
      <c r="D91" s="42">
        <f>VLOOKUP(A91,[1]Hoja3!$A$4:$C$653,3,FALSE)</f>
        <v>309.39999999999998</v>
      </c>
      <c r="E91" s="29">
        <v>50</v>
      </c>
      <c r="F91" s="29">
        <v>20</v>
      </c>
      <c r="G91" s="29">
        <v>25</v>
      </c>
      <c r="H91" s="31">
        <v>31</v>
      </c>
      <c r="I91" s="29">
        <v>8</v>
      </c>
      <c r="J91" s="29"/>
      <c r="K91" s="29"/>
      <c r="L91" s="29"/>
      <c r="M91" s="29">
        <v>30</v>
      </c>
      <c r="N91" s="29">
        <v>42</v>
      </c>
      <c r="O91" s="13">
        <v>17</v>
      </c>
      <c r="P91" s="29">
        <v>20</v>
      </c>
      <c r="Q91" s="29"/>
      <c r="R91" s="29"/>
      <c r="S91" s="29">
        <v>20</v>
      </c>
      <c r="T91" s="29"/>
      <c r="U91" s="29">
        <v>40</v>
      </c>
      <c r="V91" s="29">
        <v>20</v>
      </c>
      <c r="W91" s="31"/>
      <c r="X91" s="29"/>
      <c r="Y91" s="29">
        <v>20</v>
      </c>
      <c r="Z91" s="29">
        <v>40</v>
      </c>
      <c r="AA91" s="29"/>
      <c r="AB91" s="29"/>
      <c r="AC91" s="29"/>
      <c r="AD91" s="29">
        <v>10</v>
      </c>
      <c r="AE91" s="31"/>
      <c r="AF91" s="29"/>
      <c r="AG91" s="29">
        <v>12</v>
      </c>
      <c r="AH91" s="29">
        <v>14</v>
      </c>
      <c r="AI91" s="29">
        <v>24</v>
      </c>
      <c r="AJ91" s="46">
        <f t="shared" si="2"/>
        <v>443</v>
      </c>
      <c r="AK91" s="9">
        <f t="shared" si="3"/>
        <v>137064.19999999998</v>
      </c>
    </row>
    <row r="92" spans="1:37" x14ac:dyDescent="0.25">
      <c r="A92" s="11">
        <v>2180023</v>
      </c>
      <c r="B92" s="84" t="s">
        <v>104</v>
      </c>
      <c r="C92" s="32" t="s">
        <v>36</v>
      </c>
      <c r="D92" s="42">
        <f>VLOOKUP(A92,[1]Hoja3!$A$4:$C$653,3,FALSE)</f>
        <v>928.2</v>
      </c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2">
        <v>1</v>
      </c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46">
        <f t="shared" si="2"/>
        <v>1</v>
      </c>
      <c r="AK92" s="9">
        <f t="shared" si="3"/>
        <v>928.2</v>
      </c>
    </row>
    <row r="93" spans="1:37" x14ac:dyDescent="0.25">
      <c r="A93" s="11">
        <v>2160040</v>
      </c>
      <c r="B93" s="84" t="s">
        <v>105</v>
      </c>
      <c r="C93" s="32" t="s">
        <v>36</v>
      </c>
      <c r="D93" s="42">
        <f>VLOOKUP(A93,[1]Hoja3!$A$4:$C$653,3,FALSE)</f>
        <v>124.95</v>
      </c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2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46">
        <f t="shared" si="2"/>
        <v>0</v>
      </c>
      <c r="AK93" s="9">
        <f t="shared" si="3"/>
        <v>0</v>
      </c>
    </row>
    <row r="94" spans="1:37" x14ac:dyDescent="0.25">
      <c r="A94" s="11">
        <v>2160071</v>
      </c>
      <c r="B94" s="84" t="s">
        <v>106</v>
      </c>
      <c r="C94" s="32" t="s">
        <v>36</v>
      </c>
      <c r="D94" s="42">
        <f>VLOOKUP(A94,[1]Hoja3!$A$4:$C$653,3,FALSE)</f>
        <v>129</v>
      </c>
      <c r="E94" s="31"/>
      <c r="F94" s="31"/>
      <c r="G94" s="31"/>
      <c r="H94" s="29"/>
      <c r="I94" s="31"/>
      <c r="J94" s="31"/>
      <c r="K94" s="31"/>
      <c r="L94" s="31"/>
      <c r="M94" s="31"/>
      <c r="N94" s="31"/>
      <c r="O94" s="32">
        <v>1</v>
      </c>
      <c r="P94" s="31"/>
      <c r="Q94" s="31"/>
      <c r="R94" s="31"/>
      <c r="S94" s="31">
        <v>2</v>
      </c>
      <c r="T94" s="31"/>
      <c r="U94" s="31"/>
      <c r="V94" s="31"/>
      <c r="W94" s="29"/>
      <c r="X94" s="31"/>
      <c r="Y94" s="31"/>
      <c r="Z94" s="31">
        <v>1</v>
      </c>
      <c r="AA94" s="31">
        <v>1</v>
      </c>
      <c r="AB94" s="31"/>
      <c r="AC94" s="31"/>
      <c r="AD94" s="31"/>
      <c r="AE94" s="29"/>
      <c r="AF94" s="31"/>
      <c r="AG94" s="31"/>
      <c r="AH94" s="31"/>
      <c r="AI94" s="31"/>
      <c r="AJ94" s="46">
        <f t="shared" si="2"/>
        <v>5</v>
      </c>
      <c r="AK94" s="9">
        <f t="shared" si="3"/>
        <v>645</v>
      </c>
    </row>
    <row r="95" spans="1:37" x14ac:dyDescent="0.25">
      <c r="A95" s="11">
        <v>2160068</v>
      </c>
      <c r="B95" s="85" t="s">
        <v>107</v>
      </c>
      <c r="C95" s="13" t="s">
        <v>36</v>
      </c>
      <c r="D95" s="42">
        <f>VLOOKUP(A95,[1]Hoja3!$A$4:$C$653,3,FALSE)</f>
        <v>78.206800000000001</v>
      </c>
      <c r="E95" s="29"/>
      <c r="F95" s="29"/>
      <c r="G95" s="29"/>
      <c r="H95" s="13"/>
      <c r="I95" s="29"/>
      <c r="J95" s="29"/>
      <c r="K95" s="29"/>
      <c r="L95" s="29"/>
      <c r="M95" s="29"/>
      <c r="N95" s="29"/>
      <c r="O95" s="13"/>
      <c r="P95" s="29"/>
      <c r="Q95" s="29"/>
      <c r="R95" s="29"/>
      <c r="S95" s="29">
        <v>1</v>
      </c>
      <c r="T95" s="29"/>
      <c r="U95" s="29"/>
      <c r="V95" s="29"/>
      <c r="W95" s="13"/>
      <c r="X95" s="29"/>
      <c r="Y95" s="29"/>
      <c r="Z95" s="29">
        <v>1</v>
      </c>
      <c r="AA95" s="29">
        <v>1</v>
      </c>
      <c r="AB95" s="29"/>
      <c r="AC95" s="29"/>
      <c r="AD95" s="29"/>
      <c r="AE95" s="13"/>
      <c r="AF95" s="29"/>
      <c r="AG95" s="29"/>
      <c r="AH95" s="29"/>
      <c r="AI95" s="29"/>
      <c r="AJ95" s="46">
        <f t="shared" si="2"/>
        <v>3</v>
      </c>
      <c r="AK95" s="9">
        <f t="shared" si="3"/>
        <v>234.62040000000002</v>
      </c>
    </row>
    <row r="96" spans="1:37" x14ac:dyDescent="0.25">
      <c r="A96" s="11">
        <v>2180066</v>
      </c>
      <c r="B96" s="82" t="s">
        <v>108</v>
      </c>
      <c r="C96" s="13" t="s">
        <v>36</v>
      </c>
      <c r="D96" s="42">
        <f>VLOOKUP(A96,[1]Hoja3!$A$4:$C$653,3,FALSE)</f>
        <v>404.6</v>
      </c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46">
        <f t="shared" si="2"/>
        <v>0</v>
      </c>
      <c r="AK96" s="9">
        <f t="shared" si="3"/>
        <v>0</v>
      </c>
    </row>
    <row r="97" spans="1:37" x14ac:dyDescent="0.25">
      <c r="A97" s="11">
        <v>2180068</v>
      </c>
      <c r="B97" s="82" t="s">
        <v>109</v>
      </c>
      <c r="C97" s="13" t="s">
        <v>36</v>
      </c>
      <c r="D97" s="42">
        <f>VLOOKUP(A97,[1]Hoja3!$A$4:$C$653,3,FALSE)</f>
        <v>523.6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46">
        <f t="shared" si="2"/>
        <v>0</v>
      </c>
      <c r="AK97" s="9">
        <f t="shared" si="3"/>
        <v>0</v>
      </c>
    </row>
    <row r="98" spans="1:37" x14ac:dyDescent="0.25">
      <c r="A98" s="11">
        <v>2180005</v>
      </c>
      <c r="B98" s="82" t="s">
        <v>198</v>
      </c>
      <c r="C98" s="13" t="s">
        <v>36</v>
      </c>
      <c r="D98" s="42">
        <v>398</v>
      </c>
      <c r="E98" s="13">
        <v>6</v>
      </c>
      <c r="F98" s="13">
        <v>3</v>
      </c>
      <c r="G98" s="13"/>
      <c r="H98" s="13"/>
      <c r="I98" s="13"/>
      <c r="J98" s="13"/>
      <c r="K98" s="13"/>
      <c r="L98" s="13"/>
      <c r="M98" s="13"/>
      <c r="N98" s="13"/>
      <c r="O98" s="13">
        <v>12</v>
      </c>
      <c r="P98" s="13">
        <v>5</v>
      </c>
      <c r="Q98" s="13"/>
      <c r="R98" s="13"/>
      <c r="S98" s="13"/>
      <c r="T98" s="30"/>
      <c r="U98" s="13">
        <v>10</v>
      </c>
      <c r="V98" s="13"/>
      <c r="W98" s="13"/>
      <c r="X98" s="13"/>
      <c r="Y98" s="13"/>
      <c r="Z98" s="13">
        <v>10</v>
      </c>
      <c r="AA98" s="13">
        <v>2</v>
      </c>
      <c r="AB98" s="13">
        <v>10</v>
      </c>
      <c r="AC98" s="13"/>
      <c r="AD98" s="13">
        <v>5</v>
      </c>
      <c r="AE98" s="13"/>
      <c r="AF98" s="13"/>
      <c r="AG98" s="13">
        <v>2</v>
      </c>
      <c r="AH98" s="13">
        <v>6</v>
      </c>
      <c r="AI98" s="13">
        <v>3</v>
      </c>
      <c r="AJ98" s="46">
        <f t="shared" si="2"/>
        <v>74</v>
      </c>
      <c r="AK98" s="9">
        <f>AJ98*D98</f>
        <v>29452</v>
      </c>
    </row>
    <row r="99" spans="1:37" x14ac:dyDescent="0.25">
      <c r="A99" s="11">
        <v>2110020</v>
      </c>
      <c r="B99" s="77" t="s">
        <v>113</v>
      </c>
      <c r="C99" s="13" t="s">
        <v>114</v>
      </c>
      <c r="D99" s="42">
        <f>VLOOKUP(A99,[1]Hoja3!$A$4:$C$653,3,FALSE)</f>
        <v>208</v>
      </c>
      <c r="E99" s="13">
        <v>3</v>
      </c>
      <c r="F99" s="13"/>
      <c r="G99" s="13"/>
      <c r="H99" s="13">
        <v>9</v>
      </c>
      <c r="I99" s="13"/>
      <c r="J99" s="13"/>
      <c r="K99" s="13"/>
      <c r="L99" s="13"/>
      <c r="M99" s="13"/>
      <c r="N99" s="13">
        <v>8</v>
      </c>
      <c r="O99" s="13"/>
      <c r="P99" s="13"/>
      <c r="Q99" s="13"/>
      <c r="R99" s="13"/>
      <c r="S99" s="13">
        <v>6</v>
      </c>
      <c r="T99" s="13"/>
      <c r="U99" s="13"/>
      <c r="V99" s="13"/>
      <c r="W99" s="13"/>
      <c r="X99" s="13"/>
      <c r="Y99" s="13"/>
      <c r="Z99" s="13">
        <v>8</v>
      </c>
      <c r="AA99" s="13"/>
      <c r="AB99" s="13"/>
      <c r="AC99" s="13"/>
      <c r="AD99" s="13"/>
      <c r="AE99" s="13"/>
      <c r="AF99" s="13"/>
      <c r="AG99" s="13">
        <v>6</v>
      </c>
      <c r="AH99" s="13">
        <v>3</v>
      </c>
      <c r="AI99" s="13"/>
      <c r="AJ99" s="46">
        <f t="shared" si="2"/>
        <v>43</v>
      </c>
      <c r="AK99" s="9">
        <f>AJ99*D99</f>
        <v>8944</v>
      </c>
    </row>
    <row r="100" spans="1:37" x14ac:dyDescent="0.25">
      <c r="A100" s="34"/>
      <c r="B100" s="161" t="s">
        <v>275</v>
      </c>
      <c r="C100" s="33" t="s">
        <v>276</v>
      </c>
      <c r="D100" s="166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>
        <v>16</v>
      </c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>
        <v>6</v>
      </c>
      <c r="AH100" s="33">
        <v>4</v>
      </c>
      <c r="AI100" s="33"/>
      <c r="AJ100" s="159"/>
      <c r="AK100" s="160"/>
    </row>
    <row r="101" spans="1:37" x14ac:dyDescent="0.25">
      <c r="A101" s="34">
        <v>2160274</v>
      </c>
      <c r="B101" s="161" t="s">
        <v>201</v>
      </c>
      <c r="C101" s="33" t="s">
        <v>23</v>
      </c>
      <c r="D101" s="166">
        <f>VLOOKUP(A101,[1]Hoja3!$A$4:$C$653,3,FALSE)</f>
        <v>5950</v>
      </c>
      <c r="E101" s="33"/>
      <c r="F101" s="33"/>
      <c r="G101" s="33"/>
      <c r="H101" s="33"/>
      <c r="I101" s="33"/>
      <c r="J101" s="33"/>
      <c r="K101" s="33"/>
      <c r="L101" s="33"/>
      <c r="M101" s="33">
        <v>1</v>
      </c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>
        <v>1</v>
      </c>
      <c r="AA101" s="33"/>
      <c r="AB101" s="33"/>
      <c r="AC101" s="33"/>
      <c r="AD101" s="33"/>
      <c r="AE101" s="33"/>
      <c r="AF101" s="33"/>
      <c r="AG101" s="33">
        <v>1</v>
      </c>
      <c r="AH101" s="33"/>
      <c r="AI101" s="33"/>
      <c r="AJ101" s="159">
        <f t="shared" si="2"/>
        <v>3</v>
      </c>
      <c r="AK101" s="160">
        <f t="shared" ref="AK101" si="4">AJ101*D101</f>
        <v>17850</v>
      </c>
    </row>
    <row r="102" spans="1:37" s="23" customFormat="1" x14ac:dyDescent="0.25">
      <c r="A102" s="11">
        <v>2130266</v>
      </c>
      <c r="B102" s="162" t="s">
        <v>274</v>
      </c>
      <c r="C102" s="11" t="s">
        <v>23</v>
      </c>
      <c r="D102" s="3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>
        <v>4</v>
      </c>
      <c r="P102" s="11"/>
      <c r="Q102" s="11"/>
      <c r="R102" s="11"/>
      <c r="S102" s="11"/>
      <c r="T102" s="11">
        <v>4</v>
      </c>
      <c r="U102" s="11"/>
      <c r="V102" s="11"/>
      <c r="W102" s="11"/>
      <c r="X102" s="11"/>
      <c r="Y102" s="11"/>
      <c r="Z102" s="11"/>
      <c r="AA102" s="11">
        <v>4</v>
      </c>
      <c r="AB102" s="11"/>
      <c r="AC102" s="11"/>
      <c r="AD102" s="11"/>
      <c r="AE102" s="11"/>
      <c r="AF102" s="11"/>
      <c r="AG102" s="11"/>
      <c r="AH102" s="11"/>
      <c r="AI102" s="11"/>
      <c r="AJ102" s="153"/>
      <c r="AK102" s="11"/>
    </row>
    <row r="103" spans="1:37" s="23" customFormat="1" x14ac:dyDescent="0.25">
      <c r="B103" s="163" t="s">
        <v>267</v>
      </c>
      <c r="C103" s="23" t="s">
        <v>36</v>
      </c>
      <c r="U103" s="23">
        <v>1</v>
      </c>
    </row>
    <row r="104" spans="1:37" s="23" customFormat="1" x14ac:dyDescent="0.25">
      <c r="B104" s="163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7"/>
  <sheetViews>
    <sheetView zoomScale="130" zoomScaleNormal="130" workbookViewId="0">
      <pane xSplit="4" ySplit="5" topLeftCell="N82" activePane="bottomRight" state="frozen"/>
      <selection pane="topRight" activeCell="E1" sqref="E1"/>
      <selection pane="bottomLeft" activeCell="A6" sqref="A6"/>
      <selection pane="bottomRight" activeCell="U124" sqref="U124"/>
    </sheetView>
  </sheetViews>
  <sheetFormatPr baseColWidth="10" defaultColWidth="8" defaultRowHeight="12.75" x14ac:dyDescent="0.2"/>
  <cols>
    <col min="1" max="1" width="8.42578125" style="90" customWidth="1"/>
    <col min="2" max="2" width="27.140625" style="96" customWidth="1"/>
    <col min="3" max="3" width="5.140625" style="109" customWidth="1"/>
    <col min="4" max="4" width="7.5703125" style="110" bestFit="1" customWidth="1"/>
    <col min="5" max="15" width="4.28515625" style="3" customWidth="1"/>
    <col min="16" max="29" width="5.5703125" style="3" customWidth="1"/>
    <col min="30" max="30" width="7.28515625" style="3" customWidth="1"/>
    <col min="31" max="35" width="5.5703125" style="3" customWidth="1"/>
    <col min="36" max="36" width="11" style="5" customWidth="1"/>
    <col min="37" max="37" width="10.28515625" style="1" customWidth="1"/>
    <col min="38" max="16384" width="8" style="1"/>
  </cols>
  <sheetData>
    <row r="1" spans="1:37" x14ac:dyDescent="0.2">
      <c r="AI1" s="3" t="s">
        <v>0</v>
      </c>
    </row>
    <row r="2" spans="1:37" x14ac:dyDescent="0.2">
      <c r="B2" s="96" t="s">
        <v>214</v>
      </c>
    </row>
    <row r="3" spans="1:37" x14ac:dyDescent="0.2">
      <c r="B3" s="127"/>
    </row>
    <row r="5" spans="1:37" s="10" customFormat="1" x14ac:dyDescent="0.2">
      <c r="A5" s="125" t="s">
        <v>1</v>
      </c>
      <c r="B5" s="128" t="s">
        <v>2</v>
      </c>
      <c r="C5" s="134"/>
      <c r="D5" s="112" t="s">
        <v>3</v>
      </c>
      <c r="E5" s="7">
        <v>1</v>
      </c>
      <c r="F5" s="7">
        <v>2</v>
      </c>
      <c r="G5" s="7">
        <v>3</v>
      </c>
      <c r="H5" s="7">
        <v>4</v>
      </c>
      <c r="I5" s="7">
        <v>5</v>
      </c>
      <c r="J5" s="7">
        <v>6</v>
      </c>
      <c r="K5" s="7">
        <v>7</v>
      </c>
      <c r="L5" s="7">
        <v>8</v>
      </c>
      <c r="M5" s="7">
        <v>9</v>
      </c>
      <c r="N5" s="7">
        <v>10</v>
      </c>
      <c r="O5" s="7">
        <v>11</v>
      </c>
      <c r="P5" s="7">
        <v>12</v>
      </c>
      <c r="Q5" s="7">
        <v>13</v>
      </c>
      <c r="R5" s="7">
        <v>14</v>
      </c>
      <c r="S5" s="7">
        <v>15</v>
      </c>
      <c r="T5" s="7">
        <v>16</v>
      </c>
      <c r="U5" s="7">
        <v>17</v>
      </c>
      <c r="V5" s="7">
        <v>18</v>
      </c>
      <c r="W5" s="7">
        <v>19</v>
      </c>
      <c r="X5" s="7">
        <v>20</v>
      </c>
      <c r="Y5" s="7">
        <v>21</v>
      </c>
      <c r="Z5" s="7">
        <v>22</v>
      </c>
      <c r="AA5" s="7">
        <v>23</v>
      </c>
      <c r="AB5" s="13">
        <v>24</v>
      </c>
      <c r="AC5" s="7">
        <v>25</v>
      </c>
      <c r="AD5" s="7">
        <v>26</v>
      </c>
      <c r="AE5" s="7">
        <v>27</v>
      </c>
      <c r="AF5" s="7">
        <v>28</v>
      </c>
      <c r="AG5" s="7">
        <v>29</v>
      </c>
      <c r="AH5" s="7">
        <v>30</v>
      </c>
      <c r="AI5" s="7">
        <v>31</v>
      </c>
      <c r="AJ5" s="8" t="s">
        <v>4</v>
      </c>
      <c r="AK5" s="9" t="s">
        <v>5</v>
      </c>
    </row>
    <row r="6" spans="1:37" x14ac:dyDescent="0.2">
      <c r="A6" s="92">
        <v>2110015</v>
      </c>
      <c r="B6" s="98" t="s">
        <v>6</v>
      </c>
      <c r="C6" s="113" t="s">
        <v>7</v>
      </c>
      <c r="D6" s="114">
        <f>VLOOKUP(A6,[1]Hoja3!$A$4:$C$653,3,FALSE)</f>
        <v>250</v>
      </c>
      <c r="E6" s="13">
        <v>2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8"/>
      <c r="AC6" s="13"/>
      <c r="AD6" s="13"/>
      <c r="AE6" s="13"/>
      <c r="AF6" s="13"/>
      <c r="AG6" s="13"/>
      <c r="AH6" s="13"/>
      <c r="AI6" s="13"/>
      <c r="AJ6" s="46">
        <f>SUM(O6:AI6)</f>
        <v>0</v>
      </c>
      <c r="AK6" s="9">
        <f t="shared" ref="AK6:AK70" si="0">AJ6*D6</f>
        <v>0</v>
      </c>
    </row>
    <row r="7" spans="1:37" x14ac:dyDescent="0.2">
      <c r="A7" s="92">
        <v>2160010</v>
      </c>
      <c r="B7" s="99" t="s">
        <v>8</v>
      </c>
      <c r="C7" s="111" t="s">
        <v>9</v>
      </c>
      <c r="D7" s="114">
        <f>VLOOKUP(A7,[1]Hoja3!$A$4:$C$653,3,FALSE)</f>
        <v>11797.66</v>
      </c>
      <c r="E7" s="18"/>
      <c r="F7" s="18"/>
      <c r="G7" s="18"/>
      <c r="H7" s="18">
        <v>1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>
        <v>5</v>
      </c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46">
        <f t="shared" ref="AJ7:AJ9" si="1">SUM(O7:AI7)</f>
        <v>5</v>
      </c>
      <c r="AK7" s="9">
        <f t="shared" si="0"/>
        <v>58988.3</v>
      </c>
    </row>
    <row r="8" spans="1:37" x14ac:dyDescent="0.2">
      <c r="A8" s="92">
        <v>2160106</v>
      </c>
      <c r="B8" s="99" t="s">
        <v>10</v>
      </c>
      <c r="C8" s="111" t="s">
        <v>11</v>
      </c>
      <c r="D8" s="114">
        <f>VLOOKUP(A8,[1]Hoja3!$A$4:$C$653,3,FALSE)</f>
        <v>60.547199999999997</v>
      </c>
      <c r="E8" s="18"/>
      <c r="F8" s="18"/>
      <c r="G8" s="18">
        <v>1</v>
      </c>
      <c r="H8" s="18">
        <v>1</v>
      </c>
      <c r="I8" s="18">
        <v>2</v>
      </c>
      <c r="J8" s="18">
        <v>6</v>
      </c>
      <c r="K8" s="18">
        <v>2</v>
      </c>
      <c r="L8" s="18"/>
      <c r="M8" s="18"/>
      <c r="N8" s="18">
        <v>12</v>
      </c>
      <c r="O8" s="18"/>
      <c r="P8" s="18">
        <v>1</v>
      </c>
      <c r="Q8" s="18">
        <v>4</v>
      </c>
      <c r="R8" s="18">
        <v>4</v>
      </c>
      <c r="S8" s="18"/>
      <c r="T8" s="18"/>
      <c r="U8" s="18">
        <v>4</v>
      </c>
      <c r="V8" s="18">
        <v>3</v>
      </c>
      <c r="W8" s="18">
        <v>1</v>
      </c>
      <c r="X8" s="18">
        <v>3</v>
      </c>
      <c r="Y8" s="18">
        <v>9</v>
      </c>
      <c r="Z8" s="18"/>
      <c r="AA8" s="18"/>
      <c r="AB8" s="18"/>
      <c r="AC8" s="18">
        <v>6</v>
      </c>
      <c r="AD8" s="18">
        <v>2</v>
      </c>
      <c r="AE8" s="18">
        <v>4</v>
      </c>
      <c r="AF8" s="18">
        <v>1</v>
      </c>
      <c r="AG8" s="18"/>
      <c r="AH8" s="18"/>
      <c r="AI8" s="18"/>
      <c r="AJ8" s="46">
        <f t="shared" si="1"/>
        <v>42</v>
      </c>
      <c r="AK8" s="9">
        <f t="shared" si="0"/>
        <v>2542.9823999999999</v>
      </c>
    </row>
    <row r="9" spans="1:37" x14ac:dyDescent="0.2">
      <c r="A9" s="92">
        <v>2160022</v>
      </c>
      <c r="B9" s="99" t="s">
        <v>12</v>
      </c>
      <c r="C9" s="111" t="s">
        <v>11</v>
      </c>
      <c r="D9" s="114">
        <f>VLOOKUP(A9,[1]Hoja3!$A$4:$C$653,3,FALSE)</f>
        <v>92.82</v>
      </c>
      <c r="E9" s="18"/>
      <c r="F9" s="18"/>
      <c r="G9" s="18">
        <v>1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>
        <v>1</v>
      </c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46">
        <f t="shared" si="1"/>
        <v>1</v>
      </c>
      <c r="AK9" s="9">
        <f t="shared" si="0"/>
        <v>92.82</v>
      </c>
    </row>
    <row r="10" spans="1:37" x14ac:dyDescent="0.2">
      <c r="A10" s="11">
        <v>2160023</v>
      </c>
      <c r="B10" s="99" t="s">
        <v>13</v>
      </c>
      <c r="C10" s="17" t="s">
        <v>11</v>
      </c>
      <c r="D10" s="43">
        <v>140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46">
        <f t="shared" ref="AJ10:AJ70" si="2">SUM(E10:AI10)</f>
        <v>0</v>
      </c>
      <c r="AK10" s="9">
        <f t="shared" si="0"/>
        <v>0</v>
      </c>
    </row>
    <row r="11" spans="1:37" x14ac:dyDescent="0.2">
      <c r="A11" s="11">
        <v>2130283</v>
      </c>
      <c r="B11" s="99" t="s">
        <v>14</v>
      </c>
      <c r="C11" s="17" t="s">
        <v>15</v>
      </c>
      <c r="D11" s="42">
        <f>VLOOKUP(A11,[1]Hoja3!$A$4:$C$653,3,FALSE)</f>
        <v>1009.12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>
        <v>12</v>
      </c>
      <c r="AC11" s="18"/>
      <c r="AD11" s="18"/>
      <c r="AE11" s="18"/>
      <c r="AF11" s="18"/>
      <c r="AG11" s="18"/>
      <c r="AH11" s="18"/>
      <c r="AI11" s="18"/>
      <c r="AJ11" s="46">
        <f t="shared" si="2"/>
        <v>12</v>
      </c>
      <c r="AK11" s="9">
        <f t="shared" si="0"/>
        <v>12109.44</v>
      </c>
    </row>
    <row r="12" spans="1:37" x14ac:dyDescent="0.2">
      <c r="A12" s="92">
        <v>2200011</v>
      </c>
      <c r="B12" s="99" t="s">
        <v>16</v>
      </c>
      <c r="C12" s="111" t="s">
        <v>11</v>
      </c>
      <c r="D12" s="114">
        <f>VLOOKUP(A12,[1]Hoja3!$A$4:$C$653,3,FALSE)</f>
        <v>1287.104</v>
      </c>
      <c r="E12" s="18"/>
      <c r="F12" s="18"/>
      <c r="G12" s="18">
        <v>13</v>
      </c>
      <c r="H12" s="18"/>
      <c r="I12" s="18">
        <v>4</v>
      </c>
      <c r="J12" s="18">
        <v>7</v>
      </c>
      <c r="K12" s="18"/>
      <c r="L12" s="18"/>
      <c r="M12" s="18"/>
      <c r="N12" s="18">
        <v>9</v>
      </c>
      <c r="O12" s="18">
        <v>8</v>
      </c>
      <c r="P12" s="18">
        <v>7</v>
      </c>
      <c r="Q12" s="18"/>
      <c r="R12" s="18">
        <v>4</v>
      </c>
      <c r="S12" s="18"/>
      <c r="T12" s="18"/>
      <c r="U12" s="18">
        <v>9</v>
      </c>
      <c r="V12" s="18">
        <v>3</v>
      </c>
      <c r="W12" s="18">
        <v>4</v>
      </c>
      <c r="X12" s="18">
        <v>6</v>
      </c>
      <c r="Y12" s="18">
        <v>3</v>
      </c>
      <c r="Z12" s="18"/>
      <c r="AA12" s="18"/>
      <c r="AB12" s="18">
        <v>9</v>
      </c>
      <c r="AC12" s="18">
        <v>14</v>
      </c>
      <c r="AD12" s="18">
        <v>9</v>
      </c>
      <c r="AE12" s="18">
        <v>6</v>
      </c>
      <c r="AF12" s="18">
        <v>7</v>
      </c>
      <c r="AG12" s="18"/>
      <c r="AH12" s="18"/>
      <c r="AI12" s="18"/>
      <c r="AJ12" s="46">
        <f t="shared" ref="AJ12:AJ18" si="3">SUM(O12:AI12)</f>
        <v>89</v>
      </c>
      <c r="AK12" s="9">
        <f t="shared" si="0"/>
        <v>114552.25600000001</v>
      </c>
    </row>
    <row r="13" spans="1:37" x14ac:dyDescent="0.2">
      <c r="A13" s="92">
        <v>2160030</v>
      </c>
      <c r="B13" s="99" t="s">
        <v>17</v>
      </c>
      <c r="C13" s="111" t="s">
        <v>11</v>
      </c>
      <c r="D13" s="114">
        <f>VLOOKUP(A13,[1]Hoja3!$A$4:$C$653,3,FALSE)</f>
        <v>58.0244</v>
      </c>
      <c r="E13" s="18">
        <v>3</v>
      </c>
      <c r="F13" s="18"/>
      <c r="G13" s="18">
        <v>5</v>
      </c>
      <c r="H13" s="18">
        <v>4</v>
      </c>
      <c r="I13" s="18">
        <v>4</v>
      </c>
      <c r="J13" s="18">
        <v>4</v>
      </c>
      <c r="K13" s="18">
        <v>2</v>
      </c>
      <c r="L13" s="18"/>
      <c r="M13" s="18"/>
      <c r="N13" s="18">
        <v>6</v>
      </c>
      <c r="O13" s="18">
        <v>6</v>
      </c>
      <c r="P13" s="18">
        <v>3</v>
      </c>
      <c r="Q13" s="18">
        <v>6</v>
      </c>
      <c r="R13" s="18">
        <v>2</v>
      </c>
      <c r="S13" s="18"/>
      <c r="T13" s="18"/>
      <c r="U13" s="18">
        <v>5</v>
      </c>
      <c r="V13" s="18">
        <v>1</v>
      </c>
      <c r="W13" s="18">
        <v>2</v>
      </c>
      <c r="X13" s="18">
        <v>3</v>
      </c>
      <c r="Y13" s="18">
        <v>3</v>
      </c>
      <c r="Z13" s="18"/>
      <c r="AA13" s="18"/>
      <c r="AB13" s="18"/>
      <c r="AC13" s="18">
        <v>2</v>
      </c>
      <c r="AD13" s="18">
        <v>4</v>
      </c>
      <c r="AE13" s="18">
        <v>4</v>
      </c>
      <c r="AF13" s="18">
        <v>5</v>
      </c>
      <c r="AG13" s="18"/>
      <c r="AH13" s="18"/>
      <c r="AI13" s="18"/>
      <c r="AJ13" s="46">
        <f t="shared" si="3"/>
        <v>46</v>
      </c>
      <c r="AK13" s="9">
        <f t="shared" si="0"/>
        <v>2669.1224000000002</v>
      </c>
    </row>
    <row r="14" spans="1:37" x14ac:dyDescent="0.2">
      <c r="A14" s="92">
        <v>2130046</v>
      </c>
      <c r="B14" s="99" t="s">
        <v>18</v>
      </c>
      <c r="C14" s="111" t="s">
        <v>11</v>
      </c>
      <c r="D14" s="114">
        <f>VLOOKUP(A14,[1]Hoja3!$A$4:$C$653,3,FALSE)</f>
        <v>112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21">
        <v>1</v>
      </c>
      <c r="AC14" s="18"/>
      <c r="AD14" s="18"/>
      <c r="AE14" s="18"/>
      <c r="AF14" s="18"/>
      <c r="AG14" s="18"/>
      <c r="AH14" s="18"/>
      <c r="AI14" s="18"/>
      <c r="AJ14" s="46">
        <f t="shared" si="3"/>
        <v>1</v>
      </c>
      <c r="AK14" s="9">
        <f t="shared" si="0"/>
        <v>112</v>
      </c>
    </row>
    <row r="15" spans="1:37" x14ac:dyDescent="0.2">
      <c r="A15" s="92">
        <v>2160040</v>
      </c>
      <c r="B15" s="100" t="s">
        <v>19</v>
      </c>
      <c r="C15" s="116" t="s">
        <v>9</v>
      </c>
      <c r="D15" s="114">
        <f>VLOOKUP(A15,[1]Hoja3!$A$4:$C$653,3,FALSE)</f>
        <v>124.95</v>
      </c>
      <c r="E15" s="21"/>
      <c r="F15" s="21"/>
      <c r="G15" s="21"/>
      <c r="H15" s="21"/>
      <c r="I15" s="21">
        <v>1</v>
      </c>
      <c r="J15" s="21">
        <v>2</v>
      </c>
      <c r="K15" s="21">
        <v>1</v>
      </c>
      <c r="L15" s="21"/>
      <c r="M15" s="21"/>
      <c r="N15" s="21"/>
      <c r="O15" s="21"/>
      <c r="P15" s="21"/>
      <c r="Q15" s="21"/>
      <c r="R15" s="21">
        <v>5</v>
      </c>
      <c r="S15" s="21"/>
      <c r="T15" s="21"/>
      <c r="U15" s="21"/>
      <c r="V15" s="21"/>
      <c r="W15" s="21"/>
      <c r="X15" s="21"/>
      <c r="Y15" s="21">
        <v>4</v>
      </c>
      <c r="Z15" s="21"/>
      <c r="AA15" s="21"/>
      <c r="AB15" s="18">
        <v>12</v>
      </c>
      <c r="AC15" s="21"/>
      <c r="AD15" s="21"/>
      <c r="AE15" s="21"/>
      <c r="AF15" s="21"/>
      <c r="AG15" s="21"/>
      <c r="AH15" s="21"/>
      <c r="AI15" s="21"/>
      <c r="AJ15" s="46">
        <f t="shared" si="3"/>
        <v>21</v>
      </c>
      <c r="AK15" s="9">
        <f t="shared" si="0"/>
        <v>2623.9500000000003</v>
      </c>
    </row>
    <row r="16" spans="1:37" x14ac:dyDescent="0.2">
      <c r="A16" s="92">
        <v>2160044</v>
      </c>
      <c r="B16" s="99" t="s">
        <v>20</v>
      </c>
      <c r="C16" s="111" t="s">
        <v>9</v>
      </c>
      <c r="D16" s="114">
        <f>VLOOKUP(A16,[1]Hoja3!$A$4:$C$653,3,FALSE)</f>
        <v>342.72</v>
      </c>
      <c r="E16" s="18">
        <v>5</v>
      </c>
      <c r="F16" s="18"/>
      <c r="G16" s="18">
        <v>7</v>
      </c>
      <c r="H16" s="18">
        <v>4</v>
      </c>
      <c r="I16" s="18">
        <v>9</v>
      </c>
      <c r="J16" s="18">
        <v>3</v>
      </c>
      <c r="K16" s="18">
        <v>7</v>
      </c>
      <c r="L16" s="18"/>
      <c r="M16" s="18"/>
      <c r="N16" s="18">
        <v>5</v>
      </c>
      <c r="O16" s="18">
        <v>6</v>
      </c>
      <c r="P16" s="18">
        <v>5</v>
      </c>
      <c r="Q16" s="18"/>
      <c r="R16" s="18">
        <v>2</v>
      </c>
      <c r="S16" s="18"/>
      <c r="T16" s="18"/>
      <c r="U16" s="18">
        <v>5</v>
      </c>
      <c r="V16" s="18"/>
      <c r="W16" s="18">
        <v>3</v>
      </c>
      <c r="X16" s="18">
        <v>7</v>
      </c>
      <c r="Y16" s="18">
        <v>3</v>
      </c>
      <c r="Z16" s="18"/>
      <c r="AA16" s="18"/>
      <c r="AB16" s="18"/>
      <c r="AC16" s="18">
        <v>2</v>
      </c>
      <c r="AD16" s="18">
        <v>5</v>
      </c>
      <c r="AE16" s="18">
        <v>5</v>
      </c>
      <c r="AF16" s="18">
        <v>6</v>
      </c>
      <c r="AG16" s="18"/>
      <c r="AH16" s="18"/>
      <c r="AI16" s="18"/>
      <c r="AJ16" s="46">
        <f t="shared" si="3"/>
        <v>49</v>
      </c>
      <c r="AK16" s="9">
        <f t="shared" si="0"/>
        <v>16793.280000000002</v>
      </c>
    </row>
    <row r="17" spans="1:37" x14ac:dyDescent="0.2">
      <c r="A17" s="92">
        <v>2160048</v>
      </c>
      <c r="B17" s="99" t="s">
        <v>21</v>
      </c>
      <c r="C17" s="111" t="s">
        <v>15</v>
      </c>
      <c r="D17" s="114">
        <f>VLOOKUP(A17,[1]Hoja3!$A$4:$C$653,3,FALSE)</f>
        <v>1248.7860000000001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>
        <v>1</v>
      </c>
      <c r="AE17" s="18"/>
      <c r="AF17" s="18"/>
      <c r="AG17" s="18"/>
      <c r="AH17" s="18"/>
      <c r="AI17" s="18"/>
      <c r="AJ17" s="46">
        <f t="shared" si="3"/>
        <v>1</v>
      </c>
      <c r="AK17" s="9">
        <f t="shared" si="0"/>
        <v>1248.7860000000001</v>
      </c>
    </row>
    <row r="18" spans="1:37" x14ac:dyDescent="0.2">
      <c r="A18" s="92">
        <v>2130054</v>
      </c>
      <c r="B18" s="99" t="s">
        <v>22</v>
      </c>
      <c r="C18" s="111" t="s">
        <v>23</v>
      </c>
      <c r="D18" s="114">
        <f>VLOOKUP(A18,[1]Hoja3!$A$4:$C$653,3,FALSE)</f>
        <v>259.84840000000003</v>
      </c>
      <c r="E18" s="18"/>
      <c r="F18" s="18"/>
      <c r="G18" s="18">
        <v>5</v>
      </c>
      <c r="H18" s="18">
        <v>3</v>
      </c>
      <c r="I18" s="18">
        <v>3</v>
      </c>
      <c r="J18" s="18">
        <v>4</v>
      </c>
      <c r="K18" s="18">
        <v>5</v>
      </c>
      <c r="L18" s="18"/>
      <c r="M18" s="18"/>
      <c r="N18" s="18">
        <v>1</v>
      </c>
      <c r="O18" s="18">
        <v>4</v>
      </c>
      <c r="P18" s="18">
        <v>7</v>
      </c>
      <c r="Q18" s="18">
        <v>5</v>
      </c>
      <c r="R18" s="18">
        <v>5</v>
      </c>
      <c r="S18" s="18"/>
      <c r="T18" s="18"/>
      <c r="U18" s="18">
        <v>3</v>
      </c>
      <c r="V18" s="18">
        <v>3</v>
      </c>
      <c r="W18" s="18">
        <v>4</v>
      </c>
      <c r="X18" s="18">
        <v>4</v>
      </c>
      <c r="Y18" s="18"/>
      <c r="Z18" s="18"/>
      <c r="AA18" s="18"/>
      <c r="AB18" s="18"/>
      <c r="AC18" s="18">
        <v>2</v>
      </c>
      <c r="AD18" s="18">
        <v>6</v>
      </c>
      <c r="AE18" s="18"/>
      <c r="AF18" s="18">
        <v>2</v>
      </c>
      <c r="AG18" s="18"/>
      <c r="AH18" s="18"/>
      <c r="AI18" s="18"/>
      <c r="AJ18" s="46">
        <f t="shared" si="3"/>
        <v>45</v>
      </c>
      <c r="AK18" s="9">
        <f t="shared" si="0"/>
        <v>11693.178000000002</v>
      </c>
    </row>
    <row r="19" spans="1:37" x14ac:dyDescent="0.2">
      <c r="A19" s="11">
        <v>2130061</v>
      </c>
      <c r="B19" s="99" t="s">
        <v>24</v>
      </c>
      <c r="C19" s="17" t="s">
        <v>23</v>
      </c>
      <c r="D19" s="42">
        <f>VLOOKUP(A19,[1]Hoja3!$A$4:$C$653,3,FALSE)</f>
        <v>295.12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3"/>
      <c r="AC19" s="18"/>
      <c r="AD19" s="18"/>
      <c r="AE19" s="18"/>
      <c r="AF19" s="18"/>
      <c r="AG19" s="18"/>
      <c r="AH19" s="18"/>
      <c r="AI19" s="18"/>
      <c r="AJ19" s="46">
        <f t="shared" si="2"/>
        <v>0</v>
      </c>
      <c r="AK19" s="9">
        <f t="shared" si="0"/>
        <v>0</v>
      </c>
    </row>
    <row r="20" spans="1:37" x14ac:dyDescent="0.2">
      <c r="A20" s="11">
        <v>2130068</v>
      </c>
      <c r="B20" s="101" t="s">
        <v>25</v>
      </c>
      <c r="C20" s="13" t="s">
        <v>23</v>
      </c>
      <c r="D20" s="42">
        <f>VLOOKUP(A20,[1]Hoja3!$A$4:$C$653,3,FALSE)</f>
        <v>952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8"/>
      <c r="AC20" s="13"/>
      <c r="AD20" s="13"/>
      <c r="AE20" s="13"/>
      <c r="AF20" s="13"/>
      <c r="AG20" s="13"/>
      <c r="AH20" s="13"/>
      <c r="AI20" s="13"/>
      <c r="AJ20" s="46">
        <f t="shared" si="2"/>
        <v>0</v>
      </c>
      <c r="AK20" s="9">
        <f t="shared" si="0"/>
        <v>0</v>
      </c>
    </row>
    <row r="21" spans="1:37" x14ac:dyDescent="0.2">
      <c r="A21" s="11">
        <v>2160063</v>
      </c>
      <c r="B21" s="99" t="s">
        <v>26</v>
      </c>
      <c r="C21" s="17" t="s">
        <v>11</v>
      </c>
      <c r="D21" s="42">
        <f>VLOOKUP(A21,[1]Hoja3!$A$4:$C$653,3,FALSE)</f>
        <v>654.5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46">
        <f t="shared" si="2"/>
        <v>0</v>
      </c>
      <c r="AK21" s="9">
        <f t="shared" si="0"/>
        <v>0</v>
      </c>
    </row>
    <row r="22" spans="1:37" x14ac:dyDescent="0.2">
      <c r="A22" s="92">
        <v>2160064</v>
      </c>
      <c r="B22" s="99" t="s">
        <v>27</v>
      </c>
      <c r="C22" s="111" t="s">
        <v>11</v>
      </c>
      <c r="D22" s="114">
        <f>VLOOKUP(A22,[1]Hoja3!$A$4:$C$653,3,FALSE)</f>
        <v>69.02</v>
      </c>
      <c r="E22" s="18"/>
      <c r="F22" s="18"/>
      <c r="G22" s="18">
        <v>2</v>
      </c>
      <c r="H22" s="18"/>
      <c r="I22" s="18"/>
      <c r="J22" s="18"/>
      <c r="K22" s="18">
        <v>1</v>
      </c>
      <c r="L22" s="18"/>
      <c r="M22" s="18"/>
      <c r="N22" s="18">
        <v>1</v>
      </c>
      <c r="O22" s="18">
        <v>2</v>
      </c>
      <c r="P22" s="18"/>
      <c r="Q22" s="18"/>
      <c r="R22" s="18"/>
      <c r="S22" s="18"/>
      <c r="T22" s="18"/>
      <c r="U22" s="18"/>
      <c r="V22" s="18"/>
      <c r="W22" s="18"/>
      <c r="X22" s="18">
        <v>2</v>
      </c>
      <c r="Y22" s="18"/>
      <c r="Z22" s="18"/>
      <c r="AA22" s="18"/>
      <c r="AB22" s="18">
        <v>1</v>
      </c>
      <c r="AC22" s="18">
        <v>1</v>
      </c>
      <c r="AD22" s="18"/>
      <c r="AE22" s="18">
        <v>1</v>
      </c>
      <c r="AF22" s="18"/>
      <c r="AG22" s="18"/>
      <c r="AH22" s="18"/>
      <c r="AI22" s="18"/>
      <c r="AJ22" s="46">
        <f t="shared" ref="AJ22:AJ23" si="4">SUM(O22:AI22)</f>
        <v>7</v>
      </c>
      <c r="AK22" s="9">
        <f t="shared" si="0"/>
        <v>483.14</v>
      </c>
    </row>
    <row r="23" spans="1:37" x14ac:dyDescent="0.2">
      <c r="A23" s="92">
        <v>2130097</v>
      </c>
      <c r="B23" s="99" t="s">
        <v>28</v>
      </c>
      <c r="C23" s="111" t="s">
        <v>29</v>
      </c>
      <c r="D23" s="114">
        <f>VLOOKUP(A23,[1]Hoja3!$A$4:$C$653,3,FALSE)</f>
        <v>333.2</v>
      </c>
      <c r="E23" s="18"/>
      <c r="F23" s="18"/>
      <c r="G23" s="18"/>
      <c r="H23" s="18">
        <v>1</v>
      </c>
      <c r="I23" s="18"/>
      <c r="J23" s="18"/>
      <c r="K23" s="18">
        <v>3</v>
      </c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46">
        <f t="shared" si="4"/>
        <v>0</v>
      </c>
      <c r="AK23" s="9">
        <f t="shared" si="0"/>
        <v>0</v>
      </c>
    </row>
    <row r="24" spans="1:37" x14ac:dyDescent="0.2">
      <c r="A24" s="11">
        <v>2160080</v>
      </c>
      <c r="B24" s="99" t="s">
        <v>30</v>
      </c>
      <c r="C24" s="17" t="s">
        <v>29</v>
      </c>
      <c r="D24" s="42">
        <f>VLOOKUP(A24,[1]Hoja3!$A$4:$C$653,3,FALSE)</f>
        <v>145656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46">
        <f t="shared" si="2"/>
        <v>0</v>
      </c>
      <c r="AK24" s="9">
        <f t="shared" si="0"/>
        <v>0</v>
      </c>
    </row>
    <row r="25" spans="1:37" x14ac:dyDescent="0.2">
      <c r="A25" s="11">
        <v>2170058</v>
      </c>
      <c r="B25" s="99" t="s">
        <v>31</v>
      </c>
      <c r="C25" s="17" t="s">
        <v>32</v>
      </c>
      <c r="D25" s="42">
        <f>VLOOKUP(A25,[1]Hoja3!$A$4:$C$653,3,FALSE)</f>
        <v>4166.1899999999996</v>
      </c>
      <c r="E25" s="18"/>
      <c r="F25" s="18"/>
      <c r="G25" s="18"/>
      <c r="H25" s="18">
        <v>2</v>
      </c>
      <c r="I25" s="18"/>
      <c r="J25" s="18"/>
      <c r="K25" s="18"/>
      <c r="L25" s="18"/>
      <c r="M25" s="18"/>
      <c r="N25" s="18"/>
      <c r="O25" s="18"/>
      <c r="P25" s="18">
        <v>1</v>
      </c>
      <c r="Q25" s="18"/>
      <c r="R25" s="18"/>
      <c r="S25" s="18"/>
      <c r="T25" s="18"/>
      <c r="U25" s="18"/>
      <c r="V25" s="18"/>
      <c r="W25" s="18">
        <v>1</v>
      </c>
      <c r="X25" s="18"/>
      <c r="Y25" s="18"/>
      <c r="Z25" s="18"/>
      <c r="AA25" s="18"/>
      <c r="AB25" s="18">
        <v>2</v>
      </c>
      <c r="AC25" s="18"/>
      <c r="AD25" s="18"/>
      <c r="AE25" s="18">
        <v>1</v>
      </c>
      <c r="AF25" s="18"/>
      <c r="AG25" s="18"/>
      <c r="AH25" s="18"/>
      <c r="AI25" s="18"/>
      <c r="AJ25" s="46">
        <f t="shared" si="2"/>
        <v>7</v>
      </c>
      <c r="AK25" s="9">
        <f t="shared" si="0"/>
        <v>29163.329999999998</v>
      </c>
    </row>
    <row r="26" spans="1:37" x14ac:dyDescent="0.2">
      <c r="A26" s="92">
        <v>2130107</v>
      </c>
      <c r="B26" s="99" t="s">
        <v>33</v>
      </c>
      <c r="C26" s="111" t="s">
        <v>11</v>
      </c>
      <c r="D26" s="114">
        <f>VLOOKUP(A26,[1]Hoja3!$A$4:$C$653,3,FALSE)</f>
        <v>104.72</v>
      </c>
      <c r="E26" s="18">
        <v>2</v>
      </c>
      <c r="F26" s="18"/>
      <c r="G26" s="18">
        <v>18</v>
      </c>
      <c r="H26" s="18">
        <v>9</v>
      </c>
      <c r="I26" s="18">
        <v>12</v>
      </c>
      <c r="J26" s="18">
        <v>9</v>
      </c>
      <c r="K26" s="18">
        <v>10</v>
      </c>
      <c r="L26" s="18"/>
      <c r="M26" s="18"/>
      <c r="N26" s="18">
        <v>14</v>
      </c>
      <c r="O26" s="18">
        <v>5</v>
      </c>
      <c r="P26" s="18">
        <v>12</v>
      </c>
      <c r="Q26" s="18">
        <v>10</v>
      </c>
      <c r="R26" s="18">
        <v>10</v>
      </c>
      <c r="S26" s="18"/>
      <c r="T26" s="18"/>
      <c r="U26" s="18">
        <v>9</v>
      </c>
      <c r="V26" s="18">
        <v>5</v>
      </c>
      <c r="W26" s="18">
        <v>6</v>
      </c>
      <c r="X26" s="18">
        <v>11</v>
      </c>
      <c r="Y26" s="18">
        <v>7</v>
      </c>
      <c r="Z26" s="18"/>
      <c r="AA26" s="18"/>
      <c r="AB26" s="18"/>
      <c r="AC26" s="18">
        <v>2</v>
      </c>
      <c r="AD26" s="18">
        <v>6</v>
      </c>
      <c r="AE26" s="18">
        <v>10</v>
      </c>
      <c r="AF26" s="18">
        <v>6</v>
      </c>
      <c r="AG26" s="18"/>
      <c r="AH26" s="18"/>
      <c r="AI26" s="18"/>
      <c r="AJ26" s="46">
        <f>SUM(O26:AI26)</f>
        <v>99</v>
      </c>
      <c r="AK26" s="9">
        <f t="shared" si="0"/>
        <v>10367.280000000001</v>
      </c>
    </row>
    <row r="27" spans="1:37" x14ac:dyDescent="0.2">
      <c r="A27" s="11">
        <v>2120017</v>
      </c>
      <c r="B27" s="99" t="s">
        <v>34</v>
      </c>
      <c r="C27" s="17" t="s">
        <v>11</v>
      </c>
      <c r="D27" s="42">
        <f>VLOOKUP(A27,[1]Hoja3!$A$4:$C$653,3,FALSE)</f>
        <v>91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46">
        <f t="shared" si="2"/>
        <v>0</v>
      </c>
      <c r="AK27" s="9">
        <f t="shared" si="0"/>
        <v>0</v>
      </c>
    </row>
    <row r="28" spans="1:37" x14ac:dyDescent="0.2">
      <c r="A28" s="92">
        <v>2160095</v>
      </c>
      <c r="B28" s="99" t="s">
        <v>35</v>
      </c>
      <c r="C28" s="111" t="s">
        <v>36</v>
      </c>
      <c r="D28" s="114">
        <f>VLOOKUP(A28,[1]Hoja3!$A$4:$C$653,3,FALSE)</f>
        <v>220.745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46">
        <f>SUM(O28:AI28)</f>
        <v>0</v>
      </c>
      <c r="AK28" s="9">
        <f t="shared" si="0"/>
        <v>0</v>
      </c>
    </row>
    <row r="29" spans="1:37" x14ac:dyDescent="0.2">
      <c r="A29" s="11">
        <v>2160306</v>
      </c>
      <c r="B29" s="99" t="s">
        <v>37</v>
      </c>
      <c r="C29" s="17" t="s">
        <v>11</v>
      </c>
      <c r="D29" s="42">
        <f>VLOOKUP(A29,[1]Hoja3!$A$4:$C$653,3,FALSE)</f>
        <v>738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46">
        <f t="shared" si="2"/>
        <v>0</v>
      </c>
      <c r="AK29" s="9">
        <f t="shared" si="0"/>
        <v>0</v>
      </c>
    </row>
    <row r="30" spans="1:37" x14ac:dyDescent="0.2">
      <c r="A30" s="92">
        <v>2160101</v>
      </c>
      <c r="B30" s="99" t="s">
        <v>38</v>
      </c>
      <c r="C30" s="111" t="s">
        <v>11</v>
      </c>
      <c r="D30" s="114">
        <f>VLOOKUP(A30,[1]Hoja3!$A$4:$C$653,3,FALSE)</f>
        <v>183.26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>
        <v>1</v>
      </c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>
        <v>1</v>
      </c>
      <c r="AE30" s="18"/>
      <c r="AF30" s="18"/>
      <c r="AG30" s="18"/>
      <c r="AH30" s="18"/>
      <c r="AI30" s="18"/>
      <c r="AJ30" s="46">
        <f>SUM(O30:AI30)</f>
        <v>2</v>
      </c>
      <c r="AK30" s="9">
        <f t="shared" si="0"/>
        <v>366.52</v>
      </c>
    </row>
    <row r="31" spans="1:37" x14ac:dyDescent="0.2">
      <c r="A31" s="11">
        <v>2120021</v>
      </c>
      <c r="B31" s="99" t="s">
        <v>39</v>
      </c>
      <c r="C31" s="17" t="s">
        <v>36</v>
      </c>
      <c r="D31" s="42">
        <f>VLOOKUP(A31,[1]Hoja3!$A$4:$C$653,3,FALSE)</f>
        <v>15098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>
        <v>14</v>
      </c>
      <c r="AC31" s="18"/>
      <c r="AD31" s="18"/>
      <c r="AE31" s="18"/>
      <c r="AF31" s="18"/>
      <c r="AG31" s="18"/>
      <c r="AH31" s="18"/>
      <c r="AI31" s="18"/>
      <c r="AJ31" s="46">
        <f t="shared" si="2"/>
        <v>14</v>
      </c>
      <c r="AK31" s="9">
        <f t="shared" si="0"/>
        <v>211372</v>
      </c>
    </row>
    <row r="32" spans="1:37" x14ac:dyDescent="0.2">
      <c r="A32" s="92">
        <v>2120023</v>
      </c>
      <c r="B32" s="99" t="s">
        <v>40</v>
      </c>
      <c r="C32" s="111" t="s">
        <v>36</v>
      </c>
      <c r="D32" s="114">
        <f>VLOOKUP(A32,[1]Hoja3!$A$4:$C$653,3,FALSE)</f>
        <v>333</v>
      </c>
      <c r="E32" s="18">
        <v>24</v>
      </c>
      <c r="F32" s="18"/>
      <c r="G32" s="18">
        <v>31</v>
      </c>
      <c r="H32" s="18"/>
      <c r="I32" s="18">
        <v>10</v>
      </c>
      <c r="J32" s="18"/>
      <c r="K32" s="18">
        <v>16</v>
      </c>
      <c r="L32" s="18"/>
      <c r="M32" s="18"/>
      <c r="N32" s="18"/>
      <c r="O32" s="18">
        <v>11</v>
      </c>
      <c r="P32" s="18">
        <v>10</v>
      </c>
      <c r="Q32" s="18">
        <v>17</v>
      </c>
      <c r="R32" s="18">
        <v>6</v>
      </c>
      <c r="S32" s="18"/>
      <c r="T32" s="18"/>
      <c r="U32" s="18">
        <v>8</v>
      </c>
      <c r="V32" s="18">
        <v>7</v>
      </c>
      <c r="W32" s="18">
        <v>4</v>
      </c>
      <c r="X32" s="18">
        <v>11</v>
      </c>
      <c r="Y32" s="18">
        <v>6</v>
      </c>
      <c r="Z32" s="18"/>
      <c r="AA32" s="18"/>
      <c r="AB32" s="18"/>
      <c r="AC32" s="18"/>
      <c r="AD32" s="18"/>
      <c r="AE32" s="18">
        <v>14</v>
      </c>
      <c r="AF32" s="18">
        <v>8</v>
      </c>
      <c r="AG32" s="18"/>
      <c r="AH32" s="18"/>
      <c r="AI32" s="18"/>
      <c r="AJ32" s="46">
        <f>SUM(O32:AI32)</f>
        <v>102</v>
      </c>
      <c r="AK32" s="9">
        <f t="shared" si="0"/>
        <v>33966</v>
      </c>
    </row>
    <row r="33" spans="1:37" x14ac:dyDescent="0.2">
      <c r="A33" s="11">
        <v>2160122</v>
      </c>
      <c r="B33" s="99" t="s">
        <v>41</v>
      </c>
      <c r="C33" s="17" t="s">
        <v>36</v>
      </c>
      <c r="D33" s="42">
        <f>VLOOKUP(A33,[1]Hoja3!$A$4:$C$653,3,FALSE)</f>
        <v>123.76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46">
        <f t="shared" si="2"/>
        <v>0</v>
      </c>
      <c r="AK33" s="9">
        <f t="shared" si="0"/>
        <v>0</v>
      </c>
    </row>
    <row r="34" spans="1:37" x14ac:dyDescent="0.2">
      <c r="A34" s="92">
        <v>2160126</v>
      </c>
      <c r="B34" s="99" t="s">
        <v>42</v>
      </c>
      <c r="C34" s="111" t="s">
        <v>11</v>
      </c>
      <c r="D34" s="114">
        <f>VLOOKUP(A34,[1]Hoja3!$A$4:$C$653,3,FALSE)</f>
        <v>3153.5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46">
        <f t="shared" ref="AJ34:AJ44" si="5">SUM(O34:AI34)</f>
        <v>0</v>
      </c>
      <c r="AK34" s="9">
        <f t="shared" si="0"/>
        <v>0</v>
      </c>
    </row>
    <row r="35" spans="1:37" x14ac:dyDescent="0.2">
      <c r="A35" s="92">
        <v>2160129</v>
      </c>
      <c r="B35" s="99" t="s">
        <v>43</v>
      </c>
      <c r="C35" s="111" t="s">
        <v>11</v>
      </c>
      <c r="D35" s="114">
        <f>VLOOKUP(A35,[1]Hoja3!$A$4:$C$653,3,FALSE)</f>
        <v>70.209999999999994</v>
      </c>
      <c r="E35" s="18"/>
      <c r="F35" s="18"/>
      <c r="G35" s="18"/>
      <c r="H35" s="18"/>
      <c r="I35" s="18"/>
      <c r="J35" s="18"/>
      <c r="K35" s="18"/>
      <c r="L35" s="18"/>
      <c r="M35" s="18"/>
      <c r="N35" s="18">
        <v>1</v>
      </c>
      <c r="O35" s="18"/>
      <c r="P35" s="18"/>
      <c r="Q35" s="18"/>
      <c r="R35" s="18"/>
      <c r="S35" s="18"/>
      <c r="T35" s="18"/>
      <c r="U35" s="18">
        <v>1</v>
      </c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46">
        <f t="shared" si="5"/>
        <v>1</v>
      </c>
      <c r="AK35" s="9">
        <f t="shared" si="0"/>
        <v>70.209999999999994</v>
      </c>
    </row>
    <row r="36" spans="1:37" x14ac:dyDescent="0.2">
      <c r="A36" s="93">
        <v>2130152</v>
      </c>
      <c r="B36" s="102" t="s">
        <v>44</v>
      </c>
      <c r="C36" s="117" t="s">
        <v>36</v>
      </c>
      <c r="D36" s="114">
        <f>VLOOKUP(A36,[1]Hoja3!$A$4:$C$653,3,FALSE)</f>
        <v>41.563699999999997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>
        <v>3</v>
      </c>
      <c r="S36" s="18"/>
      <c r="T36" s="18"/>
      <c r="U36" s="18"/>
      <c r="V36" s="18"/>
      <c r="W36" s="18"/>
      <c r="X36" s="18"/>
      <c r="Y36" s="18"/>
      <c r="Z36" s="18"/>
      <c r="AA36" s="18"/>
      <c r="AB36" s="18">
        <v>1</v>
      </c>
      <c r="AC36" s="18"/>
      <c r="AD36" s="18"/>
      <c r="AE36" s="18"/>
      <c r="AF36" s="18"/>
      <c r="AG36" s="18"/>
      <c r="AH36" s="18"/>
      <c r="AI36" s="18"/>
      <c r="AJ36" s="46">
        <f t="shared" si="5"/>
        <v>4</v>
      </c>
      <c r="AK36" s="9">
        <f t="shared" si="0"/>
        <v>166.25479999999999</v>
      </c>
    </row>
    <row r="37" spans="1:37" x14ac:dyDescent="0.2">
      <c r="A37" s="92">
        <v>2130150</v>
      </c>
      <c r="B37" s="99" t="s">
        <v>45</v>
      </c>
      <c r="C37" s="111" t="s">
        <v>32</v>
      </c>
      <c r="D37" s="114">
        <f>VLOOKUP(A37,[1]Hoja3!$A$4:$C$653,3,FALSE)</f>
        <v>2856</v>
      </c>
      <c r="E37" s="18"/>
      <c r="F37" s="18"/>
      <c r="G37" s="18"/>
      <c r="H37" s="18">
        <v>1</v>
      </c>
      <c r="I37" s="18"/>
      <c r="J37" s="18">
        <v>1</v>
      </c>
      <c r="K37" s="18"/>
      <c r="L37" s="18"/>
      <c r="M37" s="18"/>
      <c r="N37" s="18"/>
      <c r="O37" s="18"/>
      <c r="P37" s="18">
        <v>2</v>
      </c>
      <c r="Q37" s="18"/>
      <c r="R37" s="18">
        <v>1</v>
      </c>
      <c r="S37" s="18"/>
      <c r="T37" s="18"/>
      <c r="U37" s="18"/>
      <c r="V37" s="18"/>
      <c r="W37" s="18"/>
      <c r="X37" s="18"/>
      <c r="Y37" s="18">
        <v>1</v>
      </c>
      <c r="Z37" s="18"/>
      <c r="AA37" s="18"/>
      <c r="AB37" s="18"/>
      <c r="AC37" s="18">
        <v>1</v>
      </c>
      <c r="AD37" s="18"/>
      <c r="AE37" s="18">
        <v>1</v>
      </c>
      <c r="AF37" s="18"/>
      <c r="AG37" s="18"/>
      <c r="AH37" s="18"/>
      <c r="AI37" s="18"/>
      <c r="AJ37" s="46">
        <f t="shared" si="5"/>
        <v>6</v>
      </c>
      <c r="AK37" s="9">
        <f t="shared" si="0"/>
        <v>17136</v>
      </c>
    </row>
    <row r="38" spans="1:37" x14ac:dyDescent="0.2">
      <c r="A38" s="92">
        <v>2160051</v>
      </c>
      <c r="B38" s="99" t="s">
        <v>46</v>
      </c>
      <c r="C38" s="111" t="s">
        <v>36</v>
      </c>
      <c r="D38" s="114">
        <f>VLOOKUP(A38,[1]Hoja3!$A$4:$C$653,3,FALSE)</f>
        <v>151.3323</v>
      </c>
      <c r="E38" s="18"/>
      <c r="F38" s="18"/>
      <c r="G38" s="18">
        <v>2</v>
      </c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>
        <v>1</v>
      </c>
      <c r="AC38" s="18"/>
      <c r="AD38" s="18"/>
      <c r="AE38" s="18"/>
      <c r="AF38" s="18"/>
      <c r="AG38" s="18"/>
      <c r="AH38" s="18"/>
      <c r="AI38" s="18"/>
      <c r="AJ38" s="46">
        <f t="shared" si="5"/>
        <v>1</v>
      </c>
      <c r="AK38" s="9">
        <f t="shared" si="0"/>
        <v>151.3323</v>
      </c>
    </row>
    <row r="39" spans="1:37" x14ac:dyDescent="0.2">
      <c r="A39" s="92">
        <v>2180084</v>
      </c>
      <c r="B39" s="99" t="s">
        <v>47</v>
      </c>
      <c r="C39" s="111" t="s">
        <v>48</v>
      </c>
      <c r="D39" s="114">
        <f>VLOOKUP(A39,[1]Hoja3!$A$4:$C$653,3,FALSE)</f>
        <v>7140</v>
      </c>
      <c r="E39" s="18"/>
      <c r="F39" s="18"/>
      <c r="G39" s="18"/>
      <c r="H39" s="18"/>
      <c r="I39" s="18">
        <v>1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46">
        <f t="shared" si="5"/>
        <v>0</v>
      </c>
      <c r="AK39" s="9">
        <f t="shared" si="0"/>
        <v>0</v>
      </c>
    </row>
    <row r="40" spans="1:37" x14ac:dyDescent="0.2">
      <c r="A40" s="92">
        <v>2160140</v>
      </c>
      <c r="B40" s="99" t="s">
        <v>49</v>
      </c>
      <c r="C40" s="111" t="s">
        <v>15</v>
      </c>
      <c r="D40" s="114">
        <f>VLOOKUP(A40,[1]Hoja3!$A$4:$C$653,3,FALSE)</f>
        <v>2261</v>
      </c>
      <c r="E40" s="18"/>
      <c r="F40" s="18"/>
      <c r="G40" s="18"/>
      <c r="H40" s="18">
        <v>1</v>
      </c>
      <c r="I40" s="18">
        <v>1</v>
      </c>
      <c r="J40" s="18"/>
      <c r="K40" s="18"/>
      <c r="L40" s="18"/>
      <c r="M40" s="18"/>
      <c r="N40" s="18">
        <v>1</v>
      </c>
      <c r="O40" s="18"/>
      <c r="P40" s="18">
        <v>1</v>
      </c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46">
        <f t="shared" si="5"/>
        <v>1</v>
      </c>
      <c r="AK40" s="9">
        <f t="shared" si="0"/>
        <v>2261</v>
      </c>
    </row>
    <row r="41" spans="1:37" x14ac:dyDescent="0.2">
      <c r="A41" s="92">
        <v>2130276</v>
      </c>
      <c r="B41" s="99" t="s">
        <v>50</v>
      </c>
      <c r="C41" s="111" t="s">
        <v>29</v>
      </c>
      <c r="D41" s="114">
        <f>VLOOKUP(A41,[1]Hoja3!$A$4:$C$653,3,FALSE)</f>
        <v>888.93</v>
      </c>
      <c r="E41" s="18"/>
      <c r="F41" s="18"/>
      <c r="G41" s="18"/>
      <c r="H41" s="18">
        <v>1</v>
      </c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46">
        <f t="shared" si="5"/>
        <v>0</v>
      </c>
      <c r="AK41" s="9">
        <f t="shared" si="0"/>
        <v>0</v>
      </c>
    </row>
    <row r="42" spans="1:37" x14ac:dyDescent="0.2">
      <c r="A42" s="92">
        <v>2110077</v>
      </c>
      <c r="B42" s="99" t="s">
        <v>51</v>
      </c>
      <c r="C42" s="111" t="s">
        <v>48</v>
      </c>
      <c r="D42" s="114">
        <f>VLOOKUP(A42,[1]Hoja3!$A$4:$C$653,3,FALSE)</f>
        <v>7946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>
        <v>1</v>
      </c>
      <c r="AC42" s="18"/>
      <c r="AD42" s="18"/>
      <c r="AE42" s="18"/>
      <c r="AF42" s="18"/>
      <c r="AG42" s="18"/>
      <c r="AH42" s="18"/>
      <c r="AI42" s="18"/>
      <c r="AJ42" s="46">
        <f t="shared" si="5"/>
        <v>1</v>
      </c>
      <c r="AK42" s="9">
        <f t="shared" si="0"/>
        <v>7946</v>
      </c>
    </row>
    <row r="43" spans="1:37" x14ac:dyDescent="0.2">
      <c r="A43" s="92">
        <v>2160157</v>
      </c>
      <c r="B43" s="99" t="s">
        <v>52</v>
      </c>
      <c r="C43" s="111" t="s">
        <v>29</v>
      </c>
      <c r="D43" s="114">
        <f>VLOOKUP(A43,[1]Hoja3!$A$4:$C$653,3,FALSE)</f>
        <v>928.2</v>
      </c>
      <c r="E43" s="18">
        <v>1</v>
      </c>
      <c r="F43" s="18"/>
      <c r="G43" s="18">
        <v>6</v>
      </c>
      <c r="H43" s="18"/>
      <c r="I43" s="18">
        <v>2</v>
      </c>
      <c r="J43" s="18"/>
      <c r="K43" s="18">
        <v>3</v>
      </c>
      <c r="L43" s="18"/>
      <c r="M43" s="18"/>
      <c r="N43" s="18"/>
      <c r="O43" s="18"/>
      <c r="P43" s="18">
        <v>1</v>
      </c>
      <c r="Q43" s="18"/>
      <c r="R43" s="18">
        <v>1</v>
      </c>
      <c r="S43" s="18"/>
      <c r="T43" s="18"/>
      <c r="U43" s="18">
        <v>1</v>
      </c>
      <c r="V43" s="18">
        <v>2</v>
      </c>
      <c r="W43" s="18"/>
      <c r="X43" s="18">
        <v>3</v>
      </c>
      <c r="Y43" s="18">
        <v>1</v>
      </c>
      <c r="Z43" s="18"/>
      <c r="AA43" s="18"/>
      <c r="AB43" s="18">
        <v>6</v>
      </c>
      <c r="AC43" s="18"/>
      <c r="AD43" s="18"/>
      <c r="AE43" s="18">
        <v>2</v>
      </c>
      <c r="AF43" s="18">
        <v>1</v>
      </c>
      <c r="AG43" s="18"/>
      <c r="AH43" s="18"/>
      <c r="AI43" s="18"/>
      <c r="AJ43" s="46">
        <f t="shared" si="5"/>
        <v>18</v>
      </c>
      <c r="AK43" s="9">
        <f t="shared" si="0"/>
        <v>16707.600000000002</v>
      </c>
    </row>
    <row r="44" spans="1:37" x14ac:dyDescent="0.2">
      <c r="A44" s="92">
        <v>2160160</v>
      </c>
      <c r="B44" s="99" t="s">
        <v>53</v>
      </c>
      <c r="C44" s="111" t="s">
        <v>11</v>
      </c>
      <c r="D44" s="114">
        <f>VLOOKUP(A44,[1]Hoja3!$A$4:$C$653,3,FALSE)</f>
        <v>213.01</v>
      </c>
      <c r="E44" s="18">
        <v>2</v>
      </c>
      <c r="F44" s="18"/>
      <c r="G44" s="18">
        <v>12</v>
      </c>
      <c r="H44" s="18">
        <v>11</v>
      </c>
      <c r="I44" s="18">
        <v>15</v>
      </c>
      <c r="J44" s="18">
        <v>11</v>
      </c>
      <c r="K44" s="18">
        <v>36</v>
      </c>
      <c r="L44" s="18"/>
      <c r="M44" s="18"/>
      <c r="N44" s="18">
        <v>7</v>
      </c>
      <c r="O44" s="18">
        <v>7</v>
      </c>
      <c r="P44" s="18">
        <v>15</v>
      </c>
      <c r="Q44" s="18">
        <v>11</v>
      </c>
      <c r="R44" s="18">
        <v>10</v>
      </c>
      <c r="S44" s="18"/>
      <c r="T44" s="18"/>
      <c r="U44" s="18">
        <v>5</v>
      </c>
      <c r="V44" s="18">
        <v>4</v>
      </c>
      <c r="W44" s="18">
        <v>7</v>
      </c>
      <c r="X44" s="18">
        <v>15</v>
      </c>
      <c r="Y44" s="18">
        <v>7</v>
      </c>
      <c r="Z44" s="18"/>
      <c r="AA44" s="18"/>
      <c r="AB44" s="18"/>
      <c r="AC44" s="18">
        <v>3</v>
      </c>
      <c r="AD44" s="18">
        <v>10</v>
      </c>
      <c r="AE44" s="18">
        <v>13</v>
      </c>
      <c r="AF44" s="18">
        <v>7</v>
      </c>
      <c r="AG44" s="18"/>
      <c r="AH44" s="18"/>
      <c r="AI44" s="18"/>
      <c r="AJ44" s="46">
        <f t="shared" si="5"/>
        <v>114</v>
      </c>
      <c r="AK44" s="9">
        <f t="shared" si="0"/>
        <v>24283.14</v>
      </c>
    </row>
    <row r="45" spans="1:37" x14ac:dyDescent="0.2">
      <c r="A45" s="11">
        <v>2160162</v>
      </c>
      <c r="B45" s="99" t="s">
        <v>54</v>
      </c>
      <c r="C45" s="17" t="s">
        <v>36</v>
      </c>
      <c r="D45" s="42">
        <f>VLOOKUP(A45,[1]Hoja3!$A$4:$C$653,3,FALSE)</f>
        <v>7945.8680000000004</v>
      </c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>
        <v>12</v>
      </c>
      <c r="AC45" s="18"/>
      <c r="AD45" s="18"/>
      <c r="AE45" s="18"/>
      <c r="AF45" s="18"/>
      <c r="AG45" s="18"/>
      <c r="AH45" s="18"/>
      <c r="AI45" s="18"/>
      <c r="AJ45" s="46">
        <f t="shared" si="2"/>
        <v>12</v>
      </c>
      <c r="AK45" s="9">
        <f t="shared" si="0"/>
        <v>95350.415999999997</v>
      </c>
    </row>
    <row r="46" spans="1:37" x14ac:dyDescent="0.2">
      <c r="A46" s="92">
        <v>2160168</v>
      </c>
      <c r="B46" s="99" t="s">
        <v>55</v>
      </c>
      <c r="C46" s="111" t="s">
        <v>36</v>
      </c>
      <c r="D46" s="114">
        <f>VLOOKUP(A46,[1]Hoja3!$A$4:$C$653,3,FALSE)</f>
        <v>83.3</v>
      </c>
      <c r="E46" s="18">
        <v>5</v>
      </c>
      <c r="F46" s="18"/>
      <c r="G46" s="18">
        <v>24</v>
      </c>
      <c r="H46" s="18">
        <v>7</v>
      </c>
      <c r="I46" s="18">
        <v>12</v>
      </c>
      <c r="J46" s="18">
        <v>10</v>
      </c>
      <c r="K46" s="18">
        <v>12</v>
      </c>
      <c r="L46" s="18"/>
      <c r="M46" s="18"/>
      <c r="N46" s="18">
        <v>12</v>
      </c>
      <c r="O46" s="18">
        <v>6</v>
      </c>
      <c r="P46" s="18">
        <v>8</v>
      </c>
      <c r="Q46" s="18">
        <v>10</v>
      </c>
      <c r="R46" s="18">
        <v>4</v>
      </c>
      <c r="S46" s="18"/>
      <c r="T46" s="18"/>
      <c r="U46" s="18">
        <v>10</v>
      </c>
      <c r="V46" s="18">
        <v>3</v>
      </c>
      <c r="W46" s="18">
        <v>5</v>
      </c>
      <c r="X46" s="18">
        <v>13</v>
      </c>
      <c r="Y46" s="18">
        <v>9</v>
      </c>
      <c r="Z46" s="18"/>
      <c r="AA46" s="18"/>
      <c r="AB46" s="18"/>
      <c r="AC46" s="18">
        <v>8</v>
      </c>
      <c r="AD46" s="18">
        <v>10</v>
      </c>
      <c r="AE46" s="18">
        <v>11</v>
      </c>
      <c r="AF46" s="18">
        <v>16</v>
      </c>
      <c r="AG46" s="18"/>
      <c r="AH46" s="18"/>
      <c r="AI46" s="18"/>
      <c r="AJ46" s="46">
        <f>SUM(O46:AI46)</f>
        <v>113</v>
      </c>
      <c r="AK46" s="9">
        <f t="shared" si="0"/>
        <v>9412.9</v>
      </c>
    </row>
    <row r="47" spans="1:37" x14ac:dyDescent="0.2">
      <c r="A47" s="11">
        <v>2160166</v>
      </c>
      <c r="B47" s="99" t="s">
        <v>56</v>
      </c>
      <c r="C47" s="17" t="s">
        <v>11</v>
      </c>
      <c r="D47" s="43">
        <v>162</v>
      </c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46">
        <f t="shared" si="2"/>
        <v>0</v>
      </c>
      <c r="AK47" s="9">
        <f t="shared" si="0"/>
        <v>0</v>
      </c>
    </row>
    <row r="48" spans="1:37" x14ac:dyDescent="0.2">
      <c r="A48" s="11">
        <v>2170132</v>
      </c>
      <c r="B48" s="99" t="s">
        <v>57</v>
      </c>
      <c r="C48" s="17" t="s">
        <v>32</v>
      </c>
      <c r="D48" s="42">
        <f>VLOOKUP(A48,[1]Hoja3!$A$4:$C$653,3,FALSE)</f>
        <v>1904</v>
      </c>
      <c r="E48" s="18"/>
      <c r="F48" s="18"/>
      <c r="G48" s="18"/>
      <c r="H48" s="18">
        <v>2</v>
      </c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>
        <v>1</v>
      </c>
      <c r="AC48" s="18"/>
      <c r="AD48" s="18"/>
      <c r="AE48" s="18"/>
      <c r="AF48" s="18"/>
      <c r="AG48" s="18"/>
      <c r="AH48" s="18"/>
      <c r="AI48" s="18"/>
      <c r="AJ48" s="46">
        <f t="shared" si="2"/>
        <v>3</v>
      </c>
      <c r="AK48" s="9">
        <f t="shared" si="0"/>
        <v>5712</v>
      </c>
    </row>
    <row r="49" spans="1:37" x14ac:dyDescent="0.2">
      <c r="A49" s="92">
        <v>2160092</v>
      </c>
      <c r="B49" s="99" t="s">
        <v>58</v>
      </c>
      <c r="C49" s="111" t="s">
        <v>36</v>
      </c>
      <c r="D49" s="114">
        <f>VLOOKUP(A49,[1]Hoja3!$A$4:$C$653,3,FALSE)</f>
        <v>69.02</v>
      </c>
      <c r="E49" s="18"/>
      <c r="F49" s="18"/>
      <c r="G49" s="18">
        <v>7</v>
      </c>
      <c r="H49" s="18"/>
      <c r="I49" s="18">
        <v>1</v>
      </c>
      <c r="J49" s="18">
        <v>3</v>
      </c>
      <c r="K49" s="18">
        <v>4</v>
      </c>
      <c r="L49" s="18"/>
      <c r="M49" s="18"/>
      <c r="N49" s="18">
        <v>2</v>
      </c>
      <c r="O49" s="18">
        <v>1</v>
      </c>
      <c r="P49" s="18">
        <v>3</v>
      </c>
      <c r="Q49" s="18">
        <v>6</v>
      </c>
      <c r="R49" s="18">
        <v>2</v>
      </c>
      <c r="S49" s="18"/>
      <c r="T49" s="18"/>
      <c r="U49" s="18">
        <v>5</v>
      </c>
      <c r="V49" s="18"/>
      <c r="W49" s="18">
        <v>1</v>
      </c>
      <c r="X49" s="18">
        <v>2</v>
      </c>
      <c r="Y49" s="18">
        <v>6</v>
      </c>
      <c r="Z49" s="18"/>
      <c r="AA49" s="18"/>
      <c r="AB49" s="18"/>
      <c r="AC49" s="18">
        <v>2</v>
      </c>
      <c r="AD49" s="18">
        <v>4</v>
      </c>
      <c r="AE49" s="18">
        <v>5</v>
      </c>
      <c r="AF49" s="18">
        <v>3</v>
      </c>
      <c r="AG49" s="18"/>
      <c r="AH49" s="18"/>
      <c r="AI49" s="18"/>
      <c r="AJ49" s="46">
        <f t="shared" ref="AJ49:AJ50" si="6">SUM(O49:AI49)</f>
        <v>40</v>
      </c>
      <c r="AK49" s="9">
        <f t="shared" si="0"/>
        <v>2760.7999999999997</v>
      </c>
    </row>
    <row r="50" spans="1:37" x14ac:dyDescent="0.2">
      <c r="A50" s="92">
        <v>2170143</v>
      </c>
      <c r="B50" s="99" t="s">
        <v>59</v>
      </c>
      <c r="C50" s="111" t="s">
        <v>60</v>
      </c>
      <c r="D50" s="114">
        <f>VLOOKUP(A50,[1]Hoja3!$A$4:$C$653,3,FALSE)</f>
        <v>31.535</v>
      </c>
      <c r="E50" s="18"/>
      <c r="F50" s="18"/>
      <c r="G50" s="18"/>
      <c r="H50" s="18">
        <v>5</v>
      </c>
      <c r="I50" s="18"/>
      <c r="J50" s="18"/>
      <c r="K50" s="18"/>
      <c r="L50" s="18"/>
      <c r="M50" s="18"/>
      <c r="N50" s="18"/>
      <c r="O50" s="18">
        <v>1</v>
      </c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46">
        <f t="shared" si="6"/>
        <v>1</v>
      </c>
      <c r="AK50" s="9">
        <f t="shared" si="0"/>
        <v>31.535</v>
      </c>
    </row>
    <row r="51" spans="1:37" x14ac:dyDescent="0.2">
      <c r="A51" s="11">
        <v>2130180</v>
      </c>
      <c r="B51" s="99" t="s">
        <v>61</v>
      </c>
      <c r="C51" s="17" t="s">
        <v>29</v>
      </c>
      <c r="D51" s="42">
        <f>VLOOKUP(A51,[1]Hoja3!$A$4:$C$653,3,FALSE)</f>
        <v>7925.4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46">
        <f t="shared" si="2"/>
        <v>0</v>
      </c>
      <c r="AK51" s="9">
        <f t="shared" si="0"/>
        <v>0</v>
      </c>
    </row>
    <row r="52" spans="1:37" x14ac:dyDescent="0.2">
      <c r="A52" s="92">
        <v>2160183</v>
      </c>
      <c r="B52" s="99" t="s">
        <v>62</v>
      </c>
      <c r="C52" s="111" t="s">
        <v>11</v>
      </c>
      <c r="D52" s="114">
        <f>VLOOKUP(A52,[1]Hoja3!$A$4:$C$653,3,FALSE)</f>
        <v>71.400000000000006</v>
      </c>
      <c r="E52" s="18"/>
      <c r="F52" s="18"/>
      <c r="G52" s="18">
        <v>1</v>
      </c>
      <c r="H52" s="18">
        <v>2</v>
      </c>
      <c r="I52" s="18">
        <v>2</v>
      </c>
      <c r="J52" s="18"/>
      <c r="K52" s="18"/>
      <c r="L52" s="18"/>
      <c r="M52" s="18"/>
      <c r="N52" s="18"/>
      <c r="O52" s="18"/>
      <c r="P52" s="18"/>
      <c r="Q52" s="18">
        <v>1</v>
      </c>
      <c r="R52" s="18"/>
      <c r="S52" s="18"/>
      <c r="T52" s="18"/>
      <c r="U52" s="18"/>
      <c r="V52" s="18">
        <v>2</v>
      </c>
      <c r="W52" s="18"/>
      <c r="X52" s="18"/>
      <c r="Y52" s="18"/>
      <c r="Z52" s="18"/>
      <c r="AA52" s="18"/>
      <c r="AB52" s="18"/>
      <c r="AC52" s="18"/>
      <c r="AD52" s="18"/>
      <c r="AE52" s="18"/>
      <c r="AF52" s="18">
        <v>1</v>
      </c>
      <c r="AG52" s="18"/>
      <c r="AH52" s="18"/>
      <c r="AI52" s="18"/>
      <c r="AJ52" s="46">
        <f t="shared" ref="AJ52:AJ57" si="7">SUM(O52:AI52)</f>
        <v>4</v>
      </c>
      <c r="AK52" s="9">
        <f t="shared" si="0"/>
        <v>285.60000000000002</v>
      </c>
    </row>
    <row r="53" spans="1:37" x14ac:dyDescent="0.2">
      <c r="A53" s="92">
        <v>2130188</v>
      </c>
      <c r="B53" s="99" t="s">
        <v>63</v>
      </c>
      <c r="C53" s="111" t="s">
        <v>11</v>
      </c>
      <c r="D53" s="114">
        <f>VLOOKUP(A53,[1]Hoja3!$A$4:$C$653,3,FALSE)</f>
        <v>213.01</v>
      </c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>
        <v>1</v>
      </c>
      <c r="S53" s="18"/>
      <c r="T53" s="18"/>
      <c r="U53" s="18"/>
      <c r="V53" s="18"/>
      <c r="W53" s="18"/>
      <c r="X53" s="18"/>
      <c r="Y53" s="18"/>
      <c r="Z53" s="18"/>
      <c r="AA53" s="18"/>
      <c r="AB53" s="18">
        <v>6</v>
      </c>
      <c r="AC53" s="18"/>
      <c r="AD53" s="18"/>
      <c r="AE53" s="18">
        <v>1</v>
      </c>
      <c r="AF53" s="18"/>
      <c r="AG53" s="18"/>
      <c r="AH53" s="18"/>
      <c r="AI53" s="18"/>
      <c r="AJ53" s="46">
        <f t="shared" si="7"/>
        <v>8</v>
      </c>
      <c r="AK53" s="9">
        <f t="shared" si="0"/>
        <v>1704.08</v>
      </c>
    </row>
    <row r="54" spans="1:37" x14ac:dyDescent="0.2">
      <c r="A54" s="92">
        <v>2120039</v>
      </c>
      <c r="B54" s="99" t="s">
        <v>64</v>
      </c>
      <c r="C54" s="111" t="s">
        <v>11</v>
      </c>
      <c r="D54" s="114">
        <f>VLOOKUP(A54,[1]Hoja3!$A$4:$C$653,3,FALSE)</f>
        <v>869</v>
      </c>
      <c r="E54" s="18"/>
      <c r="F54" s="18"/>
      <c r="G54" s="18">
        <v>1</v>
      </c>
      <c r="H54" s="18"/>
      <c r="I54" s="18">
        <v>2</v>
      </c>
      <c r="J54" s="18"/>
      <c r="K54" s="18">
        <v>1</v>
      </c>
      <c r="L54" s="18"/>
      <c r="M54" s="18"/>
      <c r="N54" s="18"/>
      <c r="O54" s="18">
        <v>3</v>
      </c>
      <c r="P54" s="18">
        <v>1</v>
      </c>
      <c r="Q54" s="18"/>
      <c r="R54" s="18"/>
      <c r="S54" s="18"/>
      <c r="T54" s="18"/>
      <c r="U54" s="18">
        <v>1</v>
      </c>
      <c r="V54" s="18"/>
      <c r="W54" s="18">
        <v>1</v>
      </c>
      <c r="X54" s="18">
        <v>1</v>
      </c>
      <c r="Y54" s="18">
        <v>1</v>
      </c>
      <c r="Z54" s="18"/>
      <c r="AA54" s="18"/>
      <c r="AB54" s="18">
        <v>3</v>
      </c>
      <c r="AC54" s="18"/>
      <c r="AD54" s="18"/>
      <c r="AE54" s="18"/>
      <c r="AF54" s="18">
        <v>1</v>
      </c>
      <c r="AG54" s="18"/>
      <c r="AH54" s="18"/>
      <c r="AI54" s="18"/>
      <c r="AJ54" s="46">
        <f t="shared" si="7"/>
        <v>12</v>
      </c>
      <c r="AK54" s="9">
        <f t="shared" si="0"/>
        <v>10428</v>
      </c>
    </row>
    <row r="55" spans="1:37" x14ac:dyDescent="0.2">
      <c r="A55" s="92">
        <v>2120041</v>
      </c>
      <c r="B55" s="99" t="s">
        <v>65</v>
      </c>
      <c r="C55" s="111" t="s">
        <v>11</v>
      </c>
      <c r="D55" s="114">
        <f>VLOOKUP(A55,[1]Hoja3!$A$4:$C$653,3,FALSE)</f>
        <v>214</v>
      </c>
      <c r="E55" s="18"/>
      <c r="F55" s="18"/>
      <c r="G55" s="18">
        <v>3</v>
      </c>
      <c r="H55" s="18"/>
      <c r="I55" s="18">
        <v>4</v>
      </c>
      <c r="J55" s="18"/>
      <c r="K55" s="18">
        <v>1</v>
      </c>
      <c r="L55" s="18"/>
      <c r="M55" s="18"/>
      <c r="N55" s="18"/>
      <c r="O55" s="18"/>
      <c r="P55" s="18"/>
      <c r="Q55" s="18">
        <v>2</v>
      </c>
      <c r="R55" s="18">
        <v>1</v>
      </c>
      <c r="S55" s="18"/>
      <c r="T55" s="18"/>
      <c r="U55" s="18"/>
      <c r="V55" s="18">
        <v>5</v>
      </c>
      <c r="W55" s="18">
        <v>1</v>
      </c>
      <c r="X55" s="18">
        <v>3</v>
      </c>
      <c r="Y55" s="18"/>
      <c r="Z55" s="18"/>
      <c r="AA55" s="18"/>
      <c r="AB55" s="18"/>
      <c r="AC55" s="18"/>
      <c r="AD55" s="18"/>
      <c r="AE55" s="18">
        <v>4</v>
      </c>
      <c r="AF55" s="18"/>
      <c r="AG55" s="18"/>
      <c r="AH55" s="18"/>
      <c r="AI55" s="18"/>
      <c r="AJ55" s="46">
        <f t="shared" si="7"/>
        <v>16</v>
      </c>
      <c r="AK55" s="9">
        <f t="shared" si="0"/>
        <v>3424</v>
      </c>
    </row>
    <row r="56" spans="1:37" x14ac:dyDescent="0.2">
      <c r="A56" s="92">
        <v>2160194</v>
      </c>
      <c r="B56" s="99" t="s">
        <v>66</v>
      </c>
      <c r="C56" s="111" t="s">
        <v>36</v>
      </c>
      <c r="D56" s="114">
        <f>VLOOKUP(A56,[1]Hoja3!$A$4:$C$653,3,FALSE)</f>
        <v>5057.5</v>
      </c>
      <c r="E56" s="18"/>
      <c r="F56" s="18"/>
      <c r="G56" s="18"/>
      <c r="H56" s="18"/>
      <c r="I56" s="18">
        <v>1</v>
      </c>
      <c r="J56" s="18"/>
      <c r="K56" s="18"/>
      <c r="L56" s="18"/>
      <c r="M56" s="18"/>
      <c r="N56" s="18"/>
      <c r="O56" s="18"/>
      <c r="P56" s="18">
        <v>1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>
        <v>7</v>
      </c>
      <c r="AC56" s="18"/>
      <c r="AD56" s="18">
        <v>1</v>
      </c>
      <c r="AE56" s="18"/>
      <c r="AF56" s="18"/>
      <c r="AG56" s="18"/>
      <c r="AH56" s="18"/>
      <c r="AI56" s="18"/>
      <c r="AJ56" s="46">
        <f t="shared" si="7"/>
        <v>9</v>
      </c>
      <c r="AK56" s="9">
        <f t="shared" si="0"/>
        <v>45517.5</v>
      </c>
    </row>
    <row r="57" spans="1:37" x14ac:dyDescent="0.2">
      <c r="A57" s="92">
        <v>2160197</v>
      </c>
      <c r="B57" s="99" t="s">
        <v>67</v>
      </c>
      <c r="C57" s="111" t="s">
        <v>11</v>
      </c>
      <c r="D57" s="114">
        <f>VLOOKUP(A57,[1]Hoja3!$A$4:$C$653,3,FALSE)</f>
        <v>95.2</v>
      </c>
      <c r="E57" s="18">
        <v>3</v>
      </c>
      <c r="F57" s="18"/>
      <c r="G57" s="18">
        <v>3</v>
      </c>
      <c r="H57" s="18"/>
      <c r="I57" s="18"/>
      <c r="J57" s="18">
        <v>3</v>
      </c>
      <c r="K57" s="18">
        <v>2</v>
      </c>
      <c r="L57" s="18"/>
      <c r="M57" s="18"/>
      <c r="N57" s="18">
        <v>5</v>
      </c>
      <c r="O57" s="18">
        <v>7</v>
      </c>
      <c r="P57" s="18">
        <v>2</v>
      </c>
      <c r="Q57" s="18">
        <v>6</v>
      </c>
      <c r="R57" s="18"/>
      <c r="S57" s="18"/>
      <c r="T57" s="18"/>
      <c r="U57" s="18">
        <v>8</v>
      </c>
      <c r="V57" s="18">
        <v>1</v>
      </c>
      <c r="W57" s="18"/>
      <c r="X57" s="18"/>
      <c r="Y57" s="18">
        <v>3</v>
      </c>
      <c r="Z57" s="18"/>
      <c r="AA57" s="18"/>
      <c r="AB57" s="18"/>
      <c r="AC57" s="18">
        <v>4</v>
      </c>
      <c r="AD57" s="18">
        <v>5</v>
      </c>
      <c r="AE57" s="18">
        <v>1</v>
      </c>
      <c r="AF57" s="18">
        <v>7</v>
      </c>
      <c r="AG57" s="18"/>
      <c r="AH57" s="18"/>
      <c r="AI57" s="18"/>
      <c r="AJ57" s="46">
        <f t="shared" si="7"/>
        <v>44</v>
      </c>
      <c r="AK57" s="9">
        <f t="shared" si="0"/>
        <v>4188.8</v>
      </c>
    </row>
    <row r="58" spans="1:37" x14ac:dyDescent="0.2">
      <c r="A58" s="11">
        <v>2140177</v>
      </c>
      <c r="B58" s="99" t="s">
        <v>68</v>
      </c>
      <c r="C58" s="17" t="s">
        <v>69</v>
      </c>
      <c r="D58" s="43">
        <v>32</v>
      </c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21"/>
      <c r="AC58" s="18"/>
      <c r="AD58" s="18"/>
      <c r="AE58" s="18"/>
      <c r="AF58" s="18"/>
      <c r="AG58" s="18"/>
      <c r="AH58" s="18"/>
      <c r="AI58" s="18"/>
      <c r="AJ58" s="46">
        <f t="shared" si="2"/>
        <v>0</v>
      </c>
      <c r="AK58" s="9">
        <f t="shared" si="0"/>
        <v>0</v>
      </c>
    </row>
    <row r="59" spans="1:37" x14ac:dyDescent="0.2">
      <c r="A59" s="11">
        <v>2150073</v>
      </c>
      <c r="B59" s="100" t="s">
        <v>70</v>
      </c>
      <c r="C59" s="20" t="s">
        <v>32</v>
      </c>
      <c r="D59" s="42">
        <f>VLOOKUP(A59,[1]Hoja3!$A$4:$C$653,3,FALSE)</f>
        <v>833</v>
      </c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18"/>
      <c r="AC59" s="21"/>
      <c r="AD59" s="21"/>
      <c r="AE59" s="21"/>
      <c r="AF59" s="21"/>
      <c r="AG59" s="21"/>
      <c r="AH59" s="21"/>
      <c r="AI59" s="21"/>
      <c r="AJ59" s="46">
        <f t="shared" si="2"/>
        <v>0</v>
      </c>
      <c r="AK59" s="9">
        <f t="shared" si="0"/>
        <v>0</v>
      </c>
    </row>
    <row r="60" spans="1:37" x14ac:dyDescent="0.2">
      <c r="A60" s="11">
        <v>2160207</v>
      </c>
      <c r="B60" s="99" t="s">
        <v>71</v>
      </c>
      <c r="C60" s="17" t="s">
        <v>11</v>
      </c>
      <c r="D60" s="42">
        <f>VLOOKUP(A60,[1]Hoja3!$A$4:$C$653,3,FALSE)</f>
        <v>1178.0999999999999</v>
      </c>
      <c r="E60" s="18"/>
      <c r="F60" s="18"/>
      <c r="G60" s="18"/>
      <c r="H60" s="18"/>
      <c r="I60" s="18">
        <v>1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46">
        <f t="shared" si="2"/>
        <v>1</v>
      </c>
      <c r="AK60" s="9">
        <f t="shared" si="0"/>
        <v>1178.0999999999999</v>
      </c>
    </row>
    <row r="61" spans="1:37" x14ac:dyDescent="0.2">
      <c r="A61" s="11">
        <v>2160208</v>
      </c>
      <c r="B61" s="99" t="s">
        <v>72</v>
      </c>
      <c r="C61" s="17" t="s">
        <v>11</v>
      </c>
      <c r="D61" s="42">
        <f>VLOOKUP(A61,[1]Hoja3!$A$4:$C$653,3,FALSE)</f>
        <v>16660</v>
      </c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46">
        <f t="shared" si="2"/>
        <v>0</v>
      </c>
      <c r="AK61" s="9">
        <f t="shared" si="0"/>
        <v>0</v>
      </c>
    </row>
    <row r="62" spans="1:37" x14ac:dyDescent="0.2">
      <c r="A62" s="11">
        <v>2160209</v>
      </c>
      <c r="B62" s="99" t="s">
        <v>73</v>
      </c>
      <c r="C62" s="17" t="s">
        <v>36</v>
      </c>
      <c r="D62" s="42">
        <f>VLOOKUP(A62,[1]Hoja3!$A$4:$C$653,3,FALSE)</f>
        <v>1011.5</v>
      </c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>
        <v>1</v>
      </c>
      <c r="AC62" s="18"/>
      <c r="AD62" s="18"/>
      <c r="AE62" s="18"/>
      <c r="AF62" s="18"/>
      <c r="AG62" s="18"/>
      <c r="AH62" s="18"/>
      <c r="AI62" s="18"/>
      <c r="AJ62" s="46">
        <f t="shared" si="2"/>
        <v>1</v>
      </c>
      <c r="AK62" s="9">
        <f t="shared" si="0"/>
        <v>1011.5</v>
      </c>
    </row>
    <row r="63" spans="1:37" x14ac:dyDescent="0.2">
      <c r="A63" s="92">
        <v>2190051</v>
      </c>
      <c r="B63" s="99" t="s">
        <v>74</v>
      </c>
      <c r="C63" s="111" t="s">
        <v>36</v>
      </c>
      <c r="D63" s="114">
        <f>VLOOKUP(A63,[1]Hoja3!$A$4:$C$653,3,FALSE)</f>
        <v>464.1</v>
      </c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>
        <v>1</v>
      </c>
      <c r="AE63" s="18"/>
      <c r="AF63" s="18"/>
      <c r="AG63" s="18"/>
      <c r="AH63" s="18"/>
      <c r="AI63" s="18"/>
      <c r="AJ63" s="46">
        <f>SUM(O63:AI63)</f>
        <v>1</v>
      </c>
      <c r="AK63" s="9">
        <f t="shared" si="0"/>
        <v>464.1</v>
      </c>
    </row>
    <row r="64" spans="1:37" x14ac:dyDescent="0.2">
      <c r="A64" s="11">
        <v>2160220</v>
      </c>
      <c r="B64" s="99" t="s">
        <v>75</v>
      </c>
      <c r="C64" s="17" t="s">
        <v>76</v>
      </c>
      <c r="D64" s="42">
        <f>VLOOKUP(A64,[1]Hoja3!$A$4:$C$653,3,FALSE)</f>
        <v>101.15</v>
      </c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46">
        <f t="shared" si="2"/>
        <v>0</v>
      </c>
      <c r="AK64" s="9">
        <f t="shared" si="0"/>
        <v>0</v>
      </c>
    </row>
    <row r="65" spans="1:37" x14ac:dyDescent="0.2">
      <c r="A65" s="11">
        <v>2170166</v>
      </c>
      <c r="B65" s="99" t="s">
        <v>77</v>
      </c>
      <c r="C65" s="17" t="s">
        <v>7</v>
      </c>
      <c r="D65" s="42">
        <f>VLOOKUP(A65,[1]Hoja3!$A$4:$C$653,3,FALSE)</f>
        <v>170.90450000000001</v>
      </c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46">
        <f t="shared" si="2"/>
        <v>0</v>
      </c>
      <c r="AK65" s="9">
        <f t="shared" si="0"/>
        <v>0</v>
      </c>
    </row>
    <row r="66" spans="1:37" x14ac:dyDescent="0.2">
      <c r="A66" s="92">
        <v>2170165</v>
      </c>
      <c r="B66" s="99" t="s">
        <v>78</v>
      </c>
      <c r="C66" s="111" t="s">
        <v>60</v>
      </c>
      <c r="D66" s="114">
        <f>VLOOKUP(A66,[1]Hoja3!$A$4:$C$653,3,FALSE)</f>
        <v>36.582500000000003</v>
      </c>
      <c r="E66" s="18"/>
      <c r="F66" s="18"/>
      <c r="G66" s="18">
        <v>3</v>
      </c>
      <c r="H66" s="18">
        <v>10</v>
      </c>
      <c r="I66" s="18"/>
      <c r="J66" s="18"/>
      <c r="K66" s="18"/>
      <c r="L66" s="18"/>
      <c r="M66" s="18"/>
      <c r="N66" s="18">
        <v>1</v>
      </c>
      <c r="O66" s="18"/>
      <c r="P66" s="18"/>
      <c r="Q66" s="18">
        <v>2</v>
      </c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>
        <v>5</v>
      </c>
      <c r="AE66" s="18"/>
      <c r="AF66" s="18"/>
      <c r="AG66" s="18"/>
      <c r="AH66" s="18"/>
      <c r="AI66" s="18"/>
      <c r="AJ66" s="46">
        <f>SUM(O66:AI66)</f>
        <v>7</v>
      </c>
      <c r="AK66" s="9">
        <f t="shared" si="0"/>
        <v>256.07750000000004</v>
      </c>
    </row>
    <row r="67" spans="1:37" x14ac:dyDescent="0.2">
      <c r="A67" s="11">
        <v>2130215</v>
      </c>
      <c r="B67" s="103" t="s">
        <v>79</v>
      </c>
      <c r="C67" s="17" t="s">
        <v>29</v>
      </c>
      <c r="D67" s="42">
        <f>VLOOKUP(A67,[1]Hoja3!$A$4:$C$653,3,FALSE)</f>
        <v>63.07</v>
      </c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46">
        <f t="shared" si="2"/>
        <v>0</v>
      </c>
      <c r="AK67" s="9">
        <f t="shared" si="0"/>
        <v>0</v>
      </c>
    </row>
    <row r="68" spans="1:37" x14ac:dyDescent="0.2">
      <c r="A68" s="11">
        <v>2160234</v>
      </c>
      <c r="B68" s="99" t="s">
        <v>80</v>
      </c>
      <c r="C68" s="17" t="s">
        <v>11</v>
      </c>
      <c r="D68" s="42">
        <f>VLOOKUP(A68,[1]Hoja3!$A$4:$C$653,3,FALSE)</f>
        <v>284.41000000000003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>
        <v>15</v>
      </c>
      <c r="AC68" s="18"/>
      <c r="AD68" s="18"/>
      <c r="AE68" s="18"/>
      <c r="AF68" s="18"/>
      <c r="AG68" s="18"/>
      <c r="AH68" s="18"/>
      <c r="AI68" s="18"/>
      <c r="AJ68" s="46">
        <f t="shared" si="2"/>
        <v>15</v>
      </c>
      <c r="AK68" s="9">
        <f t="shared" si="0"/>
        <v>4266.1500000000005</v>
      </c>
    </row>
    <row r="69" spans="1:37" x14ac:dyDescent="0.2">
      <c r="A69" s="92">
        <v>2110100</v>
      </c>
      <c r="B69" s="99" t="s">
        <v>81</v>
      </c>
      <c r="C69" s="111" t="s">
        <v>23</v>
      </c>
      <c r="D69" s="114">
        <f>VLOOKUP(A69,[1]Hoja3!$A$4:$C$653,3,FALSE)</f>
        <v>3257</v>
      </c>
      <c r="E69" s="18">
        <v>5</v>
      </c>
      <c r="F69" s="18"/>
      <c r="G69" s="18">
        <v>14</v>
      </c>
      <c r="H69" s="18">
        <v>10</v>
      </c>
      <c r="I69" s="18">
        <v>4</v>
      </c>
      <c r="J69" s="18">
        <v>5</v>
      </c>
      <c r="K69" s="18">
        <v>13</v>
      </c>
      <c r="L69" s="18"/>
      <c r="M69" s="18"/>
      <c r="N69" s="18">
        <v>10</v>
      </c>
      <c r="O69" s="18">
        <v>6</v>
      </c>
      <c r="P69" s="18">
        <v>8</v>
      </c>
      <c r="Q69" s="18">
        <v>6</v>
      </c>
      <c r="R69" s="18">
        <v>4</v>
      </c>
      <c r="S69" s="18"/>
      <c r="T69" s="18"/>
      <c r="U69" s="18">
        <v>8</v>
      </c>
      <c r="V69" s="18">
        <v>6</v>
      </c>
      <c r="W69" s="18">
        <v>2</v>
      </c>
      <c r="X69" s="18">
        <v>8</v>
      </c>
      <c r="Y69" s="18">
        <v>6</v>
      </c>
      <c r="Z69" s="18"/>
      <c r="AA69" s="18"/>
      <c r="AB69" s="18"/>
      <c r="AC69" s="18">
        <v>1</v>
      </c>
      <c r="AD69" s="18">
        <v>9</v>
      </c>
      <c r="AE69" s="18">
        <v>8</v>
      </c>
      <c r="AF69" s="18">
        <v>7</v>
      </c>
      <c r="AG69" s="18"/>
      <c r="AH69" s="18"/>
      <c r="AI69" s="18"/>
      <c r="AJ69" s="46">
        <f>SUM(O69:AI69)</f>
        <v>79</v>
      </c>
      <c r="AK69" s="9">
        <f t="shared" si="0"/>
        <v>257303</v>
      </c>
    </row>
    <row r="70" spans="1:37" x14ac:dyDescent="0.2">
      <c r="A70" s="11">
        <v>2160242</v>
      </c>
      <c r="B70" s="99" t="s">
        <v>82</v>
      </c>
      <c r="C70" s="17" t="s">
        <v>36</v>
      </c>
      <c r="D70" s="42">
        <f>VLOOKUP(A70,[1]Hoja3!$A$4:$C$653,3,FALSE)</f>
        <v>9520</v>
      </c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3"/>
      <c r="AC70" s="18"/>
      <c r="AD70" s="18"/>
      <c r="AE70" s="18"/>
      <c r="AF70" s="18"/>
      <c r="AG70" s="18"/>
      <c r="AH70" s="18"/>
      <c r="AI70" s="18"/>
      <c r="AJ70" s="46">
        <f t="shared" si="2"/>
        <v>0</v>
      </c>
      <c r="AK70" s="9">
        <f t="shared" si="0"/>
        <v>0</v>
      </c>
    </row>
    <row r="71" spans="1:37" x14ac:dyDescent="0.2">
      <c r="A71" s="92">
        <v>2170189</v>
      </c>
      <c r="B71" s="98" t="s">
        <v>83</v>
      </c>
      <c r="C71" s="113" t="s">
        <v>7</v>
      </c>
      <c r="D71" s="114">
        <f>VLOOKUP(A71,[1]Hoja3!$A$4:$C$653,3,FALSE)</f>
        <v>773.5</v>
      </c>
      <c r="E71" s="13">
        <v>7</v>
      </c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8">
        <v>1</v>
      </c>
      <c r="AC71" s="13"/>
      <c r="AD71" s="13"/>
      <c r="AE71" s="13"/>
      <c r="AF71" s="13">
        <v>2</v>
      </c>
      <c r="AG71" s="13"/>
      <c r="AH71" s="13"/>
      <c r="AI71" s="13"/>
      <c r="AJ71" s="46">
        <f t="shared" ref="AJ71:AJ82" si="8">SUM(O71:AI71)</f>
        <v>3</v>
      </c>
      <c r="AK71" s="9">
        <f t="shared" ref="AK71:AK106" si="9">AJ71*D71</f>
        <v>2320.5</v>
      </c>
    </row>
    <row r="72" spans="1:37" x14ac:dyDescent="0.2">
      <c r="A72" s="92">
        <v>2160245</v>
      </c>
      <c r="B72" s="99" t="s">
        <v>84</v>
      </c>
      <c r="C72" s="111" t="s">
        <v>36</v>
      </c>
      <c r="D72" s="114">
        <f>VLOOKUP(A72,[1]Hoja3!$A$4:$C$653,3,FALSE)</f>
        <v>52.9026</v>
      </c>
      <c r="E72" s="18"/>
      <c r="F72" s="18"/>
      <c r="G72" s="18"/>
      <c r="H72" s="18"/>
      <c r="I72" s="18">
        <v>3</v>
      </c>
      <c r="J72" s="18"/>
      <c r="K72" s="18"/>
      <c r="L72" s="18"/>
      <c r="M72" s="18"/>
      <c r="N72" s="18">
        <v>1</v>
      </c>
      <c r="O72" s="18"/>
      <c r="P72" s="18"/>
      <c r="Q72" s="18">
        <v>1</v>
      </c>
      <c r="R72" s="18"/>
      <c r="S72" s="18"/>
      <c r="T72" s="18"/>
      <c r="U72" s="18">
        <v>2</v>
      </c>
      <c r="V72" s="18">
        <v>2</v>
      </c>
      <c r="W72" s="18"/>
      <c r="X72" s="18"/>
      <c r="Y72" s="18">
        <v>1</v>
      </c>
      <c r="Z72" s="18"/>
      <c r="AA72" s="18"/>
      <c r="AB72" s="18"/>
      <c r="AC72" s="18"/>
      <c r="AD72" s="18"/>
      <c r="AE72" s="18"/>
      <c r="AF72" s="18">
        <v>1</v>
      </c>
      <c r="AG72" s="18"/>
      <c r="AH72" s="18"/>
      <c r="AI72" s="18"/>
      <c r="AJ72" s="46">
        <f t="shared" si="8"/>
        <v>7</v>
      </c>
      <c r="AK72" s="9">
        <f t="shared" si="9"/>
        <v>370.31819999999999</v>
      </c>
    </row>
    <row r="73" spans="1:37" x14ac:dyDescent="0.2">
      <c r="A73" s="92">
        <v>2120056</v>
      </c>
      <c r="B73" s="99" t="s">
        <v>85</v>
      </c>
      <c r="C73" s="111" t="s">
        <v>23</v>
      </c>
      <c r="D73" s="114">
        <f>VLOOKUP(A73,[1]Hoja3!$A$4:$C$653,3,FALSE)</f>
        <v>5581</v>
      </c>
      <c r="E73" s="18"/>
      <c r="F73" s="18"/>
      <c r="G73" s="18">
        <v>2</v>
      </c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>
        <v>4</v>
      </c>
      <c r="AC73" s="18"/>
      <c r="AD73" s="18"/>
      <c r="AE73" s="18"/>
      <c r="AF73" s="18"/>
      <c r="AG73" s="18"/>
      <c r="AH73" s="18"/>
      <c r="AI73" s="18"/>
      <c r="AJ73" s="46">
        <f t="shared" si="8"/>
        <v>4</v>
      </c>
      <c r="AK73" s="9">
        <f t="shared" si="9"/>
        <v>22324</v>
      </c>
    </row>
    <row r="74" spans="1:37" x14ac:dyDescent="0.2">
      <c r="A74" s="94">
        <v>2120062</v>
      </c>
      <c r="B74" s="99" t="s">
        <v>86</v>
      </c>
      <c r="C74" s="111" t="s">
        <v>23</v>
      </c>
      <c r="D74" s="114">
        <f>VLOOKUP(A74,[1]Hoja3!$A$4:$C$653,3,FALSE)</f>
        <v>31677.8</v>
      </c>
      <c r="E74" s="18"/>
      <c r="F74" s="18"/>
      <c r="G74" s="18">
        <v>1</v>
      </c>
      <c r="H74" s="18"/>
      <c r="I74" s="18">
        <v>2</v>
      </c>
      <c r="J74" s="18"/>
      <c r="K74" s="18">
        <v>3</v>
      </c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>
        <v>1</v>
      </c>
      <c r="W74" s="18"/>
      <c r="X74" s="18"/>
      <c r="Y74" s="18"/>
      <c r="Z74" s="18"/>
      <c r="AA74" s="18"/>
      <c r="AB74" s="18">
        <v>5</v>
      </c>
      <c r="AC74" s="18"/>
      <c r="AD74" s="18"/>
      <c r="AE74" s="18"/>
      <c r="AF74" s="18"/>
      <c r="AG74" s="18"/>
      <c r="AH74" s="18"/>
      <c r="AI74" s="18"/>
      <c r="AJ74" s="46">
        <f t="shared" si="8"/>
        <v>6</v>
      </c>
      <c r="AK74" s="9">
        <f t="shared" si="9"/>
        <v>190066.8</v>
      </c>
    </row>
    <row r="75" spans="1:37" x14ac:dyDescent="0.2">
      <c r="A75" s="92">
        <v>2160250</v>
      </c>
      <c r="B75" s="99" t="s">
        <v>87</v>
      </c>
      <c r="C75" s="111" t="s">
        <v>11</v>
      </c>
      <c r="D75" s="114">
        <f>VLOOKUP(A75,[1]Hoja3!$A$4:$C$653,3,FALSE)</f>
        <v>6559.28</v>
      </c>
      <c r="E75" s="18">
        <v>1</v>
      </c>
      <c r="F75" s="18"/>
      <c r="G75" s="18">
        <v>1</v>
      </c>
      <c r="H75" s="18"/>
      <c r="I75" s="18"/>
      <c r="J75" s="18"/>
      <c r="K75" s="18"/>
      <c r="L75" s="18"/>
      <c r="M75" s="18"/>
      <c r="N75" s="18"/>
      <c r="O75" s="18">
        <v>1</v>
      </c>
      <c r="P75" s="18">
        <v>3</v>
      </c>
      <c r="Q75" s="18"/>
      <c r="R75" s="18">
        <v>1</v>
      </c>
      <c r="S75" s="18"/>
      <c r="T75" s="18"/>
      <c r="U75" s="18">
        <v>2</v>
      </c>
      <c r="V75" s="18">
        <v>1</v>
      </c>
      <c r="W75" s="18"/>
      <c r="X75" s="18"/>
      <c r="Y75" s="18">
        <v>1</v>
      </c>
      <c r="Z75" s="18"/>
      <c r="AA75" s="18"/>
      <c r="AB75" s="18"/>
      <c r="AC75" s="18">
        <v>1</v>
      </c>
      <c r="AD75" s="18">
        <v>3</v>
      </c>
      <c r="AE75" s="18">
        <v>1</v>
      </c>
      <c r="AF75" s="18">
        <v>3</v>
      </c>
      <c r="AG75" s="18"/>
      <c r="AH75" s="18"/>
      <c r="AI75" s="18"/>
      <c r="AJ75" s="46">
        <f t="shared" si="8"/>
        <v>17</v>
      </c>
      <c r="AK75" s="9">
        <f t="shared" si="9"/>
        <v>111507.76</v>
      </c>
    </row>
    <row r="76" spans="1:37" ht="15" x14ac:dyDescent="0.25">
      <c r="A76" s="23">
        <v>2170210</v>
      </c>
      <c r="B76" s="102" t="s">
        <v>88</v>
      </c>
      <c r="C76" s="17" t="s">
        <v>11</v>
      </c>
      <c r="D76" s="44">
        <v>11462.08</v>
      </c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46">
        <f t="shared" ref="AJ76:AJ106" si="10">SUM(E76:AI76)</f>
        <v>0</v>
      </c>
      <c r="AK76" s="9">
        <f t="shared" si="9"/>
        <v>0</v>
      </c>
    </row>
    <row r="77" spans="1:37" x14ac:dyDescent="0.2">
      <c r="A77" s="92">
        <v>2170204</v>
      </c>
      <c r="B77" s="99" t="s">
        <v>89</v>
      </c>
      <c r="C77" s="111" t="s">
        <v>7</v>
      </c>
      <c r="D77" s="114">
        <f>VLOOKUP(A77,[1]Hoja3!$A$4:$C$653,3,FALSE)</f>
        <v>2856</v>
      </c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3"/>
      <c r="AC77" s="18"/>
      <c r="AD77" s="18">
        <v>1</v>
      </c>
      <c r="AE77" s="18"/>
      <c r="AF77" s="18"/>
      <c r="AG77" s="18"/>
      <c r="AH77" s="18"/>
      <c r="AI77" s="18"/>
      <c r="AJ77" s="46">
        <f t="shared" si="8"/>
        <v>1</v>
      </c>
      <c r="AK77" s="9">
        <f t="shared" si="9"/>
        <v>2856</v>
      </c>
    </row>
    <row r="78" spans="1:37" x14ac:dyDescent="0.2">
      <c r="A78" s="92">
        <v>2110101</v>
      </c>
      <c r="B78" s="99" t="s">
        <v>90</v>
      </c>
      <c r="C78" s="113" t="s">
        <v>7</v>
      </c>
      <c r="D78" s="114">
        <f>VLOOKUP(A78,[1]Hoja3!$A$4:$C$653,3,FALSE)</f>
        <v>70210</v>
      </c>
      <c r="E78" s="13"/>
      <c r="F78" s="13"/>
      <c r="G78" s="13">
        <v>1</v>
      </c>
      <c r="H78" s="13">
        <v>1</v>
      </c>
      <c r="I78" s="13">
        <v>1</v>
      </c>
      <c r="J78" s="13"/>
      <c r="K78" s="13"/>
      <c r="L78" s="13"/>
      <c r="M78" s="13"/>
      <c r="N78" s="13">
        <v>2</v>
      </c>
      <c r="O78" s="13">
        <v>2</v>
      </c>
      <c r="P78" s="13"/>
      <c r="Q78" s="13"/>
      <c r="R78" s="13">
        <v>1</v>
      </c>
      <c r="S78" s="13"/>
      <c r="T78" s="13"/>
      <c r="U78" s="13">
        <v>1</v>
      </c>
      <c r="V78" s="13"/>
      <c r="W78" s="13">
        <v>2</v>
      </c>
      <c r="X78" s="13"/>
      <c r="Y78" s="13"/>
      <c r="Z78" s="13"/>
      <c r="AA78" s="13"/>
      <c r="AB78" s="13">
        <v>1</v>
      </c>
      <c r="AC78" s="13"/>
      <c r="AD78" s="13"/>
      <c r="AE78" s="13">
        <v>1</v>
      </c>
      <c r="AF78" s="13">
        <v>1</v>
      </c>
      <c r="AG78" s="13"/>
      <c r="AH78" s="13"/>
      <c r="AI78" s="46">
        <f>SUM(O78:AH78)</f>
        <v>9</v>
      </c>
      <c r="AJ78" s="46">
        <f t="shared" si="8"/>
        <v>18</v>
      </c>
      <c r="AK78" s="9">
        <f t="shared" si="9"/>
        <v>1263780</v>
      </c>
    </row>
    <row r="79" spans="1:37" x14ac:dyDescent="0.2">
      <c r="A79" s="92">
        <v>2160262</v>
      </c>
      <c r="B79" s="99" t="s">
        <v>91</v>
      </c>
      <c r="C79" s="119" t="s">
        <v>23</v>
      </c>
      <c r="D79" s="114">
        <f>VLOOKUP(A79,[1]Hoja3!$A$4:$C$653,3,FALSE)</f>
        <v>856.8</v>
      </c>
      <c r="E79" s="27"/>
      <c r="F79" s="26"/>
      <c r="G79" s="27"/>
      <c r="H79" s="13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13"/>
      <c r="X79" s="26"/>
      <c r="Y79" s="26"/>
      <c r="Z79" s="26"/>
      <c r="AA79" s="26"/>
      <c r="AB79" s="13">
        <v>1</v>
      </c>
      <c r="AC79" s="26"/>
      <c r="AD79" s="27">
        <v>2</v>
      </c>
      <c r="AE79" s="13"/>
      <c r="AF79" s="26"/>
      <c r="AG79" s="13"/>
      <c r="AH79" s="28"/>
      <c r="AI79" s="26"/>
      <c r="AJ79" s="46">
        <f t="shared" si="8"/>
        <v>3</v>
      </c>
      <c r="AK79" s="9">
        <f t="shared" si="9"/>
        <v>2570.3999999999996</v>
      </c>
    </row>
    <row r="80" spans="1:37" x14ac:dyDescent="0.2">
      <c r="A80" s="92">
        <v>2160175</v>
      </c>
      <c r="B80" s="99" t="s">
        <v>92</v>
      </c>
      <c r="C80" s="113" t="s">
        <v>36</v>
      </c>
      <c r="D80" s="114">
        <f>VLOOKUP(A80,[1]Hoja3!$A$4:$C$653,3,FALSE)</f>
        <v>90.773200000000003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46">
        <f t="shared" ref="AJ80" si="11">SUM(O80:AI80)</f>
        <v>0</v>
      </c>
      <c r="AK80" s="9">
        <f t="shared" si="9"/>
        <v>0</v>
      </c>
    </row>
    <row r="81" spans="1:37" x14ac:dyDescent="0.2">
      <c r="A81" s="92">
        <v>2110132</v>
      </c>
      <c r="B81" s="101" t="s">
        <v>225</v>
      </c>
      <c r="C81" s="113" t="s">
        <v>7</v>
      </c>
      <c r="D81" s="114">
        <f>VLOOKUP(A81,[1]Hoja3!$A$4:$C$653,3,FALSE)</f>
        <v>11328.8</v>
      </c>
      <c r="E81" s="13"/>
      <c r="F81" s="13"/>
      <c r="G81" s="13"/>
      <c r="H81" s="18"/>
      <c r="I81" s="13">
        <v>2</v>
      </c>
      <c r="J81" s="13"/>
      <c r="K81" s="13"/>
      <c r="L81" s="13"/>
      <c r="M81" s="13"/>
      <c r="N81" s="13"/>
      <c r="O81" s="13"/>
      <c r="P81" s="13"/>
      <c r="Q81" s="13"/>
      <c r="R81" s="13">
        <v>2</v>
      </c>
      <c r="S81" s="13"/>
      <c r="T81" s="13"/>
      <c r="U81" s="13"/>
      <c r="V81" s="13">
        <v>2</v>
      </c>
      <c r="W81" s="18">
        <v>2</v>
      </c>
      <c r="X81" s="13"/>
      <c r="Y81" s="13">
        <v>2</v>
      </c>
      <c r="Z81" s="13"/>
      <c r="AA81" s="13"/>
      <c r="AB81" s="18">
        <v>1</v>
      </c>
      <c r="AC81" s="13"/>
      <c r="AD81" s="13">
        <v>3</v>
      </c>
      <c r="AE81" s="18">
        <v>1</v>
      </c>
      <c r="AF81" s="13"/>
      <c r="AG81" s="13"/>
      <c r="AH81" s="13"/>
      <c r="AI81" s="13"/>
      <c r="AJ81" s="46">
        <f t="shared" si="8"/>
        <v>13</v>
      </c>
      <c r="AK81" s="9">
        <f t="shared" si="9"/>
        <v>147274.4</v>
      </c>
    </row>
    <row r="82" spans="1:37" x14ac:dyDescent="0.2">
      <c r="A82" s="92">
        <v>2160273</v>
      </c>
      <c r="B82" s="99" t="s">
        <v>94</v>
      </c>
      <c r="C82" s="111" t="s">
        <v>23</v>
      </c>
      <c r="D82" s="115">
        <v>1309</v>
      </c>
      <c r="E82" s="18"/>
      <c r="F82" s="18"/>
      <c r="G82" s="18"/>
      <c r="H82" s="13"/>
      <c r="I82" s="18"/>
      <c r="J82" s="18"/>
      <c r="K82" s="18"/>
      <c r="L82" s="18"/>
      <c r="M82" s="18"/>
      <c r="N82" s="18"/>
      <c r="O82" s="18">
        <v>1</v>
      </c>
      <c r="P82" s="18"/>
      <c r="Q82" s="18"/>
      <c r="R82" s="18">
        <v>1</v>
      </c>
      <c r="S82" s="18"/>
      <c r="T82" s="18"/>
      <c r="U82" s="18"/>
      <c r="V82" s="18"/>
      <c r="W82" s="13"/>
      <c r="X82" s="18"/>
      <c r="Y82" s="18"/>
      <c r="Z82" s="18"/>
      <c r="AA82" s="18"/>
      <c r="AB82" s="13">
        <v>1</v>
      </c>
      <c r="AC82" s="18"/>
      <c r="AD82" s="18"/>
      <c r="AE82" s="13"/>
      <c r="AF82" s="18">
        <v>1</v>
      </c>
      <c r="AG82" s="18"/>
      <c r="AH82" s="18"/>
      <c r="AI82" s="18"/>
      <c r="AJ82" s="46">
        <f t="shared" si="8"/>
        <v>4</v>
      </c>
      <c r="AK82" s="9">
        <f t="shared" si="9"/>
        <v>5236</v>
      </c>
    </row>
    <row r="83" spans="1:37" ht="15" x14ac:dyDescent="0.25">
      <c r="A83" s="23">
        <v>2160290</v>
      </c>
      <c r="B83" s="102" t="s">
        <v>95</v>
      </c>
      <c r="C83" s="13" t="s">
        <v>23</v>
      </c>
      <c r="D83" s="42">
        <f>VLOOKUP(A83,[1]Hoja3!$A$4:$C$653,3,FALSE)</f>
        <v>2261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46">
        <f t="shared" si="10"/>
        <v>0</v>
      </c>
      <c r="AK83" s="9">
        <f t="shared" si="9"/>
        <v>0</v>
      </c>
    </row>
    <row r="84" spans="1:37" x14ac:dyDescent="0.2">
      <c r="A84" s="11">
        <v>2160244</v>
      </c>
      <c r="B84" s="99" t="s">
        <v>226</v>
      </c>
      <c r="C84" s="13" t="s">
        <v>23</v>
      </c>
      <c r="D84" s="42">
        <f>VLOOKUP(A84,[1]Hoja3!$A$4:$C$653,3,FALSE)</f>
        <v>7378</v>
      </c>
      <c r="E84" s="13"/>
      <c r="F84" s="13"/>
      <c r="G84" s="13"/>
      <c r="H84" s="29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29"/>
      <c r="X84" s="13"/>
      <c r="Y84" s="13"/>
      <c r="Z84" s="13"/>
      <c r="AA84" s="13"/>
      <c r="AB84" s="29"/>
      <c r="AC84" s="13"/>
      <c r="AD84" s="13"/>
      <c r="AE84" s="29"/>
      <c r="AF84" s="13"/>
      <c r="AG84" s="13"/>
      <c r="AH84" s="13"/>
      <c r="AI84" s="13"/>
      <c r="AJ84" s="46">
        <f t="shared" si="10"/>
        <v>0</v>
      </c>
      <c r="AK84" s="9">
        <f t="shared" si="9"/>
        <v>0</v>
      </c>
    </row>
    <row r="85" spans="1:37" x14ac:dyDescent="0.2">
      <c r="A85" s="92">
        <v>2180005</v>
      </c>
      <c r="B85" s="129" t="s">
        <v>96</v>
      </c>
      <c r="C85" s="113" t="s">
        <v>36</v>
      </c>
      <c r="D85" s="114">
        <f>VLOOKUP(A85,[1]Hoja3!$A$4:$C$653,3,FALSE)</f>
        <v>464.1</v>
      </c>
      <c r="E85" s="29"/>
      <c r="F85" s="29"/>
      <c r="G85" s="29">
        <v>2</v>
      </c>
      <c r="H85" s="29"/>
      <c r="I85" s="29"/>
      <c r="J85" s="29"/>
      <c r="K85" s="29"/>
      <c r="L85" s="29"/>
      <c r="M85" s="29"/>
      <c r="N85" s="29"/>
      <c r="O85" s="30"/>
      <c r="P85" s="29"/>
      <c r="Q85" s="29"/>
      <c r="R85" s="29"/>
      <c r="S85" s="29"/>
      <c r="T85" s="29"/>
      <c r="U85" s="29"/>
      <c r="V85" s="29"/>
      <c r="W85" s="29"/>
      <c r="X85" s="29">
        <v>5</v>
      </c>
      <c r="Y85" s="29"/>
      <c r="Z85" s="29"/>
      <c r="AA85" s="29"/>
      <c r="AB85" s="29">
        <v>15</v>
      </c>
      <c r="AC85" s="29"/>
      <c r="AD85" s="29"/>
      <c r="AE85" s="29"/>
      <c r="AF85" s="29">
        <v>1</v>
      </c>
      <c r="AG85" s="29"/>
      <c r="AH85" s="29"/>
      <c r="AI85" s="29"/>
      <c r="AJ85" s="46">
        <f t="shared" ref="AJ85:AJ89" si="12">SUM(O85:AI85)</f>
        <v>21</v>
      </c>
      <c r="AK85" s="9">
        <f t="shared" si="9"/>
        <v>9746.1</v>
      </c>
    </row>
    <row r="86" spans="1:37" x14ac:dyDescent="0.2">
      <c r="A86" s="92">
        <v>2180097</v>
      </c>
      <c r="B86" s="129" t="s">
        <v>97</v>
      </c>
      <c r="C86" s="113" t="s">
        <v>36</v>
      </c>
      <c r="D86" s="114">
        <f>VLOOKUP(A86,[1]Hoja3!$A$4:$C$653,3,FALSE)</f>
        <v>416.5</v>
      </c>
      <c r="E86" s="29">
        <v>5</v>
      </c>
      <c r="F86" s="29"/>
      <c r="G86" s="29">
        <v>2</v>
      </c>
      <c r="H86" s="29"/>
      <c r="I86" s="29"/>
      <c r="J86" s="29">
        <v>1</v>
      </c>
      <c r="K86" s="29">
        <v>12</v>
      </c>
      <c r="L86" s="29"/>
      <c r="M86" s="29"/>
      <c r="N86" s="29">
        <v>3</v>
      </c>
      <c r="O86" s="13">
        <v>1</v>
      </c>
      <c r="P86" s="29"/>
      <c r="Q86" s="29"/>
      <c r="R86" s="29"/>
      <c r="S86" s="29"/>
      <c r="T86" s="29"/>
      <c r="U86" s="29">
        <v>5</v>
      </c>
      <c r="V86" s="29"/>
      <c r="W86" s="29"/>
      <c r="X86" s="29"/>
      <c r="Y86" s="29"/>
      <c r="Z86" s="29"/>
      <c r="AA86" s="29"/>
      <c r="AB86" s="29">
        <v>8</v>
      </c>
      <c r="AC86" s="29">
        <v>1</v>
      </c>
      <c r="AD86" s="29"/>
      <c r="AE86" s="29">
        <v>2</v>
      </c>
      <c r="AF86" s="29"/>
      <c r="AG86" s="29"/>
      <c r="AH86" s="29"/>
      <c r="AI86" s="29"/>
      <c r="AJ86" s="46">
        <f t="shared" si="12"/>
        <v>17</v>
      </c>
      <c r="AK86" s="9">
        <f t="shared" si="9"/>
        <v>7080.5</v>
      </c>
    </row>
    <row r="87" spans="1:37" x14ac:dyDescent="0.2">
      <c r="A87" s="92">
        <v>2180101</v>
      </c>
      <c r="B87" s="129" t="s">
        <v>98</v>
      </c>
      <c r="C87" s="113" t="s">
        <v>36</v>
      </c>
      <c r="D87" s="114">
        <f>VLOOKUP(A87,[1]Hoja3!$A$4:$C$653,3,FALSE)</f>
        <v>309.39999999999998</v>
      </c>
      <c r="E87" s="29">
        <v>10</v>
      </c>
      <c r="F87" s="29"/>
      <c r="G87" s="29">
        <v>32</v>
      </c>
      <c r="H87" s="29">
        <v>7</v>
      </c>
      <c r="I87" s="29">
        <v>11</v>
      </c>
      <c r="J87" s="29">
        <v>15</v>
      </c>
      <c r="K87" s="29">
        <v>41</v>
      </c>
      <c r="L87" s="29"/>
      <c r="M87" s="29"/>
      <c r="N87" s="29">
        <v>22</v>
      </c>
      <c r="O87" s="13">
        <v>16</v>
      </c>
      <c r="P87" s="29">
        <v>21</v>
      </c>
      <c r="Q87" s="29">
        <v>12</v>
      </c>
      <c r="R87" s="29">
        <v>23</v>
      </c>
      <c r="S87" s="29"/>
      <c r="T87" s="29"/>
      <c r="U87" s="29">
        <v>31</v>
      </c>
      <c r="V87" s="29">
        <v>11</v>
      </c>
      <c r="W87" s="29">
        <v>13</v>
      </c>
      <c r="X87" s="29">
        <v>32</v>
      </c>
      <c r="Y87" s="29">
        <v>17</v>
      </c>
      <c r="Z87" s="29"/>
      <c r="AA87" s="29"/>
      <c r="AB87" s="29">
        <v>46</v>
      </c>
      <c r="AC87" s="29">
        <v>7</v>
      </c>
      <c r="AD87" s="29">
        <v>14</v>
      </c>
      <c r="AE87" s="29">
        <v>39</v>
      </c>
      <c r="AF87" s="29">
        <v>26</v>
      </c>
      <c r="AG87" s="29"/>
      <c r="AH87" s="29"/>
      <c r="AI87" s="29"/>
      <c r="AJ87" s="46">
        <f t="shared" si="12"/>
        <v>308</v>
      </c>
      <c r="AK87" s="9">
        <f t="shared" si="9"/>
        <v>95295.2</v>
      </c>
    </row>
    <row r="88" spans="1:37" x14ac:dyDescent="0.2">
      <c r="A88" s="92">
        <v>2180111</v>
      </c>
      <c r="B88" s="129" t="s">
        <v>99</v>
      </c>
      <c r="C88" s="113" t="s">
        <v>36</v>
      </c>
      <c r="D88" s="114">
        <f>VLOOKUP(A88,[1]Hoja3!$A$4:$C$653,3,FALSE)</f>
        <v>297.5</v>
      </c>
      <c r="E88" s="29"/>
      <c r="F88" s="29"/>
      <c r="G88" s="29"/>
      <c r="H88" s="29"/>
      <c r="I88" s="29">
        <v>1</v>
      </c>
      <c r="J88" s="29"/>
      <c r="K88" s="29"/>
      <c r="L88" s="29"/>
      <c r="M88" s="29"/>
      <c r="N88" s="29"/>
      <c r="O88" s="13">
        <v>1</v>
      </c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>
        <v>6</v>
      </c>
      <c r="AC88" s="29"/>
      <c r="AD88" s="29"/>
      <c r="AE88" s="29"/>
      <c r="AF88" s="29"/>
      <c r="AG88" s="29"/>
      <c r="AH88" s="29"/>
      <c r="AI88" s="29"/>
      <c r="AJ88" s="46">
        <f t="shared" si="12"/>
        <v>7</v>
      </c>
      <c r="AK88" s="9">
        <f t="shared" si="9"/>
        <v>2082.5</v>
      </c>
    </row>
    <row r="89" spans="1:37" x14ac:dyDescent="0.2">
      <c r="A89" s="92">
        <v>2180082</v>
      </c>
      <c r="B89" s="129" t="s">
        <v>100</v>
      </c>
      <c r="C89" s="113" t="s">
        <v>36</v>
      </c>
      <c r="D89" s="114">
        <f>VLOOKUP(A89,[1]Hoja3!$A$4:$C$653,3,FALSE)</f>
        <v>333.2</v>
      </c>
      <c r="E89" s="29"/>
      <c r="F89" s="29"/>
      <c r="G89" s="29"/>
      <c r="H89" s="29"/>
      <c r="I89" s="29">
        <v>5</v>
      </c>
      <c r="J89" s="29"/>
      <c r="K89" s="29"/>
      <c r="L89" s="29"/>
      <c r="M89" s="29"/>
      <c r="N89" s="29">
        <v>2</v>
      </c>
      <c r="O89" s="13"/>
      <c r="P89" s="29"/>
      <c r="Q89" s="29"/>
      <c r="R89" s="29"/>
      <c r="S89" s="29"/>
      <c r="T89" s="29"/>
      <c r="U89" s="29"/>
      <c r="V89" s="29"/>
      <c r="W89" s="29"/>
      <c r="X89" s="29"/>
      <c r="Y89" s="29">
        <v>30</v>
      </c>
      <c r="Z89" s="29"/>
      <c r="AA89" s="29"/>
      <c r="AB89" s="29"/>
      <c r="AC89" s="29"/>
      <c r="AD89" s="29">
        <v>3</v>
      </c>
      <c r="AE89" s="29">
        <v>1</v>
      </c>
      <c r="AF89" s="29">
        <v>1</v>
      </c>
      <c r="AG89" s="29"/>
      <c r="AH89" s="29"/>
      <c r="AI89" s="29"/>
      <c r="AJ89" s="46">
        <f t="shared" si="12"/>
        <v>35</v>
      </c>
      <c r="AK89" s="9">
        <f t="shared" si="9"/>
        <v>11662</v>
      </c>
    </row>
    <row r="90" spans="1:37" x14ac:dyDescent="0.2">
      <c r="A90" s="92">
        <v>2180063</v>
      </c>
      <c r="B90" s="129" t="s">
        <v>101</v>
      </c>
      <c r="C90" s="113" t="s">
        <v>36</v>
      </c>
      <c r="D90" s="114">
        <f>VLOOKUP(A90,[1]Hoja3!$A$4:$C$653,3,FALSE)</f>
        <v>315.35000000000002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13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46">
        <f t="shared" ref="AJ90" si="13">SUM(O90:AI90)</f>
        <v>0</v>
      </c>
      <c r="AK90" s="9">
        <f t="shared" si="9"/>
        <v>0</v>
      </c>
    </row>
    <row r="91" spans="1:37" x14ac:dyDescent="0.2">
      <c r="A91" s="11">
        <v>2180089</v>
      </c>
      <c r="B91" s="129" t="s">
        <v>102</v>
      </c>
      <c r="C91" s="13" t="s">
        <v>36</v>
      </c>
      <c r="D91" s="42">
        <f>VLOOKUP(A91,[1]Hoja3!$A$4:$C$653,3,FALSE)</f>
        <v>773.5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13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46">
        <f t="shared" si="10"/>
        <v>0</v>
      </c>
      <c r="AK91" s="9">
        <f t="shared" si="9"/>
        <v>0</v>
      </c>
    </row>
    <row r="92" spans="1:37" x14ac:dyDescent="0.2">
      <c r="A92" s="92">
        <v>2180095</v>
      </c>
      <c r="B92" s="129" t="s">
        <v>103</v>
      </c>
      <c r="C92" s="113" t="s">
        <v>36</v>
      </c>
      <c r="D92" s="114">
        <f>VLOOKUP(A92,[1]Hoja3!$A$4:$C$653,3,FALSE)</f>
        <v>309.39999999999998</v>
      </c>
      <c r="E92" s="29">
        <v>7</v>
      </c>
      <c r="F92" s="29"/>
      <c r="G92" s="29">
        <v>18</v>
      </c>
      <c r="H92" s="31">
        <v>11</v>
      </c>
      <c r="I92" s="29">
        <v>14</v>
      </c>
      <c r="J92" s="29">
        <v>12</v>
      </c>
      <c r="K92" s="29">
        <v>9</v>
      </c>
      <c r="L92" s="29"/>
      <c r="M92" s="29"/>
      <c r="N92" s="29">
        <v>11</v>
      </c>
      <c r="O92" s="13">
        <v>10</v>
      </c>
      <c r="P92" s="29">
        <v>15</v>
      </c>
      <c r="Q92" s="29">
        <v>13</v>
      </c>
      <c r="R92" s="29">
        <v>9</v>
      </c>
      <c r="S92" s="29"/>
      <c r="T92" s="29"/>
      <c r="U92" s="29">
        <v>14</v>
      </c>
      <c r="V92" s="29">
        <v>8</v>
      </c>
      <c r="W92" s="31">
        <v>8</v>
      </c>
      <c r="X92" s="29">
        <v>13</v>
      </c>
      <c r="Y92" s="29">
        <v>16</v>
      </c>
      <c r="Z92" s="29"/>
      <c r="AA92" s="29"/>
      <c r="AB92" s="31">
        <v>23</v>
      </c>
      <c r="AC92" s="29">
        <v>2</v>
      </c>
      <c r="AD92" s="29">
        <v>23</v>
      </c>
      <c r="AE92" s="31">
        <v>14</v>
      </c>
      <c r="AF92" s="29">
        <v>20</v>
      </c>
      <c r="AG92" s="29"/>
      <c r="AH92" s="29"/>
      <c r="AI92" s="29"/>
      <c r="AJ92" s="46">
        <f t="shared" ref="AJ92:AJ94" si="14">SUM(O92:AI92)</f>
        <v>188</v>
      </c>
      <c r="AK92" s="9">
        <f t="shared" si="9"/>
        <v>58167.199999999997</v>
      </c>
    </row>
    <row r="93" spans="1:37" x14ac:dyDescent="0.2">
      <c r="A93" s="11">
        <v>2180023</v>
      </c>
      <c r="B93" s="130" t="s">
        <v>104</v>
      </c>
      <c r="C93" s="32" t="s">
        <v>36</v>
      </c>
      <c r="D93" s="42">
        <f>VLOOKUP(A93,[1]Hoja3!$A$4:$C$653,3,FALSE)</f>
        <v>928.2</v>
      </c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2"/>
      <c r="P93" s="31"/>
      <c r="Q93" s="31"/>
      <c r="R93" s="31">
        <v>1</v>
      </c>
      <c r="S93" s="31"/>
      <c r="T93" s="31"/>
      <c r="U93" s="31"/>
      <c r="V93" s="31"/>
      <c r="W93" s="31"/>
      <c r="X93" s="31">
        <v>1</v>
      </c>
      <c r="Y93" s="31">
        <v>4</v>
      </c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46">
        <f t="shared" si="14"/>
        <v>6</v>
      </c>
      <c r="AK93" s="9">
        <f t="shared" si="9"/>
        <v>5569.2000000000007</v>
      </c>
    </row>
    <row r="94" spans="1:37" x14ac:dyDescent="0.2">
      <c r="A94" s="92">
        <v>2160040</v>
      </c>
      <c r="B94" s="130" t="s">
        <v>105</v>
      </c>
      <c r="C94" s="120" t="s">
        <v>36</v>
      </c>
      <c r="D94" s="114">
        <f>VLOOKUP(A94,[1]Hoja3!$A$4:$C$653,3,FALSE)</f>
        <v>124.95</v>
      </c>
      <c r="E94" s="31"/>
      <c r="F94" s="31"/>
      <c r="G94" s="31"/>
      <c r="H94" s="31"/>
      <c r="I94" s="31">
        <v>1</v>
      </c>
      <c r="J94" s="31"/>
      <c r="K94" s="31"/>
      <c r="L94" s="31"/>
      <c r="M94" s="31"/>
      <c r="N94" s="31">
        <v>2</v>
      </c>
      <c r="O94" s="32"/>
      <c r="P94" s="31"/>
      <c r="Q94" s="31"/>
      <c r="R94" s="31">
        <v>2</v>
      </c>
      <c r="S94" s="31"/>
      <c r="T94" s="31"/>
      <c r="U94" s="31"/>
      <c r="V94" s="31"/>
      <c r="W94" s="31"/>
      <c r="X94" s="31"/>
      <c r="Y94" s="31"/>
      <c r="Z94" s="31"/>
      <c r="AA94" s="31"/>
      <c r="AB94" s="31">
        <v>1</v>
      </c>
      <c r="AC94" s="31"/>
      <c r="AD94" s="31"/>
      <c r="AE94" s="31"/>
      <c r="AF94" s="31"/>
      <c r="AG94" s="31"/>
      <c r="AH94" s="31"/>
      <c r="AI94" s="31"/>
      <c r="AJ94" s="46">
        <f t="shared" si="14"/>
        <v>3</v>
      </c>
      <c r="AK94" s="9">
        <f t="shared" si="9"/>
        <v>374.85</v>
      </c>
    </row>
    <row r="95" spans="1:37" x14ac:dyDescent="0.2">
      <c r="A95" s="92">
        <v>2160071</v>
      </c>
      <c r="B95" s="130" t="s">
        <v>106</v>
      </c>
      <c r="C95" s="120" t="s">
        <v>36</v>
      </c>
      <c r="D95" s="114">
        <f>VLOOKUP(A95,[1]Hoja3!$A$4:$C$653,3,FALSE)</f>
        <v>129</v>
      </c>
      <c r="E95" s="31"/>
      <c r="F95" s="31"/>
      <c r="G95" s="31"/>
      <c r="H95" s="29"/>
      <c r="I95" s="31">
        <v>25</v>
      </c>
      <c r="J95" s="31"/>
      <c r="K95" s="31"/>
      <c r="L95" s="31"/>
      <c r="M95" s="31"/>
      <c r="N95" s="31"/>
      <c r="O95" s="32"/>
      <c r="P95" s="31"/>
      <c r="Q95" s="31"/>
      <c r="R95" s="31"/>
      <c r="S95" s="31"/>
      <c r="T95" s="31"/>
      <c r="U95" s="31"/>
      <c r="V95" s="31"/>
      <c r="W95" s="29"/>
      <c r="X95" s="31">
        <v>2</v>
      </c>
      <c r="Y95" s="31"/>
      <c r="Z95" s="31"/>
      <c r="AA95" s="31"/>
      <c r="AB95" s="29">
        <v>3</v>
      </c>
      <c r="AC95" s="31"/>
      <c r="AD95" s="31">
        <v>1</v>
      </c>
      <c r="AE95" s="29"/>
      <c r="AF95" s="31"/>
      <c r="AG95" s="31"/>
      <c r="AH95" s="31"/>
      <c r="AI95" s="31"/>
      <c r="AJ95" s="46">
        <f t="shared" ref="AJ95:AJ96" si="15">SUM(O95:AI95)</f>
        <v>6</v>
      </c>
      <c r="AK95" s="9">
        <f t="shared" si="9"/>
        <v>774</v>
      </c>
    </row>
    <row r="96" spans="1:37" x14ac:dyDescent="0.2">
      <c r="A96" s="92">
        <v>2160068</v>
      </c>
      <c r="B96" s="131" t="s">
        <v>107</v>
      </c>
      <c r="C96" s="113" t="s">
        <v>36</v>
      </c>
      <c r="D96" s="114">
        <f>VLOOKUP(A96,[1]Hoja3!$A$4:$C$653,3,FALSE)</f>
        <v>78.206800000000001</v>
      </c>
      <c r="E96" s="29"/>
      <c r="F96" s="29"/>
      <c r="G96" s="29"/>
      <c r="H96" s="13"/>
      <c r="I96" s="29">
        <v>25</v>
      </c>
      <c r="J96" s="29"/>
      <c r="K96" s="29"/>
      <c r="L96" s="29"/>
      <c r="M96" s="29"/>
      <c r="N96" s="29"/>
      <c r="O96" s="13"/>
      <c r="P96" s="29"/>
      <c r="Q96" s="29"/>
      <c r="R96" s="29"/>
      <c r="S96" s="29"/>
      <c r="T96" s="29"/>
      <c r="U96" s="29"/>
      <c r="V96" s="29"/>
      <c r="W96" s="13"/>
      <c r="X96" s="29">
        <v>2</v>
      </c>
      <c r="Y96" s="29"/>
      <c r="Z96" s="29"/>
      <c r="AA96" s="29"/>
      <c r="AB96" s="13">
        <v>2</v>
      </c>
      <c r="AC96" s="29"/>
      <c r="AD96" s="29">
        <v>1</v>
      </c>
      <c r="AE96" s="13"/>
      <c r="AF96" s="29"/>
      <c r="AG96" s="29"/>
      <c r="AH96" s="29"/>
      <c r="AI96" s="29"/>
      <c r="AJ96" s="46">
        <f t="shared" si="15"/>
        <v>5</v>
      </c>
      <c r="AK96" s="9">
        <f t="shared" si="9"/>
        <v>391.03399999999999</v>
      </c>
    </row>
    <row r="97" spans="1:37" x14ac:dyDescent="0.2">
      <c r="A97" s="11">
        <v>2180066</v>
      </c>
      <c r="B97" s="138" t="s">
        <v>108</v>
      </c>
      <c r="C97" s="13" t="s">
        <v>36</v>
      </c>
      <c r="D97" s="42">
        <f>VLOOKUP(A97,[1]Hoja3!$A$4:$C$653,3,FALSE)</f>
        <v>404.6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46">
        <f t="shared" si="10"/>
        <v>0</v>
      </c>
      <c r="AK97" s="9">
        <f t="shared" si="9"/>
        <v>0</v>
      </c>
    </row>
    <row r="98" spans="1:37" x14ac:dyDescent="0.2">
      <c r="A98" s="11">
        <v>2180068</v>
      </c>
      <c r="B98" s="138" t="s">
        <v>109</v>
      </c>
      <c r="C98" s="13" t="s">
        <v>36</v>
      </c>
      <c r="D98" s="42">
        <f>VLOOKUP(A98,[1]Hoja3!$A$4:$C$653,3,FALSE)</f>
        <v>523.6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46">
        <f t="shared" si="10"/>
        <v>0</v>
      </c>
      <c r="AK98" s="9">
        <f t="shared" si="9"/>
        <v>0</v>
      </c>
    </row>
    <row r="99" spans="1:37" x14ac:dyDescent="0.2">
      <c r="A99" s="11">
        <v>2160274</v>
      </c>
      <c r="B99" s="101" t="s">
        <v>227</v>
      </c>
      <c r="C99" s="13" t="s">
        <v>23</v>
      </c>
      <c r="D99" s="42">
        <f>VLOOKUP(A99,[1]Hoja3!$A$4:$C$653,3,FALSE)</f>
        <v>5950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46">
        <f t="shared" si="10"/>
        <v>0</v>
      </c>
      <c r="AK99" s="9">
        <f t="shared" si="9"/>
        <v>0</v>
      </c>
    </row>
    <row r="100" spans="1:37" x14ac:dyDescent="0.2">
      <c r="A100" s="11">
        <v>2130266</v>
      </c>
      <c r="B100" s="101" t="s">
        <v>111</v>
      </c>
      <c r="C100" s="13" t="s">
        <v>23</v>
      </c>
      <c r="D100" s="42">
        <f>VLOOKUP(A100,[1]Hoja3!$A$4:$C$653,3,FALSE)</f>
        <v>1197.0686000000001</v>
      </c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46">
        <f t="shared" si="10"/>
        <v>0</v>
      </c>
      <c r="AK100" s="9">
        <f t="shared" si="9"/>
        <v>0</v>
      </c>
    </row>
    <row r="101" spans="1:37" x14ac:dyDescent="0.2">
      <c r="A101" s="11">
        <v>2120034</v>
      </c>
      <c r="B101" s="101" t="s">
        <v>112</v>
      </c>
      <c r="C101" s="13" t="s">
        <v>36</v>
      </c>
      <c r="D101" s="42">
        <f>VLOOKUP(A101,[1]Hoja3!$A$4:$C$653,3,FALSE)</f>
        <v>327</v>
      </c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>
        <v>1</v>
      </c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46">
        <f t="shared" si="10"/>
        <v>1</v>
      </c>
      <c r="AK101" s="9">
        <f t="shared" si="9"/>
        <v>327</v>
      </c>
    </row>
    <row r="102" spans="1:37" x14ac:dyDescent="0.2">
      <c r="A102" s="11">
        <v>2110020</v>
      </c>
      <c r="B102" s="101" t="s">
        <v>113</v>
      </c>
      <c r="C102" s="13" t="s">
        <v>114</v>
      </c>
      <c r="D102" s="42">
        <f>VLOOKUP(A102,[1]Hoja3!$A$4:$C$653,3,FALSE)</f>
        <v>208</v>
      </c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>
        <v>5</v>
      </c>
      <c r="Z102" s="13"/>
      <c r="AA102" s="13"/>
      <c r="AB102" s="13"/>
      <c r="AC102" s="13"/>
      <c r="AD102" s="13"/>
      <c r="AE102" s="13"/>
      <c r="AF102" s="13">
        <v>8</v>
      </c>
      <c r="AG102" s="13"/>
      <c r="AH102" s="13"/>
      <c r="AI102" s="13"/>
      <c r="AJ102" s="46">
        <f t="shared" si="10"/>
        <v>13</v>
      </c>
      <c r="AK102" s="9">
        <f t="shared" si="9"/>
        <v>2704</v>
      </c>
    </row>
    <row r="103" spans="1:37" x14ac:dyDescent="0.2">
      <c r="A103" s="92">
        <v>2130083</v>
      </c>
      <c r="B103" s="101" t="s">
        <v>115</v>
      </c>
      <c r="C103" s="113" t="s">
        <v>36</v>
      </c>
      <c r="D103" s="114">
        <f>VLOOKUP(A103,[1]Hoja3!$A$4:$C$653,3,FALSE)</f>
        <v>535.5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46">
        <f>SUM(O103:AI103)</f>
        <v>0</v>
      </c>
      <c r="AK103" s="9">
        <f t="shared" si="9"/>
        <v>0</v>
      </c>
    </row>
    <row r="104" spans="1:37" x14ac:dyDescent="0.2">
      <c r="A104" s="11">
        <v>2120033</v>
      </c>
      <c r="B104" s="101" t="s">
        <v>116</v>
      </c>
      <c r="C104" s="13" t="s">
        <v>36</v>
      </c>
      <c r="D104" s="42">
        <f>VLOOKUP(A104,[1]Hoja3!$A$4:$C$653,3,FALSE)</f>
        <v>312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46">
        <f t="shared" si="10"/>
        <v>0</v>
      </c>
      <c r="AK104" s="9">
        <f t="shared" si="9"/>
        <v>0</v>
      </c>
    </row>
    <row r="105" spans="1:37" x14ac:dyDescent="0.2">
      <c r="A105" s="34">
        <v>2170133</v>
      </c>
      <c r="B105" s="132" t="s">
        <v>231</v>
      </c>
      <c r="C105" s="33" t="s">
        <v>232</v>
      </c>
      <c r="D105" s="45">
        <v>31761</v>
      </c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>
        <v>2</v>
      </c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46">
        <f t="shared" si="10"/>
        <v>2</v>
      </c>
      <c r="AK105" s="9">
        <f t="shared" si="9"/>
        <v>63522</v>
      </c>
    </row>
    <row r="106" spans="1:37" x14ac:dyDescent="0.2">
      <c r="A106" s="11"/>
      <c r="B106" s="101"/>
      <c r="C106" s="13"/>
      <c r="D106" s="35"/>
      <c r="E106" s="13"/>
      <c r="F106" s="13"/>
      <c r="G106" s="13"/>
      <c r="H106" s="11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1"/>
      <c r="AC106" s="13"/>
      <c r="AD106" s="13"/>
      <c r="AE106" s="11"/>
      <c r="AF106" s="13"/>
      <c r="AG106" s="13"/>
      <c r="AH106" s="13"/>
      <c r="AI106" s="13"/>
      <c r="AJ106" s="46">
        <f t="shared" si="10"/>
        <v>0</v>
      </c>
      <c r="AK106" s="9">
        <f t="shared" si="9"/>
        <v>0</v>
      </c>
    </row>
    <row r="107" spans="1:37" s="36" customFormat="1" x14ac:dyDescent="0.2">
      <c r="A107" s="92"/>
      <c r="B107" s="133"/>
      <c r="C107" s="92"/>
      <c r="D107" s="122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39" t="s">
        <v>4</v>
      </c>
      <c r="AK107" s="9">
        <f>SUM(AK6:AK106)</f>
        <v>3027162.2426000005</v>
      </c>
    </row>
    <row r="108" spans="1:37" s="36" customFormat="1" x14ac:dyDescent="0.2">
      <c r="A108" s="92"/>
      <c r="B108" s="133"/>
      <c r="C108" s="92"/>
      <c r="D108" s="122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39" t="s">
        <v>117</v>
      </c>
      <c r="AK108" s="9">
        <f>AK78</f>
        <v>1263780</v>
      </c>
    </row>
    <row r="109" spans="1:37" s="36" customFormat="1" x14ac:dyDescent="0.2">
      <c r="A109" s="92"/>
      <c r="B109" s="133"/>
      <c r="C109" s="92"/>
      <c r="D109" s="122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39" t="s">
        <v>118</v>
      </c>
      <c r="AK109" s="9">
        <f>AK107-AK108</f>
        <v>1763382.2426000005</v>
      </c>
    </row>
    <row r="110" spans="1:37" s="36" customFormat="1" x14ac:dyDescent="0.2">
      <c r="A110" s="95"/>
      <c r="B110" s="107"/>
      <c r="C110" s="95"/>
      <c r="D110" s="123"/>
      <c r="H110" s="40"/>
      <c r="AB110" s="40"/>
      <c r="AE110" s="40"/>
      <c r="AJ110" s="39"/>
    </row>
    <row r="111" spans="1:37" s="36" customFormat="1" x14ac:dyDescent="0.2">
      <c r="A111" s="95"/>
      <c r="B111" s="108"/>
      <c r="C111" s="124"/>
      <c r="D111" s="123"/>
      <c r="E111" s="40"/>
      <c r="F111" s="40"/>
      <c r="G111" s="40"/>
      <c r="H111" s="3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3"/>
      <c r="AC111" s="40"/>
      <c r="AD111" s="40"/>
      <c r="AE111" s="3"/>
      <c r="AF111" s="40"/>
      <c r="AG111" s="40"/>
      <c r="AH111" s="40"/>
      <c r="AI111" s="40"/>
      <c r="AJ111" s="39"/>
    </row>
    <row r="116" spans="1:36" x14ac:dyDescent="0.2">
      <c r="H116" s="40"/>
      <c r="AB116" s="40"/>
      <c r="AE116" s="40"/>
    </row>
    <row r="117" spans="1:36" s="36" customFormat="1" x14ac:dyDescent="0.2">
      <c r="A117" s="95"/>
      <c r="B117" s="108"/>
      <c r="C117" s="124"/>
      <c r="D117" s="123"/>
      <c r="E117" s="40"/>
      <c r="F117" s="40"/>
      <c r="G117" s="40"/>
      <c r="H117" s="3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3"/>
      <c r="AC117" s="40"/>
      <c r="AD117" s="40"/>
      <c r="AE117" s="3"/>
      <c r="AF117" s="40"/>
      <c r="AG117" s="40"/>
      <c r="AH117" s="40"/>
      <c r="AI117" s="40"/>
      <c r="AJ117" s="39"/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6"/>
  <sheetViews>
    <sheetView zoomScale="120" zoomScaleNormal="120" workbookViewId="0">
      <pane xSplit="4" ySplit="5" topLeftCell="E107" activePane="bottomRight" state="frozen"/>
      <selection pane="topRight" activeCell="E1" sqref="E1"/>
      <selection pane="bottomLeft" activeCell="A6" sqref="A6"/>
      <selection pane="bottomRight" activeCell="Z127" sqref="Z127"/>
    </sheetView>
  </sheetViews>
  <sheetFormatPr baseColWidth="10" defaultColWidth="8" defaultRowHeight="12.75" x14ac:dyDescent="0.2"/>
  <cols>
    <col min="1" max="1" width="8.42578125" style="90" customWidth="1"/>
    <col min="2" max="2" width="36.28515625" style="96" customWidth="1"/>
    <col min="3" max="3" width="5.140625" style="109" customWidth="1"/>
    <col min="4" max="4" width="7.42578125" style="110" customWidth="1"/>
    <col min="5" max="5" width="3.5703125" style="3" customWidth="1"/>
    <col min="6" max="35" width="4.28515625" style="3" customWidth="1"/>
    <col min="36" max="36" width="11" style="5" customWidth="1"/>
    <col min="37" max="37" width="10.28515625" style="1" customWidth="1"/>
    <col min="38" max="16384" width="8" style="1"/>
  </cols>
  <sheetData>
    <row r="1" spans="1:37" x14ac:dyDescent="0.2">
      <c r="AI1" s="3" t="s">
        <v>0</v>
      </c>
    </row>
    <row r="2" spans="1:37" x14ac:dyDescent="0.2">
      <c r="B2" s="96" t="s">
        <v>212</v>
      </c>
    </row>
    <row r="3" spans="1:37" x14ac:dyDescent="0.2">
      <c r="B3" s="96" t="s">
        <v>215</v>
      </c>
    </row>
    <row r="5" spans="1:37" s="10" customFormat="1" x14ac:dyDescent="0.2">
      <c r="A5" s="125" t="s">
        <v>1</v>
      </c>
      <c r="B5" s="128" t="s">
        <v>2</v>
      </c>
      <c r="C5" s="134"/>
      <c r="D5" s="112" t="s">
        <v>3</v>
      </c>
      <c r="E5" s="7">
        <v>1</v>
      </c>
      <c r="F5" s="7">
        <v>2</v>
      </c>
      <c r="G5" s="7">
        <v>3</v>
      </c>
      <c r="H5" s="7">
        <v>4</v>
      </c>
      <c r="I5" s="7">
        <v>5</v>
      </c>
      <c r="J5" s="7">
        <v>6</v>
      </c>
      <c r="K5" s="7">
        <v>7</v>
      </c>
      <c r="L5" s="7">
        <v>8</v>
      </c>
      <c r="M5" s="7">
        <v>9</v>
      </c>
      <c r="N5" s="7">
        <v>10</v>
      </c>
      <c r="O5" s="7">
        <v>11</v>
      </c>
      <c r="P5" s="7">
        <v>12</v>
      </c>
      <c r="Q5" s="7">
        <v>13</v>
      </c>
      <c r="R5" s="7">
        <v>14</v>
      </c>
      <c r="S5" s="7">
        <v>15</v>
      </c>
      <c r="T5" s="7">
        <v>16</v>
      </c>
      <c r="U5" s="7">
        <v>17</v>
      </c>
      <c r="V5" s="7">
        <v>18</v>
      </c>
      <c r="W5" s="7">
        <v>19</v>
      </c>
      <c r="X5" s="7">
        <v>20</v>
      </c>
      <c r="Y5" s="7">
        <v>21</v>
      </c>
      <c r="Z5" s="7">
        <v>22</v>
      </c>
      <c r="AA5" s="7">
        <v>23</v>
      </c>
      <c r="AB5" s="7">
        <v>24</v>
      </c>
      <c r="AC5" s="7">
        <v>25</v>
      </c>
      <c r="AD5" s="7">
        <v>26</v>
      </c>
      <c r="AE5" s="7">
        <v>27</v>
      </c>
      <c r="AF5" s="7">
        <v>28</v>
      </c>
      <c r="AG5" s="7">
        <v>29</v>
      </c>
      <c r="AH5" s="7">
        <v>30</v>
      </c>
      <c r="AI5" s="7">
        <v>31</v>
      </c>
      <c r="AJ5" s="8" t="s">
        <v>4</v>
      </c>
      <c r="AK5" s="9" t="s">
        <v>5</v>
      </c>
    </row>
    <row r="6" spans="1:37" x14ac:dyDescent="0.2">
      <c r="A6" s="92">
        <v>2110015</v>
      </c>
      <c r="B6" s="98" t="s">
        <v>6</v>
      </c>
      <c r="C6" s="113" t="s">
        <v>7</v>
      </c>
      <c r="D6" s="114">
        <f>VLOOKUP(A6,[1]Hoja3!$A$4:$C$653,3,FALSE)</f>
        <v>250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46">
        <f>SUM(E6:AI6)</f>
        <v>0</v>
      </c>
      <c r="AK6" s="9">
        <f>AJ6*D6</f>
        <v>0</v>
      </c>
    </row>
    <row r="7" spans="1:37" x14ac:dyDescent="0.2">
      <c r="A7" s="92">
        <v>2160010</v>
      </c>
      <c r="B7" s="99" t="s">
        <v>8</v>
      </c>
      <c r="C7" s="111" t="s">
        <v>9</v>
      </c>
      <c r="D7" s="114">
        <f>VLOOKUP(A7,[1]Hoja3!$A$4:$C$653,3,FALSE)</f>
        <v>11797.66</v>
      </c>
      <c r="E7" s="18"/>
      <c r="F7" s="18"/>
      <c r="G7" s="18"/>
      <c r="H7" s="18">
        <v>5</v>
      </c>
      <c r="I7" s="18">
        <v>6</v>
      </c>
      <c r="J7" s="18"/>
      <c r="K7" s="18"/>
      <c r="L7" s="18"/>
      <c r="M7" s="18"/>
      <c r="N7" s="18"/>
      <c r="O7" s="18"/>
      <c r="P7" s="18"/>
      <c r="Q7" s="18">
        <v>7</v>
      </c>
      <c r="R7" s="18"/>
      <c r="S7" s="18"/>
      <c r="T7" s="18"/>
      <c r="U7" s="18">
        <v>1</v>
      </c>
      <c r="V7" s="18"/>
      <c r="W7" s="18"/>
      <c r="X7" s="18">
        <v>15</v>
      </c>
      <c r="Y7" s="18">
        <v>15</v>
      </c>
      <c r="Z7" s="18"/>
      <c r="AA7" s="18"/>
      <c r="AB7" s="18">
        <v>1</v>
      </c>
      <c r="AC7" s="18">
        <v>5</v>
      </c>
      <c r="AD7" s="18">
        <v>2</v>
      </c>
      <c r="AE7" s="18">
        <v>34</v>
      </c>
      <c r="AF7" s="18"/>
      <c r="AG7" s="18"/>
      <c r="AH7" s="18"/>
      <c r="AI7" s="18">
        <v>1</v>
      </c>
      <c r="AJ7" s="46">
        <f t="shared" ref="AJ7:AJ70" si="0">SUM(E7:AI7)</f>
        <v>92</v>
      </c>
      <c r="AK7" s="9">
        <f t="shared" ref="AK7:AK70" si="1">AJ7*D7</f>
        <v>1085384.72</v>
      </c>
    </row>
    <row r="8" spans="1:37" x14ac:dyDescent="0.2">
      <c r="A8" s="92">
        <v>2160106</v>
      </c>
      <c r="B8" s="99" t="s">
        <v>10</v>
      </c>
      <c r="C8" s="111" t="s">
        <v>11</v>
      </c>
      <c r="D8" s="114">
        <f>VLOOKUP(A8,[1]Hoja3!$A$4:$C$653,3,FALSE)</f>
        <v>60.547199999999997</v>
      </c>
      <c r="E8" s="18"/>
      <c r="F8" s="18"/>
      <c r="G8" s="18">
        <v>3</v>
      </c>
      <c r="H8" s="18"/>
      <c r="I8" s="18">
        <v>5</v>
      </c>
      <c r="J8" s="18"/>
      <c r="K8" s="18"/>
      <c r="L8" s="18"/>
      <c r="M8" s="18"/>
      <c r="N8" s="18">
        <v>7</v>
      </c>
      <c r="O8" s="18">
        <v>2</v>
      </c>
      <c r="P8" s="18">
        <v>2</v>
      </c>
      <c r="Q8" s="18">
        <v>4</v>
      </c>
      <c r="R8" s="18">
        <v>2</v>
      </c>
      <c r="S8" s="18"/>
      <c r="T8" s="18"/>
      <c r="U8" s="18"/>
      <c r="V8" s="18">
        <v>2</v>
      </c>
      <c r="W8" s="18">
        <v>4</v>
      </c>
      <c r="X8" s="18">
        <v>2</v>
      </c>
      <c r="Y8" s="18"/>
      <c r="Z8" s="18"/>
      <c r="AA8" s="18"/>
      <c r="AB8" s="18">
        <v>1</v>
      </c>
      <c r="AC8" s="18">
        <v>1</v>
      </c>
      <c r="AD8" s="18">
        <v>8</v>
      </c>
      <c r="AE8" s="18">
        <v>1</v>
      </c>
      <c r="AF8" s="18">
        <v>2</v>
      </c>
      <c r="AG8" s="18"/>
      <c r="AH8" s="18"/>
      <c r="AI8" s="18">
        <v>6</v>
      </c>
      <c r="AJ8" s="46">
        <f t="shared" si="0"/>
        <v>52</v>
      </c>
      <c r="AK8" s="9">
        <f t="shared" si="1"/>
        <v>3148.4543999999996</v>
      </c>
    </row>
    <row r="9" spans="1:37" x14ac:dyDescent="0.2">
      <c r="A9" s="92">
        <v>2160022</v>
      </c>
      <c r="B9" s="99" t="s">
        <v>12</v>
      </c>
      <c r="C9" s="111" t="s">
        <v>11</v>
      </c>
      <c r="D9" s="114">
        <f>VLOOKUP(A9,[1]Hoja3!$A$4:$C$653,3,FALSE)</f>
        <v>92.82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46">
        <f t="shared" si="0"/>
        <v>0</v>
      </c>
      <c r="AK9" s="9">
        <f t="shared" si="1"/>
        <v>0</v>
      </c>
    </row>
    <row r="10" spans="1:37" x14ac:dyDescent="0.2">
      <c r="A10" s="92">
        <v>2160023</v>
      </c>
      <c r="B10" s="99" t="s">
        <v>13</v>
      </c>
      <c r="C10" s="111" t="s">
        <v>11</v>
      </c>
      <c r="D10" s="115">
        <v>140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46">
        <f t="shared" si="0"/>
        <v>0</v>
      </c>
      <c r="AK10" s="9">
        <f t="shared" si="1"/>
        <v>0</v>
      </c>
    </row>
    <row r="11" spans="1:37" x14ac:dyDescent="0.2">
      <c r="A11" s="92">
        <v>2130283</v>
      </c>
      <c r="B11" s="99" t="s">
        <v>14</v>
      </c>
      <c r="C11" s="111" t="s">
        <v>15</v>
      </c>
      <c r="D11" s="114">
        <f>VLOOKUP(A11,[1]Hoja3!$A$4:$C$653,3,FALSE)</f>
        <v>1009.12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46">
        <f t="shared" si="0"/>
        <v>0</v>
      </c>
      <c r="AK11" s="9">
        <f t="shared" si="1"/>
        <v>0</v>
      </c>
    </row>
    <row r="12" spans="1:37" x14ac:dyDescent="0.2">
      <c r="A12" s="92">
        <v>2200011</v>
      </c>
      <c r="B12" s="99" t="s">
        <v>16</v>
      </c>
      <c r="C12" s="111" t="s">
        <v>11</v>
      </c>
      <c r="D12" s="114">
        <f>VLOOKUP(A12,[1]Hoja3!$A$4:$C$653,3,FALSE)</f>
        <v>1287.104</v>
      </c>
      <c r="E12" s="18"/>
      <c r="F12" s="18"/>
      <c r="G12" s="18">
        <v>7</v>
      </c>
      <c r="H12" s="18">
        <v>9</v>
      </c>
      <c r="I12" s="18">
        <v>5</v>
      </c>
      <c r="J12" s="18">
        <v>5</v>
      </c>
      <c r="K12" s="18"/>
      <c r="L12" s="18"/>
      <c r="M12" s="18"/>
      <c r="N12" s="18">
        <v>8</v>
      </c>
      <c r="O12" s="18">
        <v>8</v>
      </c>
      <c r="P12" s="18">
        <v>6</v>
      </c>
      <c r="Q12" s="18">
        <v>8</v>
      </c>
      <c r="R12" s="18">
        <v>2</v>
      </c>
      <c r="S12" s="18"/>
      <c r="T12" s="18"/>
      <c r="U12" s="18">
        <v>10</v>
      </c>
      <c r="V12" s="18">
        <v>7</v>
      </c>
      <c r="W12" s="18">
        <v>6</v>
      </c>
      <c r="X12" s="18">
        <v>10</v>
      </c>
      <c r="Y12" s="18">
        <v>8</v>
      </c>
      <c r="Z12" s="18"/>
      <c r="AA12" s="18"/>
      <c r="AB12" s="18">
        <v>11</v>
      </c>
      <c r="AC12" s="18">
        <v>12</v>
      </c>
      <c r="AD12" s="18">
        <v>7</v>
      </c>
      <c r="AE12" s="18">
        <v>8</v>
      </c>
      <c r="AF12" s="18">
        <v>5</v>
      </c>
      <c r="AG12" s="18"/>
      <c r="AH12" s="18"/>
      <c r="AI12" s="18">
        <v>16</v>
      </c>
      <c r="AJ12" s="46">
        <f t="shared" si="0"/>
        <v>158</v>
      </c>
      <c r="AK12" s="9">
        <f t="shared" si="1"/>
        <v>203362.432</v>
      </c>
    </row>
    <row r="13" spans="1:37" x14ac:dyDescent="0.2">
      <c r="A13" s="92">
        <v>2160030</v>
      </c>
      <c r="B13" s="99" t="s">
        <v>17</v>
      </c>
      <c r="C13" s="111" t="s">
        <v>11</v>
      </c>
      <c r="D13" s="114">
        <f>VLOOKUP(A13,[1]Hoja3!$A$4:$C$653,3,FALSE)</f>
        <v>58.0244</v>
      </c>
      <c r="E13" s="18"/>
      <c r="F13" s="18"/>
      <c r="G13" s="18">
        <v>3</v>
      </c>
      <c r="H13" s="18">
        <v>2</v>
      </c>
      <c r="I13" s="18">
        <v>2</v>
      </c>
      <c r="J13" s="18">
        <v>3</v>
      </c>
      <c r="K13" s="18"/>
      <c r="L13" s="18"/>
      <c r="M13" s="18"/>
      <c r="N13" s="18">
        <v>2</v>
      </c>
      <c r="O13" s="18">
        <v>6</v>
      </c>
      <c r="P13" s="18">
        <v>8</v>
      </c>
      <c r="Q13" s="18">
        <v>5</v>
      </c>
      <c r="R13" s="18">
        <v>2</v>
      </c>
      <c r="S13" s="18"/>
      <c r="T13" s="18"/>
      <c r="U13" s="18">
        <v>4</v>
      </c>
      <c r="V13" s="18">
        <v>6</v>
      </c>
      <c r="W13" s="18">
        <v>10</v>
      </c>
      <c r="X13" s="18">
        <v>5</v>
      </c>
      <c r="Y13" s="18">
        <v>7</v>
      </c>
      <c r="Z13" s="18"/>
      <c r="AA13" s="18"/>
      <c r="AB13" s="18">
        <v>4</v>
      </c>
      <c r="AC13" s="18">
        <v>6</v>
      </c>
      <c r="AD13" s="18">
        <v>9</v>
      </c>
      <c r="AE13" s="18">
        <v>6</v>
      </c>
      <c r="AF13" s="18">
        <v>6</v>
      </c>
      <c r="AG13" s="18"/>
      <c r="AH13" s="18"/>
      <c r="AI13" s="18">
        <v>6</v>
      </c>
      <c r="AJ13" s="46">
        <f t="shared" si="0"/>
        <v>102</v>
      </c>
      <c r="AK13" s="9">
        <f t="shared" si="1"/>
        <v>5918.4888000000001</v>
      </c>
    </row>
    <row r="14" spans="1:37" x14ac:dyDescent="0.2">
      <c r="A14" s="92">
        <v>2130046</v>
      </c>
      <c r="B14" s="99" t="s">
        <v>18</v>
      </c>
      <c r="C14" s="111" t="s">
        <v>11</v>
      </c>
      <c r="D14" s="114">
        <f>VLOOKUP(A14,[1]Hoja3!$A$4:$C$653,3,FALSE)</f>
        <v>112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>
        <v>1</v>
      </c>
      <c r="AJ14" s="46">
        <f t="shared" si="0"/>
        <v>1</v>
      </c>
      <c r="AK14" s="9">
        <f t="shared" si="1"/>
        <v>112</v>
      </c>
    </row>
    <row r="15" spans="1:37" x14ac:dyDescent="0.2">
      <c r="A15" s="92">
        <v>2160040</v>
      </c>
      <c r="B15" s="100" t="s">
        <v>19</v>
      </c>
      <c r="C15" s="116" t="s">
        <v>9</v>
      </c>
      <c r="D15" s="114">
        <f>VLOOKUP(A15,[1]Hoja3!$A$4:$C$653,3,FALSE)</f>
        <v>124.95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>
        <v>1</v>
      </c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46">
        <f t="shared" si="0"/>
        <v>1</v>
      </c>
      <c r="AK15" s="9">
        <f t="shared" si="1"/>
        <v>124.95</v>
      </c>
    </row>
    <row r="16" spans="1:37" x14ac:dyDescent="0.2">
      <c r="A16" s="92">
        <v>2160044</v>
      </c>
      <c r="B16" s="99" t="s">
        <v>20</v>
      </c>
      <c r="C16" s="111" t="s">
        <v>9</v>
      </c>
      <c r="D16" s="114">
        <f>VLOOKUP(A16,[1]Hoja3!$A$4:$C$653,3,FALSE)</f>
        <v>342.72</v>
      </c>
      <c r="E16" s="18"/>
      <c r="F16" s="18"/>
      <c r="G16" s="18"/>
      <c r="H16" s="18">
        <v>5</v>
      </c>
      <c r="I16" s="18">
        <v>5</v>
      </c>
      <c r="J16" s="18">
        <v>2</v>
      </c>
      <c r="K16" s="18"/>
      <c r="L16" s="18"/>
      <c r="M16" s="18"/>
      <c r="N16" s="18">
        <v>4</v>
      </c>
      <c r="O16" s="18">
        <v>11</v>
      </c>
      <c r="P16" s="18">
        <v>7</v>
      </c>
      <c r="Q16" s="18">
        <v>1</v>
      </c>
      <c r="R16" s="18"/>
      <c r="S16" s="18"/>
      <c r="T16" s="18"/>
      <c r="U16" s="18">
        <v>9</v>
      </c>
      <c r="V16" s="18"/>
      <c r="W16" s="18">
        <v>6</v>
      </c>
      <c r="X16" s="18">
        <v>4</v>
      </c>
      <c r="Y16" s="18">
        <v>4</v>
      </c>
      <c r="Z16" s="18"/>
      <c r="AA16" s="18"/>
      <c r="AB16" s="18">
        <v>4</v>
      </c>
      <c r="AC16" s="18">
        <v>9</v>
      </c>
      <c r="AD16" s="18">
        <v>8</v>
      </c>
      <c r="AE16" s="18">
        <v>7</v>
      </c>
      <c r="AF16" s="18">
        <v>3</v>
      </c>
      <c r="AG16" s="18"/>
      <c r="AH16" s="18"/>
      <c r="AI16" s="18">
        <v>6</v>
      </c>
      <c r="AJ16" s="46">
        <f t="shared" si="0"/>
        <v>95</v>
      </c>
      <c r="AK16" s="9">
        <f t="shared" si="1"/>
        <v>32558.400000000001</v>
      </c>
    </row>
    <row r="17" spans="1:37" x14ac:dyDescent="0.2">
      <c r="A17" s="92">
        <v>2160048</v>
      </c>
      <c r="B17" s="99" t="s">
        <v>21</v>
      </c>
      <c r="C17" s="111" t="s">
        <v>15</v>
      </c>
      <c r="D17" s="114">
        <f>VLOOKUP(A17,[1]Hoja3!$A$4:$C$653,3,FALSE)</f>
        <v>1248.7860000000001</v>
      </c>
      <c r="E17" s="18"/>
      <c r="F17" s="18"/>
      <c r="G17" s="18"/>
      <c r="H17" s="18"/>
      <c r="I17" s="18">
        <v>1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>
        <v>8</v>
      </c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46">
        <f t="shared" si="0"/>
        <v>9</v>
      </c>
      <c r="AK17" s="9">
        <f t="shared" si="1"/>
        <v>11239.074000000001</v>
      </c>
    </row>
    <row r="18" spans="1:37" x14ac:dyDescent="0.2">
      <c r="A18" s="92">
        <v>2130054</v>
      </c>
      <c r="B18" s="99" t="s">
        <v>22</v>
      </c>
      <c r="C18" s="111" t="s">
        <v>23</v>
      </c>
      <c r="D18" s="114">
        <f>VLOOKUP(A18,[1]Hoja3!$A$4:$C$653,3,FALSE)</f>
        <v>259.84840000000003</v>
      </c>
      <c r="E18" s="18"/>
      <c r="F18" s="18"/>
      <c r="G18" s="18">
        <v>2</v>
      </c>
      <c r="H18" s="18">
        <v>7</v>
      </c>
      <c r="I18" s="18">
        <v>3</v>
      </c>
      <c r="J18" s="18">
        <v>1</v>
      </c>
      <c r="K18" s="18"/>
      <c r="L18" s="18"/>
      <c r="M18" s="18"/>
      <c r="N18" s="18"/>
      <c r="O18" s="18">
        <v>3</v>
      </c>
      <c r="P18" s="18">
        <v>2</v>
      </c>
      <c r="Q18" s="18">
        <v>4</v>
      </c>
      <c r="R18" s="18">
        <v>2</v>
      </c>
      <c r="S18" s="18"/>
      <c r="T18" s="18"/>
      <c r="U18" s="18">
        <v>1</v>
      </c>
      <c r="V18" s="18">
        <v>2</v>
      </c>
      <c r="W18" s="18">
        <v>7</v>
      </c>
      <c r="X18" s="18">
        <v>5</v>
      </c>
      <c r="Y18" s="18"/>
      <c r="Z18" s="18"/>
      <c r="AA18" s="18"/>
      <c r="AB18" s="18"/>
      <c r="AC18" s="18">
        <v>2</v>
      </c>
      <c r="AD18" s="18">
        <v>6</v>
      </c>
      <c r="AE18" s="18">
        <v>8</v>
      </c>
      <c r="AF18" s="18">
        <v>1</v>
      </c>
      <c r="AG18" s="18"/>
      <c r="AH18" s="18"/>
      <c r="AI18" s="18">
        <v>4</v>
      </c>
      <c r="AJ18" s="46">
        <f t="shared" si="0"/>
        <v>60</v>
      </c>
      <c r="AK18" s="9">
        <f t="shared" si="1"/>
        <v>15590.904000000002</v>
      </c>
    </row>
    <row r="19" spans="1:37" x14ac:dyDescent="0.2">
      <c r="A19" s="92">
        <v>2130061</v>
      </c>
      <c r="B19" s="99" t="s">
        <v>24</v>
      </c>
      <c r="C19" s="111" t="s">
        <v>23</v>
      </c>
      <c r="D19" s="114">
        <f>VLOOKUP(A19,[1]Hoja3!$A$4:$C$653,3,FALSE)</f>
        <v>295.12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46">
        <f t="shared" si="0"/>
        <v>0</v>
      </c>
      <c r="AK19" s="9">
        <f t="shared" si="1"/>
        <v>0</v>
      </c>
    </row>
    <row r="20" spans="1:37" x14ac:dyDescent="0.2">
      <c r="A20" s="92">
        <v>2130068</v>
      </c>
      <c r="B20" s="101" t="s">
        <v>25</v>
      </c>
      <c r="C20" s="113" t="s">
        <v>23</v>
      </c>
      <c r="D20" s="114">
        <f>VLOOKUP(A20,[1]Hoja3!$A$4:$C$653,3,FALSE)</f>
        <v>952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46">
        <f t="shared" si="0"/>
        <v>0</v>
      </c>
      <c r="AK20" s="9">
        <f t="shared" si="1"/>
        <v>0</v>
      </c>
    </row>
    <row r="21" spans="1:37" x14ac:dyDescent="0.2">
      <c r="A21" s="92">
        <v>2160063</v>
      </c>
      <c r="B21" s="99" t="s">
        <v>26</v>
      </c>
      <c r="C21" s="111" t="s">
        <v>11</v>
      </c>
      <c r="D21" s="114">
        <f>VLOOKUP(A21,[1]Hoja3!$A$4:$C$653,3,FALSE)</f>
        <v>654.5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>
        <v>1</v>
      </c>
      <c r="AD21" s="18"/>
      <c r="AE21" s="18"/>
      <c r="AF21" s="18"/>
      <c r="AG21" s="18"/>
      <c r="AH21" s="18"/>
      <c r="AI21" s="18"/>
      <c r="AJ21" s="46">
        <f t="shared" si="0"/>
        <v>1</v>
      </c>
      <c r="AK21" s="9">
        <f t="shared" si="1"/>
        <v>654.5</v>
      </c>
    </row>
    <row r="22" spans="1:37" x14ac:dyDescent="0.2">
      <c r="A22" s="92">
        <v>2160064</v>
      </c>
      <c r="B22" s="99" t="s">
        <v>27</v>
      </c>
      <c r="C22" s="111" t="s">
        <v>11</v>
      </c>
      <c r="D22" s="114">
        <f>VLOOKUP(A22,[1]Hoja3!$A$4:$C$653,3,FALSE)</f>
        <v>69.02</v>
      </c>
      <c r="E22" s="18"/>
      <c r="F22" s="18"/>
      <c r="G22" s="18">
        <v>1</v>
      </c>
      <c r="H22" s="18">
        <v>3</v>
      </c>
      <c r="I22" s="18"/>
      <c r="J22" s="18"/>
      <c r="K22" s="18"/>
      <c r="L22" s="18"/>
      <c r="M22" s="18"/>
      <c r="N22" s="18">
        <v>3</v>
      </c>
      <c r="O22" s="18">
        <v>4</v>
      </c>
      <c r="P22" s="18">
        <v>1</v>
      </c>
      <c r="Q22" s="18">
        <v>1</v>
      </c>
      <c r="R22" s="18">
        <v>1</v>
      </c>
      <c r="S22" s="18"/>
      <c r="T22" s="18"/>
      <c r="U22" s="18">
        <v>1</v>
      </c>
      <c r="V22" s="18">
        <v>1</v>
      </c>
      <c r="W22" s="18"/>
      <c r="X22" s="18"/>
      <c r="Y22" s="18">
        <v>1</v>
      </c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46">
        <f t="shared" si="0"/>
        <v>17</v>
      </c>
      <c r="AK22" s="9">
        <f t="shared" si="1"/>
        <v>1173.3399999999999</v>
      </c>
    </row>
    <row r="23" spans="1:37" x14ac:dyDescent="0.2">
      <c r="A23" s="92">
        <v>2130097</v>
      </c>
      <c r="B23" s="99" t="s">
        <v>28</v>
      </c>
      <c r="C23" s="111" t="s">
        <v>29</v>
      </c>
      <c r="D23" s="114">
        <f>VLOOKUP(A23,[1]Hoja3!$A$4:$C$653,3,FALSE)</f>
        <v>333.2</v>
      </c>
      <c r="E23" s="18"/>
      <c r="F23" s="18"/>
      <c r="G23" s="18">
        <v>1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46">
        <f t="shared" si="0"/>
        <v>1</v>
      </c>
      <c r="AK23" s="9">
        <f t="shared" si="1"/>
        <v>333.2</v>
      </c>
    </row>
    <row r="24" spans="1:37" x14ac:dyDescent="0.2">
      <c r="A24" s="92">
        <v>2160080</v>
      </c>
      <c r="B24" s="99" t="s">
        <v>30</v>
      </c>
      <c r="C24" s="111" t="s">
        <v>29</v>
      </c>
      <c r="D24" s="114">
        <f>VLOOKUP(A24,[1]Hoja3!$A$4:$C$653,3,FALSE)</f>
        <v>145656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46">
        <f t="shared" si="0"/>
        <v>0</v>
      </c>
      <c r="AK24" s="9">
        <f t="shared" si="1"/>
        <v>0</v>
      </c>
    </row>
    <row r="25" spans="1:37" x14ac:dyDescent="0.2">
      <c r="A25" s="92">
        <v>2170058</v>
      </c>
      <c r="B25" s="99" t="s">
        <v>31</v>
      </c>
      <c r="C25" s="111" t="s">
        <v>32</v>
      </c>
      <c r="D25" s="114">
        <f>VLOOKUP(A25,[1]Hoja3!$A$4:$C$653,3,FALSE)</f>
        <v>4166.1899999999996</v>
      </c>
      <c r="E25" s="18"/>
      <c r="F25" s="18"/>
      <c r="G25" s="18"/>
      <c r="H25" s="18"/>
      <c r="I25" s="18"/>
      <c r="J25" s="18"/>
      <c r="K25" s="18"/>
      <c r="L25" s="18"/>
      <c r="M25" s="18"/>
      <c r="N25" s="18">
        <v>1</v>
      </c>
      <c r="O25" s="18"/>
      <c r="P25" s="18"/>
      <c r="Q25" s="18"/>
      <c r="R25" s="18"/>
      <c r="S25" s="18"/>
      <c r="T25" s="18"/>
      <c r="U25" s="18"/>
      <c r="V25" s="18"/>
      <c r="W25" s="18">
        <v>1</v>
      </c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46">
        <f t="shared" si="0"/>
        <v>2</v>
      </c>
      <c r="AK25" s="9">
        <f t="shared" si="1"/>
        <v>8332.3799999999992</v>
      </c>
    </row>
    <row r="26" spans="1:37" x14ac:dyDescent="0.2">
      <c r="A26" s="92">
        <v>2130107</v>
      </c>
      <c r="B26" s="99" t="s">
        <v>33</v>
      </c>
      <c r="C26" s="111" t="s">
        <v>11</v>
      </c>
      <c r="D26" s="114">
        <f>VLOOKUP(A26,[1]Hoja3!$A$4:$C$653,3,FALSE)</f>
        <v>104.72</v>
      </c>
      <c r="E26" s="18"/>
      <c r="F26" s="18"/>
      <c r="G26" s="18">
        <v>3</v>
      </c>
      <c r="H26" s="18">
        <v>7</v>
      </c>
      <c r="I26" s="18">
        <v>4</v>
      </c>
      <c r="J26" s="18">
        <v>10</v>
      </c>
      <c r="K26" s="18"/>
      <c r="L26" s="18"/>
      <c r="M26" s="18"/>
      <c r="N26" s="18">
        <v>6</v>
      </c>
      <c r="O26" s="18">
        <v>17</v>
      </c>
      <c r="P26" s="18">
        <v>8</v>
      </c>
      <c r="Q26" s="18">
        <v>6</v>
      </c>
      <c r="R26" s="18">
        <v>2</v>
      </c>
      <c r="S26" s="18"/>
      <c r="T26" s="18"/>
      <c r="U26" s="18">
        <v>2</v>
      </c>
      <c r="V26" s="18">
        <v>14</v>
      </c>
      <c r="W26" s="18">
        <v>7</v>
      </c>
      <c r="X26" s="18">
        <v>10</v>
      </c>
      <c r="Y26" s="18">
        <v>7</v>
      </c>
      <c r="Z26" s="18"/>
      <c r="AA26" s="18"/>
      <c r="AB26" s="18">
        <v>5</v>
      </c>
      <c r="AC26" s="18">
        <v>16</v>
      </c>
      <c r="AD26" s="18">
        <v>11</v>
      </c>
      <c r="AE26" s="18">
        <v>13</v>
      </c>
      <c r="AF26" s="18">
        <v>4</v>
      </c>
      <c r="AG26" s="18"/>
      <c r="AH26" s="18"/>
      <c r="AI26" s="18">
        <v>5</v>
      </c>
      <c r="AJ26" s="46">
        <f t="shared" si="0"/>
        <v>157</v>
      </c>
      <c r="AK26" s="9">
        <f t="shared" si="1"/>
        <v>16441.04</v>
      </c>
    </row>
    <row r="27" spans="1:37" x14ac:dyDescent="0.2">
      <c r="A27" s="92">
        <v>2120017</v>
      </c>
      <c r="B27" s="99" t="s">
        <v>34</v>
      </c>
      <c r="C27" s="111" t="s">
        <v>11</v>
      </c>
      <c r="D27" s="114">
        <f>VLOOKUP(A27,[1]Hoja3!$A$4:$C$653,3,FALSE)</f>
        <v>91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46">
        <f t="shared" si="0"/>
        <v>0</v>
      </c>
      <c r="AK27" s="9">
        <f t="shared" si="1"/>
        <v>0</v>
      </c>
    </row>
    <row r="28" spans="1:37" x14ac:dyDescent="0.2">
      <c r="A28" s="92">
        <v>2160095</v>
      </c>
      <c r="B28" s="99" t="s">
        <v>35</v>
      </c>
      <c r="C28" s="111" t="s">
        <v>36</v>
      </c>
      <c r="D28" s="114">
        <f>VLOOKUP(A28,[1]Hoja3!$A$4:$C$653,3,FALSE)</f>
        <v>220.745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>
        <v>2</v>
      </c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46">
        <f t="shared" si="0"/>
        <v>2</v>
      </c>
      <c r="AK28" s="9">
        <f t="shared" si="1"/>
        <v>441.49</v>
      </c>
    </row>
    <row r="29" spans="1:37" x14ac:dyDescent="0.2">
      <c r="A29" s="92">
        <v>2160306</v>
      </c>
      <c r="B29" s="99" t="s">
        <v>37</v>
      </c>
      <c r="C29" s="111" t="s">
        <v>11</v>
      </c>
      <c r="D29" s="114">
        <f>VLOOKUP(A29,[1]Hoja3!$A$4:$C$653,3,FALSE)</f>
        <v>738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46">
        <f t="shared" si="0"/>
        <v>0</v>
      </c>
      <c r="AK29" s="9">
        <f t="shared" si="1"/>
        <v>0</v>
      </c>
    </row>
    <row r="30" spans="1:37" x14ac:dyDescent="0.2">
      <c r="A30" s="92">
        <v>2160101</v>
      </c>
      <c r="B30" s="99" t="s">
        <v>38</v>
      </c>
      <c r="C30" s="111" t="s">
        <v>11</v>
      </c>
      <c r="D30" s="114">
        <f>VLOOKUP(A30,[1]Hoja3!$A$4:$C$653,3,FALSE)</f>
        <v>183.26</v>
      </c>
      <c r="E30" s="18"/>
      <c r="F30" s="18"/>
      <c r="G30" s="18">
        <v>1</v>
      </c>
      <c r="H30" s="18"/>
      <c r="I30" s="18">
        <v>1</v>
      </c>
      <c r="J30" s="18"/>
      <c r="K30" s="18"/>
      <c r="L30" s="18"/>
      <c r="M30" s="18"/>
      <c r="N30" s="18"/>
      <c r="O30" s="18"/>
      <c r="P30" s="18"/>
      <c r="Q30" s="18">
        <v>2</v>
      </c>
      <c r="R30" s="18">
        <v>1</v>
      </c>
      <c r="S30" s="18"/>
      <c r="T30" s="18"/>
      <c r="U30" s="18"/>
      <c r="V30" s="18">
        <v>1</v>
      </c>
      <c r="W30" s="18">
        <v>1</v>
      </c>
      <c r="X30" s="18"/>
      <c r="Y30" s="18">
        <v>1</v>
      </c>
      <c r="Z30" s="18"/>
      <c r="AA30" s="18"/>
      <c r="AB30" s="18">
        <v>1</v>
      </c>
      <c r="AC30" s="18">
        <v>1</v>
      </c>
      <c r="AD30" s="18">
        <v>3</v>
      </c>
      <c r="AE30" s="18"/>
      <c r="AF30" s="18"/>
      <c r="AG30" s="18"/>
      <c r="AH30" s="18"/>
      <c r="AI30" s="18">
        <v>1</v>
      </c>
      <c r="AJ30" s="46">
        <f t="shared" si="0"/>
        <v>14</v>
      </c>
      <c r="AK30" s="9">
        <f t="shared" si="1"/>
        <v>2565.64</v>
      </c>
    </row>
    <row r="31" spans="1:37" x14ac:dyDescent="0.2">
      <c r="A31" s="92">
        <v>2120021</v>
      </c>
      <c r="B31" s="99" t="s">
        <v>39</v>
      </c>
      <c r="C31" s="111" t="s">
        <v>36</v>
      </c>
      <c r="D31" s="114">
        <f>VLOOKUP(A31,[1]Hoja3!$A$4:$C$653,3,FALSE)</f>
        <v>15098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46">
        <f t="shared" si="0"/>
        <v>0</v>
      </c>
      <c r="AK31" s="9">
        <f t="shared" si="1"/>
        <v>0</v>
      </c>
    </row>
    <row r="32" spans="1:37" x14ac:dyDescent="0.2">
      <c r="A32" s="92">
        <v>2120023</v>
      </c>
      <c r="B32" s="99" t="s">
        <v>40</v>
      </c>
      <c r="C32" s="111" t="s">
        <v>36</v>
      </c>
      <c r="D32" s="114">
        <f>VLOOKUP(A32,[1]Hoja3!$A$4:$C$653,3,FALSE)</f>
        <v>333</v>
      </c>
      <c r="E32" s="18"/>
      <c r="F32" s="18"/>
      <c r="G32" s="18">
        <v>6</v>
      </c>
      <c r="H32" s="18">
        <v>13</v>
      </c>
      <c r="I32" s="18">
        <v>11</v>
      </c>
      <c r="J32" s="18"/>
      <c r="K32" s="18"/>
      <c r="L32" s="18"/>
      <c r="M32" s="18"/>
      <c r="N32" s="18">
        <v>12</v>
      </c>
      <c r="O32" s="18">
        <v>14</v>
      </c>
      <c r="P32" s="18">
        <v>1</v>
      </c>
      <c r="Q32" s="18">
        <v>13</v>
      </c>
      <c r="R32" s="18"/>
      <c r="S32" s="18"/>
      <c r="T32" s="18"/>
      <c r="U32" s="18">
        <v>9</v>
      </c>
      <c r="V32" s="18">
        <v>10</v>
      </c>
      <c r="W32" s="18">
        <v>15</v>
      </c>
      <c r="X32" s="18"/>
      <c r="Y32" s="18">
        <v>20</v>
      </c>
      <c r="Z32" s="18"/>
      <c r="AA32" s="18"/>
      <c r="AB32" s="18">
        <v>11</v>
      </c>
      <c r="AC32" s="18">
        <v>38</v>
      </c>
      <c r="AD32" s="18">
        <v>18</v>
      </c>
      <c r="AE32" s="18">
        <v>12</v>
      </c>
      <c r="AF32" s="18">
        <v>10</v>
      </c>
      <c r="AG32" s="18"/>
      <c r="AH32" s="18"/>
      <c r="AI32" s="18">
        <v>4</v>
      </c>
      <c r="AJ32" s="46">
        <f t="shared" si="0"/>
        <v>217</v>
      </c>
      <c r="AK32" s="9">
        <f t="shared" si="1"/>
        <v>72261</v>
      </c>
    </row>
    <row r="33" spans="1:37" x14ac:dyDescent="0.2">
      <c r="A33" s="92">
        <v>2160122</v>
      </c>
      <c r="B33" s="99" t="s">
        <v>41</v>
      </c>
      <c r="C33" s="111" t="s">
        <v>36</v>
      </c>
      <c r="D33" s="114">
        <f>VLOOKUP(A33,[1]Hoja3!$A$4:$C$653,3,FALSE)</f>
        <v>123.76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46">
        <f t="shared" si="0"/>
        <v>0</v>
      </c>
      <c r="AK33" s="9">
        <f t="shared" si="1"/>
        <v>0</v>
      </c>
    </row>
    <row r="34" spans="1:37" x14ac:dyDescent="0.2">
      <c r="A34" s="92">
        <v>2160126</v>
      </c>
      <c r="B34" s="99" t="s">
        <v>42</v>
      </c>
      <c r="C34" s="111" t="s">
        <v>11</v>
      </c>
      <c r="D34" s="114">
        <f>VLOOKUP(A34,[1]Hoja3!$A$4:$C$653,3,FALSE)</f>
        <v>3153.5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46">
        <f t="shared" si="0"/>
        <v>0</v>
      </c>
      <c r="AK34" s="9">
        <f t="shared" si="1"/>
        <v>0</v>
      </c>
    </row>
    <row r="35" spans="1:37" x14ac:dyDescent="0.2">
      <c r="A35" s="92">
        <v>2160129</v>
      </c>
      <c r="B35" s="99" t="s">
        <v>43</v>
      </c>
      <c r="C35" s="111" t="s">
        <v>11</v>
      </c>
      <c r="D35" s="114">
        <f>VLOOKUP(A35,[1]Hoja3!$A$4:$C$653,3,FALSE)</f>
        <v>70.209999999999994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>
        <v>2</v>
      </c>
      <c r="R35" s="18"/>
      <c r="S35" s="18"/>
      <c r="T35" s="18"/>
      <c r="U35" s="18"/>
      <c r="V35" s="18"/>
      <c r="W35" s="18"/>
      <c r="X35" s="18"/>
      <c r="Y35" s="18">
        <v>1</v>
      </c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46">
        <f t="shared" si="0"/>
        <v>3</v>
      </c>
      <c r="AK35" s="9">
        <f t="shared" si="1"/>
        <v>210.63</v>
      </c>
    </row>
    <row r="36" spans="1:37" x14ac:dyDescent="0.2">
      <c r="A36" s="93">
        <v>2130152</v>
      </c>
      <c r="B36" s="102" t="s">
        <v>44</v>
      </c>
      <c r="C36" s="117" t="s">
        <v>36</v>
      </c>
      <c r="D36" s="114">
        <f>VLOOKUP(A36,[1]Hoja3!$A$4:$C$653,3,FALSE)</f>
        <v>41.563699999999997</v>
      </c>
      <c r="E36" s="18"/>
      <c r="F36" s="18"/>
      <c r="G36" s="18"/>
      <c r="H36" s="18">
        <v>3</v>
      </c>
      <c r="I36" s="18"/>
      <c r="J36" s="18"/>
      <c r="K36" s="18"/>
      <c r="L36" s="18"/>
      <c r="M36" s="18"/>
      <c r="N36" s="18"/>
      <c r="O36" s="18"/>
      <c r="P36" s="18">
        <v>3</v>
      </c>
      <c r="Q36" s="18"/>
      <c r="R36" s="18"/>
      <c r="S36" s="18"/>
      <c r="T36" s="18"/>
      <c r="U36" s="18"/>
      <c r="V36" s="18">
        <v>2</v>
      </c>
      <c r="W36" s="18"/>
      <c r="X36" s="18"/>
      <c r="Y36" s="18"/>
      <c r="Z36" s="18"/>
      <c r="AA36" s="18"/>
      <c r="AB36" s="18"/>
      <c r="AC36" s="18"/>
      <c r="AD36" s="18"/>
      <c r="AE36" s="18">
        <v>1</v>
      </c>
      <c r="AF36" s="18"/>
      <c r="AG36" s="18"/>
      <c r="AH36" s="18"/>
      <c r="AI36" s="18"/>
      <c r="AJ36" s="46">
        <f t="shared" si="0"/>
        <v>9</v>
      </c>
      <c r="AK36" s="9">
        <f t="shared" si="1"/>
        <v>374.07329999999996</v>
      </c>
    </row>
    <row r="37" spans="1:37" x14ac:dyDescent="0.2">
      <c r="A37" s="92">
        <v>2130150</v>
      </c>
      <c r="B37" s="99" t="s">
        <v>45</v>
      </c>
      <c r="C37" s="111" t="s">
        <v>32</v>
      </c>
      <c r="D37" s="114">
        <f>VLOOKUP(A37,[1]Hoja3!$A$4:$C$653,3,FALSE)</f>
        <v>2856</v>
      </c>
      <c r="E37" s="18"/>
      <c r="F37" s="18"/>
      <c r="G37" s="18">
        <v>2</v>
      </c>
      <c r="H37" s="18"/>
      <c r="I37" s="18"/>
      <c r="J37" s="18"/>
      <c r="K37" s="18"/>
      <c r="L37" s="18"/>
      <c r="M37" s="18"/>
      <c r="N37" s="18">
        <v>1</v>
      </c>
      <c r="O37" s="18">
        <v>1</v>
      </c>
      <c r="P37" s="18"/>
      <c r="Q37" s="18"/>
      <c r="R37" s="18">
        <v>1</v>
      </c>
      <c r="S37" s="18"/>
      <c r="T37" s="18"/>
      <c r="U37" s="18"/>
      <c r="V37" s="18"/>
      <c r="W37" s="18"/>
      <c r="X37" s="18"/>
      <c r="Y37" s="18">
        <v>1</v>
      </c>
      <c r="Z37" s="18"/>
      <c r="AA37" s="18"/>
      <c r="AB37" s="18">
        <v>1</v>
      </c>
      <c r="AC37" s="18">
        <v>1</v>
      </c>
      <c r="AD37" s="18"/>
      <c r="AE37" s="18"/>
      <c r="AF37" s="18"/>
      <c r="AG37" s="18"/>
      <c r="AH37" s="18"/>
      <c r="AI37" s="18"/>
      <c r="AJ37" s="46">
        <f t="shared" si="0"/>
        <v>8</v>
      </c>
      <c r="AK37" s="9">
        <f t="shared" si="1"/>
        <v>22848</v>
      </c>
    </row>
    <row r="38" spans="1:37" x14ac:dyDescent="0.2">
      <c r="A38" s="92">
        <v>2160051</v>
      </c>
      <c r="B38" s="99" t="s">
        <v>46</v>
      </c>
      <c r="C38" s="111" t="s">
        <v>36</v>
      </c>
      <c r="D38" s="114">
        <f>VLOOKUP(A38,[1]Hoja3!$A$4:$C$653,3,FALSE)</f>
        <v>151.3323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>
        <v>1</v>
      </c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46">
        <f t="shared" si="0"/>
        <v>1</v>
      </c>
      <c r="AK38" s="9">
        <f t="shared" si="1"/>
        <v>151.3323</v>
      </c>
    </row>
    <row r="39" spans="1:37" x14ac:dyDescent="0.2">
      <c r="A39" s="92">
        <v>2180084</v>
      </c>
      <c r="B39" s="99" t="s">
        <v>47</v>
      </c>
      <c r="C39" s="111" t="s">
        <v>48</v>
      </c>
      <c r="D39" s="114">
        <f>VLOOKUP(A39,[1]Hoja3!$A$4:$C$653,3,FALSE)</f>
        <v>7140</v>
      </c>
      <c r="E39" s="18"/>
      <c r="F39" s="18"/>
      <c r="G39" s="18"/>
      <c r="H39" s="18"/>
      <c r="I39" s="18">
        <v>1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46">
        <f t="shared" si="0"/>
        <v>1</v>
      </c>
      <c r="AK39" s="9">
        <f t="shared" si="1"/>
        <v>7140</v>
      </c>
    </row>
    <row r="40" spans="1:37" x14ac:dyDescent="0.2">
      <c r="A40" s="92">
        <v>2160140</v>
      </c>
      <c r="B40" s="99" t="s">
        <v>49</v>
      </c>
      <c r="C40" s="111" t="s">
        <v>15</v>
      </c>
      <c r="D40" s="114">
        <f>VLOOKUP(A40,[1]Hoja3!$A$4:$C$653,3,FALSE)</f>
        <v>2261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>
        <v>1</v>
      </c>
      <c r="W40" s="18">
        <v>3</v>
      </c>
      <c r="X40" s="18"/>
      <c r="Y40" s="18"/>
      <c r="Z40" s="18"/>
      <c r="AA40" s="18"/>
      <c r="AB40" s="18"/>
      <c r="AC40" s="18">
        <v>1</v>
      </c>
      <c r="AD40" s="18"/>
      <c r="AE40" s="18">
        <v>2</v>
      </c>
      <c r="AF40" s="18"/>
      <c r="AG40" s="18"/>
      <c r="AH40" s="18"/>
      <c r="AI40" s="18">
        <v>1</v>
      </c>
      <c r="AJ40" s="46">
        <f t="shared" si="0"/>
        <v>8</v>
      </c>
      <c r="AK40" s="9">
        <f t="shared" si="1"/>
        <v>18088</v>
      </c>
    </row>
    <row r="41" spans="1:37" x14ac:dyDescent="0.2">
      <c r="A41" s="92">
        <v>2130276</v>
      </c>
      <c r="B41" s="99" t="s">
        <v>50</v>
      </c>
      <c r="C41" s="111" t="s">
        <v>29</v>
      </c>
      <c r="D41" s="114">
        <f>VLOOKUP(A41,[1]Hoja3!$A$4:$C$653,3,FALSE)</f>
        <v>888.93</v>
      </c>
      <c r="E41" s="18"/>
      <c r="F41" s="18"/>
      <c r="G41" s="18"/>
      <c r="H41" s="18">
        <v>1</v>
      </c>
      <c r="I41" s="18">
        <v>1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>
        <v>1</v>
      </c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46">
        <f t="shared" si="0"/>
        <v>3</v>
      </c>
      <c r="AK41" s="9">
        <f t="shared" si="1"/>
        <v>2666.79</v>
      </c>
    </row>
    <row r="42" spans="1:37" x14ac:dyDescent="0.2">
      <c r="A42" s="92">
        <v>2110077</v>
      </c>
      <c r="B42" s="99" t="s">
        <v>51</v>
      </c>
      <c r="C42" s="111" t="s">
        <v>48</v>
      </c>
      <c r="D42" s="114">
        <f>VLOOKUP(A42,[1]Hoja3!$A$4:$C$653,3,FALSE)</f>
        <v>7946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46">
        <f t="shared" si="0"/>
        <v>0</v>
      </c>
      <c r="AK42" s="9">
        <f t="shared" si="1"/>
        <v>0</v>
      </c>
    </row>
    <row r="43" spans="1:37" x14ac:dyDescent="0.2">
      <c r="A43" s="92">
        <v>2160157</v>
      </c>
      <c r="B43" s="99" t="s">
        <v>52</v>
      </c>
      <c r="C43" s="111" t="s">
        <v>29</v>
      </c>
      <c r="D43" s="114">
        <f>VLOOKUP(A43,[1]Hoja3!$A$4:$C$653,3,FALSE)</f>
        <v>928.2</v>
      </c>
      <c r="E43" s="18"/>
      <c r="F43" s="18"/>
      <c r="G43" s="18"/>
      <c r="H43" s="18">
        <v>2</v>
      </c>
      <c r="I43" s="18"/>
      <c r="J43" s="18"/>
      <c r="K43" s="18"/>
      <c r="L43" s="18"/>
      <c r="M43" s="18"/>
      <c r="N43" s="18">
        <v>4</v>
      </c>
      <c r="O43" s="18"/>
      <c r="P43" s="18"/>
      <c r="Q43" s="18"/>
      <c r="R43" s="18">
        <v>5</v>
      </c>
      <c r="S43" s="18"/>
      <c r="T43" s="18"/>
      <c r="U43" s="18">
        <v>1</v>
      </c>
      <c r="V43" s="18"/>
      <c r="W43" s="18">
        <v>1</v>
      </c>
      <c r="X43" s="18"/>
      <c r="Y43" s="18">
        <v>2</v>
      </c>
      <c r="Z43" s="18"/>
      <c r="AA43" s="18"/>
      <c r="AB43" s="18">
        <v>2</v>
      </c>
      <c r="AC43" s="18">
        <v>1</v>
      </c>
      <c r="AD43" s="18">
        <v>1</v>
      </c>
      <c r="AE43" s="18">
        <v>1</v>
      </c>
      <c r="AF43" s="18">
        <v>2</v>
      </c>
      <c r="AG43" s="18"/>
      <c r="AH43" s="18"/>
      <c r="AI43" s="18">
        <v>1</v>
      </c>
      <c r="AJ43" s="46">
        <f t="shared" si="0"/>
        <v>23</v>
      </c>
      <c r="AK43" s="9">
        <f t="shared" si="1"/>
        <v>21348.600000000002</v>
      </c>
    </row>
    <row r="44" spans="1:37" x14ac:dyDescent="0.2">
      <c r="A44" s="92">
        <v>2160160</v>
      </c>
      <c r="B44" s="99" t="s">
        <v>53</v>
      </c>
      <c r="C44" s="111" t="s">
        <v>11</v>
      </c>
      <c r="D44" s="114">
        <f>VLOOKUP(A44,[1]Hoja3!$A$4:$C$653,3,FALSE)</f>
        <v>213.01</v>
      </c>
      <c r="E44" s="18"/>
      <c r="F44" s="18"/>
      <c r="G44" s="18">
        <v>2</v>
      </c>
      <c r="H44" s="18">
        <v>11</v>
      </c>
      <c r="I44" s="18">
        <v>5</v>
      </c>
      <c r="J44" s="18">
        <v>7</v>
      </c>
      <c r="K44" s="18"/>
      <c r="L44" s="18"/>
      <c r="M44" s="18"/>
      <c r="N44" s="18">
        <v>6</v>
      </c>
      <c r="O44" s="18">
        <v>19</v>
      </c>
      <c r="P44" s="18">
        <v>7</v>
      </c>
      <c r="Q44" s="18">
        <v>6</v>
      </c>
      <c r="R44" s="18">
        <v>1</v>
      </c>
      <c r="S44" s="18"/>
      <c r="T44" s="18"/>
      <c r="U44" s="18">
        <v>8</v>
      </c>
      <c r="V44" s="18">
        <v>14</v>
      </c>
      <c r="W44" s="18">
        <v>9</v>
      </c>
      <c r="X44" s="18">
        <v>13</v>
      </c>
      <c r="Y44" s="18">
        <v>8</v>
      </c>
      <c r="Z44" s="18"/>
      <c r="AA44" s="18"/>
      <c r="AB44" s="18">
        <v>2</v>
      </c>
      <c r="AC44" s="18">
        <v>19</v>
      </c>
      <c r="AD44" s="18">
        <v>12</v>
      </c>
      <c r="AE44" s="18">
        <v>15</v>
      </c>
      <c r="AF44" s="18">
        <v>10</v>
      </c>
      <c r="AG44" s="18"/>
      <c r="AH44" s="18"/>
      <c r="AI44" s="18">
        <v>8</v>
      </c>
      <c r="AJ44" s="46">
        <f t="shared" si="0"/>
        <v>182</v>
      </c>
      <c r="AK44" s="9">
        <f t="shared" si="1"/>
        <v>38767.82</v>
      </c>
    </row>
    <row r="45" spans="1:37" x14ac:dyDescent="0.2">
      <c r="A45" s="92">
        <v>2160162</v>
      </c>
      <c r="B45" s="99" t="s">
        <v>54</v>
      </c>
      <c r="C45" s="111" t="s">
        <v>36</v>
      </c>
      <c r="D45" s="114">
        <f>VLOOKUP(A45,[1]Hoja3!$A$4:$C$653,3,FALSE)</f>
        <v>7945.8680000000004</v>
      </c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>
        <v>1</v>
      </c>
      <c r="R45" s="18"/>
      <c r="S45" s="18"/>
      <c r="T45" s="18"/>
      <c r="U45" s="18"/>
      <c r="V45" s="18"/>
      <c r="W45" s="18">
        <v>1</v>
      </c>
      <c r="X45" s="18"/>
      <c r="Y45" s="18"/>
      <c r="Z45" s="18"/>
      <c r="AA45" s="18"/>
      <c r="AB45" s="18"/>
      <c r="AC45" s="18"/>
      <c r="AD45" s="18">
        <v>1</v>
      </c>
      <c r="AE45" s="18"/>
      <c r="AF45" s="18"/>
      <c r="AG45" s="18"/>
      <c r="AH45" s="18"/>
      <c r="AI45" s="18"/>
      <c r="AJ45" s="46">
        <f t="shared" si="0"/>
        <v>3</v>
      </c>
      <c r="AK45" s="9">
        <f t="shared" si="1"/>
        <v>23837.603999999999</v>
      </c>
    </row>
    <row r="46" spans="1:37" x14ac:dyDescent="0.2">
      <c r="A46" s="92">
        <v>2160168</v>
      </c>
      <c r="B46" s="99" t="s">
        <v>55</v>
      </c>
      <c r="C46" s="111" t="s">
        <v>36</v>
      </c>
      <c r="D46" s="114">
        <f>VLOOKUP(A46,[1]Hoja3!$A$4:$C$653,3,FALSE)</f>
        <v>83.3</v>
      </c>
      <c r="E46" s="18"/>
      <c r="F46" s="18"/>
      <c r="G46" s="18">
        <v>10</v>
      </c>
      <c r="H46" s="18">
        <v>6</v>
      </c>
      <c r="I46" s="18">
        <v>6</v>
      </c>
      <c r="J46" s="18">
        <v>7</v>
      </c>
      <c r="K46" s="18"/>
      <c r="L46" s="18"/>
      <c r="M46" s="18"/>
      <c r="N46" s="18">
        <v>10</v>
      </c>
      <c r="O46" s="18">
        <v>10</v>
      </c>
      <c r="P46" s="18">
        <v>11</v>
      </c>
      <c r="Q46" s="18">
        <v>12</v>
      </c>
      <c r="R46" s="18">
        <v>4</v>
      </c>
      <c r="S46" s="18"/>
      <c r="T46" s="18"/>
      <c r="U46" s="18">
        <v>14</v>
      </c>
      <c r="V46" s="18">
        <v>8</v>
      </c>
      <c r="W46" s="18">
        <v>13</v>
      </c>
      <c r="X46" s="18">
        <v>13</v>
      </c>
      <c r="Y46" s="18">
        <v>10</v>
      </c>
      <c r="Z46" s="18"/>
      <c r="AA46" s="18"/>
      <c r="AB46" s="18">
        <v>8</v>
      </c>
      <c r="AC46" s="18">
        <v>14</v>
      </c>
      <c r="AD46" s="18">
        <v>17</v>
      </c>
      <c r="AE46" s="18">
        <v>10</v>
      </c>
      <c r="AF46" s="18">
        <v>8</v>
      </c>
      <c r="AG46" s="18"/>
      <c r="AH46" s="18"/>
      <c r="AI46" s="18">
        <v>10</v>
      </c>
      <c r="AJ46" s="46">
        <f t="shared" si="0"/>
        <v>201</v>
      </c>
      <c r="AK46" s="9">
        <f t="shared" si="1"/>
        <v>16743.3</v>
      </c>
    </row>
    <row r="47" spans="1:37" x14ac:dyDescent="0.2">
      <c r="A47" s="92">
        <v>2160166</v>
      </c>
      <c r="B47" s="99" t="s">
        <v>56</v>
      </c>
      <c r="C47" s="111" t="s">
        <v>11</v>
      </c>
      <c r="D47" s="115">
        <v>162</v>
      </c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46">
        <f t="shared" si="0"/>
        <v>0</v>
      </c>
      <c r="AK47" s="9">
        <f t="shared" si="1"/>
        <v>0</v>
      </c>
    </row>
    <row r="48" spans="1:37" x14ac:dyDescent="0.2">
      <c r="A48" s="92">
        <v>2170132</v>
      </c>
      <c r="B48" s="99" t="s">
        <v>57</v>
      </c>
      <c r="C48" s="111" t="s">
        <v>32</v>
      </c>
      <c r="D48" s="114">
        <f>VLOOKUP(A48,[1]Hoja3!$A$4:$C$653,3,FALSE)</f>
        <v>1904</v>
      </c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46">
        <f t="shared" si="0"/>
        <v>0</v>
      </c>
      <c r="AK48" s="9">
        <f t="shared" si="1"/>
        <v>0</v>
      </c>
    </row>
    <row r="49" spans="1:37" x14ac:dyDescent="0.2">
      <c r="A49" s="92">
        <v>2160092</v>
      </c>
      <c r="B49" s="99" t="s">
        <v>58</v>
      </c>
      <c r="C49" s="111" t="s">
        <v>36</v>
      </c>
      <c r="D49" s="114">
        <f>VLOOKUP(A49,[1]Hoja3!$A$4:$C$653,3,FALSE)</f>
        <v>69.02</v>
      </c>
      <c r="E49" s="18"/>
      <c r="F49" s="18"/>
      <c r="G49" s="18">
        <v>5</v>
      </c>
      <c r="H49" s="18">
        <v>3</v>
      </c>
      <c r="I49" s="18">
        <v>2</v>
      </c>
      <c r="J49" s="18">
        <v>2</v>
      </c>
      <c r="K49" s="18"/>
      <c r="L49" s="18"/>
      <c r="M49" s="18"/>
      <c r="N49" s="18">
        <v>2</v>
      </c>
      <c r="O49" s="18">
        <v>6</v>
      </c>
      <c r="P49" s="18">
        <v>4</v>
      </c>
      <c r="Q49" s="18">
        <v>1</v>
      </c>
      <c r="R49" s="18">
        <v>1</v>
      </c>
      <c r="S49" s="18"/>
      <c r="T49" s="18"/>
      <c r="U49" s="18">
        <v>1</v>
      </c>
      <c r="V49" s="18">
        <v>1</v>
      </c>
      <c r="W49" s="18">
        <v>1</v>
      </c>
      <c r="X49" s="18">
        <v>5</v>
      </c>
      <c r="Y49" s="18">
        <v>1</v>
      </c>
      <c r="Z49" s="18"/>
      <c r="AA49" s="18"/>
      <c r="AB49" s="18"/>
      <c r="AC49" s="18"/>
      <c r="AD49" s="18">
        <v>3</v>
      </c>
      <c r="AE49" s="18">
        <v>6</v>
      </c>
      <c r="AF49" s="18">
        <v>2</v>
      </c>
      <c r="AG49" s="18"/>
      <c r="AH49" s="18"/>
      <c r="AI49" s="18">
        <v>1</v>
      </c>
      <c r="AJ49" s="46">
        <f t="shared" si="0"/>
        <v>47</v>
      </c>
      <c r="AK49" s="9">
        <f t="shared" si="1"/>
        <v>3243.9399999999996</v>
      </c>
    </row>
    <row r="50" spans="1:37" x14ac:dyDescent="0.2">
      <c r="A50" s="92">
        <v>2170143</v>
      </c>
      <c r="B50" s="99" t="s">
        <v>59</v>
      </c>
      <c r="C50" s="111" t="s">
        <v>60</v>
      </c>
      <c r="D50" s="114">
        <f>VLOOKUP(A50,[1]Hoja3!$A$4:$C$653,3,FALSE)</f>
        <v>31.535</v>
      </c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46">
        <f t="shared" si="0"/>
        <v>0</v>
      </c>
      <c r="AK50" s="9">
        <f t="shared" si="1"/>
        <v>0</v>
      </c>
    </row>
    <row r="51" spans="1:37" x14ac:dyDescent="0.2">
      <c r="A51" s="92">
        <v>2130180</v>
      </c>
      <c r="B51" s="99" t="s">
        <v>61</v>
      </c>
      <c r="C51" s="111" t="s">
        <v>29</v>
      </c>
      <c r="D51" s="114">
        <f>VLOOKUP(A51,[1]Hoja3!$A$4:$C$653,3,FALSE)</f>
        <v>7925.4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46">
        <f t="shared" si="0"/>
        <v>0</v>
      </c>
      <c r="AK51" s="9">
        <f t="shared" si="1"/>
        <v>0</v>
      </c>
    </row>
    <row r="52" spans="1:37" x14ac:dyDescent="0.2">
      <c r="A52" s="92">
        <v>2160183</v>
      </c>
      <c r="B52" s="99" t="s">
        <v>62</v>
      </c>
      <c r="C52" s="111" t="s">
        <v>11</v>
      </c>
      <c r="D52" s="114">
        <f>VLOOKUP(A52,[1]Hoja3!$A$4:$C$653,3,FALSE)</f>
        <v>71.400000000000006</v>
      </c>
      <c r="E52" s="18"/>
      <c r="F52" s="18"/>
      <c r="G52" s="18"/>
      <c r="H52" s="18"/>
      <c r="I52" s="18"/>
      <c r="J52" s="18"/>
      <c r="K52" s="18"/>
      <c r="L52" s="18"/>
      <c r="M52" s="18"/>
      <c r="N52" s="18">
        <v>3</v>
      </c>
      <c r="O52" s="18">
        <v>1</v>
      </c>
      <c r="P52" s="18">
        <v>1</v>
      </c>
      <c r="Q52" s="18"/>
      <c r="R52" s="18"/>
      <c r="S52" s="18"/>
      <c r="T52" s="18"/>
      <c r="U52" s="18">
        <v>4</v>
      </c>
      <c r="V52" s="18"/>
      <c r="W52" s="18">
        <v>1</v>
      </c>
      <c r="X52" s="18"/>
      <c r="Y52" s="18"/>
      <c r="Z52" s="18"/>
      <c r="AA52" s="18"/>
      <c r="AB52" s="18"/>
      <c r="AC52" s="18"/>
      <c r="AD52" s="18">
        <v>4</v>
      </c>
      <c r="AE52" s="18"/>
      <c r="AF52" s="18"/>
      <c r="AG52" s="18"/>
      <c r="AH52" s="18"/>
      <c r="AI52" s="18"/>
      <c r="AJ52" s="46">
        <f t="shared" si="0"/>
        <v>14</v>
      </c>
      <c r="AK52" s="9">
        <f t="shared" si="1"/>
        <v>999.60000000000014</v>
      </c>
    </row>
    <row r="53" spans="1:37" x14ac:dyDescent="0.2">
      <c r="A53" s="92">
        <v>2130188</v>
      </c>
      <c r="B53" s="99" t="s">
        <v>63</v>
      </c>
      <c r="C53" s="111" t="s">
        <v>11</v>
      </c>
      <c r="D53" s="114">
        <f>VLOOKUP(A53,[1]Hoja3!$A$4:$C$653,3,FALSE)</f>
        <v>213.01</v>
      </c>
      <c r="E53" s="18"/>
      <c r="F53" s="18"/>
      <c r="G53" s="18">
        <v>3</v>
      </c>
      <c r="H53" s="18"/>
      <c r="I53" s="18"/>
      <c r="J53" s="18"/>
      <c r="K53" s="18"/>
      <c r="L53" s="18"/>
      <c r="M53" s="18"/>
      <c r="N53" s="18"/>
      <c r="O53" s="18"/>
      <c r="P53" s="18">
        <v>1</v>
      </c>
      <c r="Q53" s="18">
        <v>1</v>
      </c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>
        <v>1</v>
      </c>
      <c r="AJ53" s="46">
        <f t="shared" si="0"/>
        <v>6</v>
      </c>
      <c r="AK53" s="9">
        <f t="shared" si="1"/>
        <v>1278.06</v>
      </c>
    </row>
    <row r="54" spans="1:37" x14ac:dyDescent="0.2">
      <c r="A54" s="92">
        <v>2120039</v>
      </c>
      <c r="B54" s="99" t="s">
        <v>64</v>
      </c>
      <c r="C54" s="111" t="s">
        <v>11</v>
      </c>
      <c r="D54" s="114">
        <f>VLOOKUP(A54,[1]Hoja3!$A$4:$C$653,3,FALSE)</f>
        <v>869</v>
      </c>
      <c r="E54" s="18"/>
      <c r="F54" s="18"/>
      <c r="G54" s="18">
        <v>1</v>
      </c>
      <c r="H54" s="18">
        <v>4</v>
      </c>
      <c r="I54" s="18">
        <v>1</v>
      </c>
      <c r="J54" s="18"/>
      <c r="K54" s="18"/>
      <c r="L54" s="18"/>
      <c r="M54" s="18"/>
      <c r="N54" s="18">
        <v>3</v>
      </c>
      <c r="O54" s="18">
        <v>2</v>
      </c>
      <c r="P54" s="18">
        <v>1</v>
      </c>
      <c r="Q54" s="18">
        <v>1</v>
      </c>
      <c r="R54" s="18"/>
      <c r="S54" s="18"/>
      <c r="T54" s="18"/>
      <c r="U54" s="18">
        <v>1</v>
      </c>
      <c r="V54" s="18"/>
      <c r="W54" s="18">
        <v>2</v>
      </c>
      <c r="X54" s="18"/>
      <c r="Y54" s="18">
        <v>1</v>
      </c>
      <c r="Z54" s="18"/>
      <c r="AA54" s="18"/>
      <c r="AB54" s="18"/>
      <c r="AC54" s="18"/>
      <c r="AD54" s="18">
        <v>2</v>
      </c>
      <c r="AE54" s="18">
        <v>1</v>
      </c>
      <c r="AF54" s="18"/>
      <c r="AG54" s="18"/>
      <c r="AH54" s="18"/>
      <c r="AI54" s="18">
        <v>2</v>
      </c>
      <c r="AJ54" s="46">
        <f t="shared" si="0"/>
        <v>22</v>
      </c>
      <c r="AK54" s="9">
        <f t="shared" si="1"/>
        <v>19118</v>
      </c>
    </row>
    <row r="55" spans="1:37" x14ac:dyDescent="0.2">
      <c r="A55" s="92">
        <v>2120041</v>
      </c>
      <c r="B55" s="99" t="s">
        <v>65</v>
      </c>
      <c r="C55" s="111" t="s">
        <v>11</v>
      </c>
      <c r="D55" s="114">
        <f>VLOOKUP(A55,[1]Hoja3!$A$4:$C$653,3,FALSE)</f>
        <v>214</v>
      </c>
      <c r="E55" s="18"/>
      <c r="F55" s="18"/>
      <c r="G55" s="18">
        <v>1</v>
      </c>
      <c r="H55" s="18">
        <v>3</v>
      </c>
      <c r="I55" s="18">
        <v>4</v>
      </c>
      <c r="J55" s="18"/>
      <c r="K55" s="18"/>
      <c r="L55" s="18"/>
      <c r="M55" s="18"/>
      <c r="N55" s="18">
        <v>2</v>
      </c>
      <c r="O55" s="18">
        <v>2</v>
      </c>
      <c r="P55" s="18">
        <v>1</v>
      </c>
      <c r="Q55" s="18">
        <v>1</v>
      </c>
      <c r="R55" s="18">
        <v>2</v>
      </c>
      <c r="S55" s="18"/>
      <c r="T55" s="18"/>
      <c r="U55" s="18">
        <v>1</v>
      </c>
      <c r="V55" s="18">
        <v>1</v>
      </c>
      <c r="W55" s="18">
        <v>9</v>
      </c>
      <c r="X55" s="18"/>
      <c r="Y55" s="18">
        <v>2</v>
      </c>
      <c r="Z55" s="18"/>
      <c r="AA55" s="18"/>
      <c r="AB55" s="18">
        <v>1</v>
      </c>
      <c r="AC55" s="18">
        <v>4</v>
      </c>
      <c r="AD55" s="18">
        <v>6</v>
      </c>
      <c r="AE55" s="18">
        <v>1</v>
      </c>
      <c r="AF55" s="18">
        <v>2</v>
      </c>
      <c r="AG55" s="18"/>
      <c r="AH55" s="18"/>
      <c r="AI55" s="18">
        <v>4</v>
      </c>
      <c r="AJ55" s="46">
        <f t="shared" si="0"/>
        <v>47</v>
      </c>
      <c r="AK55" s="9">
        <f t="shared" si="1"/>
        <v>10058</v>
      </c>
    </row>
    <row r="56" spans="1:37" x14ac:dyDescent="0.2">
      <c r="A56" s="92">
        <v>2160194</v>
      </c>
      <c r="B56" s="99" t="s">
        <v>66</v>
      </c>
      <c r="C56" s="111" t="s">
        <v>36</v>
      </c>
      <c r="D56" s="114">
        <f>VLOOKUP(A56,[1]Hoja3!$A$4:$C$653,3,FALSE)</f>
        <v>5057.5</v>
      </c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>
        <v>1</v>
      </c>
      <c r="P56" s="18"/>
      <c r="Q56" s="18">
        <v>1</v>
      </c>
      <c r="R56" s="18"/>
      <c r="S56" s="18"/>
      <c r="T56" s="18"/>
      <c r="U56" s="18"/>
      <c r="V56" s="18">
        <v>1</v>
      </c>
      <c r="W56" s="18"/>
      <c r="X56" s="18"/>
      <c r="Y56" s="18"/>
      <c r="Z56" s="18"/>
      <c r="AA56" s="18"/>
      <c r="AB56" s="18"/>
      <c r="AC56" s="18">
        <v>1</v>
      </c>
      <c r="AD56" s="18"/>
      <c r="AE56" s="18"/>
      <c r="AF56" s="18"/>
      <c r="AG56" s="18"/>
      <c r="AH56" s="18"/>
      <c r="AI56" s="18"/>
      <c r="AJ56" s="46">
        <f t="shared" si="0"/>
        <v>4</v>
      </c>
      <c r="AK56" s="9">
        <f t="shared" si="1"/>
        <v>20230</v>
      </c>
    </row>
    <row r="57" spans="1:37" x14ac:dyDescent="0.2">
      <c r="A57" s="92">
        <v>2160197</v>
      </c>
      <c r="B57" s="99" t="s">
        <v>67</v>
      </c>
      <c r="C57" s="111" t="s">
        <v>11</v>
      </c>
      <c r="D57" s="114">
        <f>VLOOKUP(A57,[1]Hoja3!$A$4:$C$653,3,FALSE)</f>
        <v>95.2</v>
      </c>
      <c r="E57" s="18"/>
      <c r="F57" s="18"/>
      <c r="G57" s="18"/>
      <c r="H57" s="18"/>
      <c r="I57" s="18"/>
      <c r="J57" s="18"/>
      <c r="K57" s="18"/>
      <c r="L57" s="18"/>
      <c r="M57" s="18"/>
      <c r="N57" s="18">
        <v>1</v>
      </c>
      <c r="O57" s="18">
        <v>2</v>
      </c>
      <c r="P57" s="18">
        <v>13</v>
      </c>
      <c r="Q57" s="18">
        <v>1</v>
      </c>
      <c r="R57" s="18"/>
      <c r="S57" s="18"/>
      <c r="T57" s="18"/>
      <c r="U57" s="18">
        <v>6</v>
      </c>
      <c r="V57" s="18"/>
      <c r="W57" s="18">
        <v>9</v>
      </c>
      <c r="X57" s="18">
        <v>6</v>
      </c>
      <c r="Y57" s="18">
        <v>2</v>
      </c>
      <c r="Z57" s="18"/>
      <c r="AA57" s="18"/>
      <c r="AB57" s="18">
        <v>1</v>
      </c>
      <c r="AC57" s="18">
        <v>1</v>
      </c>
      <c r="AD57" s="18">
        <v>6</v>
      </c>
      <c r="AE57" s="18">
        <v>5</v>
      </c>
      <c r="AF57" s="18">
        <v>2</v>
      </c>
      <c r="AG57" s="18"/>
      <c r="AH57" s="18"/>
      <c r="AI57" s="18">
        <v>4</v>
      </c>
      <c r="AJ57" s="46">
        <f t="shared" si="0"/>
        <v>59</v>
      </c>
      <c r="AK57" s="9">
        <f t="shared" si="1"/>
        <v>5616.8</v>
      </c>
    </row>
    <row r="58" spans="1:37" x14ac:dyDescent="0.2">
      <c r="A58" s="92">
        <v>2140177</v>
      </c>
      <c r="B58" s="99" t="s">
        <v>68</v>
      </c>
      <c r="C58" s="111" t="s">
        <v>69</v>
      </c>
      <c r="D58" s="115">
        <v>32</v>
      </c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46">
        <f t="shared" si="0"/>
        <v>0</v>
      </c>
      <c r="AK58" s="9">
        <f t="shared" si="1"/>
        <v>0</v>
      </c>
    </row>
    <row r="59" spans="1:37" x14ac:dyDescent="0.2">
      <c r="A59" s="92">
        <v>2150073</v>
      </c>
      <c r="B59" s="100" t="s">
        <v>70</v>
      </c>
      <c r="C59" s="116" t="s">
        <v>32</v>
      </c>
      <c r="D59" s="114">
        <f>VLOOKUP(A59,[1]Hoja3!$A$4:$C$653,3,FALSE)</f>
        <v>833</v>
      </c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46">
        <f t="shared" si="0"/>
        <v>0</v>
      </c>
      <c r="AK59" s="9">
        <f t="shared" si="1"/>
        <v>0</v>
      </c>
    </row>
    <row r="60" spans="1:37" x14ac:dyDescent="0.2">
      <c r="A60" s="92">
        <v>2160207</v>
      </c>
      <c r="B60" s="99" t="s">
        <v>71</v>
      </c>
      <c r="C60" s="111" t="s">
        <v>11</v>
      </c>
      <c r="D60" s="114">
        <f>VLOOKUP(A60,[1]Hoja3!$A$4:$C$653,3,FALSE)</f>
        <v>1178.0999999999999</v>
      </c>
      <c r="E60" s="18"/>
      <c r="F60" s="18"/>
      <c r="G60" s="18"/>
      <c r="H60" s="18">
        <v>1</v>
      </c>
      <c r="I60" s="18"/>
      <c r="J60" s="18"/>
      <c r="K60" s="18"/>
      <c r="L60" s="18"/>
      <c r="M60" s="18"/>
      <c r="N60" s="18"/>
      <c r="O60" s="18"/>
      <c r="P60" s="18"/>
      <c r="Q60" s="18">
        <v>1</v>
      </c>
      <c r="R60" s="18"/>
      <c r="S60" s="18"/>
      <c r="T60" s="18"/>
      <c r="U60" s="18"/>
      <c r="V60" s="18"/>
      <c r="W60" s="18"/>
      <c r="X60" s="18">
        <v>1</v>
      </c>
      <c r="Y60" s="18"/>
      <c r="Z60" s="18"/>
      <c r="AA60" s="18"/>
      <c r="AB60" s="18"/>
      <c r="AC60" s="18"/>
      <c r="AD60" s="18"/>
      <c r="AE60" s="18">
        <v>1</v>
      </c>
      <c r="AF60" s="18"/>
      <c r="AG60" s="18"/>
      <c r="AH60" s="18"/>
      <c r="AI60" s="18"/>
      <c r="AJ60" s="46">
        <f t="shared" si="0"/>
        <v>4</v>
      </c>
      <c r="AK60" s="9">
        <f t="shared" si="1"/>
        <v>4712.3999999999996</v>
      </c>
    </row>
    <row r="61" spans="1:37" x14ac:dyDescent="0.2">
      <c r="A61" s="92">
        <v>2160208</v>
      </c>
      <c r="B61" s="99" t="s">
        <v>72</v>
      </c>
      <c r="C61" s="111" t="s">
        <v>11</v>
      </c>
      <c r="D61" s="114">
        <f>VLOOKUP(A61,[1]Hoja3!$A$4:$C$653,3,FALSE)</f>
        <v>16660</v>
      </c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>
        <v>1</v>
      </c>
      <c r="W61" s="18"/>
      <c r="X61" s="18"/>
      <c r="Y61" s="18"/>
      <c r="Z61" s="18"/>
      <c r="AA61" s="18"/>
      <c r="AB61" s="18"/>
      <c r="AC61" s="18"/>
      <c r="AD61" s="18">
        <v>1</v>
      </c>
      <c r="AE61" s="18"/>
      <c r="AF61" s="18"/>
      <c r="AG61" s="18"/>
      <c r="AH61" s="18"/>
      <c r="AI61" s="18"/>
      <c r="AJ61" s="46">
        <f t="shared" si="0"/>
        <v>2</v>
      </c>
      <c r="AK61" s="9">
        <f t="shared" si="1"/>
        <v>33320</v>
      </c>
    </row>
    <row r="62" spans="1:37" x14ac:dyDescent="0.2">
      <c r="A62" s="92">
        <v>2160209</v>
      </c>
      <c r="B62" s="99" t="s">
        <v>73</v>
      </c>
      <c r="C62" s="111" t="s">
        <v>36</v>
      </c>
      <c r="D62" s="114">
        <f>VLOOKUP(A62,[1]Hoja3!$A$4:$C$653,3,FALSE)</f>
        <v>1011.5</v>
      </c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46">
        <f t="shared" si="0"/>
        <v>0</v>
      </c>
      <c r="AK62" s="9">
        <f t="shared" si="1"/>
        <v>0</v>
      </c>
    </row>
    <row r="63" spans="1:37" x14ac:dyDescent="0.2">
      <c r="A63" s="92">
        <v>2190051</v>
      </c>
      <c r="B63" s="99" t="s">
        <v>74</v>
      </c>
      <c r="C63" s="111" t="s">
        <v>36</v>
      </c>
      <c r="D63" s="114">
        <f>VLOOKUP(A63,[1]Hoja3!$A$4:$C$653,3,FALSE)</f>
        <v>464.1</v>
      </c>
      <c r="E63" s="18"/>
      <c r="F63" s="18"/>
      <c r="G63" s="18">
        <v>2</v>
      </c>
      <c r="H63" s="18"/>
      <c r="I63" s="18">
        <v>2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>
        <v>1</v>
      </c>
      <c r="X63" s="18"/>
      <c r="Y63" s="18"/>
      <c r="Z63" s="18"/>
      <c r="AA63" s="18"/>
      <c r="AB63" s="18"/>
      <c r="AC63" s="18"/>
      <c r="AD63" s="18"/>
      <c r="AE63" s="18">
        <v>2</v>
      </c>
      <c r="AF63" s="18"/>
      <c r="AG63" s="18"/>
      <c r="AH63" s="18"/>
      <c r="AI63" s="18">
        <v>1</v>
      </c>
      <c r="AJ63" s="46">
        <f t="shared" si="0"/>
        <v>8</v>
      </c>
      <c r="AK63" s="9">
        <f t="shared" si="1"/>
        <v>3712.8</v>
      </c>
    </row>
    <row r="64" spans="1:37" x14ac:dyDescent="0.2">
      <c r="A64" s="92">
        <v>2160220</v>
      </c>
      <c r="B64" s="99" t="s">
        <v>75</v>
      </c>
      <c r="C64" s="111" t="s">
        <v>76</v>
      </c>
      <c r="D64" s="114">
        <f>VLOOKUP(A64,[1]Hoja3!$A$4:$C$653,3,FALSE)</f>
        <v>101.15</v>
      </c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46">
        <f t="shared" si="0"/>
        <v>0</v>
      </c>
      <c r="AK64" s="9">
        <f t="shared" si="1"/>
        <v>0</v>
      </c>
    </row>
    <row r="65" spans="1:37" x14ac:dyDescent="0.2">
      <c r="A65" s="92">
        <v>2170166</v>
      </c>
      <c r="B65" s="99" t="s">
        <v>77</v>
      </c>
      <c r="C65" s="111" t="s">
        <v>7</v>
      </c>
      <c r="D65" s="114">
        <f>VLOOKUP(A65,[1]Hoja3!$A$4:$C$653,3,FALSE)</f>
        <v>170.90450000000001</v>
      </c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46">
        <f t="shared" si="0"/>
        <v>0</v>
      </c>
      <c r="AK65" s="9">
        <f t="shared" si="1"/>
        <v>0</v>
      </c>
    </row>
    <row r="66" spans="1:37" x14ac:dyDescent="0.2">
      <c r="A66" s="92">
        <v>2170165</v>
      </c>
      <c r="B66" s="99" t="s">
        <v>78</v>
      </c>
      <c r="C66" s="111" t="s">
        <v>60</v>
      </c>
      <c r="D66" s="114">
        <f>VLOOKUP(A66,[1]Hoja3!$A$4:$C$653,3,FALSE)</f>
        <v>36.582500000000003</v>
      </c>
      <c r="E66" s="18"/>
      <c r="F66" s="18"/>
      <c r="G66" s="18">
        <v>1</v>
      </c>
      <c r="H66" s="18"/>
      <c r="I66" s="18">
        <v>1</v>
      </c>
      <c r="J66" s="18"/>
      <c r="K66" s="18"/>
      <c r="L66" s="18"/>
      <c r="M66" s="18"/>
      <c r="N66" s="18"/>
      <c r="O66" s="18">
        <v>8</v>
      </c>
      <c r="P66" s="18">
        <v>3</v>
      </c>
      <c r="Q66" s="18"/>
      <c r="R66" s="18"/>
      <c r="S66" s="18"/>
      <c r="T66" s="18"/>
      <c r="U66" s="18"/>
      <c r="V66" s="18"/>
      <c r="W66" s="18">
        <v>3</v>
      </c>
      <c r="X66" s="18"/>
      <c r="Y66" s="18">
        <v>1</v>
      </c>
      <c r="Z66" s="18"/>
      <c r="AA66" s="18"/>
      <c r="AB66" s="18"/>
      <c r="AC66" s="18"/>
      <c r="AD66" s="18">
        <v>4</v>
      </c>
      <c r="AE66" s="18"/>
      <c r="AF66" s="18"/>
      <c r="AG66" s="18"/>
      <c r="AH66" s="18"/>
      <c r="AI66" s="18"/>
      <c r="AJ66" s="46">
        <f t="shared" si="0"/>
        <v>21</v>
      </c>
      <c r="AK66" s="9">
        <f t="shared" si="1"/>
        <v>768.23250000000007</v>
      </c>
    </row>
    <row r="67" spans="1:37" x14ac:dyDescent="0.2">
      <c r="A67" s="92">
        <v>2130215</v>
      </c>
      <c r="B67" s="103" t="s">
        <v>79</v>
      </c>
      <c r="C67" s="111" t="s">
        <v>29</v>
      </c>
      <c r="D67" s="114">
        <f>VLOOKUP(A67,[1]Hoja3!$A$4:$C$653,3,FALSE)</f>
        <v>63.07</v>
      </c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46">
        <f t="shared" si="0"/>
        <v>0</v>
      </c>
      <c r="AK67" s="9">
        <f t="shared" si="1"/>
        <v>0</v>
      </c>
    </row>
    <row r="68" spans="1:37" x14ac:dyDescent="0.2">
      <c r="A68" s="92">
        <v>2160234</v>
      </c>
      <c r="B68" s="99" t="s">
        <v>80</v>
      </c>
      <c r="C68" s="111" t="s">
        <v>11</v>
      </c>
      <c r="D68" s="114">
        <f>VLOOKUP(A68,[1]Hoja3!$A$4:$C$653,3,FALSE)</f>
        <v>284.41000000000003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46">
        <f t="shared" si="0"/>
        <v>0</v>
      </c>
      <c r="AK68" s="9">
        <f t="shared" si="1"/>
        <v>0</v>
      </c>
    </row>
    <row r="69" spans="1:37" x14ac:dyDescent="0.2">
      <c r="A69" s="92">
        <v>2110100</v>
      </c>
      <c r="B69" s="99" t="s">
        <v>81</v>
      </c>
      <c r="C69" s="111" t="s">
        <v>23</v>
      </c>
      <c r="D69" s="114">
        <f>VLOOKUP(A69,[1]Hoja3!$A$4:$C$653,3,FALSE)</f>
        <v>3257</v>
      </c>
      <c r="E69" s="18"/>
      <c r="F69" s="18"/>
      <c r="G69" s="18">
        <v>5</v>
      </c>
      <c r="H69" s="18">
        <v>12</v>
      </c>
      <c r="I69" s="18">
        <v>7</v>
      </c>
      <c r="J69" s="18">
        <v>7</v>
      </c>
      <c r="K69" s="18"/>
      <c r="L69" s="18"/>
      <c r="M69" s="18"/>
      <c r="N69" s="18">
        <v>13</v>
      </c>
      <c r="O69" s="18">
        <v>12</v>
      </c>
      <c r="P69" s="18">
        <v>6</v>
      </c>
      <c r="Q69" s="18">
        <v>8</v>
      </c>
      <c r="R69" s="18">
        <v>1</v>
      </c>
      <c r="S69" s="18"/>
      <c r="T69" s="18"/>
      <c r="U69" s="18">
        <v>9</v>
      </c>
      <c r="V69" s="18">
        <v>5</v>
      </c>
      <c r="W69" s="18">
        <v>9</v>
      </c>
      <c r="X69" s="18">
        <v>7</v>
      </c>
      <c r="Y69" s="18">
        <v>9</v>
      </c>
      <c r="Z69" s="18"/>
      <c r="AA69" s="18"/>
      <c r="AB69" s="18">
        <v>8</v>
      </c>
      <c r="AC69" s="18">
        <v>11</v>
      </c>
      <c r="AD69" s="18">
        <v>17</v>
      </c>
      <c r="AE69" s="18">
        <v>11</v>
      </c>
      <c r="AF69" s="18">
        <v>7</v>
      </c>
      <c r="AG69" s="18"/>
      <c r="AH69" s="18"/>
      <c r="AI69" s="18">
        <v>8</v>
      </c>
      <c r="AJ69" s="46">
        <f t="shared" si="0"/>
        <v>172</v>
      </c>
      <c r="AK69" s="9">
        <f t="shared" si="1"/>
        <v>560204</v>
      </c>
    </row>
    <row r="70" spans="1:37" x14ac:dyDescent="0.2">
      <c r="A70" s="92">
        <v>2160242</v>
      </c>
      <c r="B70" s="99" t="s">
        <v>82</v>
      </c>
      <c r="C70" s="111" t="s">
        <v>36</v>
      </c>
      <c r="D70" s="114">
        <f>VLOOKUP(A70,[1]Hoja3!$A$4:$C$653,3,FALSE)</f>
        <v>9520</v>
      </c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46">
        <f t="shared" si="0"/>
        <v>0</v>
      </c>
      <c r="AK70" s="9">
        <f t="shared" si="1"/>
        <v>0</v>
      </c>
    </row>
    <row r="71" spans="1:37" x14ac:dyDescent="0.2">
      <c r="A71" s="92">
        <v>2170189</v>
      </c>
      <c r="B71" s="98" t="s">
        <v>83</v>
      </c>
      <c r="C71" s="113" t="s">
        <v>7</v>
      </c>
      <c r="D71" s="114">
        <f>VLOOKUP(A71,[1]Hoja3!$A$4:$C$653,3,FALSE)</f>
        <v>773.5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>
        <v>4</v>
      </c>
      <c r="P71" s="13"/>
      <c r="Q71" s="13"/>
      <c r="R71" s="13">
        <v>2</v>
      </c>
      <c r="S71" s="13"/>
      <c r="T71" s="13"/>
      <c r="U71" s="13"/>
      <c r="V71" s="13"/>
      <c r="W71" s="13"/>
      <c r="X71" s="13"/>
      <c r="Y71" s="13"/>
      <c r="Z71" s="13"/>
      <c r="AA71" s="13"/>
      <c r="AB71" s="13">
        <v>2</v>
      </c>
      <c r="AC71" s="13"/>
      <c r="AD71" s="13">
        <v>2</v>
      </c>
      <c r="AE71" s="13"/>
      <c r="AF71" s="13">
        <v>2</v>
      </c>
      <c r="AG71" s="13"/>
      <c r="AH71" s="13"/>
      <c r="AI71" s="13"/>
      <c r="AJ71" s="46">
        <f t="shared" ref="AJ71:AJ110" si="2">SUM(E71:AI71)</f>
        <v>12</v>
      </c>
      <c r="AK71" s="9">
        <f t="shared" ref="AK71:AK113" si="3">AJ71*D71</f>
        <v>9282</v>
      </c>
    </row>
    <row r="72" spans="1:37" x14ac:dyDescent="0.2">
      <c r="A72" s="92">
        <v>2160245</v>
      </c>
      <c r="B72" s="99" t="s">
        <v>84</v>
      </c>
      <c r="C72" s="111" t="s">
        <v>36</v>
      </c>
      <c r="D72" s="114">
        <f>VLOOKUP(A72,[1]Hoja3!$A$4:$C$653,3,FALSE)</f>
        <v>52.9026</v>
      </c>
      <c r="E72" s="18"/>
      <c r="F72" s="18"/>
      <c r="G72" s="18"/>
      <c r="H72" s="18">
        <v>1</v>
      </c>
      <c r="I72" s="18">
        <v>1</v>
      </c>
      <c r="J72" s="18"/>
      <c r="K72" s="18"/>
      <c r="L72" s="18"/>
      <c r="M72" s="18"/>
      <c r="N72" s="18">
        <v>2</v>
      </c>
      <c r="O72" s="18"/>
      <c r="P72" s="18">
        <v>1</v>
      </c>
      <c r="Q72" s="18">
        <v>1</v>
      </c>
      <c r="R72" s="18">
        <v>1</v>
      </c>
      <c r="S72" s="18"/>
      <c r="T72" s="18"/>
      <c r="U72" s="18">
        <v>4</v>
      </c>
      <c r="V72" s="18"/>
      <c r="W72" s="18"/>
      <c r="X72" s="18"/>
      <c r="Y72" s="18">
        <v>1</v>
      </c>
      <c r="Z72" s="18"/>
      <c r="AA72" s="18"/>
      <c r="AB72" s="18"/>
      <c r="AC72" s="18"/>
      <c r="AD72" s="18">
        <v>4</v>
      </c>
      <c r="AE72" s="18"/>
      <c r="AF72" s="18">
        <v>1</v>
      </c>
      <c r="AG72" s="18"/>
      <c r="AH72" s="18"/>
      <c r="AI72" s="18"/>
      <c r="AJ72" s="46">
        <f t="shared" si="2"/>
        <v>17</v>
      </c>
      <c r="AK72" s="9">
        <f t="shared" si="3"/>
        <v>899.3442</v>
      </c>
    </row>
    <row r="73" spans="1:37" x14ac:dyDescent="0.2">
      <c r="A73" s="92">
        <v>2120056</v>
      </c>
      <c r="B73" s="99" t="s">
        <v>85</v>
      </c>
      <c r="C73" s="111" t="s">
        <v>23</v>
      </c>
      <c r="D73" s="114">
        <f>VLOOKUP(A73,[1]Hoja3!$A$4:$C$653,3,FALSE)</f>
        <v>5581</v>
      </c>
      <c r="E73" s="18"/>
      <c r="F73" s="18"/>
      <c r="G73" s="18"/>
      <c r="H73" s="18">
        <v>2</v>
      </c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46">
        <f t="shared" si="2"/>
        <v>2</v>
      </c>
      <c r="AK73" s="9">
        <f t="shared" si="3"/>
        <v>11162</v>
      </c>
    </row>
    <row r="74" spans="1:37" x14ac:dyDescent="0.2">
      <c r="A74" s="94">
        <v>2120062</v>
      </c>
      <c r="B74" s="99" t="s">
        <v>86</v>
      </c>
      <c r="C74" s="111" t="s">
        <v>23</v>
      </c>
      <c r="D74" s="114">
        <f>VLOOKUP(A74,[1]Hoja3!$A$4:$C$653,3,FALSE)</f>
        <v>31677.8</v>
      </c>
      <c r="E74" s="18"/>
      <c r="F74" s="18"/>
      <c r="G74" s="18">
        <v>4</v>
      </c>
      <c r="H74" s="18">
        <v>1</v>
      </c>
      <c r="I74" s="18"/>
      <c r="J74" s="18"/>
      <c r="K74" s="18"/>
      <c r="L74" s="18"/>
      <c r="M74" s="18"/>
      <c r="N74" s="18"/>
      <c r="O74" s="18">
        <v>1</v>
      </c>
      <c r="P74" s="18"/>
      <c r="Q74" s="18">
        <v>8</v>
      </c>
      <c r="R74" s="18"/>
      <c r="S74" s="18"/>
      <c r="T74" s="18"/>
      <c r="U74" s="18"/>
      <c r="V74" s="18">
        <v>1</v>
      </c>
      <c r="W74" s="18">
        <v>8</v>
      </c>
      <c r="X74" s="18"/>
      <c r="Y74" s="18">
        <v>4</v>
      </c>
      <c r="Z74" s="18"/>
      <c r="AA74" s="18"/>
      <c r="AB74" s="18">
        <v>4</v>
      </c>
      <c r="AC74" s="18"/>
      <c r="AD74" s="18">
        <v>2</v>
      </c>
      <c r="AE74" s="18">
        <v>4</v>
      </c>
      <c r="AF74" s="18">
        <v>1</v>
      </c>
      <c r="AG74" s="18"/>
      <c r="AH74" s="18"/>
      <c r="AI74" s="18">
        <v>1</v>
      </c>
      <c r="AJ74" s="46">
        <f t="shared" si="2"/>
        <v>39</v>
      </c>
      <c r="AK74" s="9">
        <f t="shared" si="3"/>
        <v>1235434.2</v>
      </c>
    </row>
    <row r="75" spans="1:37" x14ac:dyDescent="0.2">
      <c r="A75" s="92">
        <v>2160250</v>
      </c>
      <c r="B75" s="99" t="s">
        <v>87</v>
      </c>
      <c r="C75" s="111" t="s">
        <v>11</v>
      </c>
      <c r="D75" s="114">
        <f>VLOOKUP(A75,[1]Hoja3!$A$4:$C$653,3,FALSE)</f>
        <v>6559.28</v>
      </c>
      <c r="E75" s="18"/>
      <c r="F75" s="18"/>
      <c r="G75" s="18"/>
      <c r="H75" s="18"/>
      <c r="I75" s="18">
        <v>1</v>
      </c>
      <c r="J75" s="18"/>
      <c r="K75" s="18"/>
      <c r="L75" s="18"/>
      <c r="M75" s="18"/>
      <c r="N75" s="18">
        <v>2</v>
      </c>
      <c r="O75" s="18"/>
      <c r="P75" s="18">
        <v>3</v>
      </c>
      <c r="Q75" s="18"/>
      <c r="R75" s="18"/>
      <c r="S75" s="18"/>
      <c r="T75" s="18"/>
      <c r="U75" s="18"/>
      <c r="V75" s="18"/>
      <c r="W75" s="18">
        <v>3</v>
      </c>
      <c r="X75" s="18"/>
      <c r="Y75" s="18"/>
      <c r="Z75" s="18"/>
      <c r="AA75" s="18"/>
      <c r="AB75" s="18">
        <v>1</v>
      </c>
      <c r="AC75" s="18"/>
      <c r="AD75" s="18"/>
      <c r="AE75" s="18">
        <v>2</v>
      </c>
      <c r="AF75" s="18"/>
      <c r="AG75" s="18"/>
      <c r="AH75" s="18"/>
      <c r="AI75" s="18"/>
      <c r="AJ75" s="46">
        <f t="shared" si="2"/>
        <v>12</v>
      </c>
      <c r="AK75" s="9">
        <f t="shared" si="3"/>
        <v>78711.360000000001</v>
      </c>
    </row>
    <row r="76" spans="1:37" x14ac:dyDescent="0.2">
      <c r="A76" s="93">
        <v>2170210</v>
      </c>
      <c r="B76" s="102" t="s">
        <v>88</v>
      </c>
      <c r="C76" s="111" t="s">
        <v>11</v>
      </c>
      <c r="D76" s="118">
        <v>11462.08</v>
      </c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46">
        <f t="shared" si="2"/>
        <v>0</v>
      </c>
      <c r="AK76" s="9">
        <f t="shared" si="3"/>
        <v>0</v>
      </c>
    </row>
    <row r="77" spans="1:37" x14ac:dyDescent="0.2">
      <c r="A77" s="92">
        <v>2170204</v>
      </c>
      <c r="B77" s="99" t="s">
        <v>89</v>
      </c>
      <c r="C77" s="111" t="s">
        <v>7</v>
      </c>
      <c r="D77" s="114">
        <f>VLOOKUP(A77,[1]Hoja3!$A$4:$C$653,3,FALSE)</f>
        <v>2856</v>
      </c>
      <c r="E77" s="18"/>
      <c r="F77" s="18"/>
      <c r="G77" s="18"/>
      <c r="H77" s="18"/>
      <c r="I77" s="18"/>
      <c r="J77" s="18"/>
      <c r="K77" s="18"/>
      <c r="L77" s="18"/>
      <c r="M77" s="18"/>
      <c r="N77" s="18">
        <v>1</v>
      </c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46">
        <f t="shared" si="2"/>
        <v>1</v>
      </c>
      <c r="AK77" s="9">
        <f t="shared" si="3"/>
        <v>2856</v>
      </c>
    </row>
    <row r="78" spans="1:37" x14ac:dyDescent="0.2">
      <c r="A78" s="92">
        <v>2110101</v>
      </c>
      <c r="B78" s="99" t="s">
        <v>90</v>
      </c>
      <c r="C78" s="113" t="s">
        <v>7</v>
      </c>
      <c r="D78" s="114">
        <f>VLOOKUP(A78,[1]Hoja3!$A$4:$C$653,3,FALSE)</f>
        <v>70210</v>
      </c>
      <c r="E78" s="13"/>
      <c r="F78" s="13"/>
      <c r="G78" s="13">
        <v>1</v>
      </c>
      <c r="H78" s="13">
        <v>1</v>
      </c>
      <c r="I78" s="13">
        <v>2</v>
      </c>
      <c r="J78" s="13">
        <v>2</v>
      </c>
      <c r="K78" s="13"/>
      <c r="L78" s="13"/>
      <c r="M78" s="13"/>
      <c r="N78" s="13"/>
      <c r="O78" s="13">
        <v>3</v>
      </c>
      <c r="P78" s="13">
        <v>2</v>
      </c>
      <c r="Q78" s="13"/>
      <c r="R78" s="13"/>
      <c r="S78" s="13"/>
      <c r="T78" s="13"/>
      <c r="U78" s="13">
        <v>1</v>
      </c>
      <c r="V78" s="13">
        <v>2</v>
      </c>
      <c r="W78" s="13"/>
      <c r="X78" s="13">
        <v>1</v>
      </c>
      <c r="Y78" s="13">
        <v>2</v>
      </c>
      <c r="Z78" s="13"/>
      <c r="AA78" s="13"/>
      <c r="AB78" s="13">
        <v>1</v>
      </c>
      <c r="AC78" s="13">
        <v>4</v>
      </c>
      <c r="AD78" s="13">
        <v>1</v>
      </c>
      <c r="AE78" s="13">
        <v>3</v>
      </c>
      <c r="AF78" s="13"/>
      <c r="AG78" s="13"/>
      <c r="AH78" s="13"/>
      <c r="AI78" s="13">
        <v>1</v>
      </c>
      <c r="AJ78" s="46">
        <f t="shared" si="2"/>
        <v>27</v>
      </c>
      <c r="AK78" s="9">
        <f t="shared" si="3"/>
        <v>1895670</v>
      </c>
    </row>
    <row r="79" spans="1:37" x14ac:dyDescent="0.2">
      <c r="A79" s="92">
        <v>2160262</v>
      </c>
      <c r="B79" s="99" t="s">
        <v>91</v>
      </c>
      <c r="C79" s="119" t="s">
        <v>23</v>
      </c>
      <c r="D79" s="114">
        <f>VLOOKUP(A79,[1]Hoja3!$A$4:$C$653,3,FALSE)</f>
        <v>856.8</v>
      </c>
      <c r="E79" s="27"/>
      <c r="F79" s="26"/>
      <c r="G79" s="27"/>
      <c r="H79" s="13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13"/>
      <c r="X79" s="26"/>
      <c r="Y79" s="26"/>
      <c r="Z79" s="26"/>
      <c r="AA79" s="26"/>
      <c r="AB79" s="26"/>
      <c r="AC79" s="26"/>
      <c r="AD79" s="26"/>
      <c r="AE79" s="13"/>
      <c r="AF79" s="26"/>
      <c r="AG79" s="13"/>
      <c r="AH79" s="28"/>
      <c r="AI79" s="26"/>
      <c r="AJ79" s="46">
        <f t="shared" si="2"/>
        <v>0</v>
      </c>
      <c r="AK79" s="9">
        <f t="shared" si="3"/>
        <v>0</v>
      </c>
    </row>
    <row r="80" spans="1:37" x14ac:dyDescent="0.2">
      <c r="A80" s="92">
        <v>2160175</v>
      </c>
      <c r="B80" s="99" t="s">
        <v>92</v>
      </c>
      <c r="C80" s="113" t="s">
        <v>36</v>
      </c>
      <c r="D80" s="114">
        <f>VLOOKUP(A80,[1]Hoja3!$A$4:$C$653,3,FALSE)</f>
        <v>90.773200000000003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>
        <v>1</v>
      </c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>
        <v>1</v>
      </c>
      <c r="AE80" s="13"/>
      <c r="AF80" s="13"/>
      <c r="AG80" s="13"/>
      <c r="AH80" s="13"/>
      <c r="AI80" s="13"/>
      <c r="AJ80" s="46">
        <f t="shared" si="2"/>
        <v>2</v>
      </c>
      <c r="AK80" s="9">
        <f t="shared" si="3"/>
        <v>181.54640000000001</v>
      </c>
    </row>
    <row r="81" spans="1:37" x14ac:dyDescent="0.2">
      <c r="A81" s="92">
        <v>2110132</v>
      </c>
      <c r="B81" s="101" t="s">
        <v>225</v>
      </c>
      <c r="C81" s="113" t="s">
        <v>7</v>
      </c>
      <c r="D81" s="114">
        <f>VLOOKUP(A81,[1]Hoja3!$A$4:$C$653,3,FALSE)</f>
        <v>11328.8</v>
      </c>
      <c r="E81" s="13"/>
      <c r="F81" s="13"/>
      <c r="G81" s="13">
        <v>3</v>
      </c>
      <c r="H81" s="18">
        <v>2</v>
      </c>
      <c r="I81" s="13"/>
      <c r="J81" s="13"/>
      <c r="K81" s="13"/>
      <c r="L81" s="13"/>
      <c r="M81" s="13"/>
      <c r="N81" s="13">
        <v>4</v>
      </c>
      <c r="O81" s="13"/>
      <c r="P81" s="13"/>
      <c r="Q81" s="13">
        <v>4</v>
      </c>
      <c r="R81" s="13">
        <v>3</v>
      </c>
      <c r="S81" s="13"/>
      <c r="T81" s="13"/>
      <c r="U81" s="13">
        <v>3</v>
      </c>
      <c r="V81" s="13"/>
      <c r="W81" s="18">
        <v>9</v>
      </c>
      <c r="X81" s="13">
        <v>2</v>
      </c>
      <c r="Y81" s="13">
        <v>4</v>
      </c>
      <c r="Z81" s="13"/>
      <c r="AA81" s="13"/>
      <c r="AB81" s="13">
        <v>2</v>
      </c>
      <c r="AC81" s="13">
        <v>2</v>
      </c>
      <c r="AD81" s="13">
        <v>1</v>
      </c>
      <c r="AE81" s="18">
        <v>2</v>
      </c>
      <c r="AF81" s="13">
        <v>3</v>
      </c>
      <c r="AG81" s="13"/>
      <c r="AH81" s="13"/>
      <c r="AI81" s="13">
        <v>2</v>
      </c>
      <c r="AJ81" s="46">
        <f t="shared" si="2"/>
        <v>46</v>
      </c>
      <c r="AK81" s="9">
        <f t="shared" si="3"/>
        <v>521124.8</v>
      </c>
    </row>
    <row r="82" spans="1:37" x14ac:dyDescent="0.2">
      <c r="A82" s="92">
        <v>2160273</v>
      </c>
      <c r="B82" s="99" t="s">
        <v>94</v>
      </c>
      <c r="C82" s="111" t="s">
        <v>23</v>
      </c>
      <c r="D82" s="115">
        <v>1309</v>
      </c>
      <c r="E82" s="18"/>
      <c r="F82" s="18"/>
      <c r="G82" s="18"/>
      <c r="H82" s="13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3"/>
      <c r="X82" s="18"/>
      <c r="Y82" s="18"/>
      <c r="Z82" s="18"/>
      <c r="AA82" s="18"/>
      <c r="AB82" s="18"/>
      <c r="AC82" s="18"/>
      <c r="AD82" s="18"/>
      <c r="AE82" s="13"/>
      <c r="AF82" s="18"/>
      <c r="AG82" s="18"/>
      <c r="AH82" s="18"/>
      <c r="AI82" s="18"/>
      <c r="AJ82" s="46">
        <f t="shared" si="2"/>
        <v>0</v>
      </c>
      <c r="AK82" s="9">
        <f t="shared" si="3"/>
        <v>0</v>
      </c>
    </row>
    <row r="83" spans="1:37" x14ac:dyDescent="0.2">
      <c r="A83" s="93">
        <v>2160290</v>
      </c>
      <c r="B83" s="102" t="s">
        <v>95</v>
      </c>
      <c r="C83" s="113" t="s">
        <v>23</v>
      </c>
      <c r="D83" s="114">
        <f>VLOOKUP(A83,[1]Hoja3!$A$4:$C$653,3,FALSE)</f>
        <v>2261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>
        <v>3</v>
      </c>
      <c r="R83" s="13"/>
      <c r="S83" s="13"/>
      <c r="T83" s="13"/>
      <c r="U83" s="13"/>
      <c r="V83" s="13"/>
      <c r="W83" s="13">
        <v>1</v>
      </c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46">
        <f t="shared" si="2"/>
        <v>4</v>
      </c>
      <c r="AK83" s="9">
        <f t="shared" si="3"/>
        <v>9044</v>
      </c>
    </row>
    <row r="84" spans="1:37" x14ac:dyDescent="0.2">
      <c r="A84" s="92">
        <v>2160244</v>
      </c>
      <c r="B84" s="99" t="s">
        <v>226</v>
      </c>
      <c r="C84" s="113" t="s">
        <v>23</v>
      </c>
      <c r="D84" s="114">
        <f>VLOOKUP(A84,[1]Hoja3!$A$4:$C$653,3,FALSE)</f>
        <v>7378</v>
      </c>
      <c r="E84" s="13"/>
      <c r="F84" s="13"/>
      <c r="G84" s="13"/>
      <c r="H84" s="29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29"/>
      <c r="X84" s="13"/>
      <c r="Y84" s="13"/>
      <c r="Z84" s="13"/>
      <c r="AA84" s="13"/>
      <c r="AB84" s="13"/>
      <c r="AC84" s="13"/>
      <c r="AD84" s="13"/>
      <c r="AE84" s="29"/>
      <c r="AF84" s="13"/>
      <c r="AG84" s="13"/>
      <c r="AH84" s="13"/>
      <c r="AI84" s="13"/>
      <c r="AJ84" s="46">
        <f t="shared" si="2"/>
        <v>0</v>
      </c>
      <c r="AK84" s="9">
        <f t="shared" si="3"/>
        <v>0</v>
      </c>
    </row>
    <row r="85" spans="1:37" x14ac:dyDescent="0.2">
      <c r="A85" s="92">
        <v>2180005</v>
      </c>
      <c r="B85" s="129" t="s">
        <v>96</v>
      </c>
      <c r="C85" s="113" t="s">
        <v>36</v>
      </c>
      <c r="D85" s="114">
        <f>VLOOKUP(A85,[1]Hoja3!$A$4:$C$653,3,FALSE)</f>
        <v>464.1</v>
      </c>
      <c r="E85" s="29"/>
      <c r="F85" s="29"/>
      <c r="G85" s="29">
        <v>1</v>
      </c>
      <c r="H85" s="29"/>
      <c r="I85" s="29"/>
      <c r="J85" s="29"/>
      <c r="K85" s="29"/>
      <c r="L85" s="29"/>
      <c r="M85" s="29"/>
      <c r="N85" s="29"/>
      <c r="O85" s="30">
        <v>2</v>
      </c>
      <c r="P85" s="29"/>
      <c r="Q85" s="29">
        <v>5</v>
      </c>
      <c r="R85" s="29">
        <v>8</v>
      </c>
      <c r="S85" s="29"/>
      <c r="T85" s="29"/>
      <c r="U85" s="29"/>
      <c r="V85" s="29">
        <v>8</v>
      </c>
      <c r="W85" s="29">
        <v>9</v>
      </c>
      <c r="X85" s="29">
        <v>13</v>
      </c>
      <c r="Y85" s="29">
        <v>2</v>
      </c>
      <c r="Z85" s="29"/>
      <c r="AA85" s="29"/>
      <c r="AB85" s="29">
        <v>5</v>
      </c>
      <c r="AC85" s="29">
        <v>2</v>
      </c>
      <c r="AD85" s="29">
        <v>11</v>
      </c>
      <c r="AE85" s="29"/>
      <c r="AF85" s="29"/>
      <c r="AG85" s="29">
        <v>9</v>
      </c>
      <c r="AH85" s="29"/>
      <c r="AI85" s="29">
        <v>9</v>
      </c>
      <c r="AJ85" s="46">
        <f t="shared" si="2"/>
        <v>84</v>
      </c>
      <c r="AK85" s="9">
        <f t="shared" si="3"/>
        <v>38984.400000000001</v>
      </c>
    </row>
    <row r="86" spans="1:37" x14ac:dyDescent="0.2">
      <c r="A86" s="92">
        <v>2180097</v>
      </c>
      <c r="B86" s="129" t="s">
        <v>97</v>
      </c>
      <c r="C86" s="113" t="s">
        <v>36</v>
      </c>
      <c r="D86" s="114">
        <f>VLOOKUP(A86,[1]Hoja3!$A$4:$C$653,3,FALSE)</f>
        <v>416.5</v>
      </c>
      <c r="E86" s="29"/>
      <c r="F86" s="29"/>
      <c r="G86" s="29">
        <v>5</v>
      </c>
      <c r="H86" s="29"/>
      <c r="I86" s="29"/>
      <c r="J86" s="29"/>
      <c r="K86" s="29"/>
      <c r="L86" s="29"/>
      <c r="M86" s="29"/>
      <c r="N86" s="29">
        <v>10</v>
      </c>
      <c r="O86" s="13"/>
      <c r="P86" s="29"/>
      <c r="Q86" s="29">
        <v>30</v>
      </c>
      <c r="R86" s="29">
        <v>10</v>
      </c>
      <c r="S86" s="29"/>
      <c r="T86" s="29"/>
      <c r="U86" s="29"/>
      <c r="V86" s="29">
        <v>10</v>
      </c>
      <c r="W86" s="29">
        <v>3</v>
      </c>
      <c r="X86" s="29"/>
      <c r="Y86" s="29"/>
      <c r="Z86" s="29"/>
      <c r="AA86" s="29"/>
      <c r="AB86" s="29">
        <v>9</v>
      </c>
      <c r="AC86" s="29">
        <v>4</v>
      </c>
      <c r="AD86" s="29">
        <v>16</v>
      </c>
      <c r="AE86" s="29"/>
      <c r="AF86" s="29"/>
      <c r="AG86" s="29">
        <v>5</v>
      </c>
      <c r="AH86" s="29"/>
      <c r="AI86" s="29">
        <v>2</v>
      </c>
      <c r="AJ86" s="46">
        <f t="shared" si="2"/>
        <v>104</v>
      </c>
      <c r="AK86" s="9">
        <f t="shared" si="3"/>
        <v>43316</v>
      </c>
    </row>
    <row r="87" spans="1:37" x14ac:dyDescent="0.2">
      <c r="A87" s="92">
        <v>2180101</v>
      </c>
      <c r="B87" s="129" t="s">
        <v>98</v>
      </c>
      <c r="C87" s="113" t="s">
        <v>36</v>
      </c>
      <c r="D87" s="114">
        <f>VLOOKUP(A87,[1]Hoja3!$A$4:$C$653,3,FALSE)</f>
        <v>309.39999999999998</v>
      </c>
      <c r="E87" s="29"/>
      <c r="F87" s="29"/>
      <c r="G87" s="29">
        <v>17</v>
      </c>
      <c r="H87" s="29">
        <v>15</v>
      </c>
      <c r="I87" s="29">
        <v>23</v>
      </c>
      <c r="J87" s="29"/>
      <c r="K87" s="29"/>
      <c r="L87" s="29"/>
      <c r="M87" s="29"/>
      <c r="N87" s="29">
        <v>23</v>
      </c>
      <c r="O87" s="13">
        <v>29</v>
      </c>
      <c r="P87" s="29">
        <v>40</v>
      </c>
      <c r="Q87" s="29">
        <v>57</v>
      </c>
      <c r="R87" s="29">
        <v>6</v>
      </c>
      <c r="S87" s="29"/>
      <c r="T87" s="29"/>
      <c r="U87" s="29"/>
      <c r="V87" s="29"/>
      <c r="W87" s="29">
        <v>60</v>
      </c>
      <c r="X87" s="29">
        <v>25</v>
      </c>
      <c r="Y87" s="29">
        <v>24</v>
      </c>
      <c r="Z87" s="29"/>
      <c r="AA87" s="29"/>
      <c r="AB87" s="29">
        <v>17</v>
      </c>
      <c r="AC87" s="29">
        <v>35</v>
      </c>
      <c r="AD87" s="29">
        <v>27</v>
      </c>
      <c r="AE87" s="29">
        <v>18</v>
      </c>
      <c r="AF87" s="29">
        <v>31</v>
      </c>
      <c r="AG87" s="29">
        <v>40</v>
      </c>
      <c r="AH87" s="29"/>
      <c r="AI87" s="29">
        <v>35</v>
      </c>
      <c r="AJ87" s="46">
        <f t="shared" si="2"/>
        <v>522</v>
      </c>
      <c r="AK87" s="9">
        <f t="shared" si="3"/>
        <v>161506.79999999999</v>
      </c>
    </row>
    <row r="88" spans="1:37" x14ac:dyDescent="0.2">
      <c r="A88" s="92">
        <v>2180111</v>
      </c>
      <c r="B88" s="129" t="s">
        <v>99</v>
      </c>
      <c r="C88" s="113" t="s">
        <v>36</v>
      </c>
      <c r="D88" s="114">
        <f>VLOOKUP(A88,[1]Hoja3!$A$4:$C$653,3,FALSE)</f>
        <v>297.5</v>
      </c>
      <c r="E88" s="29"/>
      <c r="F88" s="29"/>
      <c r="G88" s="29"/>
      <c r="H88" s="29">
        <v>16</v>
      </c>
      <c r="I88" s="29"/>
      <c r="J88" s="29"/>
      <c r="K88" s="29"/>
      <c r="L88" s="29"/>
      <c r="M88" s="29"/>
      <c r="N88" s="29"/>
      <c r="O88" s="13">
        <v>3</v>
      </c>
      <c r="P88" s="29"/>
      <c r="Q88" s="29"/>
      <c r="R88" s="29"/>
      <c r="S88" s="29"/>
      <c r="T88" s="29"/>
      <c r="U88" s="29"/>
      <c r="V88" s="29"/>
      <c r="W88" s="29"/>
      <c r="X88" s="29">
        <v>2</v>
      </c>
      <c r="Y88" s="29">
        <v>13</v>
      </c>
      <c r="Z88" s="29"/>
      <c r="AA88" s="29"/>
      <c r="AB88" s="29">
        <v>3</v>
      </c>
      <c r="AC88" s="29"/>
      <c r="AD88" s="29"/>
      <c r="AE88" s="29"/>
      <c r="AF88" s="29">
        <v>2</v>
      </c>
      <c r="AG88" s="29">
        <v>8</v>
      </c>
      <c r="AH88" s="29"/>
      <c r="AI88" s="29"/>
      <c r="AJ88" s="46">
        <f t="shared" si="2"/>
        <v>47</v>
      </c>
      <c r="AK88" s="9">
        <f t="shared" si="3"/>
        <v>13982.5</v>
      </c>
    </row>
    <row r="89" spans="1:37" x14ac:dyDescent="0.2">
      <c r="A89" s="92">
        <v>2180082</v>
      </c>
      <c r="B89" s="129" t="s">
        <v>100</v>
      </c>
      <c r="C89" s="113" t="s">
        <v>36</v>
      </c>
      <c r="D89" s="114">
        <f>VLOOKUP(A89,[1]Hoja3!$A$4:$C$653,3,FALSE)</f>
        <v>333.2</v>
      </c>
      <c r="E89" s="29"/>
      <c r="F89" s="29"/>
      <c r="G89" s="29">
        <v>1</v>
      </c>
      <c r="H89" s="29"/>
      <c r="I89" s="29"/>
      <c r="J89" s="29"/>
      <c r="K89" s="29"/>
      <c r="L89" s="29"/>
      <c r="M89" s="29"/>
      <c r="N89" s="29"/>
      <c r="O89" s="13">
        <v>8</v>
      </c>
      <c r="P89" s="29"/>
      <c r="Q89" s="29">
        <v>2</v>
      </c>
      <c r="R89" s="29">
        <v>4</v>
      </c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>
        <v>3</v>
      </c>
      <c r="AH89" s="29"/>
      <c r="AI89" s="29"/>
      <c r="AJ89" s="46">
        <f t="shared" si="2"/>
        <v>18</v>
      </c>
      <c r="AK89" s="9">
        <f t="shared" si="3"/>
        <v>5997.5999999999995</v>
      </c>
    </row>
    <row r="90" spans="1:37" x14ac:dyDescent="0.2">
      <c r="A90" s="92">
        <v>2180063</v>
      </c>
      <c r="B90" s="129" t="s">
        <v>101</v>
      </c>
      <c r="C90" s="113" t="s">
        <v>36</v>
      </c>
      <c r="D90" s="114">
        <f>VLOOKUP(A90,[1]Hoja3!$A$4:$C$653,3,FALSE)</f>
        <v>315.35000000000002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13"/>
      <c r="P90" s="29"/>
      <c r="Q90" s="29">
        <v>1</v>
      </c>
      <c r="R90" s="29"/>
      <c r="S90" s="29"/>
      <c r="T90" s="29"/>
      <c r="U90" s="29"/>
      <c r="V90" s="29">
        <v>1</v>
      </c>
      <c r="W90" s="29">
        <v>1</v>
      </c>
      <c r="X90" s="29">
        <v>1</v>
      </c>
      <c r="Y90" s="29">
        <v>1</v>
      </c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46">
        <f t="shared" si="2"/>
        <v>5</v>
      </c>
      <c r="AK90" s="9">
        <f t="shared" si="3"/>
        <v>1576.75</v>
      </c>
    </row>
    <row r="91" spans="1:37" x14ac:dyDescent="0.2">
      <c r="A91" s="92">
        <v>2180089</v>
      </c>
      <c r="B91" s="129" t="s">
        <v>102</v>
      </c>
      <c r="C91" s="113" t="s">
        <v>36</v>
      </c>
      <c r="D91" s="114">
        <f>VLOOKUP(A91,[1]Hoja3!$A$4:$C$653,3,FALSE)</f>
        <v>773.5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13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46">
        <f t="shared" si="2"/>
        <v>0</v>
      </c>
      <c r="AK91" s="9">
        <f t="shared" si="3"/>
        <v>0</v>
      </c>
    </row>
    <row r="92" spans="1:37" x14ac:dyDescent="0.2">
      <c r="A92" s="92">
        <v>2180095</v>
      </c>
      <c r="B92" s="129" t="s">
        <v>103</v>
      </c>
      <c r="C92" s="113" t="s">
        <v>36</v>
      </c>
      <c r="D92" s="114">
        <f>VLOOKUP(A92,[1]Hoja3!$A$4:$C$653,3,FALSE)</f>
        <v>309.39999999999998</v>
      </c>
      <c r="E92" s="29"/>
      <c r="F92" s="29"/>
      <c r="G92" s="29">
        <v>9</v>
      </c>
      <c r="H92" s="31">
        <v>16</v>
      </c>
      <c r="I92" s="29">
        <v>12</v>
      </c>
      <c r="J92" s="29"/>
      <c r="K92" s="29"/>
      <c r="L92" s="29"/>
      <c r="M92" s="29"/>
      <c r="N92" s="29">
        <v>20</v>
      </c>
      <c r="O92" s="13">
        <v>30</v>
      </c>
      <c r="P92" s="29">
        <v>40</v>
      </c>
      <c r="Q92" s="29">
        <v>23</v>
      </c>
      <c r="R92" s="29">
        <v>2</v>
      </c>
      <c r="S92" s="29"/>
      <c r="T92" s="29"/>
      <c r="U92" s="29"/>
      <c r="V92" s="29">
        <v>33</v>
      </c>
      <c r="W92" s="31">
        <v>30</v>
      </c>
      <c r="X92" s="29">
        <v>10</v>
      </c>
      <c r="Y92" s="29"/>
      <c r="Z92" s="29"/>
      <c r="AA92" s="29"/>
      <c r="AB92" s="29">
        <v>1</v>
      </c>
      <c r="AC92" s="29">
        <v>29</v>
      </c>
      <c r="AD92" s="29">
        <v>37</v>
      </c>
      <c r="AE92" s="31">
        <v>17</v>
      </c>
      <c r="AF92" s="29">
        <v>34</v>
      </c>
      <c r="AG92" s="29"/>
      <c r="AH92" s="29"/>
      <c r="AI92" s="29"/>
      <c r="AJ92" s="46">
        <f t="shared" si="2"/>
        <v>343</v>
      </c>
      <c r="AK92" s="9">
        <f t="shared" si="3"/>
        <v>106124.2</v>
      </c>
    </row>
    <row r="93" spans="1:37" x14ac:dyDescent="0.2">
      <c r="A93" s="92">
        <v>2180023</v>
      </c>
      <c r="B93" s="130" t="s">
        <v>104</v>
      </c>
      <c r="C93" s="120" t="s">
        <v>36</v>
      </c>
      <c r="D93" s="114">
        <f>VLOOKUP(A93,[1]Hoja3!$A$4:$C$653,3,FALSE)</f>
        <v>928.2</v>
      </c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2"/>
      <c r="P93" s="31"/>
      <c r="Q93" s="31">
        <v>2</v>
      </c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>
        <v>1</v>
      </c>
      <c r="AC93" s="31">
        <v>2</v>
      </c>
      <c r="AD93" s="31">
        <v>1</v>
      </c>
      <c r="AE93" s="31"/>
      <c r="AF93" s="31"/>
      <c r="AG93" s="31">
        <v>1</v>
      </c>
      <c r="AH93" s="31"/>
      <c r="AI93" s="31"/>
      <c r="AJ93" s="46">
        <f t="shared" si="2"/>
        <v>7</v>
      </c>
      <c r="AK93" s="9">
        <f t="shared" si="3"/>
        <v>6497.4000000000005</v>
      </c>
    </row>
    <row r="94" spans="1:37" x14ac:dyDescent="0.2">
      <c r="A94" s="92">
        <v>2160040</v>
      </c>
      <c r="B94" s="130" t="s">
        <v>105</v>
      </c>
      <c r="C94" s="120" t="s">
        <v>36</v>
      </c>
      <c r="D94" s="114">
        <f>VLOOKUP(A94,[1]Hoja3!$A$4:$C$653,3,FALSE)</f>
        <v>124.95</v>
      </c>
      <c r="E94" s="31"/>
      <c r="F94" s="31"/>
      <c r="G94" s="31">
        <v>1</v>
      </c>
      <c r="H94" s="31">
        <v>1</v>
      </c>
      <c r="I94" s="31"/>
      <c r="J94" s="31"/>
      <c r="K94" s="31"/>
      <c r="L94" s="31"/>
      <c r="M94" s="31"/>
      <c r="N94" s="31"/>
      <c r="O94" s="32"/>
      <c r="P94" s="31"/>
      <c r="Q94" s="31"/>
      <c r="R94" s="31"/>
      <c r="S94" s="31"/>
      <c r="T94" s="31"/>
      <c r="U94" s="31"/>
      <c r="V94" s="31"/>
      <c r="W94" s="31"/>
      <c r="X94" s="31"/>
      <c r="Y94" s="31">
        <v>5</v>
      </c>
      <c r="Z94" s="31"/>
      <c r="AA94" s="31"/>
      <c r="AB94" s="31"/>
      <c r="AC94" s="31"/>
      <c r="AD94" s="31"/>
      <c r="AE94" s="31"/>
      <c r="AF94" s="31">
        <v>1</v>
      </c>
      <c r="AG94" s="31"/>
      <c r="AH94" s="31"/>
      <c r="AI94" s="31"/>
      <c r="AJ94" s="46">
        <f t="shared" si="2"/>
        <v>8</v>
      </c>
      <c r="AK94" s="9">
        <f t="shared" si="3"/>
        <v>999.6</v>
      </c>
    </row>
    <row r="95" spans="1:37" x14ac:dyDescent="0.2">
      <c r="A95" s="92">
        <v>2160071</v>
      </c>
      <c r="B95" s="130" t="s">
        <v>106</v>
      </c>
      <c r="C95" s="120" t="s">
        <v>36</v>
      </c>
      <c r="D95" s="114">
        <f>VLOOKUP(A95,[1]Hoja3!$A$4:$C$653,3,FALSE)</f>
        <v>129</v>
      </c>
      <c r="E95" s="31"/>
      <c r="F95" s="31"/>
      <c r="G95" s="31">
        <v>1</v>
      </c>
      <c r="H95" s="29">
        <v>1</v>
      </c>
      <c r="I95" s="31"/>
      <c r="J95" s="31"/>
      <c r="K95" s="31"/>
      <c r="L95" s="31"/>
      <c r="M95" s="31"/>
      <c r="N95" s="31"/>
      <c r="O95" s="32">
        <v>3</v>
      </c>
      <c r="P95" s="31"/>
      <c r="Q95" s="31"/>
      <c r="R95" s="31"/>
      <c r="S95" s="31"/>
      <c r="T95" s="31"/>
      <c r="U95" s="31">
        <v>1</v>
      </c>
      <c r="V95" s="31"/>
      <c r="W95" s="29">
        <v>1</v>
      </c>
      <c r="X95" s="31"/>
      <c r="Y95" s="31"/>
      <c r="Z95" s="31"/>
      <c r="AA95" s="31"/>
      <c r="AB95" s="31"/>
      <c r="AC95" s="31"/>
      <c r="AD95" s="31"/>
      <c r="AE95" s="29"/>
      <c r="AF95" s="31">
        <v>2</v>
      </c>
      <c r="AG95" s="31"/>
      <c r="AH95" s="31"/>
      <c r="AI95" s="31"/>
      <c r="AJ95" s="46">
        <f t="shared" si="2"/>
        <v>9</v>
      </c>
      <c r="AK95" s="9">
        <f t="shared" si="3"/>
        <v>1161</v>
      </c>
    </row>
    <row r="96" spans="1:37" x14ac:dyDescent="0.2">
      <c r="A96" s="92">
        <v>2160068</v>
      </c>
      <c r="B96" s="131" t="s">
        <v>107</v>
      </c>
      <c r="C96" s="113" t="s">
        <v>36</v>
      </c>
      <c r="D96" s="114">
        <f>VLOOKUP(A96,[1]Hoja3!$A$4:$C$653,3,FALSE)</f>
        <v>78.206800000000001</v>
      </c>
      <c r="E96" s="29"/>
      <c r="F96" s="29"/>
      <c r="G96" s="29"/>
      <c r="H96" s="13"/>
      <c r="I96" s="29"/>
      <c r="J96" s="29"/>
      <c r="K96" s="29"/>
      <c r="L96" s="29"/>
      <c r="M96" s="29"/>
      <c r="N96" s="29"/>
      <c r="O96" s="13">
        <v>3</v>
      </c>
      <c r="P96" s="29"/>
      <c r="Q96" s="29"/>
      <c r="R96" s="29"/>
      <c r="S96" s="29"/>
      <c r="T96" s="29"/>
      <c r="U96" s="29">
        <v>1</v>
      </c>
      <c r="V96" s="29"/>
      <c r="W96" s="13">
        <v>1</v>
      </c>
      <c r="X96" s="29"/>
      <c r="Y96" s="29"/>
      <c r="Z96" s="29"/>
      <c r="AA96" s="29"/>
      <c r="AB96" s="29"/>
      <c r="AC96" s="29"/>
      <c r="AD96" s="29"/>
      <c r="AE96" s="13"/>
      <c r="AF96" s="29">
        <v>2</v>
      </c>
      <c r="AG96" s="29"/>
      <c r="AH96" s="29"/>
      <c r="AI96" s="29"/>
      <c r="AJ96" s="46">
        <f t="shared" si="2"/>
        <v>7</v>
      </c>
      <c r="AK96" s="9">
        <f t="shared" si="3"/>
        <v>547.44759999999997</v>
      </c>
    </row>
    <row r="97" spans="1:37" x14ac:dyDescent="0.2">
      <c r="A97" s="92">
        <v>2180066</v>
      </c>
      <c r="B97" s="138" t="s">
        <v>108</v>
      </c>
      <c r="C97" s="113" t="s">
        <v>36</v>
      </c>
      <c r="D97" s="114">
        <f>VLOOKUP(A97,[1]Hoja3!$A$4:$C$653,3,FALSE)</f>
        <v>404.6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46">
        <f t="shared" si="2"/>
        <v>0</v>
      </c>
      <c r="AK97" s="9">
        <f t="shared" si="3"/>
        <v>0</v>
      </c>
    </row>
    <row r="98" spans="1:37" x14ac:dyDescent="0.2">
      <c r="A98" s="92">
        <v>2180068</v>
      </c>
      <c r="B98" s="138" t="s">
        <v>109</v>
      </c>
      <c r="C98" s="113" t="s">
        <v>36</v>
      </c>
      <c r="D98" s="114">
        <f>VLOOKUP(A98,[1]Hoja3!$A$4:$C$653,3,FALSE)</f>
        <v>523.6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46">
        <f t="shared" si="2"/>
        <v>0</v>
      </c>
      <c r="AK98" s="9">
        <f t="shared" si="3"/>
        <v>0</v>
      </c>
    </row>
    <row r="99" spans="1:37" x14ac:dyDescent="0.2">
      <c r="A99" s="92">
        <v>2160274</v>
      </c>
      <c r="B99" s="101" t="s">
        <v>227</v>
      </c>
      <c r="C99" s="113" t="s">
        <v>23</v>
      </c>
      <c r="D99" s="114">
        <f>VLOOKUP(A99,[1]Hoja3!$A$4:$C$653,3,FALSE)</f>
        <v>5950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46">
        <f t="shared" si="2"/>
        <v>0</v>
      </c>
      <c r="AK99" s="9">
        <f t="shared" si="3"/>
        <v>0</v>
      </c>
    </row>
    <row r="100" spans="1:37" x14ac:dyDescent="0.2">
      <c r="A100" s="92">
        <v>2130266</v>
      </c>
      <c r="B100" s="101" t="s">
        <v>111</v>
      </c>
      <c r="C100" s="113" t="s">
        <v>23</v>
      </c>
      <c r="D100" s="114">
        <f>VLOOKUP(A100,[1]Hoja3!$A$4:$C$653,3,FALSE)</f>
        <v>1197.0686000000001</v>
      </c>
      <c r="E100" s="13">
        <v>1</v>
      </c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>
        <v>4</v>
      </c>
      <c r="Y100" s="13"/>
      <c r="Z100" s="13"/>
      <c r="AA100" s="13"/>
      <c r="AB100" s="13"/>
      <c r="AC100" s="13">
        <v>4</v>
      </c>
      <c r="AD100" s="13"/>
      <c r="AE100" s="13">
        <v>4</v>
      </c>
      <c r="AF100" s="13"/>
      <c r="AG100" s="13"/>
      <c r="AH100" s="13"/>
      <c r="AI100" s="13"/>
      <c r="AJ100" s="46">
        <f t="shared" si="2"/>
        <v>13</v>
      </c>
      <c r="AK100" s="9">
        <f t="shared" si="3"/>
        <v>15561.891800000001</v>
      </c>
    </row>
    <row r="101" spans="1:37" x14ac:dyDescent="0.2">
      <c r="A101" s="92">
        <v>2120034</v>
      </c>
      <c r="B101" s="101" t="s">
        <v>112</v>
      </c>
      <c r="C101" s="113" t="s">
        <v>36</v>
      </c>
      <c r="D101" s="114">
        <f>VLOOKUP(A101,[1]Hoja3!$A$4:$C$653,3,FALSE)</f>
        <v>327</v>
      </c>
      <c r="E101" s="13">
        <v>1</v>
      </c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>
        <v>1</v>
      </c>
      <c r="AH101" s="13"/>
      <c r="AI101" s="13"/>
      <c r="AJ101" s="46">
        <f t="shared" si="2"/>
        <v>2</v>
      </c>
      <c r="AK101" s="9">
        <f t="shared" si="3"/>
        <v>654</v>
      </c>
    </row>
    <row r="102" spans="1:37" x14ac:dyDescent="0.2">
      <c r="A102" s="92">
        <v>2110020</v>
      </c>
      <c r="B102" s="101" t="s">
        <v>113</v>
      </c>
      <c r="C102" s="113" t="s">
        <v>114</v>
      </c>
      <c r="D102" s="114">
        <f>VLOOKUP(A102,[1]Hoja3!$A$4:$C$653,3,FALSE)</f>
        <v>208</v>
      </c>
      <c r="E102" s="13"/>
      <c r="F102" s="13"/>
      <c r="G102" s="13"/>
      <c r="H102" s="13"/>
      <c r="I102" s="13"/>
      <c r="J102" s="13">
        <v>2</v>
      </c>
      <c r="K102" s="13"/>
      <c r="L102" s="13"/>
      <c r="M102" s="13"/>
      <c r="N102" s="13"/>
      <c r="O102" s="13">
        <v>7</v>
      </c>
      <c r="P102" s="13"/>
      <c r="Q102" s="13"/>
      <c r="R102" s="13">
        <v>2</v>
      </c>
      <c r="S102" s="13"/>
      <c r="T102" s="13"/>
      <c r="U102" s="13"/>
      <c r="V102" s="13"/>
      <c r="W102" s="13"/>
      <c r="X102" s="13"/>
      <c r="Y102" s="13">
        <v>4</v>
      </c>
      <c r="Z102" s="13"/>
      <c r="AA102" s="13"/>
      <c r="AB102" s="13">
        <v>3</v>
      </c>
      <c r="AC102" s="13"/>
      <c r="AD102" s="13">
        <v>5</v>
      </c>
      <c r="AE102" s="13"/>
      <c r="AF102" s="13">
        <v>3</v>
      </c>
      <c r="AG102" s="13"/>
      <c r="AH102" s="13"/>
      <c r="AI102" s="13"/>
      <c r="AJ102" s="46">
        <f t="shared" si="2"/>
        <v>26</v>
      </c>
      <c r="AK102" s="9">
        <f t="shared" si="3"/>
        <v>5408</v>
      </c>
    </row>
    <row r="103" spans="1:37" x14ac:dyDescent="0.2">
      <c r="A103" s="92">
        <v>2130083</v>
      </c>
      <c r="B103" s="101" t="s">
        <v>115</v>
      </c>
      <c r="C103" s="113" t="s">
        <v>36</v>
      </c>
      <c r="D103" s="114">
        <f>VLOOKUP(A103,[1]Hoja3!$A$4:$C$653,3,FALSE)</f>
        <v>535.5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46">
        <f t="shared" si="2"/>
        <v>0</v>
      </c>
      <c r="AK103" s="9">
        <f t="shared" si="3"/>
        <v>0</v>
      </c>
    </row>
    <row r="104" spans="1:37" x14ac:dyDescent="0.2">
      <c r="A104" s="92">
        <v>2120033</v>
      </c>
      <c r="B104" s="101" t="s">
        <v>116</v>
      </c>
      <c r="C104" s="113" t="s">
        <v>36</v>
      </c>
      <c r="D104" s="114">
        <f>VLOOKUP(A104,[1]Hoja3!$A$4:$C$653,3,FALSE)</f>
        <v>312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46">
        <f t="shared" si="2"/>
        <v>0</v>
      </c>
      <c r="AK104" s="9">
        <f t="shared" si="3"/>
        <v>0</v>
      </c>
    </row>
    <row r="105" spans="1:37" x14ac:dyDescent="0.2">
      <c r="A105" s="126">
        <v>2130017</v>
      </c>
      <c r="B105" s="132" t="s">
        <v>187</v>
      </c>
      <c r="C105" s="135" t="s">
        <v>23</v>
      </c>
      <c r="D105" s="136">
        <v>291</v>
      </c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46">
        <f t="shared" si="2"/>
        <v>0</v>
      </c>
      <c r="AK105" s="9">
        <f t="shared" si="3"/>
        <v>0</v>
      </c>
    </row>
    <row r="106" spans="1:37" x14ac:dyDescent="0.2">
      <c r="A106" s="126">
        <v>2180011</v>
      </c>
      <c r="B106" s="132" t="s">
        <v>188</v>
      </c>
      <c r="C106" s="135" t="s">
        <v>7</v>
      </c>
      <c r="D106" s="140">
        <v>16991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46">
        <f t="shared" si="2"/>
        <v>0</v>
      </c>
      <c r="AK106" s="9">
        <f t="shared" si="3"/>
        <v>0</v>
      </c>
    </row>
    <row r="107" spans="1:37" x14ac:dyDescent="0.2">
      <c r="A107" s="92">
        <v>2130181</v>
      </c>
      <c r="B107" s="101" t="s">
        <v>189</v>
      </c>
      <c r="C107" s="113" t="s">
        <v>23</v>
      </c>
      <c r="D107" s="122">
        <v>10934</v>
      </c>
      <c r="E107" s="13"/>
      <c r="F107" s="13"/>
      <c r="G107" s="13"/>
      <c r="H107" s="11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1"/>
      <c r="AF107" s="13"/>
      <c r="AG107" s="13"/>
      <c r="AH107" s="13"/>
      <c r="AI107" s="13"/>
      <c r="AJ107" s="46">
        <f t="shared" si="2"/>
        <v>0</v>
      </c>
      <c r="AK107" s="9">
        <f t="shared" si="3"/>
        <v>0</v>
      </c>
    </row>
    <row r="108" spans="1:37" x14ac:dyDescent="0.2">
      <c r="A108" s="73">
        <v>2160219</v>
      </c>
      <c r="B108" s="72" t="s">
        <v>237</v>
      </c>
      <c r="C108" s="148" t="s">
        <v>23</v>
      </c>
      <c r="D108" s="149">
        <v>3570</v>
      </c>
      <c r="E108" s="13"/>
      <c r="F108" s="13"/>
      <c r="G108" s="13">
        <v>1</v>
      </c>
      <c r="H108" s="11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1"/>
      <c r="AF108" s="13"/>
      <c r="AG108" s="13"/>
      <c r="AH108" s="13"/>
      <c r="AI108" s="13"/>
      <c r="AJ108" s="46">
        <f t="shared" si="2"/>
        <v>1</v>
      </c>
      <c r="AK108" s="9">
        <f t="shared" si="3"/>
        <v>3570</v>
      </c>
    </row>
    <row r="109" spans="1:37" s="53" customFormat="1" x14ac:dyDescent="0.2">
      <c r="A109" s="150">
        <v>2180073</v>
      </c>
      <c r="B109" s="151" t="s">
        <v>238</v>
      </c>
      <c r="C109" s="150" t="s">
        <v>36</v>
      </c>
      <c r="D109" s="146">
        <f>VLOOKUP(A109,[1]Hoja3!$A$4:$C$653,3,FALSE)</f>
        <v>487.9</v>
      </c>
      <c r="E109" s="30"/>
      <c r="F109" s="30"/>
      <c r="G109" s="30"/>
      <c r="H109" s="50"/>
      <c r="I109" s="30"/>
      <c r="J109" s="30"/>
      <c r="K109" s="30"/>
      <c r="L109" s="30"/>
      <c r="M109" s="30"/>
      <c r="N109" s="30"/>
      <c r="O109" s="30"/>
      <c r="P109" s="30"/>
      <c r="Q109" s="30"/>
      <c r="R109" s="30">
        <v>1</v>
      </c>
      <c r="S109" s="30"/>
      <c r="T109" s="30"/>
      <c r="U109" s="30"/>
      <c r="V109" s="30">
        <v>1</v>
      </c>
      <c r="W109" s="30"/>
      <c r="X109" s="30"/>
      <c r="Y109" s="30"/>
      <c r="Z109" s="30"/>
      <c r="AA109" s="30"/>
      <c r="AB109" s="30">
        <v>3</v>
      </c>
      <c r="AC109" s="30">
        <v>3</v>
      </c>
      <c r="AD109" s="30">
        <v>3</v>
      </c>
      <c r="AE109" s="50"/>
      <c r="AF109" s="30"/>
      <c r="AG109" s="30"/>
      <c r="AH109" s="30"/>
      <c r="AI109" s="30">
        <v>10</v>
      </c>
      <c r="AJ109" s="143">
        <f t="shared" si="2"/>
        <v>21</v>
      </c>
      <c r="AK109" s="9">
        <f t="shared" si="3"/>
        <v>10245.9</v>
      </c>
    </row>
    <row r="110" spans="1:37" x14ac:dyDescent="0.2">
      <c r="A110" s="144">
        <v>2130035</v>
      </c>
      <c r="B110" s="8" t="s">
        <v>236</v>
      </c>
      <c r="C110" s="145" t="s">
        <v>7</v>
      </c>
      <c r="D110" s="146">
        <f>VLOOKUP(A110,[1]Hoja3!$A$4:$C$653,3,FALSE)</f>
        <v>11781</v>
      </c>
      <c r="E110" s="13"/>
      <c r="F110" s="13"/>
      <c r="G110" s="13"/>
      <c r="H110" s="11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>
        <v>1</v>
      </c>
      <c r="T110" s="13"/>
      <c r="U110" s="13"/>
      <c r="V110" s="13"/>
      <c r="W110" s="13"/>
      <c r="X110" s="13"/>
      <c r="Y110" s="13"/>
      <c r="Z110" s="13">
        <v>1</v>
      </c>
      <c r="AA110" s="13"/>
      <c r="AB110" s="13"/>
      <c r="AC110" s="13"/>
      <c r="AD110" s="13"/>
      <c r="AE110" s="11"/>
      <c r="AF110" s="13"/>
      <c r="AG110" s="13"/>
      <c r="AH110" s="13"/>
      <c r="AI110" s="13"/>
      <c r="AJ110" s="46">
        <f t="shared" si="2"/>
        <v>2</v>
      </c>
      <c r="AK110" s="9">
        <f t="shared" si="3"/>
        <v>23562</v>
      </c>
    </row>
    <row r="111" spans="1:37" x14ac:dyDescent="0.2">
      <c r="A111" s="144">
        <v>2150088</v>
      </c>
      <c r="B111" s="8" t="s">
        <v>233</v>
      </c>
      <c r="C111" s="145" t="s">
        <v>234</v>
      </c>
      <c r="D111" s="146">
        <f>VLOOKUP(A111,[1]Hoja3!$A$4:$C$653,3,FALSE)</f>
        <v>511.7</v>
      </c>
      <c r="E111" s="33"/>
      <c r="F111" s="33"/>
      <c r="G111" s="33"/>
      <c r="H111" s="34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>
        <v>5</v>
      </c>
      <c r="Z111" s="33"/>
      <c r="AA111" s="33"/>
      <c r="AB111" s="33"/>
      <c r="AC111" s="33"/>
      <c r="AD111" s="33"/>
      <c r="AE111" s="34"/>
      <c r="AF111" s="33"/>
      <c r="AG111" s="33"/>
      <c r="AH111" s="33"/>
      <c r="AI111" s="33"/>
      <c r="AJ111" s="46">
        <f t="shared" ref="AJ111" si="4">SUM(E111:AI111)</f>
        <v>5</v>
      </c>
      <c r="AK111" s="9">
        <f t="shared" si="3"/>
        <v>2558.5</v>
      </c>
    </row>
    <row r="112" spans="1:37" x14ac:dyDescent="0.2">
      <c r="A112" s="144">
        <v>2160213</v>
      </c>
      <c r="B112" s="8" t="s">
        <v>235</v>
      </c>
      <c r="C112" s="147" t="s">
        <v>36</v>
      </c>
      <c r="D112" s="146">
        <f>VLOOKUP(A112,[1]Hoja3!$A$4:$C$653,3,FALSE)</f>
        <v>3002.37</v>
      </c>
      <c r="E112" s="33"/>
      <c r="F112" s="33"/>
      <c r="G112" s="33"/>
      <c r="H112" s="34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4"/>
      <c r="AF112" s="33"/>
      <c r="AG112" s="33"/>
      <c r="AH112" s="33"/>
      <c r="AI112" s="33"/>
      <c r="AJ112" s="46"/>
      <c r="AK112" s="9">
        <f t="shared" si="3"/>
        <v>0</v>
      </c>
    </row>
    <row r="113" spans="1:37" x14ac:dyDescent="0.2">
      <c r="A113" s="126"/>
      <c r="B113" s="132"/>
      <c r="C113" s="135"/>
      <c r="D113" s="141"/>
      <c r="E113" s="33"/>
      <c r="F113" s="33"/>
      <c r="G113" s="33"/>
      <c r="H113" s="34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4"/>
      <c r="AF113" s="33"/>
      <c r="AG113" s="33"/>
      <c r="AH113" s="33"/>
      <c r="AI113" s="33"/>
      <c r="AJ113" s="46"/>
      <c r="AK113" s="9">
        <f t="shared" si="3"/>
        <v>0</v>
      </c>
    </row>
    <row r="114" spans="1:37" s="36" customFormat="1" x14ac:dyDescent="0.2">
      <c r="A114" s="137"/>
      <c r="B114" s="139"/>
      <c r="C114" s="137"/>
      <c r="D114" s="142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39" t="s">
        <v>4</v>
      </c>
      <c r="AK114" s="9" t="e">
        <f ca="1">MARZO!AJ114+ABRIL!AJ115SUMA(AK6:AK107)</f>
        <v>#VALUE!</v>
      </c>
    </row>
    <row r="115" spans="1:37" s="36" customFormat="1" x14ac:dyDescent="0.2">
      <c r="A115" s="95"/>
      <c r="B115" s="107"/>
      <c r="C115" s="95"/>
      <c r="D115" s="123"/>
      <c r="AJ115" s="39" t="s">
        <v>117</v>
      </c>
      <c r="AK115" s="9">
        <f>SUM(AK78+AK42)</f>
        <v>1895670</v>
      </c>
    </row>
    <row r="116" spans="1:37" s="36" customFormat="1" x14ac:dyDescent="0.2">
      <c r="A116" s="95"/>
      <c r="B116" s="107"/>
      <c r="C116" s="95"/>
      <c r="D116" s="123"/>
      <c r="AJ116" s="39" t="s">
        <v>118</v>
      </c>
      <c r="AK116" s="9" t="e">
        <f ca="1">AK114-AK115</f>
        <v>#VALUE!</v>
      </c>
    </row>
    <row r="117" spans="1:37" s="36" customFormat="1" x14ac:dyDescent="0.2">
      <c r="A117" s="95"/>
      <c r="B117" s="107"/>
      <c r="C117" s="95"/>
      <c r="D117" s="123"/>
      <c r="AJ117" s="39"/>
    </row>
    <row r="118" spans="1:37" s="36" customFormat="1" x14ac:dyDescent="0.2">
      <c r="A118" s="95"/>
      <c r="B118" s="107"/>
      <c r="C118" s="95"/>
      <c r="D118" s="123"/>
      <c r="AJ118" s="39"/>
    </row>
    <row r="119" spans="1:37" s="36" customFormat="1" x14ac:dyDescent="0.2">
      <c r="A119" s="95"/>
      <c r="B119" s="107"/>
      <c r="C119" s="95"/>
      <c r="D119" s="123"/>
      <c r="H119" s="40"/>
      <c r="AE119" s="40"/>
      <c r="AJ119" s="39"/>
    </row>
    <row r="120" spans="1:37" s="36" customFormat="1" x14ac:dyDescent="0.2">
      <c r="A120" s="95"/>
      <c r="B120" s="108"/>
      <c r="C120" s="124"/>
      <c r="D120" s="123"/>
      <c r="E120" s="40"/>
      <c r="F120" s="40"/>
      <c r="G120" s="40"/>
      <c r="H120" s="3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3"/>
      <c r="AF120" s="40"/>
      <c r="AG120" s="40"/>
      <c r="AH120" s="40"/>
      <c r="AI120" s="40"/>
      <c r="AJ120" s="39"/>
    </row>
    <row r="125" spans="1:37" x14ac:dyDescent="0.2">
      <c r="H125" s="40"/>
      <c r="AE125" s="40"/>
    </row>
    <row r="126" spans="1:37" s="36" customFormat="1" x14ac:dyDescent="0.2">
      <c r="A126" s="95"/>
      <c r="B126" s="108"/>
      <c r="C126" s="124"/>
      <c r="D126" s="123"/>
      <c r="E126" s="40"/>
      <c r="F126" s="40"/>
      <c r="G126" s="40"/>
      <c r="H126" s="3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3"/>
      <c r="AF126" s="40"/>
      <c r="AG126" s="40"/>
      <c r="AH126" s="40"/>
      <c r="AI126" s="40"/>
      <c r="AJ126" s="39"/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7"/>
  <sheetViews>
    <sheetView zoomScale="130" zoomScaleNormal="130" workbookViewId="0">
      <pane xSplit="3" ySplit="5" topLeftCell="I85" activePane="bottomRight" state="frozen"/>
      <selection pane="topRight" activeCell="D1" sqref="D1"/>
      <selection pane="bottomLeft" activeCell="A6" sqref="A6"/>
      <selection pane="bottomRight" activeCell="Q94" sqref="Q94"/>
    </sheetView>
  </sheetViews>
  <sheetFormatPr baseColWidth="10" defaultColWidth="8" defaultRowHeight="12.75" x14ac:dyDescent="0.2"/>
  <cols>
    <col min="1" max="1" width="7.85546875" style="1" customWidth="1"/>
    <col min="2" max="2" width="36.28515625" style="2" customWidth="1"/>
    <col min="3" max="3" width="5.140625" style="3" customWidth="1"/>
    <col min="4" max="4" width="6.7109375" style="4" customWidth="1"/>
    <col min="5" max="35" width="4.28515625" style="3" customWidth="1"/>
    <col min="36" max="36" width="11" style="5" customWidth="1"/>
    <col min="37" max="37" width="11.7109375" style="1" customWidth="1"/>
    <col min="38" max="16384" width="8" style="1"/>
  </cols>
  <sheetData>
    <row r="1" spans="1:37" x14ac:dyDescent="0.2">
      <c r="E1" s="3" t="s">
        <v>0</v>
      </c>
      <c r="AI1" s="3" t="s">
        <v>0</v>
      </c>
    </row>
    <row r="2" spans="1:37" x14ac:dyDescent="0.2">
      <c r="B2" s="2" t="s">
        <v>212</v>
      </c>
    </row>
    <row r="3" spans="1:37" x14ac:dyDescent="0.2">
      <c r="B3" s="69" t="s">
        <v>216</v>
      </c>
    </row>
    <row r="5" spans="1:37" s="53" customFormat="1" x14ac:dyDescent="0.2">
      <c r="A5" s="50" t="s">
        <v>1</v>
      </c>
      <c r="B5" s="51" t="s">
        <v>2</v>
      </c>
      <c r="C5" s="17"/>
      <c r="D5" s="6" t="s">
        <v>3</v>
      </c>
      <c r="E5" s="52">
        <v>1</v>
      </c>
      <c r="F5" s="52">
        <v>2</v>
      </c>
      <c r="G5" s="52">
        <v>3</v>
      </c>
      <c r="H5" s="52">
        <v>4</v>
      </c>
      <c r="I5" s="52">
        <v>5</v>
      </c>
      <c r="J5" s="52">
        <v>6</v>
      </c>
      <c r="K5" s="52">
        <v>7</v>
      </c>
      <c r="L5" s="52">
        <v>8</v>
      </c>
      <c r="M5" s="52">
        <v>9</v>
      </c>
      <c r="N5" s="52">
        <v>10</v>
      </c>
      <c r="O5" s="52">
        <v>11</v>
      </c>
      <c r="P5" s="52">
        <v>12</v>
      </c>
      <c r="Q5" s="52">
        <v>13</v>
      </c>
      <c r="R5" s="52">
        <v>14</v>
      </c>
      <c r="S5" s="52">
        <v>15</v>
      </c>
      <c r="T5" s="52">
        <v>16</v>
      </c>
      <c r="U5" s="52">
        <v>17</v>
      </c>
      <c r="V5" s="52">
        <v>18</v>
      </c>
      <c r="W5" s="52">
        <v>19</v>
      </c>
      <c r="X5" s="52">
        <v>20</v>
      </c>
      <c r="Y5" s="52">
        <v>21</v>
      </c>
      <c r="Z5" s="52">
        <v>22</v>
      </c>
      <c r="AA5" s="52">
        <v>23</v>
      </c>
      <c r="AB5" s="52">
        <v>24</v>
      </c>
      <c r="AC5" s="52">
        <v>25</v>
      </c>
      <c r="AD5" s="52">
        <v>26</v>
      </c>
      <c r="AE5" s="52">
        <v>27</v>
      </c>
      <c r="AF5" s="52">
        <v>28</v>
      </c>
      <c r="AG5" s="52">
        <v>29</v>
      </c>
      <c r="AH5" s="52">
        <v>30</v>
      </c>
      <c r="AI5" s="52">
        <v>31</v>
      </c>
      <c r="AJ5" s="8" t="s">
        <v>4</v>
      </c>
      <c r="AK5" s="9" t="s">
        <v>5</v>
      </c>
    </row>
    <row r="6" spans="1:37" ht="12.75" customHeight="1" x14ac:dyDescent="0.2">
      <c r="A6" s="11">
        <v>2110015</v>
      </c>
      <c r="B6" s="22" t="s">
        <v>6</v>
      </c>
      <c r="C6" s="13" t="s">
        <v>7</v>
      </c>
      <c r="D6" s="42">
        <f>VLOOKUP(A6,[1]Hoja3!$A$4:$C$653,3,FALSE)</f>
        <v>250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46">
        <f>SUM(E6:AI6)</f>
        <v>0</v>
      </c>
      <c r="AK6" s="9">
        <f>AJ6*D6</f>
        <v>0</v>
      </c>
    </row>
    <row r="7" spans="1:37" ht="12.75" customHeight="1" x14ac:dyDescent="0.2">
      <c r="A7" s="11">
        <v>2160010</v>
      </c>
      <c r="B7" s="16" t="s">
        <v>121</v>
      </c>
      <c r="C7" s="17" t="s">
        <v>9</v>
      </c>
      <c r="D7" s="42">
        <f>VLOOKUP(A7,[1]Hoja3!$A$4:$C$653,3,FALSE)</f>
        <v>11797.66</v>
      </c>
      <c r="E7" s="18">
        <v>4</v>
      </c>
      <c r="F7" s="18">
        <v>2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>
        <v>1</v>
      </c>
      <c r="U7" s="18">
        <v>5</v>
      </c>
      <c r="V7" s="18"/>
      <c r="W7" s="18"/>
      <c r="X7" s="18"/>
      <c r="Y7" s="18">
        <v>5</v>
      </c>
      <c r="Z7" s="18"/>
      <c r="AA7" s="18">
        <v>1</v>
      </c>
      <c r="AB7" s="18"/>
      <c r="AC7" s="18"/>
      <c r="AD7" s="18"/>
      <c r="AE7" s="18"/>
      <c r="AF7" s="18"/>
      <c r="AG7" s="18">
        <v>24</v>
      </c>
      <c r="AH7" s="18"/>
      <c r="AI7" s="18"/>
      <c r="AJ7" s="46">
        <f t="shared" ref="AJ7:AJ70" si="0">SUM(E7:AI7)</f>
        <v>42</v>
      </c>
      <c r="AK7" s="9">
        <f t="shared" ref="AK7:AK70" si="1">AJ7*D7</f>
        <v>495501.72</v>
      </c>
    </row>
    <row r="8" spans="1:37" ht="12.75" customHeight="1" x14ac:dyDescent="0.2">
      <c r="A8" s="11">
        <v>2160106</v>
      </c>
      <c r="B8" s="16" t="s">
        <v>122</v>
      </c>
      <c r="C8" s="17" t="s">
        <v>11</v>
      </c>
      <c r="D8" s="42">
        <f>VLOOKUP(A8,[1]Hoja3!$A$4:$C$653,3,FALSE)</f>
        <v>60.547199999999997</v>
      </c>
      <c r="E8" s="18">
        <v>2</v>
      </c>
      <c r="F8" s="18">
        <v>1</v>
      </c>
      <c r="G8" s="18"/>
      <c r="H8" s="18">
        <v>11</v>
      </c>
      <c r="I8" s="18"/>
      <c r="J8" s="18"/>
      <c r="K8" s="18">
        <v>1</v>
      </c>
      <c r="L8" s="18">
        <v>4</v>
      </c>
      <c r="M8" s="18">
        <v>1</v>
      </c>
      <c r="N8" s="18">
        <v>1</v>
      </c>
      <c r="O8" s="18">
        <v>8</v>
      </c>
      <c r="P8" s="18"/>
      <c r="Q8" s="18"/>
      <c r="R8" s="18">
        <v>5</v>
      </c>
      <c r="S8" s="18">
        <v>4</v>
      </c>
      <c r="T8" s="18">
        <v>1</v>
      </c>
      <c r="U8" s="18">
        <v>10</v>
      </c>
      <c r="V8" s="18"/>
      <c r="W8" s="18"/>
      <c r="X8" s="18"/>
      <c r="Y8" s="18">
        <v>1</v>
      </c>
      <c r="Z8" s="18"/>
      <c r="AA8" s="18">
        <v>1</v>
      </c>
      <c r="AB8" s="18">
        <v>6</v>
      </c>
      <c r="AC8" s="18">
        <v>1</v>
      </c>
      <c r="AD8" s="18"/>
      <c r="AE8" s="18"/>
      <c r="AF8" s="18">
        <v>6</v>
      </c>
      <c r="AG8" s="18">
        <v>4</v>
      </c>
      <c r="AH8" s="18">
        <v>6</v>
      </c>
      <c r="AI8" s="18"/>
      <c r="AJ8" s="46">
        <f t="shared" si="0"/>
        <v>74</v>
      </c>
      <c r="AK8" s="9">
        <f t="shared" si="1"/>
        <v>4480.4928</v>
      </c>
    </row>
    <row r="9" spans="1:37" ht="12.75" customHeight="1" x14ac:dyDescent="0.2">
      <c r="A9" s="11">
        <v>2160022</v>
      </c>
      <c r="B9" s="16" t="s">
        <v>120</v>
      </c>
      <c r="C9" s="17" t="s">
        <v>11</v>
      </c>
      <c r="D9" s="42">
        <f>VLOOKUP(A9,[1]Hoja3!$A$4:$C$653,3,FALSE)</f>
        <v>92.82</v>
      </c>
      <c r="E9" s="18"/>
      <c r="F9" s="18">
        <v>1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>
        <v>1</v>
      </c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>
        <v>1</v>
      </c>
      <c r="AG9" s="18"/>
      <c r="AH9" s="18"/>
      <c r="AI9" s="18"/>
      <c r="AJ9" s="46">
        <f t="shared" si="0"/>
        <v>3</v>
      </c>
      <c r="AK9" s="9">
        <f t="shared" si="1"/>
        <v>278.45999999999998</v>
      </c>
    </row>
    <row r="10" spans="1:37" ht="12.75" customHeight="1" x14ac:dyDescent="0.2">
      <c r="A10" s="11">
        <v>2160023</v>
      </c>
      <c r="B10" s="16" t="s">
        <v>123</v>
      </c>
      <c r="C10" s="17" t="s">
        <v>11</v>
      </c>
      <c r="D10" s="43">
        <v>140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46">
        <f t="shared" si="0"/>
        <v>0</v>
      </c>
      <c r="AK10" s="9">
        <f t="shared" si="1"/>
        <v>0</v>
      </c>
    </row>
    <row r="11" spans="1:37" ht="12.75" customHeight="1" x14ac:dyDescent="0.2">
      <c r="A11" s="11">
        <v>2130283</v>
      </c>
      <c r="B11" s="16" t="s">
        <v>124</v>
      </c>
      <c r="C11" s="17" t="s">
        <v>15</v>
      </c>
      <c r="D11" s="42">
        <f>VLOOKUP(A11,[1]Hoja3!$A$4:$C$653,3,FALSE)</f>
        <v>1009.12</v>
      </c>
      <c r="E11" s="18"/>
      <c r="F11" s="18"/>
      <c r="G11" s="18"/>
      <c r="H11" s="18"/>
      <c r="I11" s="18"/>
      <c r="J11" s="18"/>
      <c r="K11" s="18">
        <v>1</v>
      </c>
      <c r="L11" s="18"/>
      <c r="M11" s="18"/>
      <c r="N11" s="18"/>
      <c r="O11" s="18"/>
      <c r="P11" s="18">
        <v>1</v>
      </c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46">
        <f t="shared" si="0"/>
        <v>2</v>
      </c>
      <c r="AK11" s="9">
        <f t="shared" si="1"/>
        <v>2018.24</v>
      </c>
    </row>
    <row r="12" spans="1:37" ht="12.75" customHeight="1" x14ac:dyDescent="0.2">
      <c r="A12" s="11">
        <v>2200011</v>
      </c>
      <c r="B12" s="16" t="s">
        <v>125</v>
      </c>
      <c r="C12" s="17" t="s">
        <v>11</v>
      </c>
      <c r="D12" s="42">
        <f>VLOOKUP(A12,[1]Hoja3!$A$4:$C$653,3,FALSE)</f>
        <v>1287.104</v>
      </c>
      <c r="E12" s="18">
        <v>13</v>
      </c>
      <c r="F12" s="18">
        <v>5</v>
      </c>
      <c r="G12" s="18">
        <v>12</v>
      </c>
      <c r="H12" s="18">
        <v>13</v>
      </c>
      <c r="I12" s="18"/>
      <c r="J12" s="18"/>
      <c r="K12" s="18">
        <v>10</v>
      </c>
      <c r="L12" s="18">
        <v>15</v>
      </c>
      <c r="M12" s="18"/>
      <c r="N12" s="18"/>
      <c r="O12" s="18">
        <v>9</v>
      </c>
      <c r="P12" s="18"/>
      <c r="Q12" s="18"/>
      <c r="R12" s="18">
        <v>15</v>
      </c>
      <c r="S12" s="18">
        <v>13</v>
      </c>
      <c r="T12" s="18">
        <v>10</v>
      </c>
      <c r="U12" s="18">
        <v>13</v>
      </c>
      <c r="V12" s="18"/>
      <c r="W12" s="18"/>
      <c r="X12" s="18"/>
      <c r="Y12" s="18">
        <v>13</v>
      </c>
      <c r="Z12" s="18">
        <v>4</v>
      </c>
      <c r="AA12" s="18">
        <v>16</v>
      </c>
      <c r="AB12" s="18">
        <v>6</v>
      </c>
      <c r="AC12" s="18">
        <v>5</v>
      </c>
      <c r="AD12" s="18"/>
      <c r="AE12" s="18"/>
      <c r="AF12" s="18">
        <v>12</v>
      </c>
      <c r="AG12" s="18">
        <v>7</v>
      </c>
      <c r="AH12" s="18">
        <v>12</v>
      </c>
      <c r="AI12" s="18"/>
      <c r="AJ12" s="46">
        <f t="shared" si="0"/>
        <v>203</v>
      </c>
      <c r="AK12" s="9">
        <f t="shared" si="1"/>
        <v>261282.11200000002</v>
      </c>
    </row>
    <row r="13" spans="1:37" ht="12.75" customHeight="1" x14ac:dyDescent="0.2">
      <c r="A13" s="11">
        <v>2160030</v>
      </c>
      <c r="B13" s="16" t="s">
        <v>126</v>
      </c>
      <c r="C13" s="17" t="s">
        <v>11</v>
      </c>
      <c r="D13" s="42">
        <f>VLOOKUP(A13,[1]Hoja3!$A$4:$C$653,3,FALSE)</f>
        <v>58.0244</v>
      </c>
      <c r="E13" s="18">
        <v>6</v>
      </c>
      <c r="F13" s="18">
        <v>6</v>
      </c>
      <c r="G13" s="18">
        <v>7</v>
      </c>
      <c r="H13" s="18">
        <v>10</v>
      </c>
      <c r="I13" s="18"/>
      <c r="J13" s="18"/>
      <c r="K13" s="18">
        <v>5</v>
      </c>
      <c r="L13" s="18">
        <v>10</v>
      </c>
      <c r="M13" s="18">
        <v>6</v>
      </c>
      <c r="N13" s="18">
        <v>5</v>
      </c>
      <c r="O13" s="18">
        <v>11</v>
      </c>
      <c r="P13" s="18"/>
      <c r="Q13" s="18"/>
      <c r="R13" s="18">
        <v>13</v>
      </c>
      <c r="S13" s="18">
        <v>9</v>
      </c>
      <c r="T13" s="18">
        <v>11</v>
      </c>
      <c r="U13" s="18">
        <v>5</v>
      </c>
      <c r="V13" s="18"/>
      <c r="W13" s="18"/>
      <c r="X13" s="18"/>
      <c r="Y13" s="18">
        <v>10</v>
      </c>
      <c r="Z13" s="18">
        <v>5</v>
      </c>
      <c r="AA13" s="18">
        <v>6</v>
      </c>
      <c r="AB13" s="18">
        <v>7</v>
      </c>
      <c r="AC13" s="18">
        <v>5</v>
      </c>
      <c r="AD13" s="18"/>
      <c r="AE13" s="18"/>
      <c r="AF13" s="18">
        <v>8</v>
      </c>
      <c r="AG13" s="18">
        <v>4</v>
      </c>
      <c r="AH13" s="18">
        <v>10</v>
      </c>
      <c r="AI13" s="18"/>
      <c r="AJ13" s="46">
        <f t="shared" si="0"/>
        <v>159</v>
      </c>
      <c r="AK13" s="9">
        <f t="shared" si="1"/>
        <v>9225.8796000000002</v>
      </c>
    </row>
    <row r="14" spans="1:37" ht="12.75" customHeight="1" x14ac:dyDescent="0.2">
      <c r="A14" s="11">
        <v>2130046</v>
      </c>
      <c r="B14" s="16" t="s">
        <v>127</v>
      </c>
      <c r="C14" s="17" t="s">
        <v>11</v>
      </c>
      <c r="D14" s="42">
        <f>VLOOKUP(A14,[1]Hoja3!$A$4:$C$653,3,FALSE)</f>
        <v>112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>
        <v>1</v>
      </c>
      <c r="S14" s="18">
        <v>1</v>
      </c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46">
        <f t="shared" si="0"/>
        <v>2</v>
      </c>
      <c r="AK14" s="9">
        <f t="shared" si="1"/>
        <v>224</v>
      </c>
    </row>
    <row r="15" spans="1:37" ht="12.75" customHeight="1" x14ac:dyDescent="0.2">
      <c r="A15" s="11">
        <v>2160040</v>
      </c>
      <c r="B15" s="19" t="s">
        <v>128</v>
      </c>
      <c r="C15" s="20" t="s">
        <v>9</v>
      </c>
      <c r="D15" s="42">
        <f>VLOOKUP(A15,[1]Hoja3!$A$4:$C$653,3,FALSE)</f>
        <v>124.95</v>
      </c>
      <c r="E15" s="21"/>
      <c r="F15" s="21"/>
      <c r="G15" s="21">
        <v>1</v>
      </c>
      <c r="H15" s="21"/>
      <c r="I15" s="21"/>
      <c r="J15" s="21"/>
      <c r="K15" s="21"/>
      <c r="L15" s="21"/>
      <c r="M15" s="21">
        <v>1</v>
      </c>
      <c r="N15" s="21"/>
      <c r="O15" s="21"/>
      <c r="P15" s="21"/>
      <c r="Q15" s="21"/>
      <c r="R15" s="21"/>
      <c r="S15" s="21"/>
      <c r="T15" s="21"/>
      <c r="U15" s="21">
        <v>4</v>
      </c>
      <c r="V15" s="21"/>
      <c r="W15" s="21"/>
      <c r="X15" s="21"/>
      <c r="Y15" s="21">
        <v>1</v>
      </c>
      <c r="Z15" s="21"/>
      <c r="AA15" s="21">
        <v>1</v>
      </c>
      <c r="AB15" s="21"/>
      <c r="AC15" s="21"/>
      <c r="AD15" s="21"/>
      <c r="AE15" s="21"/>
      <c r="AF15" s="21"/>
      <c r="AG15" s="21"/>
      <c r="AH15" s="21"/>
      <c r="AI15" s="21"/>
      <c r="AJ15" s="46">
        <f t="shared" si="0"/>
        <v>8</v>
      </c>
      <c r="AK15" s="9">
        <f t="shared" si="1"/>
        <v>999.6</v>
      </c>
    </row>
    <row r="16" spans="1:37" ht="12.75" customHeight="1" x14ac:dyDescent="0.2">
      <c r="A16" s="11">
        <v>2160044</v>
      </c>
      <c r="B16" s="16" t="s">
        <v>129</v>
      </c>
      <c r="C16" s="17" t="s">
        <v>9</v>
      </c>
      <c r="D16" s="42">
        <f>VLOOKUP(A16,[1]Hoja3!$A$4:$C$653,3,FALSE)</f>
        <v>342.72</v>
      </c>
      <c r="E16" s="18">
        <v>9</v>
      </c>
      <c r="F16" s="18">
        <v>6</v>
      </c>
      <c r="G16" s="18">
        <v>4</v>
      </c>
      <c r="H16" s="18">
        <v>16</v>
      </c>
      <c r="I16" s="18"/>
      <c r="J16" s="18"/>
      <c r="K16" s="18">
        <v>8</v>
      </c>
      <c r="L16" s="18">
        <v>11</v>
      </c>
      <c r="M16" s="18">
        <v>3</v>
      </c>
      <c r="N16" s="18">
        <v>11</v>
      </c>
      <c r="O16" s="18"/>
      <c r="P16" s="18"/>
      <c r="Q16" s="18"/>
      <c r="R16" s="18">
        <v>11</v>
      </c>
      <c r="S16" s="18">
        <v>13</v>
      </c>
      <c r="T16" s="18">
        <v>12</v>
      </c>
      <c r="U16" s="18"/>
      <c r="V16" s="18"/>
      <c r="W16" s="18"/>
      <c r="X16" s="18"/>
      <c r="Y16" s="18">
        <v>8</v>
      </c>
      <c r="Z16" s="18">
        <v>8</v>
      </c>
      <c r="AA16" s="18">
        <v>7</v>
      </c>
      <c r="AB16" s="18">
        <v>8</v>
      </c>
      <c r="AC16" s="18">
        <v>14</v>
      </c>
      <c r="AD16" s="18"/>
      <c r="AE16" s="18"/>
      <c r="AF16" s="18">
        <v>9</v>
      </c>
      <c r="AG16" s="18">
        <v>12</v>
      </c>
      <c r="AH16" s="18">
        <v>5</v>
      </c>
      <c r="AI16" s="18"/>
      <c r="AJ16" s="46">
        <f t="shared" si="0"/>
        <v>175</v>
      </c>
      <c r="AK16" s="9">
        <f t="shared" si="1"/>
        <v>59976.000000000007</v>
      </c>
    </row>
    <row r="17" spans="1:37" ht="12.75" customHeight="1" x14ac:dyDescent="0.2">
      <c r="A17" s="11">
        <v>2160048</v>
      </c>
      <c r="B17" s="16" t="s">
        <v>130</v>
      </c>
      <c r="C17" s="17" t="s">
        <v>15</v>
      </c>
      <c r="D17" s="42">
        <f>VLOOKUP(A17,[1]Hoja3!$A$4:$C$653,3,FALSE)</f>
        <v>1248.7860000000001</v>
      </c>
      <c r="E17" s="18"/>
      <c r="F17" s="18"/>
      <c r="G17" s="18"/>
      <c r="H17" s="18">
        <v>1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>
        <v>6</v>
      </c>
      <c r="V17" s="18"/>
      <c r="W17" s="18"/>
      <c r="X17" s="18"/>
      <c r="Y17" s="18"/>
      <c r="Z17" s="18"/>
      <c r="AA17" s="18"/>
      <c r="AB17" s="18">
        <v>1</v>
      </c>
      <c r="AC17" s="18">
        <v>1</v>
      </c>
      <c r="AD17" s="18"/>
      <c r="AE17" s="18"/>
      <c r="AF17" s="18">
        <v>1</v>
      </c>
      <c r="AG17" s="18"/>
      <c r="AH17" s="18"/>
      <c r="AI17" s="18"/>
      <c r="AJ17" s="46">
        <f t="shared" si="0"/>
        <v>10</v>
      </c>
      <c r="AK17" s="9">
        <f t="shared" si="1"/>
        <v>12487.86</v>
      </c>
    </row>
    <row r="18" spans="1:37" ht="12.75" customHeight="1" x14ac:dyDescent="0.2">
      <c r="A18" s="11">
        <v>2130054</v>
      </c>
      <c r="B18" s="16" t="s">
        <v>131</v>
      </c>
      <c r="C18" s="17" t="s">
        <v>23</v>
      </c>
      <c r="D18" s="42">
        <f>VLOOKUP(A18,[1]Hoja3!$A$4:$C$653,3,FALSE)</f>
        <v>259.84840000000003</v>
      </c>
      <c r="E18" s="18">
        <v>2</v>
      </c>
      <c r="F18" s="18">
        <v>10</v>
      </c>
      <c r="G18" s="18">
        <v>3</v>
      </c>
      <c r="H18" s="18">
        <v>3</v>
      </c>
      <c r="I18" s="18"/>
      <c r="J18" s="18"/>
      <c r="K18" s="18">
        <v>1</v>
      </c>
      <c r="L18" s="18">
        <v>5</v>
      </c>
      <c r="M18" s="18">
        <v>4</v>
      </c>
      <c r="N18" s="18">
        <v>5</v>
      </c>
      <c r="O18" s="18">
        <v>3</v>
      </c>
      <c r="P18" s="18"/>
      <c r="Q18" s="18"/>
      <c r="R18" s="18">
        <v>3</v>
      </c>
      <c r="S18" s="18">
        <v>7</v>
      </c>
      <c r="T18" s="18">
        <v>5</v>
      </c>
      <c r="U18" s="18"/>
      <c r="V18" s="18"/>
      <c r="W18" s="18"/>
      <c r="X18" s="18"/>
      <c r="Y18" s="18">
        <v>6</v>
      </c>
      <c r="Z18" s="18">
        <v>6</v>
      </c>
      <c r="AA18" s="18">
        <v>5</v>
      </c>
      <c r="AB18" s="18">
        <v>4</v>
      </c>
      <c r="AC18" s="18">
        <v>8</v>
      </c>
      <c r="AD18" s="18"/>
      <c r="AE18" s="18"/>
      <c r="AF18" s="18">
        <v>3</v>
      </c>
      <c r="AG18" s="18">
        <v>1</v>
      </c>
      <c r="AH18" s="18">
        <v>4</v>
      </c>
      <c r="AI18" s="18"/>
      <c r="AJ18" s="46">
        <f t="shared" si="0"/>
        <v>88</v>
      </c>
      <c r="AK18" s="9">
        <f t="shared" si="1"/>
        <v>22866.659200000002</v>
      </c>
    </row>
    <row r="19" spans="1:37" ht="12.75" customHeight="1" x14ac:dyDescent="0.2">
      <c r="A19" s="11">
        <v>2130061</v>
      </c>
      <c r="B19" s="16" t="s">
        <v>24</v>
      </c>
      <c r="C19" s="17" t="s">
        <v>23</v>
      </c>
      <c r="D19" s="42">
        <f>VLOOKUP(A19,[1]Hoja3!$A$4:$C$653,3,FALSE)</f>
        <v>295.12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46">
        <f t="shared" si="0"/>
        <v>0</v>
      </c>
      <c r="AK19" s="9">
        <f t="shared" si="1"/>
        <v>0</v>
      </c>
    </row>
    <row r="20" spans="1:37" ht="12.75" customHeight="1" x14ac:dyDescent="0.2">
      <c r="A20" s="11">
        <v>2130068</v>
      </c>
      <c r="B20" s="22" t="s">
        <v>25</v>
      </c>
      <c r="C20" s="13" t="s">
        <v>23</v>
      </c>
      <c r="D20" s="42">
        <f>VLOOKUP(A20,[1]Hoja3!$A$4:$C$653,3,FALSE)</f>
        <v>952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46">
        <f t="shared" si="0"/>
        <v>0</v>
      </c>
      <c r="AK20" s="9">
        <f t="shared" si="1"/>
        <v>0</v>
      </c>
    </row>
    <row r="21" spans="1:37" ht="12.75" customHeight="1" x14ac:dyDescent="0.2">
      <c r="A21" s="11">
        <v>2160063</v>
      </c>
      <c r="B21" s="16" t="s">
        <v>139</v>
      </c>
      <c r="C21" s="17" t="s">
        <v>11</v>
      </c>
      <c r="D21" s="42">
        <f>VLOOKUP(A21,[1]Hoja3!$A$4:$C$653,3,FALSE)</f>
        <v>654.5</v>
      </c>
      <c r="E21" s="18"/>
      <c r="F21" s="18">
        <v>2</v>
      </c>
      <c r="G21" s="18"/>
      <c r="H21" s="18"/>
      <c r="I21" s="18"/>
      <c r="J21" s="18"/>
      <c r="K21" s="18">
        <v>2</v>
      </c>
      <c r="L21" s="18"/>
      <c r="M21" s="18"/>
      <c r="N21" s="18"/>
      <c r="O21" s="18"/>
      <c r="P21" s="18"/>
      <c r="Q21" s="18"/>
      <c r="R21" s="18"/>
      <c r="S21" s="18"/>
      <c r="T21" s="18"/>
      <c r="U21" s="18">
        <v>5</v>
      </c>
      <c r="V21" s="18"/>
      <c r="W21" s="18"/>
      <c r="X21" s="18"/>
      <c r="Y21" s="18"/>
      <c r="Z21" s="18"/>
      <c r="AA21" s="18"/>
      <c r="AB21" s="18">
        <v>2</v>
      </c>
      <c r="AC21" s="18"/>
      <c r="AD21" s="18"/>
      <c r="AE21" s="18"/>
      <c r="AF21" s="18"/>
      <c r="AG21" s="18"/>
      <c r="AH21" s="18"/>
      <c r="AI21" s="18"/>
      <c r="AJ21" s="46">
        <f t="shared" si="0"/>
        <v>11</v>
      </c>
      <c r="AK21" s="9">
        <f t="shared" si="1"/>
        <v>7199.5</v>
      </c>
    </row>
    <row r="22" spans="1:37" ht="12.75" customHeight="1" x14ac:dyDescent="0.2">
      <c r="A22" s="11">
        <v>2160064</v>
      </c>
      <c r="B22" s="16" t="s">
        <v>137</v>
      </c>
      <c r="C22" s="17" t="s">
        <v>11</v>
      </c>
      <c r="D22" s="42">
        <f>VLOOKUP(A22,[1]Hoja3!$A$4:$C$653,3,FALSE)</f>
        <v>69.02</v>
      </c>
      <c r="E22" s="18">
        <v>4</v>
      </c>
      <c r="F22" s="18"/>
      <c r="G22" s="18">
        <v>3</v>
      </c>
      <c r="H22" s="18"/>
      <c r="I22" s="18"/>
      <c r="J22" s="18"/>
      <c r="K22" s="18">
        <v>2</v>
      </c>
      <c r="L22" s="18">
        <v>3</v>
      </c>
      <c r="M22" s="18"/>
      <c r="N22" s="18">
        <v>2</v>
      </c>
      <c r="O22" s="18"/>
      <c r="P22" s="18"/>
      <c r="Q22" s="18"/>
      <c r="R22" s="18">
        <v>1</v>
      </c>
      <c r="S22" s="18">
        <v>2</v>
      </c>
      <c r="T22" s="18">
        <v>1</v>
      </c>
      <c r="U22" s="18">
        <v>2</v>
      </c>
      <c r="V22" s="18"/>
      <c r="W22" s="18"/>
      <c r="X22" s="18"/>
      <c r="Y22" s="18"/>
      <c r="Z22" s="18"/>
      <c r="AA22" s="18"/>
      <c r="AB22" s="18">
        <v>3</v>
      </c>
      <c r="AC22" s="18"/>
      <c r="AD22" s="18"/>
      <c r="AE22" s="18"/>
      <c r="AF22" s="18">
        <v>1</v>
      </c>
      <c r="AG22" s="18">
        <v>1</v>
      </c>
      <c r="AH22" s="18"/>
      <c r="AI22" s="18"/>
      <c r="AJ22" s="46">
        <f t="shared" si="0"/>
        <v>25</v>
      </c>
      <c r="AK22" s="9">
        <f t="shared" si="1"/>
        <v>1725.5</v>
      </c>
    </row>
    <row r="23" spans="1:37" ht="12.75" customHeight="1" x14ac:dyDescent="0.2">
      <c r="A23" s="11">
        <v>2130097</v>
      </c>
      <c r="B23" s="16" t="s">
        <v>138</v>
      </c>
      <c r="C23" s="17" t="s">
        <v>29</v>
      </c>
      <c r="D23" s="42">
        <f>VLOOKUP(A23,[1]Hoja3!$A$4:$C$653,3,FALSE)</f>
        <v>333.2</v>
      </c>
      <c r="E23" s="18"/>
      <c r="F23" s="18">
        <v>1</v>
      </c>
      <c r="G23" s="18"/>
      <c r="H23" s="18"/>
      <c r="I23" s="18"/>
      <c r="J23" s="18"/>
      <c r="K23" s="18"/>
      <c r="L23" s="18">
        <v>1</v>
      </c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46">
        <f t="shared" si="0"/>
        <v>2</v>
      </c>
      <c r="AK23" s="9">
        <f t="shared" si="1"/>
        <v>666.4</v>
      </c>
    </row>
    <row r="24" spans="1:37" ht="12.75" customHeight="1" x14ac:dyDescent="0.2">
      <c r="A24" s="11">
        <v>2160080</v>
      </c>
      <c r="B24" s="16" t="s">
        <v>140</v>
      </c>
      <c r="C24" s="17" t="s">
        <v>29</v>
      </c>
      <c r="D24" s="42">
        <f>VLOOKUP(A24,[1]Hoja3!$A$4:$C$653,3,FALSE)</f>
        <v>145656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46">
        <f t="shared" si="0"/>
        <v>0</v>
      </c>
      <c r="AK24" s="9">
        <f t="shared" si="1"/>
        <v>0</v>
      </c>
    </row>
    <row r="25" spans="1:37" ht="12.75" customHeight="1" x14ac:dyDescent="0.2">
      <c r="A25" s="11">
        <v>2170058</v>
      </c>
      <c r="B25" s="16" t="s">
        <v>143</v>
      </c>
      <c r="C25" s="17" t="s">
        <v>32</v>
      </c>
      <c r="D25" s="42">
        <f>VLOOKUP(A25,[1]Hoja3!$A$4:$C$653,3,FALSE)</f>
        <v>4166.1899999999996</v>
      </c>
      <c r="E25" s="18"/>
      <c r="F25" s="18"/>
      <c r="G25" s="18">
        <v>1</v>
      </c>
      <c r="H25" s="18"/>
      <c r="I25" s="18"/>
      <c r="J25" s="18"/>
      <c r="K25" s="18">
        <v>1</v>
      </c>
      <c r="L25" s="18"/>
      <c r="M25" s="18"/>
      <c r="N25" s="18"/>
      <c r="O25" s="18"/>
      <c r="P25" s="18"/>
      <c r="Q25" s="18"/>
      <c r="R25" s="18"/>
      <c r="S25" s="18"/>
      <c r="T25" s="18">
        <v>1</v>
      </c>
      <c r="U25" s="18">
        <v>1</v>
      </c>
      <c r="V25" s="18"/>
      <c r="W25" s="18"/>
      <c r="X25" s="18"/>
      <c r="Y25" s="18"/>
      <c r="Z25" s="18"/>
      <c r="AA25" s="18"/>
      <c r="AB25" s="18"/>
      <c r="AC25" s="18">
        <v>1</v>
      </c>
      <c r="AD25" s="18"/>
      <c r="AE25" s="18"/>
      <c r="AF25" s="18">
        <v>1</v>
      </c>
      <c r="AG25" s="18"/>
      <c r="AH25" s="18"/>
      <c r="AI25" s="18"/>
      <c r="AJ25" s="46">
        <f t="shared" si="0"/>
        <v>6</v>
      </c>
      <c r="AK25" s="9">
        <f t="shared" si="1"/>
        <v>24997.14</v>
      </c>
    </row>
    <row r="26" spans="1:37" ht="12.75" customHeight="1" x14ac:dyDescent="0.2">
      <c r="A26" s="11">
        <v>2130107</v>
      </c>
      <c r="B26" s="16" t="s">
        <v>141</v>
      </c>
      <c r="C26" s="17" t="s">
        <v>11</v>
      </c>
      <c r="D26" s="42">
        <f>VLOOKUP(A26,[1]Hoja3!$A$4:$C$653,3,FALSE)</f>
        <v>104.72</v>
      </c>
      <c r="E26" s="18">
        <v>14</v>
      </c>
      <c r="F26" s="18">
        <v>10</v>
      </c>
      <c r="G26" s="18">
        <v>13</v>
      </c>
      <c r="H26" s="18">
        <v>11</v>
      </c>
      <c r="I26" s="18"/>
      <c r="J26" s="18"/>
      <c r="K26" s="18">
        <v>7</v>
      </c>
      <c r="L26" s="18">
        <v>18</v>
      </c>
      <c r="M26" s="18">
        <v>9</v>
      </c>
      <c r="N26" s="18">
        <v>15</v>
      </c>
      <c r="O26" s="18">
        <v>16</v>
      </c>
      <c r="P26" s="18"/>
      <c r="Q26" s="18"/>
      <c r="R26" s="18">
        <v>21</v>
      </c>
      <c r="S26" s="18">
        <v>20</v>
      </c>
      <c r="T26" s="18">
        <v>13</v>
      </c>
      <c r="U26" s="18">
        <v>21</v>
      </c>
      <c r="V26" s="18"/>
      <c r="W26" s="18"/>
      <c r="X26" s="18"/>
      <c r="Y26" s="18">
        <v>14</v>
      </c>
      <c r="Z26" s="18">
        <v>12</v>
      </c>
      <c r="AA26" s="18">
        <v>11</v>
      </c>
      <c r="AB26" s="18">
        <v>14</v>
      </c>
      <c r="AC26" s="18">
        <v>10</v>
      </c>
      <c r="AD26" s="18"/>
      <c r="AE26" s="18"/>
      <c r="AF26" s="18">
        <v>10</v>
      </c>
      <c r="AG26" s="18">
        <v>10</v>
      </c>
      <c r="AH26" s="18">
        <v>16</v>
      </c>
      <c r="AI26" s="18"/>
      <c r="AJ26" s="46">
        <f t="shared" si="0"/>
        <v>285</v>
      </c>
      <c r="AK26" s="9">
        <f t="shared" si="1"/>
        <v>29845.200000000001</v>
      </c>
    </row>
    <row r="27" spans="1:37" ht="12.75" customHeight="1" x14ac:dyDescent="0.2">
      <c r="A27" s="11">
        <v>2120017</v>
      </c>
      <c r="B27" s="16" t="s">
        <v>142</v>
      </c>
      <c r="C27" s="17" t="s">
        <v>11</v>
      </c>
      <c r="D27" s="42">
        <f>VLOOKUP(A27,[1]Hoja3!$A$4:$C$653,3,FALSE)</f>
        <v>91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46">
        <f t="shared" si="0"/>
        <v>0</v>
      </c>
      <c r="AK27" s="9">
        <f t="shared" si="1"/>
        <v>0</v>
      </c>
    </row>
    <row r="28" spans="1:37" ht="12.75" customHeight="1" x14ac:dyDescent="0.2">
      <c r="A28" s="11">
        <v>2160095</v>
      </c>
      <c r="B28" s="16" t="s">
        <v>144</v>
      </c>
      <c r="C28" s="17" t="s">
        <v>36</v>
      </c>
      <c r="D28" s="42">
        <f>VLOOKUP(A28,[1]Hoja3!$A$4:$C$653,3,FALSE)</f>
        <v>220.745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>
        <v>1</v>
      </c>
      <c r="AB28" s="18"/>
      <c r="AC28" s="18"/>
      <c r="AD28" s="18"/>
      <c r="AE28" s="18"/>
      <c r="AF28" s="18"/>
      <c r="AG28" s="18"/>
      <c r="AH28" s="18"/>
      <c r="AI28" s="18"/>
      <c r="AJ28" s="46">
        <f t="shared" si="0"/>
        <v>1</v>
      </c>
      <c r="AK28" s="9">
        <f t="shared" si="1"/>
        <v>220.745</v>
      </c>
    </row>
    <row r="29" spans="1:37" ht="12.75" customHeight="1" x14ac:dyDescent="0.2">
      <c r="A29" s="11">
        <v>2160306</v>
      </c>
      <c r="B29" s="16" t="s">
        <v>145</v>
      </c>
      <c r="C29" s="17" t="s">
        <v>11</v>
      </c>
      <c r="D29" s="42">
        <f>VLOOKUP(A29,[1]Hoja3!$A$4:$C$653,3,FALSE)</f>
        <v>738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46">
        <f t="shared" si="0"/>
        <v>0</v>
      </c>
      <c r="AK29" s="9">
        <f t="shared" si="1"/>
        <v>0</v>
      </c>
    </row>
    <row r="30" spans="1:37" ht="12.75" customHeight="1" x14ac:dyDescent="0.2">
      <c r="A30" s="11">
        <v>2160101</v>
      </c>
      <c r="B30" s="16" t="s">
        <v>146</v>
      </c>
      <c r="C30" s="17" t="s">
        <v>11</v>
      </c>
      <c r="D30" s="42">
        <f>VLOOKUP(A30,[1]Hoja3!$A$4:$C$653,3,FALSE)</f>
        <v>183.26</v>
      </c>
      <c r="E30" s="18"/>
      <c r="F30" s="18">
        <v>1</v>
      </c>
      <c r="G30" s="18">
        <v>2</v>
      </c>
      <c r="H30" s="18">
        <v>1</v>
      </c>
      <c r="I30" s="18"/>
      <c r="J30" s="18"/>
      <c r="K30" s="18"/>
      <c r="L30" s="18"/>
      <c r="M30" s="18"/>
      <c r="N30" s="18">
        <v>1</v>
      </c>
      <c r="O30" s="18">
        <v>1</v>
      </c>
      <c r="P30" s="18"/>
      <c r="Q30" s="18"/>
      <c r="R30" s="18"/>
      <c r="S30" s="18">
        <v>1</v>
      </c>
      <c r="T30" s="18">
        <v>1</v>
      </c>
      <c r="U30" s="18"/>
      <c r="V30" s="18"/>
      <c r="W30" s="18"/>
      <c r="X30" s="18"/>
      <c r="Y30" s="18">
        <v>2</v>
      </c>
      <c r="Z30" s="18">
        <v>1</v>
      </c>
      <c r="AA30" s="18">
        <v>2</v>
      </c>
      <c r="AB30" s="18"/>
      <c r="AC30" s="18">
        <v>2</v>
      </c>
      <c r="AD30" s="18"/>
      <c r="AE30" s="18"/>
      <c r="AF30" s="18">
        <v>1</v>
      </c>
      <c r="AG30" s="18">
        <v>2</v>
      </c>
      <c r="AH30" s="18">
        <v>4</v>
      </c>
      <c r="AI30" s="18"/>
      <c r="AJ30" s="46">
        <f t="shared" si="0"/>
        <v>22</v>
      </c>
      <c r="AK30" s="9">
        <f t="shared" si="1"/>
        <v>4031.72</v>
      </c>
    </row>
    <row r="31" spans="1:37" ht="12.75" customHeight="1" x14ac:dyDescent="0.2">
      <c r="A31" s="11">
        <v>2120021</v>
      </c>
      <c r="B31" s="16" t="s">
        <v>147</v>
      </c>
      <c r="C31" s="17" t="s">
        <v>36</v>
      </c>
      <c r="D31" s="42">
        <f>VLOOKUP(A31,[1]Hoja3!$A$4:$C$653,3,FALSE)</f>
        <v>15098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46">
        <f t="shared" si="0"/>
        <v>0</v>
      </c>
      <c r="AK31" s="9">
        <f t="shared" si="1"/>
        <v>0</v>
      </c>
    </row>
    <row r="32" spans="1:37" ht="12.75" customHeight="1" x14ac:dyDescent="0.2">
      <c r="A32" s="11">
        <v>2120023</v>
      </c>
      <c r="B32" s="16" t="s">
        <v>148</v>
      </c>
      <c r="C32" s="17" t="s">
        <v>36</v>
      </c>
      <c r="D32" s="42">
        <f>VLOOKUP(A32,[1]Hoja3!$A$4:$C$653,3,FALSE)</f>
        <v>333</v>
      </c>
      <c r="E32" s="18">
        <v>15</v>
      </c>
      <c r="F32" s="18">
        <v>6</v>
      </c>
      <c r="G32" s="18"/>
      <c r="H32" s="18">
        <v>25</v>
      </c>
      <c r="I32" s="18"/>
      <c r="J32" s="18"/>
      <c r="K32" s="18"/>
      <c r="L32" s="18"/>
      <c r="M32" s="18">
        <v>26</v>
      </c>
      <c r="N32" s="18">
        <v>9</v>
      </c>
      <c r="O32" s="18">
        <v>10</v>
      </c>
      <c r="P32" s="18"/>
      <c r="Q32" s="18"/>
      <c r="R32" s="18">
        <v>20</v>
      </c>
      <c r="S32" s="18">
        <v>14</v>
      </c>
      <c r="T32" s="18">
        <v>25</v>
      </c>
      <c r="U32" s="18">
        <v>13</v>
      </c>
      <c r="V32" s="18"/>
      <c r="W32" s="18"/>
      <c r="X32" s="18"/>
      <c r="Y32" s="18">
        <v>14</v>
      </c>
      <c r="Z32" s="18">
        <v>11</v>
      </c>
      <c r="AA32" s="18">
        <v>19</v>
      </c>
      <c r="AB32" s="18"/>
      <c r="AC32" s="18">
        <v>27</v>
      </c>
      <c r="AD32" s="18"/>
      <c r="AE32" s="18"/>
      <c r="AF32" s="18">
        <v>11</v>
      </c>
      <c r="AG32" s="18">
        <v>18</v>
      </c>
      <c r="AH32" s="18">
        <v>15</v>
      </c>
      <c r="AI32" s="18"/>
      <c r="AJ32" s="46">
        <f t="shared" si="0"/>
        <v>278</v>
      </c>
      <c r="AK32" s="9">
        <f t="shared" si="1"/>
        <v>92574</v>
      </c>
    </row>
    <row r="33" spans="1:37" ht="12.75" customHeight="1" x14ac:dyDescent="0.2">
      <c r="A33" s="11">
        <v>2160122</v>
      </c>
      <c r="B33" s="16" t="s">
        <v>149</v>
      </c>
      <c r="C33" s="17" t="s">
        <v>36</v>
      </c>
      <c r="D33" s="42">
        <f>VLOOKUP(A33,[1]Hoja3!$A$4:$C$653,3,FALSE)</f>
        <v>123.76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46">
        <f t="shared" si="0"/>
        <v>0</v>
      </c>
      <c r="AK33" s="9">
        <f t="shared" si="1"/>
        <v>0</v>
      </c>
    </row>
    <row r="34" spans="1:37" ht="12.75" customHeight="1" x14ac:dyDescent="0.2">
      <c r="A34" s="11">
        <v>2160126</v>
      </c>
      <c r="B34" s="16" t="s">
        <v>150</v>
      </c>
      <c r="C34" s="17" t="s">
        <v>11</v>
      </c>
      <c r="D34" s="42">
        <f>VLOOKUP(A34,[1]Hoja3!$A$4:$C$653,3,FALSE)</f>
        <v>3153.5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46">
        <f t="shared" si="0"/>
        <v>0</v>
      </c>
      <c r="AK34" s="9">
        <f t="shared" si="1"/>
        <v>0</v>
      </c>
    </row>
    <row r="35" spans="1:37" ht="12.75" customHeight="1" x14ac:dyDescent="0.2">
      <c r="A35" s="11">
        <v>2160129</v>
      </c>
      <c r="B35" s="16" t="s">
        <v>151</v>
      </c>
      <c r="C35" s="17" t="s">
        <v>11</v>
      </c>
      <c r="D35" s="42">
        <f>VLOOKUP(A35,[1]Hoja3!$A$4:$C$653,3,FALSE)</f>
        <v>70.209999999999994</v>
      </c>
      <c r="E35" s="18"/>
      <c r="F35" s="18"/>
      <c r="G35" s="18"/>
      <c r="H35" s="18">
        <v>6</v>
      </c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>
        <v>2</v>
      </c>
      <c r="AC35" s="18"/>
      <c r="AD35" s="18"/>
      <c r="AE35" s="18"/>
      <c r="AF35" s="18"/>
      <c r="AG35" s="18"/>
      <c r="AH35" s="18"/>
      <c r="AI35" s="18"/>
      <c r="AJ35" s="46">
        <f t="shared" si="0"/>
        <v>8</v>
      </c>
      <c r="AK35" s="9">
        <f t="shared" si="1"/>
        <v>561.67999999999995</v>
      </c>
    </row>
    <row r="36" spans="1:37" s="64" customFormat="1" ht="12.75" customHeight="1" x14ac:dyDescent="0.25">
      <c r="A36" s="47">
        <v>2130152</v>
      </c>
      <c r="B36" s="58" t="s">
        <v>44</v>
      </c>
      <c r="C36" s="59" t="s">
        <v>36</v>
      </c>
      <c r="D36" s="60">
        <f>VLOOKUP(A36,[1]Hoja3!$A$4:$C$653,3,FALSE)</f>
        <v>41.563699999999997</v>
      </c>
      <c r="E36" s="61"/>
      <c r="F36" s="61"/>
      <c r="G36" s="61"/>
      <c r="H36" s="61"/>
      <c r="I36" s="61"/>
      <c r="J36" s="61"/>
      <c r="K36" s="61"/>
      <c r="L36" s="61">
        <v>1</v>
      </c>
      <c r="M36" s="61">
        <v>1</v>
      </c>
      <c r="N36" s="61"/>
      <c r="O36" s="61">
        <v>3</v>
      </c>
      <c r="P36" s="61"/>
      <c r="Q36" s="61"/>
      <c r="R36" s="61">
        <v>1</v>
      </c>
      <c r="S36" s="61"/>
      <c r="T36" s="61"/>
      <c r="U36" s="61"/>
      <c r="V36" s="61"/>
      <c r="W36" s="61"/>
      <c r="X36" s="61"/>
      <c r="Y36" s="61">
        <v>1</v>
      </c>
      <c r="Z36" s="61"/>
      <c r="AA36" s="61">
        <v>1</v>
      </c>
      <c r="AB36" s="61"/>
      <c r="AC36" s="61">
        <v>3</v>
      </c>
      <c r="AD36" s="61"/>
      <c r="AE36" s="61"/>
      <c r="AF36" s="61">
        <v>4</v>
      </c>
      <c r="AG36" s="61"/>
      <c r="AH36" s="61"/>
      <c r="AI36" s="61"/>
      <c r="AJ36" s="46">
        <f t="shared" si="0"/>
        <v>15</v>
      </c>
      <c r="AK36" s="63">
        <f t="shared" si="1"/>
        <v>623.45549999999992</v>
      </c>
    </row>
    <row r="37" spans="1:37" ht="12.75" customHeight="1" x14ac:dyDescent="0.2">
      <c r="A37" s="11">
        <v>2130150</v>
      </c>
      <c r="B37" s="16" t="s">
        <v>152</v>
      </c>
      <c r="C37" s="17" t="s">
        <v>32</v>
      </c>
      <c r="D37" s="42">
        <f>VLOOKUP(A37,[1]Hoja3!$A$4:$C$653,3,FALSE)</f>
        <v>2856</v>
      </c>
      <c r="E37" s="18"/>
      <c r="F37" s="18"/>
      <c r="G37" s="18">
        <v>1</v>
      </c>
      <c r="H37" s="18"/>
      <c r="I37" s="18"/>
      <c r="J37" s="18"/>
      <c r="K37" s="18"/>
      <c r="L37" s="18">
        <v>1</v>
      </c>
      <c r="M37" s="18">
        <v>1</v>
      </c>
      <c r="N37" s="18"/>
      <c r="O37" s="18">
        <v>1</v>
      </c>
      <c r="P37" s="18"/>
      <c r="Q37" s="18"/>
      <c r="R37" s="18"/>
      <c r="S37" s="18">
        <v>4</v>
      </c>
      <c r="T37" s="18">
        <v>1</v>
      </c>
      <c r="U37" s="18">
        <v>1</v>
      </c>
      <c r="V37" s="18"/>
      <c r="W37" s="18"/>
      <c r="X37" s="18"/>
      <c r="Y37" s="18"/>
      <c r="Z37" s="18"/>
      <c r="AA37" s="18">
        <v>1</v>
      </c>
      <c r="AB37" s="18"/>
      <c r="AC37" s="18">
        <v>1</v>
      </c>
      <c r="AD37" s="18"/>
      <c r="AE37" s="18"/>
      <c r="AF37" s="18">
        <v>1</v>
      </c>
      <c r="AG37" s="18">
        <v>1</v>
      </c>
      <c r="AH37" s="18">
        <v>3</v>
      </c>
      <c r="AI37" s="18"/>
      <c r="AJ37" s="46">
        <f t="shared" si="0"/>
        <v>17</v>
      </c>
      <c r="AK37" s="9">
        <f t="shared" si="1"/>
        <v>48552</v>
      </c>
    </row>
    <row r="38" spans="1:37" ht="12.75" customHeight="1" x14ac:dyDescent="0.2">
      <c r="A38" s="11">
        <v>2160051</v>
      </c>
      <c r="B38" s="16" t="s">
        <v>153</v>
      </c>
      <c r="C38" s="17" t="s">
        <v>36</v>
      </c>
      <c r="D38" s="42">
        <f>VLOOKUP(A38,[1]Hoja3!$A$4:$C$653,3,FALSE)</f>
        <v>151.3323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>
        <v>1</v>
      </c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>
        <v>1</v>
      </c>
      <c r="AG38" s="18"/>
      <c r="AH38" s="18"/>
      <c r="AI38" s="18"/>
      <c r="AJ38" s="46">
        <f t="shared" si="0"/>
        <v>2</v>
      </c>
      <c r="AK38" s="9">
        <f t="shared" si="1"/>
        <v>302.66460000000001</v>
      </c>
    </row>
    <row r="39" spans="1:37" ht="12.75" customHeight="1" x14ac:dyDescent="0.2">
      <c r="A39" s="11">
        <v>2180084</v>
      </c>
      <c r="B39" s="16" t="s">
        <v>154</v>
      </c>
      <c r="C39" s="17" t="s">
        <v>48</v>
      </c>
      <c r="D39" s="42">
        <f>VLOOKUP(A39,[1]Hoja3!$A$4:$C$653,3,FALSE)</f>
        <v>7140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>
        <v>1</v>
      </c>
      <c r="AC39" s="18"/>
      <c r="AD39" s="18"/>
      <c r="AE39" s="18"/>
      <c r="AF39" s="18"/>
      <c r="AG39" s="18"/>
      <c r="AH39" s="18">
        <v>1</v>
      </c>
      <c r="AI39" s="18"/>
      <c r="AJ39" s="46">
        <f t="shared" si="0"/>
        <v>2</v>
      </c>
      <c r="AK39" s="9">
        <f t="shared" si="1"/>
        <v>14280</v>
      </c>
    </row>
    <row r="40" spans="1:37" ht="12.75" customHeight="1" x14ac:dyDescent="0.2">
      <c r="A40" s="11">
        <v>2160140</v>
      </c>
      <c r="B40" s="16" t="s">
        <v>155</v>
      </c>
      <c r="C40" s="17" t="s">
        <v>15</v>
      </c>
      <c r="D40" s="42">
        <f>VLOOKUP(A40,[1]Hoja3!$A$4:$C$653,3,FALSE)</f>
        <v>2261</v>
      </c>
      <c r="E40" s="18"/>
      <c r="F40" s="18"/>
      <c r="G40" s="18">
        <v>2</v>
      </c>
      <c r="H40" s="18">
        <v>1</v>
      </c>
      <c r="I40" s="18"/>
      <c r="J40" s="18"/>
      <c r="K40" s="18"/>
      <c r="L40" s="18"/>
      <c r="M40" s="18"/>
      <c r="N40" s="18">
        <v>1</v>
      </c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>
        <v>1</v>
      </c>
      <c r="AA40" s="18">
        <v>1</v>
      </c>
      <c r="AB40" s="18">
        <v>1</v>
      </c>
      <c r="AC40" s="18"/>
      <c r="AD40" s="18"/>
      <c r="AE40" s="18"/>
      <c r="AF40" s="18"/>
      <c r="AG40" s="18"/>
      <c r="AH40" s="18">
        <v>1</v>
      </c>
      <c r="AI40" s="18"/>
      <c r="AJ40" s="46">
        <f t="shared" si="0"/>
        <v>8</v>
      </c>
      <c r="AK40" s="9">
        <f t="shared" si="1"/>
        <v>18088</v>
      </c>
    </row>
    <row r="41" spans="1:37" ht="12.75" customHeight="1" x14ac:dyDescent="0.2">
      <c r="A41" s="11">
        <v>2130276</v>
      </c>
      <c r="B41" s="16" t="s">
        <v>156</v>
      </c>
      <c r="C41" s="17" t="s">
        <v>29</v>
      </c>
      <c r="D41" s="42">
        <f>VLOOKUP(A41,[1]Hoja3!$A$4:$C$653,3,FALSE)</f>
        <v>888.93</v>
      </c>
      <c r="E41" s="18"/>
      <c r="F41" s="18">
        <v>2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>
        <v>1</v>
      </c>
      <c r="U41" s="18">
        <v>2</v>
      </c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46">
        <f t="shared" si="0"/>
        <v>5</v>
      </c>
      <c r="AK41" s="9">
        <f t="shared" si="1"/>
        <v>4444.6499999999996</v>
      </c>
    </row>
    <row r="42" spans="1:37" ht="12.75" customHeight="1" x14ac:dyDescent="0.2">
      <c r="A42" s="11">
        <v>2110077</v>
      </c>
      <c r="B42" s="16" t="s">
        <v>157</v>
      </c>
      <c r="C42" s="17" t="s">
        <v>48</v>
      </c>
      <c r="D42" s="42">
        <f>VLOOKUP(A42,[1]Hoja3!$A$4:$C$653,3,FALSE)</f>
        <v>7946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46">
        <f t="shared" si="0"/>
        <v>0</v>
      </c>
      <c r="AK42" s="9">
        <f t="shared" si="1"/>
        <v>0</v>
      </c>
    </row>
    <row r="43" spans="1:37" ht="12.75" customHeight="1" x14ac:dyDescent="0.2">
      <c r="A43" s="11">
        <v>1</v>
      </c>
      <c r="B43" s="16" t="s">
        <v>159</v>
      </c>
      <c r="C43" s="17" t="s">
        <v>29</v>
      </c>
      <c r="D43" s="42" t="e">
        <f>VLOOKUP(A43,[1]Hoja3!$A$4:$C$653,3,FALSE)</f>
        <v>#N/A</v>
      </c>
      <c r="E43" s="18"/>
      <c r="F43" s="18"/>
      <c r="G43" s="18"/>
      <c r="H43" s="18">
        <v>6</v>
      </c>
      <c r="I43" s="18"/>
      <c r="J43" s="18"/>
      <c r="K43" s="18"/>
      <c r="L43" s="18"/>
      <c r="M43" s="18">
        <v>2</v>
      </c>
      <c r="N43" s="18">
        <v>4</v>
      </c>
      <c r="O43" s="18">
        <v>1</v>
      </c>
      <c r="P43" s="18"/>
      <c r="Q43" s="18"/>
      <c r="R43" s="18">
        <v>1</v>
      </c>
      <c r="S43" s="18"/>
      <c r="T43" s="18">
        <v>2</v>
      </c>
      <c r="U43" s="18">
        <v>1</v>
      </c>
      <c r="V43" s="18"/>
      <c r="W43" s="18"/>
      <c r="X43" s="18"/>
      <c r="Y43" s="18">
        <v>4</v>
      </c>
      <c r="Z43" s="18">
        <v>1</v>
      </c>
      <c r="AA43" s="18">
        <v>1</v>
      </c>
      <c r="AB43" s="18"/>
      <c r="AC43" s="18">
        <v>2</v>
      </c>
      <c r="AD43" s="18"/>
      <c r="AE43" s="18"/>
      <c r="AF43" s="18">
        <v>2</v>
      </c>
      <c r="AG43" s="18"/>
      <c r="AH43" s="18"/>
      <c r="AI43" s="18"/>
      <c r="AJ43" s="46">
        <f t="shared" si="0"/>
        <v>27</v>
      </c>
      <c r="AK43" s="9" t="e">
        <f t="shared" si="1"/>
        <v>#N/A</v>
      </c>
    </row>
    <row r="44" spans="1:37" ht="12.75" customHeight="1" x14ac:dyDescent="0.2">
      <c r="A44" s="11">
        <v>2160160</v>
      </c>
      <c r="B44" s="16" t="s">
        <v>158</v>
      </c>
      <c r="C44" s="17" t="s">
        <v>11</v>
      </c>
      <c r="D44" s="42">
        <f>VLOOKUP(A44,[1]Hoja3!$A$4:$C$653,3,FALSE)</f>
        <v>213.01</v>
      </c>
      <c r="E44" s="18">
        <v>17</v>
      </c>
      <c r="F44" s="18">
        <v>9</v>
      </c>
      <c r="G44" s="18">
        <v>13</v>
      </c>
      <c r="H44" s="18">
        <v>13</v>
      </c>
      <c r="I44" s="18"/>
      <c r="J44" s="18"/>
      <c r="K44" s="18">
        <v>9</v>
      </c>
      <c r="L44" s="18">
        <v>27</v>
      </c>
      <c r="M44" s="18">
        <v>11</v>
      </c>
      <c r="N44" s="18">
        <v>12</v>
      </c>
      <c r="O44" s="18">
        <v>17</v>
      </c>
      <c r="P44" s="18"/>
      <c r="Q44" s="18"/>
      <c r="R44" s="18">
        <v>16</v>
      </c>
      <c r="S44" s="18">
        <v>25</v>
      </c>
      <c r="T44" s="18">
        <v>17</v>
      </c>
      <c r="U44" s="18">
        <v>19</v>
      </c>
      <c r="V44" s="18"/>
      <c r="W44" s="18"/>
      <c r="X44" s="18"/>
      <c r="Y44" s="18">
        <v>16</v>
      </c>
      <c r="Z44" s="18">
        <v>17</v>
      </c>
      <c r="AA44" s="18">
        <v>12</v>
      </c>
      <c r="AB44" s="18">
        <v>17</v>
      </c>
      <c r="AC44" s="18">
        <v>12</v>
      </c>
      <c r="AD44" s="18"/>
      <c r="AE44" s="18"/>
      <c r="AF44" s="18">
        <v>8</v>
      </c>
      <c r="AG44" s="18">
        <v>11</v>
      </c>
      <c r="AH44" s="18">
        <v>12</v>
      </c>
      <c r="AI44" s="18"/>
      <c r="AJ44" s="46">
        <f t="shared" si="0"/>
        <v>310</v>
      </c>
      <c r="AK44" s="9">
        <f t="shared" si="1"/>
        <v>66033.099999999991</v>
      </c>
    </row>
    <row r="45" spans="1:37" ht="12.75" customHeight="1" x14ac:dyDescent="0.2">
      <c r="A45" s="11">
        <v>2160162</v>
      </c>
      <c r="B45" s="16" t="s">
        <v>160</v>
      </c>
      <c r="C45" s="17" t="s">
        <v>36</v>
      </c>
      <c r="D45" s="42">
        <f>VLOOKUP(A45,[1]Hoja3!$A$4:$C$653,3,FALSE)</f>
        <v>7945.8680000000004</v>
      </c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46">
        <f t="shared" si="0"/>
        <v>0</v>
      </c>
      <c r="AK45" s="9">
        <f t="shared" si="1"/>
        <v>0</v>
      </c>
    </row>
    <row r="46" spans="1:37" ht="12.75" customHeight="1" x14ac:dyDescent="0.2">
      <c r="A46" s="11">
        <v>2160168</v>
      </c>
      <c r="B46" s="16" t="s">
        <v>161</v>
      </c>
      <c r="C46" s="17" t="s">
        <v>36</v>
      </c>
      <c r="D46" s="42">
        <f>VLOOKUP(A46,[1]Hoja3!$A$4:$C$653,3,FALSE)</f>
        <v>83.3</v>
      </c>
      <c r="E46" s="18">
        <v>17</v>
      </c>
      <c r="F46" s="18">
        <v>21</v>
      </c>
      <c r="G46" s="18">
        <v>12</v>
      </c>
      <c r="H46" s="18">
        <v>18</v>
      </c>
      <c r="I46" s="18"/>
      <c r="J46" s="18"/>
      <c r="K46" s="18">
        <v>9</v>
      </c>
      <c r="L46" s="18">
        <v>16</v>
      </c>
      <c r="M46" s="18">
        <v>18</v>
      </c>
      <c r="N46" s="18">
        <v>14</v>
      </c>
      <c r="O46" s="18">
        <v>14</v>
      </c>
      <c r="P46" s="18"/>
      <c r="Q46" s="18"/>
      <c r="R46" s="18">
        <v>17</v>
      </c>
      <c r="S46" s="18">
        <v>12</v>
      </c>
      <c r="T46" s="18">
        <v>20</v>
      </c>
      <c r="U46" s="18">
        <v>12</v>
      </c>
      <c r="V46" s="18"/>
      <c r="W46" s="18"/>
      <c r="X46" s="18"/>
      <c r="Y46" s="18">
        <v>25</v>
      </c>
      <c r="Z46" s="18">
        <v>10</v>
      </c>
      <c r="AA46" s="18">
        <v>11</v>
      </c>
      <c r="AB46" s="18">
        <v>12</v>
      </c>
      <c r="AC46" s="18">
        <v>21</v>
      </c>
      <c r="AD46" s="18"/>
      <c r="AE46" s="18"/>
      <c r="AF46" s="18">
        <v>25</v>
      </c>
      <c r="AG46" s="18">
        <v>14</v>
      </c>
      <c r="AH46" s="18">
        <v>22</v>
      </c>
      <c r="AI46" s="18"/>
      <c r="AJ46" s="46">
        <f t="shared" si="0"/>
        <v>340</v>
      </c>
      <c r="AK46" s="9">
        <f t="shared" si="1"/>
        <v>28322</v>
      </c>
    </row>
    <row r="47" spans="1:37" ht="12.75" customHeight="1" x14ac:dyDescent="0.2">
      <c r="A47" s="11">
        <v>2160166</v>
      </c>
      <c r="B47" s="16" t="s">
        <v>162</v>
      </c>
      <c r="C47" s="17" t="s">
        <v>11</v>
      </c>
      <c r="D47" s="43">
        <v>162</v>
      </c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46">
        <f t="shared" si="0"/>
        <v>0</v>
      </c>
      <c r="AK47" s="9">
        <f t="shared" si="1"/>
        <v>0</v>
      </c>
    </row>
    <row r="48" spans="1:37" ht="12.75" customHeight="1" x14ac:dyDescent="0.2">
      <c r="A48" s="11">
        <v>2170132</v>
      </c>
      <c r="B48" s="16" t="s">
        <v>163</v>
      </c>
      <c r="C48" s="17" t="s">
        <v>32</v>
      </c>
      <c r="D48" s="42">
        <f>VLOOKUP(A48,[1]Hoja3!$A$4:$C$653,3,FALSE)</f>
        <v>1904</v>
      </c>
      <c r="E48" s="18"/>
      <c r="F48" s="18"/>
      <c r="G48" s="18"/>
      <c r="H48" s="18"/>
      <c r="I48" s="18"/>
      <c r="J48" s="18"/>
      <c r="K48" s="18"/>
      <c r="L48" s="18"/>
      <c r="M48" s="18"/>
      <c r="N48" s="18">
        <v>1</v>
      </c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46">
        <f t="shared" si="0"/>
        <v>1</v>
      </c>
      <c r="AK48" s="9">
        <f t="shared" si="1"/>
        <v>1904</v>
      </c>
    </row>
    <row r="49" spans="1:37" ht="12.75" customHeight="1" x14ac:dyDescent="0.2">
      <c r="A49" s="11">
        <v>2160092</v>
      </c>
      <c r="B49" s="16" t="s">
        <v>164</v>
      </c>
      <c r="C49" s="17" t="s">
        <v>36</v>
      </c>
      <c r="D49" s="42">
        <f>VLOOKUP(A49,[1]Hoja3!$A$4:$C$653,3,FALSE)</f>
        <v>69.02</v>
      </c>
      <c r="E49" s="18"/>
      <c r="F49" s="18">
        <v>2</v>
      </c>
      <c r="G49" s="18">
        <v>2</v>
      </c>
      <c r="H49" s="18">
        <v>10</v>
      </c>
      <c r="I49" s="18"/>
      <c r="J49" s="18"/>
      <c r="K49" s="18">
        <v>2</v>
      </c>
      <c r="L49" s="18">
        <v>2</v>
      </c>
      <c r="M49" s="18">
        <v>2</v>
      </c>
      <c r="N49" s="18">
        <v>9</v>
      </c>
      <c r="O49" s="18">
        <v>9</v>
      </c>
      <c r="P49" s="18"/>
      <c r="Q49" s="18"/>
      <c r="R49" s="18">
        <v>6</v>
      </c>
      <c r="S49" s="18">
        <v>3</v>
      </c>
      <c r="T49" s="18">
        <v>4</v>
      </c>
      <c r="U49" s="18">
        <v>5</v>
      </c>
      <c r="V49" s="18"/>
      <c r="W49" s="18"/>
      <c r="X49" s="18"/>
      <c r="Y49" s="18">
        <v>7</v>
      </c>
      <c r="Z49" s="18"/>
      <c r="AA49" s="18">
        <v>3</v>
      </c>
      <c r="AB49" s="18">
        <v>4</v>
      </c>
      <c r="AC49" s="18">
        <v>11</v>
      </c>
      <c r="AD49" s="18"/>
      <c r="AE49" s="18"/>
      <c r="AF49" s="18">
        <v>4</v>
      </c>
      <c r="AG49" s="18">
        <v>2</v>
      </c>
      <c r="AH49" s="18">
        <v>2</v>
      </c>
      <c r="AI49" s="18"/>
      <c r="AJ49" s="46">
        <f t="shared" si="0"/>
        <v>89</v>
      </c>
      <c r="AK49" s="9">
        <f t="shared" si="1"/>
        <v>6142.78</v>
      </c>
    </row>
    <row r="50" spans="1:37" ht="12.75" customHeight="1" x14ac:dyDescent="0.2">
      <c r="A50" s="11">
        <v>2170143</v>
      </c>
      <c r="B50" s="16" t="s">
        <v>165</v>
      </c>
      <c r="C50" s="17" t="s">
        <v>60</v>
      </c>
      <c r="D50" s="42">
        <f>VLOOKUP(A50,[1]Hoja3!$A$4:$C$653,3,FALSE)</f>
        <v>31.535</v>
      </c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46">
        <f t="shared" si="0"/>
        <v>0</v>
      </c>
      <c r="AK50" s="9">
        <f t="shared" si="1"/>
        <v>0</v>
      </c>
    </row>
    <row r="51" spans="1:37" ht="12.75" customHeight="1" x14ac:dyDescent="0.2">
      <c r="A51" s="11">
        <v>2130180</v>
      </c>
      <c r="B51" s="16" t="s">
        <v>166</v>
      </c>
      <c r="C51" s="17" t="s">
        <v>29</v>
      </c>
      <c r="D51" s="42">
        <f>VLOOKUP(A51,[1]Hoja3!$A$4:$C$653,3,FALSE)</f>
        <v>7925.4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46">
        <f t="shared" si="0"/>
        <v>0</v>
      </c>
      <c r="AK51" s="9">
        <f t="shared" si="1"/>
        <v>0</v>
      </c>
    </row>
    <row r="52" spans="1:37" ht="12.75" customHeight="1" x14ac:dyDescent="0.2">
      <c r="A52" s="11">
        <v>2160183</v>
      </c>
      <c r="B52" s="16" t="s">
        <v>167</v>
      </c>
      <c r="C52" s="17" t="s">
        <v>11</v>
      </c>
      <c r="D52" s="42">
        <f>VLOOKUP(A52,[1]Hoja3!$A$4:$C$653,3,FALSE)</f>
        <v>71.400000000000006</v>
      </c>
      <c r="E52" s="18"/>
      <c r="F52" s="18">
        <v>1</v>
      </c>
      <c r="G52" s="18">
        <v>1</v>
      </c>
      <c r="H52" s="18"/>
      <c r="I52" s="18"/>
      <c r="J52" s="18"/>
      <c r="K52" s="18">
        <v>1</v>
      </c>
      <c r="L52" s="18">
        <v>2</v>
      </c>
      <c r="M52" s="18">
        <v>1</v>
      </c>
      <c r="N52" s="18"/>
      <c r="O52" s="18"/>
      <c r="P52" s="18"/>
      <c r="Q52" s="18"/>
      <c r="R52" s="18"/>
      <c r="S52" s="18">
        <v>2</v>
      </c>
      <c r="T52" s="18">
        <v>2</v>
      </c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>
        <v>1</v>
      </c>
      <c r="AI52" s="18"/>
      <c r="AJ52" s="46">
        <f t="shared" si="0"/>
        <v>11</v>
      </c>
      <c r="AK52" s="9">
        <f t="shared" si="1"/>
        <v>785.40000000000009</v>
      </c>
    </row>
    <row r="53" spans="1:37" ht="12.75" customHeight="1" x14ac:dyDescent="0.2">
      <c r="A53" s="11">
        <v>2130188</v>
      </c>
      <c r="B53" s="16" t="s">
        <v>168</v>
      </c>
      <c r="C53" s="17" t="s">
        <v>11</v>
      </c>
      <c r="D53" s="42">
        <f>VLOOKUP(A53,[1]Hoja3!$A$4:$C$653,3,FALSE)</f>
        <v>213.01</v>
      </c>
      <c r="E53" s="18"/>
      <c r="F53" s="18"/>
      <c r="G53" s="18"/>
      <c r="H53" s="18"/>
      <c r="I53" s="18"/>
      <c r="J53" s="18"/>
      <c r="K53" s="18">
        <v>1</v>
      </c>
      <c r="L53" s="18">
        <v>1</v>
      </c>
      <c r="M53" s="18"/>
      <c r="N53" s="18"/>
      <c r="O53" s="18">
        <v>1</v>
      </c>
      <c r="P53" s="18"/>
      <c r="Q53" s="18"/>
      <c r="R53" s="18">
        <v>1</v>
      </c>
      <c r="S53" s="18">
        <v>1</v>
      </c>
      <c r="T53" s="18">
        <v>1</v>
      </c>
      <c r="U53" s="18">
        <v>2</v>
      </c>
      <c r="V53" s="18"/>
      <c r="W53" s="18"/>
      <c r="X53" s="18"/>
      <c r="Y53" s="18"/>
      <c r="Z53" s="18">
        <v>1</v>
      </c>
      <c r="AA53" s="18"/>
      <c r="AB53" s="18">
        <v>1</v>
      </c>
      <c r="AC53" s="18">
        <v>3</v>
      </c>
      <c r="AD53" s="18"/>
      <c r="AE53" s="18"/>
      <c r="AF53" s="18">
        <v>2</v>
      </c>
      <c r="AG53" s="18"/>
      <c r="AH53" s="18">
        <v>1</v>
      </c>
      <c r="AI53" s="18"/>
      <c r="AJ53" s="46">
        <f t="shared" si="0"/>
        <v>16</v>
      </c>
      <c r="AK53" s="9">
        <f t="shared" si="1"/>
        <v>3408.16</v>
      </c>
    </row>
    <row r="54" spans="1:37" ht="12.75" customHeight="1" x14ac:dyDescent="0.2">
      <c r="A54" s="11">
        <v>2120039</v>
      </c>
      <c r="B54" s="16" t="s">
        <v>169</v>
      </c>
      <c r="C54" s="17" t="s">
        <v>11</v>
      </c>
      <c r="D54" s="42">
        <f>VLOOKUP(A54,[1]Hoja3!$A$4:$C$653,3,FALSE)</f>
        <v>869</v>
      </c>
      <c r="E54" s="18">
        <v>1</v>
      </c>
      <c r="F54" s="18">
        <v>1</v>
      </c>
      <c r="G54" s="18">
        <v>2</v>
      </c>
      <c r="H54" s="18">
        <v>2</v>
      </c>
      <c r="I54" s="18"/>
      <c r="J54" s="18"/>
      <c r="K54" s="18"/>
      <c r="L54" s="18"/>
      <c r="M54" s="18">
        <v>2</v>
      </c>
      <c r="N54" s="18"/>
      <c r="O54" s="18"/>
      <c r="P54" s="18"/>
      <c r="Q54" s="18"/>
      <c r="R54" s="18">
        <v>2</v>
      </c>
      <c r="S54" s="18">
        <v>1</v>
      </c>
      <c r="T54" s="18">
        <v>1</v>
      </c>
      <c r="U54" s="18">
        <v>2</v>
      </c>
      <c r="V54" s="18"/>
      <c r="W54" s="18"/>
      <c r="X54" s="18"/>
      <c r="Y54" s="18">
        <v>2</v>
      </c>
      <c r="Z54" s="18">
        <v>4</v>
      </c>
      <c r="AA54" s="18"/>
      <c r="AB54" s="18"/>
      <c r="AC54" s="18">
        <v>4</v>
      </c>
      <c r="AD54" s="18"/>
      <c r="AE54" s="18"/>
      <c r="AF54" s="18">
        <v>2</v>
      </c>
      <c r="AG54" s="18">
        <v>2</v>
      </c>
      <c r="AH54" s="18">
        <v>2</v>
      </c>
      <c r="AI54" s="18"/>
      <c r="AJ54" s="46">
        <f t="shared" si="0"/>
        <v>30</v>
      </c>
      <c r="AK54" s="9">
        <f t="shared" si="1"/>
        <v>26070</v>
      </c>
    </row>
    <row r="55" spans="1:37" ht="12.75" customHeight="1" x14ac:dyDescent="0.2">
      <c r="A55" s="11">
        <v>2120041</v>
      </c>
      <c r="B55" s="16" t="s">
        <v>170</v>
      </c>
      <c r="C55" s="17" t="s">
        <v>11</v>
      </c>
      <c r="D55" s="42">
        <f>VLOOKUP(A55,[1]Hoja3!$A$4:$C$653,3,FALSE)</f>
        <v>214</v>
      </c>
      <c r="E55" s="18"/>
      <c r="F55" s="18">
        <v>6</v>
      </c>
      <c r="G55" s="18">
        <v>1</v>
      </c>
      <c r="H55" s="18">
        <v>2</v>
      </c>
      <c r="I55" s="18"/>
      <c r="J55" s="18"/>
      <c r="K55" s="18"/>
      <c r="L55" s="18"/>
      <c r="M55" s="18">
        <v>3</v>
      </c>
      <c r="N55" s="18">
        <v>1</v>
      </c>
      <c r="O55" s="18"/>
      <c r="P55" s="18"/>
      <c r="Q55" s="18"/>
      <c r="R55" s="18">
        <v>2</v>
      </c>
      <c r="S55" s="18"/>
      <c r="T55" s="18">
        <v>10</v>
      </c>
      <c r="U55" s="18">
        <v>10</v>
      </c>
      <c r="V55" s="18"/>
      <c r="W55" s="18"/>
      <c r="X55" s="18"/>
      <c r="Y55" s="18">
        <v>3</v>
      </c>
      <c r="Z55" s="18">
        <v>2</v>
      </c>
      <c r="AA55" s="18">
        <v>3</v>
      </c>
      <c r="AB55" s="18"/>
      <c r="AC55" s="18">
        <v>5</v>
      </c>
      <c r="AD55" s="18"/>
      <c r="AE55" s="18"/>
      <c r="AF55" s="18"/>
      <c r="AG55" s="18"/>
      <c r="AH55" s="18">
        <v>1</v>
      </c>
      <c r="AI55" s="18"/>
      <c r="AJ55" s="46">
        <f t="shared" si="0"/>
        <v>49</v>
      </c>
      <c r="AK55" s="9">
        <f t="shared" si="1"/>
        <v>10486</v>
      </c>
    </row>
    <row r="56" spans="1:37" ht="12.75" customHeight="1" x14ac:dyDescent="0.2">
      <c r="A56" s="11">
        <v>2160194</v>
      </c>
      <c r="B56" s="16" t="s">
        <v>171</v>
      </c>
      <c r="C56" s="17" t="s">
        <v>36</v>
      </c>
      <c r="D56" s="42">
        <f>VLOOKUP(A56,[1]Hoja3!$A$4:$C$653,3,FALSE)</f>
        <v>5057.5</v>
      </c>
      <c r="E56" s="18"/>
      <c r="F56" s="18"/>
      <c r="G56" s="18"/>
      <c r="H56" s="18"/>
      <c r="I56" s="18"/>
      <c r="J56" s="18"/>
      <c r="K56" s="18">
        <v>1</v>
      </c>
      <c r="L56" s="18"/>
      <c r="M56" s="18"/>
      <c r="N56" s="18"/>
      <c r="O56" s="18"/>
      <c r="P56" s="18"/>
      <c r="Q56" s="18"/>
      <c r="R56" s="18"/>
      <c r="S56" s="18"/>
      <c r="T56" s="18"/>
      <c r="U56" s="18">
        <v>1</v>
      </c>
      <c r="V56" s="18"/>
      <c r="W56" s="18"/>
      <c r="X56" s="18"/>
      <c r="Y56" s="18"/>
      <c r="Z56" s="18"/>
      <c r="AA56" s="18"/>
      <c r="AB56" s="18">
        <v>1</v>
      </c>
      <c r="AC56" s="18"/>
      <c r="AD56" s="18"/>
      <c r="AE56" s="18"/>
      <c r="AF56" s="18"/>
      <c r="AG56" s="18"/>
      <c r="AH56" s="18">
        <v>1</v>
      </c>
      <c r="AI56" s="18"/>
      <c r="AJ56" s="46">
        <f t="shared" si="0"/>
        <v>4</v>
      </c>
      <c r="AK56" s="9">
        <f t="shared" si="1"/>
        <v>20230</v>
      </c>
    </row>
    <row r="57" spans="1:37" ht="12.75" customHeight="1" x14ac:dyDescent="0.2">
      <c r="A57" s="11">
        <v>2160197</v>
      </c>
      <c r="B57" s="16" t="s">
        <v>172</v>
      </c>
      <c r="C57" s="17" t="s">
        <v>11</v>
      </c>
      <c r="D57" s="42">
        <f>VLOOKUP(A57,[1]Hoja3!$A$4:$C$653,3,FALSE)</f>
        <v>95.2</v>
      </c>
      <c r="E57" s="18"/>
      <c r="F57" s="18">
        <v>3</v>
      </c>
      <c r="G57" s="18">
        <v>2</v>
      </c>
      <c r="H57" s="18">
        <v>5</v>
      </c>
      <c r="I57" s="18"/>
      <c r="J57" s="18"/>
      <c r="K57" s="18"/>
      <c r="L57" s="18">
        <v>5</v>
      </c>
      <c r="M57" s="18">
        <v>1</v>
      </c>
      <c r="N57" s="18">
        <v>2</v>
      </c>
      <c r="O57" s="18">
        <v>3</v>
      </c>
      <c r="P57" s="18"/>
      <c r="Q57" s="18"/>
      <c r="R57" s="18">
        <v>4</v>
      </c>
      <c r="S57" s="18">
        <v>5</v>
      </c>
      <c r="T57" s="18">
        <v>7</v>
      </c>
      <c r="U57" s="18"/>
      <c r="V57" s="18"/>
      <c r="W57" s="18"/>
      <c r="X57" s="18"/>
      <c r="Y57" s="18">
        <v>2</v>
      </c>
      <c r="Z57" s="18">
        <v>4</v>
      </c>
      <c r="AA57" s="18">
        <v>2</v>
      </c>
      <c r="AB57" s="18">
        <v>1</v>
      </c>
      <c r="AC57" s="18">
        <v>1</v>
      </c>
      <c r="AD57" s="18"/>
      <c r="AE57" s="18"/>
      <c r="AF57" s="18">
        <v>6</v>
      </c>
      <c r="AG57" s="18">
        <v>1</v>
      </c>
      <c r="AH57" s="18">
        <v>3</v>
      </c>
      <c r="AI57" s="18"/>
      <c r="AJ57" s="46">
        <f t="shared" si="0"/>
        <v>57</v>
      </c>
      <c r="AK57" s="9">
        <f t="shared" si="1"/>
        <v>5426.4000000000005</v>
      </c>
    </row>
    <row r="58" spans="1:37" ht="12.75" customHeight="1" x14ac:dyDescent="0.2">
      <c r="A58" s="11">
        <v>2140177</v>
      </c>
      <c r="B58" s="16" t="s">
        <v>173</v>
      </c>
      <c r="C58" s="17" t="s">
        <v>69</v>
      </c>
      <c r="D58" s="43">
        <v>32</v>
      </c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46">
        <f t="shared" si="0"/>
        <v>0</v>
      </c>
      <c r="AK58" s="9">
        <f t="shared" si="1"/>
        <v>0</v>
      </c>
    </row>
    <row r="59" spans="1:37" ht="12.75" customHeight="1" x14ac:dyDescent="0.2">
      <c r="A59" s="11">
        <v>2150073</v>
      </c>
      <c r="B59" s="19" t="s">
        <v>174</v>
      </c>
      <c r="C59" s="20" t="s">
        <v>32</v>
      </c>
      <c r="D59" s="42">
        <f>VLOOKUP(A59,[1]Hoja3!$A$4:$C$653,3,FALSE)</f>
        <v>833</v>
      </c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46">
        <f t="shared" si="0"/>
        <v>0</v>
      </c>
      <c r="AK59" s="9">
        <f t="shared" si="1"/>
        <v>0</v>
      </c>
    </row>
    <row r="60" spans="1:37" ht="12.75" customHeight="1" x14ac:dyDescent="0.2">
      <c r="A60" s="11">
        <v>2160207</v>
      </c>
      <c r="B60" s="16" t="s">
        <v>175</v>
      </c>
      <c r="C60" s="17" t="s">
        <v>11</v>
      </c>
      <c r="D60" s="42">
        <f>VLOOKUP(A60,[1]Hoja3!$A$4:$C$653,3,FALSE)</f>
        <v>1178.0999999999999</v>
      </c>
      <c r="E60" s="18"/>
      <c r="F60" s="18"/>
      <c r="G60" s="18"/>
      <c r="H60" s="18"/>
      <c r="I60" s="18"/>
      <c r="J60" s="18"/>
      <c r="K60" s="18"/>
      <c r="L60" s="18"/>
      <c r="M60" s="18"/>
      <c r="N60" s="18">
        <v>1</v>
      </c>
      <c r="O60" s="18"/>
      <c r="P60" s="18"/>
      <c r="Q60" s="18"/>
      <c r="R60" s="18"/>
      <c r="S60" s="18"/>
      <c r="T60" s="18">
        <v>1</v>
      </c>
      <c r="U60" s="18">
        <v>1</v>
      </c>
      <c r="V60" s="18"/>
      <c r="W60" s="18"/>
      <c r="X60" s="18"/>
      <c r="Y60" s="18">
        <v>1</v>
      </c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46">
        <f t="shared" si="0"/>
        <v>4</v>
      </c>
      <c r="AK60" s="9">
        <f t="shared" si="1"/>
        <v>4712.3999999999996</v>
      </c>
    </row>
    <row r="61" spans="1:37" ht="12.75" customHeight="1" x14ac:dyDescent="0.2">
      <c r="A61" s="11">
        <v>2160208</v>
      </c>
      <c r="B61" s="16" t="s">
        <v>176</v>
      </c>
      <c r="C61" s="17" t="s">
        <v>11</v>
      </c>
      <c r="D61" s="42">
        <f>VLOOKUP(A61,[1]Hoja3!$A$4:$C$653,3,FALSE)</f>
        <v>16660</v>
      </c>
      <c r="E61" s="18">
        <v>1</v>
      </c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>
        <v>1</v>
      </c>
      <c r="U61" s="18"/>
      <c r="V61" s="18"/>
      <c r="W61" s="18"/>
      <c r="X61" s="18"/>
      <c r="Y61" s="18"/>
      <c r="Z61" s="18"/>
      <c r="AA61" s="18">
        <v>1</v>
      </c>
      <c r="AB61" s="18"/>
      <c r="AC61" s="18"/>
      <c r="AD61" s="18"/>
      <c r="AE61" s="18"/>
      <c r="AF61" s="18"/>
      <c r="AG61" s="18"/>
      <c r="AH61" s="18"/>
      <c r="AI61" s="18"/>
      <c r="AJ61" s="46">
        <f t="shared" si="0"/>
        <v>3</v>
      </c>
      <c r="AK61" s="9">
        <f t="shared" si="1"/>
        <v>49980</v>
      </c>
    </row>
    <row r="62" spans="1:37" ht="12.75" customHeight="1" x14ac:dyDescent="0.2">
      <c r="A62" s="11">
        <v>2160209</v>
      </c>
      <c r="B62" s="16" t="s">
        <v>177</v>
      </c>
      <c r="C62" s="17" t="s">
        <v>36</v>
      </c>
      <c r="D62" s="42">
        <f>VLOOKUP(A62,[1]Hoja3!$A$4:$C$653,3,FALSE)</f>
        <v>1011.5</v>
      </c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>
        <v>1</v>
      </c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46">
        <f t="shared" si="0"/>
        <v>1</v>
      </c>
      <c r="AK62" s="9">
        <f t="shared" si="1"/>
        <v>1011.5</v>
      </c>
    </row>
    <row r="63" spans="1:37" ht="12.75" customHeight="1" x14ac:dyDescent="0.2">
      <c r="A63" s="11">
        <v>2190051</v>
      </c>
      <c r="B63" s="16" t="s">
        <v>178</v>
      </c>
      <c r="C63" s="17" t="s">
        <v>36</v>
      </c>
      <c r="D63" s="42">
        <f>VLOOKUP(A63,[1]Hoja3!$A$4:$C$653,3,FALSE)</f>
        <v>464.1</v>
      </c>
      <c r="E63" s="18"/>
      <c r="F63" s="18">
        <v>1</v>
      </c>
      <c r="G63" s="18">
        <v>1</v>
      </c>
      <c r="H63" s="18">
        <v>1</v>
      </c>
      <c r="I63" s="18"/>
      <c r="J63" s="18"/>
      <c r="K63" s="18">
        <v>1</v>
      </c>
      <c r="L63" s="18"/>
      <c r="M63" s="18"/>
      <c r="N63" s="18">
        <v>1</v>
      </c>
      <c r="O63" s="18"/>
      <c r="P63" s="18"/>
      <c r="Q63" s="18"/>
      <c r="R63" s="18">
        <v>5</v>
      </c>
      <c r="S63" s="18"/>
      <c r="T63" s="18"/>
      <c r="U63" s="18"/>
      <c r="V63" s="18"/>
      <c r="W63" s="18"/>
      <c r="X63" s="18"/>
      <c r="Y63" s="18">
        <v>1</v>
      </c>
      <c r="Z63" s="18"/>
      <c r="AA63" s="18">
        <v>1</v>
      </c>
      <c r="AB63" s="18"/>
      <c r="AC63" s="18">
        <v>1</v>
      </c>
      <c r="AD63" s="18"/>
      <c r="AE63" s="18"/>
      <c r="AF63" s="18">
        <v>1</v>
      </c>
      <c r="AG63" s="18"/>
      <c r="AH63" s="18">
        <v>1</v>
      </c>
      <c r="AI63" s="18"/>
      <c r="AJ63" s="46">
        <f t="shared" si="0"/>
        <v>15</v>
      </c>
      <c r="AK63" s="9">
        <f t="shared" si="1"/>
        <v>6961.5</v>
      </c>
    </row>
    <row r="64" spans="1:37" ht="12.75" customHeight="1" x14ac:dyDescent="0.2">
      <c r="A64" s="11">
        <v>2160220</v>
      </c>
      <c r="B64" s="16" t="s">
        <v>179</v>
      </c>
      <c r="C64" s="17" t="s">
        <v>76</v>
      </c>
      <c r="D64" s="42">
        <f>VLOOKUP(A64,[1]Hoja3!$A$4:$C$653,3,FALSE)</f>
        <v>101.15</v>
      </c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46">
        <f t="shared" si="0"/>
        <v>0</v>
      </c>
      <c r="AK64" s="9">
        <f t="shared" si="1"/>
        <v>0</v>
      </c>
    </row>
    <row r="65" spans="1:37" ht="12.75" customHeight="1" x14ac:dyDescent="0.2">
      <c r="A65" s="11">
        <v>2170166</v>
      </c>
      <c r="B65" s="16" t="s">
        <v>180</v>
      </c>
      <c r="C65" s="17" t="s">
        <v>7</v>
      </c>
      <c r="D65" s="42">
        <f>VLOOKUP(A65,[1]Hoja3!$A$4:$C$653,3,FALSE)</f>
        <v>170.90450000000001</v>
      </c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>
        <v>1</v>
      </c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46">
        <f t="shared" si="0"/>
        <v>1</v>
      </c>
      <c r="AK65" s="9">
        <f t="shared" si="1"/>
        <v>170.90450000000001</v>
      </c>
    </row>
    <row r="66" spans="1:37" ht="12.75" customHeight="1" x14ac:dyDescent="0.2">
      <c r="A66" s="11">
        <v>2170165</v>
      </c>
      <c r="B66" s="16" t="s">
        <v>181</v>
      </c>
      <c r="C66" s="17" t="s">
        <v>60</v>
      </c>
      <c r="D66" s="42">
        <f>VLOOKUP(A66,[1]Hoja3!$A$4:$C$653,3,FALSE)</f>
        <v>36.582500000000003</v>
      </c>
      <c r="E66" s="18">
        <v>3</v>
      </c>
      <c r="F66" s="18">
        <v>5</v>
      </c>
      <c r="G66" s="18"/>
      <c r="H66" s="18"/>
      <c r="I66" s="18"/>
      <c r="J66" s="18"/>
      <c r="K66" s="18"/>
      <c r="L66" s="18">
        <v>4</v>
      </c>
      <c r="M66" s="18">
        <v>3</v>
      </c>
      <c r="N66" s="18">
        <v>2</v>
      </c>
      <c r="O66" s="18">
        <v>1</v>
      </c>
      <c r="P66" s="18"/>
      <c r="Q66" s="18"/>
      <c r="R66" s="18"/>
      <c r="S66" s="18">
        <v>4</v>
      </c>
      <c r="T66" s="18">
        <v>1</v>
      </c>
      <c r="U66" s="18"/>
      <c r="V66" s="18"/>
      <c r="W66" s="18"/>
      <c r="X66" s="18"/>
      <c r="Y66" s="18"/>
      <c r="Z66" s="18">
        <v>4</v>
      </c>
      <c r="AA66" s="18">
        <v>2</v>
      </c>
      <c r="AB66" s="18">
        <v>2</v>
      </c>
      <c r="AC66" s="18"/>
      <c r="AD66" s="18"/>
      <c r="AE66" s="18"/>
      <c r="AF66" s="18"/>
      <c r="AG66" s="18"/>
      <c r="AH66" s="18"/>
      <c r="AI66" s="18"/>
      <c r="AJ66" s="46">
        <f t="shared" si="0"/>
        <v>31</v>
      </c>
      <c r="AK66" s="9">
        <f t="shared" si="1"/>
        <v>1134.0575000000001</v>
      </c>
    </row>
    <row r="67" spans="1:37" ht="12.75" customHeight="1" x14ac:dyDescent="0.2">
      <c r="A67" s="11">
        <v>2130215</v>
      </c>
      <c r="B67" s="24" t="s">
        <v>182</v>
      </c>
      <c r="C67" s="17" t="s">
        <v>29</v>
      </c>
      <c r="D67" s="42">
        <f>VLOOKUP(A67,[1]Hoja3!$A$4:$C$653,3,FALSE)</f>
        <v>63.07</v>
      </c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46">
        <f t="shared" si="0"/>
        <v>0</v>
      </c>
      <c r="AK67" s="9">
        <f t="shared" si="1"/>
        <v>0</v>
      </c>
    </row>
    <row r="68" spans="1:37" ht="12.75" customHeight="1" x14ac:dyDescent="0.2">
      <c r="A68" s="11">
        <v>2160234</v>
      </c>
      <c r="B68" s="16" t="s">
        <v>183</v>
      </c>
      <c r="C68" s="17" t="s">
        <v>11</v>
      </c>
      <c r="D68" s="42">
        <f>VLOOKUP(A68,[1]Hoja3!$A$4:$C$653,3,FALSE)</f>
        <v>284.41000000000003</v>
      </c>
      <c r="E68" s="18"/>
      <c r="F68" s="18"/>
      <c r="G68" s="18"/>
      <c r="H68" s="18">
        <v>1</v>
      </c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>
        <v>1</v>
      </c>
      <c r="AH68" s="18"/>
      <c r="AI68" s="18"/>
      <c r="AJ68" s="46">
        <f t="shared" si="0"/>
        <v>2</v>
      </c>
      <c r="AK68" s="9">
        <f t="shared" si="1"/>
        <v>568.82000000000005</v>
      </c>
    </row>
    <row r="69" spans="1:37" ht="12.75" customHeight="1" x14ac:dyDescent="0.2">
      <c r="A69" s="11">
        <v>2110100</v>
      </c>
      <c r="B69" s="16" t="s">
        <v>184</v>
      </c>
      <c r="C69" s="17" t="s">
        <v>23</v>
      </c>
      <c r="D69" s="42">
        <f>VLOOKUP(A69,[1]Hoja3!$A$4:$C$653,3,FALSE)</f>
        <v>3257</v>
      </c>
      <c r="E69" s="18">
        <v>11</v>
      </c>
      <c r="F69" s="18">
        <v>15</v>
      </c>
      <c r="G69" s="18">
        <v>8</v>
      </c>
      <c r="H69" s="18">
        <v>11</v>
      </c>
      <c r="I69" s="18"/>
      <c r="J69" s="18"/>
      <c r="K69" s="18">
        <v>10</v>
      </c>
      <c r="L69" s="18">
        <v>12</v>
      </c>
      <c r="M69" s="18">
        <v>12</v>
      </c>
      <c r="N69" s="18">
        <v>9</v>
      </c>
      <c r="O69" s="18">
        <v>9</v>
      </c>
      <c r="P69" s="18"/>
      <c r="Q69" s="18"/>
      <c r="R69" s="18">
        <v>16</v>
      </c>
      <c r="S69" s="18">
        <v>10</v>
      </c>
      <c r="T69" s="18">
        <v>15</v>
      </c>
      <c r="U69" s="18">
        <v>15</v>
      </c>
      <c r="V69" s="18"/>
      <c r="W69" s="18"/>
      <c r="X69" s="18"/>
      <c r="Y69" s="18">
        <v>20</v>
      </c>
      <c r="Z69" s="18">
        <v>9</v>
      </c>
      <c r="AA69" s="18">
        <v>16</v>
      </c>
      <c r="AB69" s="18">
        <v>10</v>
      </c>
      <c r="AC69" s="18">
        <v>13</v>
      </c>
      <c r="AD69" s="18"/>
      <c r="AE69" s="18"/>
      <c r="AF69" s="18">
        <v>16</v>
      </c>
      <c r="AG69" s="18">
        <v>9</v>
      </c>
      <c r="AH69" s="18">
        <v>9</v>
      </c>
      <c r="AI69" s="18"/>
      <c r="AJ69" s="46">
        <f t="shared" si="0"/>
        <v>255</v>
      </c>
      <c r="AK69" s="9">
        <f t="shared" si="1"/>
        <v>830535</v>
      </c>
    </row>
    <row r="70" spans="1:37" ht="12.75" customHeight="1" x14ac:dyDescent="0.2">
      <c r="A70" s="11">
        <v>2160242</v>
      </c>
      <c r="B70" s="16" t="s">
        <v>82</v>
      </c>
      <c r="C70" s="17" t="s">
        <v>36</v>
      </c>
      <c r="D70" s="42">
        <f>VLOOKUP(A70,[1]Hoja3!$A$4:$C$653,3,FALSE)</f>
        <v>9520</v>
      </c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46">
        <f t="shared" si="0"/>
        <v>0</v>
      </c>
      <c r="AK70" s="9">
        <f t="shared" si="1"/>
        <v>0</v>
      </c>
    </row>
    <row r="71" spans="1:37" ht="12.75" customHeight="1" x14ac:dyDescent="0.2">
      <c r="A71" s="11">
        <v>2170189</v>
      </c>
      <c r="B71" s="12" t="s">
        <v>83</v>
      </c>
      <c r="C71" s="13" t="s">
        <v>7</v>
      </c>
      <c r="D71" s="42">
        <f>VLOOKUP(A71,[1]Hoja3!$A$4:$C$653,3,FALSE)</f>
        <v>773.5</v>
      </c>
      <c r="E71" s="13">
        <v>3</v>
      </c>
      <c r="F71" s="13"/>
      <c r="G71" s="13"/>
      <c r="H71" s="13">
        <v>2</v>
      </c>
      <c r="I71" s="13"/>
      <c r="J71" s="13"/>
      <c r="K71" s="13">
        <v>10</v>
      </c>
      <c r="L71" s="13"/>
      <c r="M71" s="13"/>
      <c r="N71" s="13"/>
      <c r="O71" s="13">
        <v>3</v>
      </c>
      <c r="P71" s="13"/>
      <c r="Q71" s="13"/>
      <c r="R71" s="13"/>
      <c r="S71" s="13">
        <v>3</v>
      </c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>
        <v>4</v>
      </c>
      <c r="AG71" s="13">
        <v>3</v>
      </c>
      <c r="AH71" s="13"/>
      <c r="AI71" s="13"/>
      <c r="AJ71" s="46">
        <f t="shared" ref="AJ71:AJ110" si="2">SUM(E71:AI71)</f>
        <v>28</v>
      </c>
      <c r="AK71" s="9">
        <f t="shared" ref="AK71:AK110" si="3">AJ71*D71</f>
        <v>21658</v>
      </c>
    </row>
    <row r="72" spans="1:37" ht="12.75" customHeight="1" x14ac:dyDescent="0.2">
      <c r="A72" s="11">
        <v>2160245</v>
      </c>
      <c r="B72" s="16" t="s">
        <v>185</v>
      </c>
      <c r="C72" s="17" t="s">
        <v>36</v>
      </c>
      <c r="D72" s="42">
        <f>VLOOKUP(A72,[1]Hoja3!$A$4:$C$653,3,FALSE)</f>
        <v>52.9026</v>
      </c>
      <c r="E72" s="18"/>
      <c r="F72" s="18">
        <v>1</v>
      </c>
      <c r="G72" s="18"/>
      <c r="H72" s="18">
        <v>1</v>
      </c>
      <c r="I72" s="18"/>
      <c r="J72" s="18"/>
      <c r="K72" s="18"/>
      <c r="L72" s="18"/>
      <c r="M72" s="18">
        <v>3</v>
      </c>
      <c r="N72" s="18">
        <v>1</v>
      </c>
      <c r="O72" s="18"/>
      <c r="P72" s="18"/>
      <c r="Q72" s="18"/>
      <c r="R72" s="18"/>
      <c r="S72" s="18"/>
      <c r="T72" s="18">
        <v>2</v>
      </c>
      <c r="U72" s="18"/>
      <c r="V72" s="18"/>
      <c r="W72" s="18"/>
      <c r="X72" s="18"/>
      <c r="Y72" s="18">
        <v>2</v>
      </c>
      <c r="Z72" s="18"/>
      <c r="AA72" s="18">
        <v>1</v>
      </c>
      <c r="AB72" s="18">
        <v>2</v>
      </c>
      <c r="AC72" s="18"/>
      <c r="AD72" s="18"/>
      <c r="AE72" s="18"/>
      <c r="AF72" s="18"/>
      <c r="AG72" s="18"/>
      <c r="AH72" s="18">
        <v>1</v>
      </c>
      <c r="AI72" s="18"/>
      <c r="AJ72" s="46">
        <f t="shared" si="2"/>
        <v>14</v>
      </c>
      <c r="AK72" s="9">
        <f t="shared" si="3"/>
        <v>740.63639999999998</v>
      </c>
    </row>
    <row r="73" spans="1:37" ht="12.75" customHeight="1" x14ac:dyDescent="0.2">
      <c r="A73" s="11">
        <v>2120056</v>
      </c>
      <c r="B73" s="16" t="s">
        <v>85</v>
      </c>
      <c r="C73" s="17" t="s">
        <v>23</v>
      </c>
      <c r="D73" s="42">
        <f>VLOOKUP(A73,[1]Hoja3!$A$4:$C$653,3,FALSE)</f>
        <v>5581</v>
      </c>
      <c r="E73" s="18"/>
      <c r="F73" s="18"/>
      <c r="G73" s="18">
        <v>4</v>
      </c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>
        <v>5</v>
      </c>
      <c r="V73" s="18"/>
      <c r="W73" s="18"/>
      <c r="X73" s="18"/>
      <c r="Y73" s="18"/>
      <c r="Z73" s="18"/>
      <c r="AA73" s="18"/>
      <c r="AB73" s="18"/>
      <c r="AC73" s="18">
        <v>3</v>
      </c>
      <c r="AD73" s="18"/>
      <c r="AE73" s="18"/>
      <c r="AF73" s="18"/>
      <c r="AG73" s="18"/>
      <c r="AH73" s="18"/>
      <c r="AI73" s="18"/>
      <c r="AJ73" s="46">
        <f t="shared" si="2"/>
        <v>12</v>
      </c>
      <c r="AK73" s="9">
        <f t="shared" si="3"/>
        <v>66972</v>
      </c>
    </row>
    <row r="74" spans="1:37" ht="12.75" customHeight="1" x14ac:dyDescent="0.2">
      <c r="A74" s="25">
        <v>2120062</v>
      </c>
      <c r="B74" s="16" t="s">
        <v>86</v>
      </c>
      <c r="C74" s="17" t="s">
        <v>23</v>
      </c>
      <c r="D74" s="42">
        <f>VLOOKUP(A74,[1]Hoja3!$A$4:$C$653,3,FALSE)</f>
        <v>31677.8</v>
      </c>
      <c r="E74" s="18">
        <v>1</v>
      </c>
      <c r="F74" s="18"/>
      <c r="G74" s="18"/>
      <c r="H74" s="18">
        <v>6</v>
      </c>
      <c r="I74" s="18"/>
      <c r="J74" s="18"/>
      <c r="K74" s="18"/>
      <c r="L74" s="18"/>
      <c r="M74" s="18">
        <v>4</v>
      </c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>
        <v>4</v>
      </c>
      <c r="Z74" s="18">
        <v>4</v>
      </c>
      <c r="AA74" s="18">
        <v>4</v>
      </c>
      <c r="AB74" s="18"/>
      <c r="AC74" s="18">
        <v>4</v>
      </c>
      <c r="AD74" s="18"/>
      <c r="AE74" s="18"/>
      <c r="AF74" s="18"/>
      <c r="AG74" s="18">
        <v>1</v>
      </c>
      <c r="AH74" s="18">
        <v>4</v>
      </c>
      <c r="AI74" s="18"/>
      <c r="AJ74" s="46">
        <f t="shared" si="2"/>
        <v>32</v>
      </c>
      <c r="AK74" s="9">
        <f t="shared" si="3"/>
        <v>1013689.6</v>
      </c>
    </row>
    <row r="75" spans="1:37" ht="12.75" customHeight="1" x14ac:dyDescent="0.2">
      <c r="A75" s="11">
        <v>2160250</v>
      </c>
      <c r="B75" s="16" t="s">
        <v>186</v>
      </c>
      <c r="C75" s="17" t="s">
        <v>11</v>
      </c>
      <c r="D75" s="42">
        <f>VLOOKUP(A75,[1]Hoja3!$A$4:$C$653,3,FALSE)</f>
        <v>6559.28</v>
      </c>
      <c r="E75" s="18">
        <v>1</v>
      </c>
      <c r="F75" s="18">
        <v>1</v>
      </c>
      <c r="G75" s="18">
        <v>2</v>
      </c>
      <c r="H75" s="18"/>
      <c r="I75" s="18"/>
      <c r="J75" s="18"/>
      <c r="K75" s="18">
        <v>2</v>
      </c>
      <c r="L75" s="18">
        <v>1</v>
      </c>
      <c r="M75" s="18"/>
      <c r="N75" s="18"/>
      <c r="O75" s="18"/>
      <c r="P75" s="18"/>
      <c r="Q75" s="18"/>
      <c r="R75" s="18"/>
      <c r="S75" s="18"/>
      <c r="T75" s="18">
        <v>2</v>
      </c>
      <c r="U75" s="18">
        <v>1</v>
      </c>
      <c r="V75" s="18"/>
      <c r="W75" s="18"/>
      <c r="X75" s="18"/>
      <c r="Y75" s="18">
        <v>3</v>
      </c>
      <c r="Z75" s="18">
        <v>2</v>
      </c>
      <c r="AA75" s="18"/>
      <c r="AB75" s="18">
        <v>2</v>
      </c>
      <c r="AC75" s="18">
        <v>6</v>
      </c>
      <c r="AD75" s="18"/>
      <c r="AE75" s="18"/>
      <c r="AF75" s="18">
        <v>1</v>
      </c>
      <c r="AG75" s="18">
        <v>3</v>
      </c>
      <c r="AH75" s="18"/>
      <c r="AI75" s="18"/>
      <c r="AJ75" s="46">
        <f t="shared" si="2"/>
        <v>27</v>
      </c>
      <c r="AK75" s="9">
        <f t="shared" si="3"/>
        <v>177100.56</v>
      </c>
    </row>
    <row r="76" spans="1:37" ht="12.75" customHeight="1" x14ac:dyDescent="0.2">
      <c r="A76" s="47">
        <v>2170210</v>
      </c>
      <c r="B76" s="48" t="s">
        <v>88</v>
      </c>
      <c r="C76" s="17" t="s">
        <v>11</v>
      </c>
      <c r="D76" s="49">
        <v>11462.08</v>
      </c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46">
        <f t="shared" si="2"/>
        <v>0</v>
      </c>
      <c r="AK76" s="9">
        <f t="shared" si="3"/>
        <v>0</v>
      </c>
    </row>
    <row r="77" spans="1:37" ht="12.75" customHeight="1" x14ac:dyDescent="0.2">
      <c r="A77" s="11">
        <v>2170204</v>
      </c>
      <c r="B77" s="16" t="s">
        <v>136</v>
      </c>
      <c r="C77" s="17" t="s">
        <v>7</v>
      </c>
      <c r="D77" s="42">
        <f>VLOOKUP(A77,[1]Hoja3!$A$4:$C$653,3,FALSE)</f>
        <v>2856</v>
      </c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46">
        <f t="shared" si="2"/>
        <v>0</v>
      </c>
      <c r="AK77" s="9">
        <f t="shared" si="3"/>
        <v>0</v>
      </c>
    </row>
    <row r="78" spans="1:37" ht="12.75" customHeight="1" x14ac:dyDescent="0.2">
      <c r="A78" s="11">
        <v>2110101</v>
      </c>
      <c r="B78" s="16" t="s">
        <v>135</v>
      </c>
      <c r="C78" s="13" t="s">
        <v>7</v>
      </c>
      <c r="D78" s="42">
        <f>VLOOKUP(A78,[1]Hoja3!$A$4:$C$653,3,FALSE)</f>
        <v>70210</v>
      </c>
      <c r="E78" s="13">
        <v>4</v>
      </c>
      <c r="F78" s="13">
        <v>2</v>
      </c>
      <c r="G78" s="13">
        <v>2</v>
      </c>
      <c r="H78" s="13"/>
      <c r="I78" s="13"/>
      <c r="J78" s="13"/>
      <c r="K78" s="13">
        <v>3</v>
      </c>
      <c r="L78" s="13">
        <v>5</v>
      </c>
      <c r="M78" s="13"/>
      <c r="N78" s="13">
        <v>2</v>
      </c>
      <c r="O78" s="13"/>
      <c r="P78" s="13"/>
      <c r="Q78" s="13"/>
      <c r="R78" s="13"/>
      <c r="S78" s="13">
        <v>3</v>
      </c>
      <c r="T78" s="13">
        <v>2</v>
      </c>
      <c r="U78" s="13">
        <v>1</v>
      </c>
      <c r="V78" s="13"/>
      <c r="W78" s="13"/>
      <c r="X78" s="13"/>
      <c r="Y78" s="13">
        <v>4</v>
      </c>
      <c r="Z78" s="13">
        <v>2</v>
      </c>
      <c r="AA78" s="13">
        <v>3</v>
      </c>
      <c r="AB78" s="13">
        <v>1</v>
      </c>
      <c r="AC78" s="13">
        <v>3</v>
      </c>
      <c r="AD78" s="13"/>
      <c r="AE78" s="13"/>
      <c r="AF78" s="13">
        <v>2</v>
      </c>
      <c r="AG78" s="13">
        <v>3</v>
      </c>
      <c r="AH78" s="13">
        <v>2</v>
      </c>
      <c r="AI78" s="13"/>
      <c r="AJ78" s="46">
        <f t="shared" si="2"/>
        <v>44</v>
      </c>
      <c r="AK78" s="9">
        <f t="shared" si="3"/>
        <v>3089240</v>
      </c>
    </row>
    <row r="79" spans="1:37" ht="12.75" customHeight="1" x14ac:dyDescent="0.2">
      <c r="A79" s="11">
        <v>2160262</v>
      </c>
      <c r="B79" s="16" t="s">
        <v>134</v>
      </c>
      <c r="C79" s="26" t="s">
        <v>23</v>
      </c>
      <c r="D79" s="42">
        <f>VLOOKUP(A79,[1]Hoja3!$A$4:$C$653,3,FALSE)</f>
        <v>856.8</v>
      </c>
      <c r="E79" s="27"/>
      <c r="F79" s="26"/>
      <c r="G79" s="27">
        <v>1</v>
      </c>
      <c r="H79" s="13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13">
        <v>1</v>
      </c>
      <c r="T79" s="26"/>
      <c r="U79" s="26"/>
      <c r="V79" s="26"/>
      <c r="W79" s="13"/>
      <c r="X79" s="26"/>
      <c r="Y79" s="26"/>
      <c r="Z79" s="26"/>
      <c r="AA79" s="26"/>
      <c r="AB79" s="26"/>
      <c r="AC79" s="26"/>
      <c r="AD79" s="26"/>
      <c r="AE79" s="13"/>
      <c r="AF79" s="26">
        <v>1</v>
      </c>
      <c r="AG79" s="13">
        <v>1</v>
      </c>
      <c r="AH79" s="28"/>
      <c r="AI79" s="26"/>
      <c r="AJ79" s="46">
        <f t="shared" si="2"/>
        <v>4</v>
      </c>
      <c r="AK79" s="9">
        <f t="shared" si="3"/>
        <v>3427.2</v>
      </c>
    </row>
    <row r="80" spans="1:37" ht="12.75" customHeight="1" x14ac:dyDescent="0.2">
      <c r="A80" s="11">
        <v>2160175</v>
      </c>
      <c r="B80" s="16" t="s">
        <v>133</v>
      </c>
      <c r="C80" s="13" t="s">
        <v>36</v>
      </c>
      <c r="D80" s="42">
        <f>VLOOKUP(A80,[1]Hoja3!$A$4:$C$653,3,FALSE)</f>
        <v>90.773200000000003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46">
        <f t="shared" si="2"/>
        <v>0</v>
      </c>
      <c r="AK80" s="9">
        <f t="shared" si="3"/>
        <v>0</v>
      </c>
    </row>
    <row r="81" spans="1:37" ht="12.75" customHeight="1" x14ac:dyDescent="0.2">
      <c r="A81" s="11">
        <v>2110132</v>
      </c>
      <c r="B81" s="22" t="s">
        <v>93</v>
      </c>
      <c r="C81" s="13" t="s">
        <v>7</v>
      </c>
      <c r="D81" s="42">
        <f>VLOOKUP(A81,[1]Hoja3!$A$4:$C$653,3,FALSE)</f>
        <v>11328.8</v>
      </c>
      <c r="E81" s="13">
        <v>4</v>
      </c>
      <c r="F81" s="13"/>
      <c r="G81" s="13"/>
      <c r="H81" s="18"/>
      <c r="I81" s="13"/>
      <c r="J81" s="13"/>
      <c r="K81" s="13">
        <v>3</v>
      </c>
      <c r="L81" s="13"/>
      <c r="M81" s="13"/>
      <c r="N81" s="13"/>
      <c r="O81" s="13"/>
      <c r="P81" s="13"/>
      <c r="Q81" s="13"/>
      <c r="R81" s="13"/>
      <c r="S81" s="18"/>
      <c r="T81" s="13">
        <v>7</v>
      </c>
      <c r="U81" s="13">
        <v>5</v>
      </c>
      <c r="V81" s="13"/>
      <c r="W81" s="18"/>
      <c r="X81" s="13"/>
      <c r="Y81" s="13">
        <v>2</v>
      </c>
      <c r="Z81" s="13">
        <v>5</v>
      </c>
      <c r="AA81" s="13">
        <v>4</v>
      </c>
      <c r="AB81" s="13">
        <v>3</v>
      </c>
      <c r="AC81" s="13"/>
      <c r="AD81" s="13"/>
      <c r="AE81" s="18"/>
      <c r="AF81" s="13">
        <v>4</v>
      </c>
      <c r="AG81" s="13">
        <v>5</v>
      </c>
      <c r="AH81" s="13"/>
      <c r="AI81" s="13"/>
      <c r="AJ81" s="46">
        <f t="shared" si="2"/>
        <v>42</v>
      </c>
      <c r="AK81" s="9">
        <f t="shared" si="3"/>
        <v>475809.6</v>
      </c>
    </row>
    <row r="82" spans="1:37" ht="12.75" customHeight="1" x14ac:dyDescent="0.2">
      <c r="A82" s="11">
        <v>2160273</v>
      </c>
      <c r="B82" s="16" t="s">
        <v>132</v>
      </c>
      <c r="C82" s="17" t="s">
        <v>23</v>
      </c>
      <c r="D82" s="43">
        <v>1309</v>
      </c>
      <c r="E82" s="18"/>
      <c r="F82" s="18"/>
      <c r="G82" s="18"/>
      <c r="H82" s="13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3"/>
      <c r="T82" s="18"/>
      <c r="U82" s="18"/>
      <c r="V82" s="18"/>
      <c r="W82" s="13"/>
      <c r="X82" s="18"/>
      <c r="Y82" s="18"/>
      <c r="Z82" s="18"/>
      <c r="AA82" s="18"/>
      <c r="AB82" s="18"/>
      <c r="AC82" s="18"/>
      <c r="AD82" s="18"/>
      <c r="AE82" s="13"/>
      <c r="AF82" s="18"/>
      <c r="AG82" s="18"/>
      <c r="AH82" s="18">
        <v>1</v>
      </c>
      <c r="AI82" s="18"/>
      <c r="AJ82" s="46">
        <f t="shared" si="2"/>
        <v>1</v>
      </c>
      <c r="AK82" s="9">
        <f t="shared" si="3"/>
        <v>1309</v>
      </c>
    </row>
    <row r="83" spans="1:37" ht="12.75" customHeight="1" x14ac:dyDescent="0.2">
      <c r="A83" s="47">
        <v>2160290</v>
      </c>
      <c r="B83" s="48" t="s">
        <v>95</v>
      </c>
      <c r="C83" s="13" t="s">
        <v>23</v>
      </c>
      <c r="D83" s="42">
        <f>VLOOKUP(A83,[1]Hoja3!$A$4:$C$653,3,FALSE)</f>
        <v>2261</v>
      </c>
      <c r="E83" s="13"/>
      <c r="F83" s="13">
        <v>1</v>
      </c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>
        <v>3</v>
      </c>
      <c r="AH83" s="13">
        <v>1</v>
      </c>
      <c r="AI83" s="13"/>
      <c r="AJ83" s="46">
        <f t="shared" si="2"/>
        <v>5</v>
      </c>
      <c r="AK83" s="9">
        <f t="shared" si="3"/>
        <v>11305</v>
      </c>
    </row>
    <row r="84" spans="1:37" ht="12.75" customHeight="1" x14ac:dyDescent="0.2">
      <c r="A84" s="11">
        <v>2160244</v>
      </c>
      <c r="B84" s="16" t="s">
        <v>119</v>
      </c>
      <c r="C84" s="13" t="s">
        <v>23</v>
      </c>
      <c r="D84" s="42">
        <f>VLOOKUP(A84,[1]Hoja3!$A$4:$C$653,3,FALSE)</f>
        <v>7378</v>
      </c>
      <c r="E84" s="13"/>
      <c r="F84" s="13"/>
      <c r="G84" s="13"/>
      <c r="H84" s="29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29"/>
      <c r="T84" s="13"/>
      <c r="U84" s="13"/>
      <c r="V84" s="13"/>
      <c r="W84" s="29"/>
      <c r="X84" s="13"/>
      <c r="Y84" s="13"/>
      <c r="Z84" s="13"/>
      <c r="AA84" s="13"/>
      <c r="AB84" s="13"/>
      <c r="AC84" s="13"/>
      <c r="AD84" s="13"/>
      <c r="AE84" s="29"/>
      <c r="AF84" s="13"/>
      <c r="AG84" s="13"/>
      <c r="AH84" s="13"/>
      <c r="AI84" s="13"/>
      <c r="AJ84" s="46">
        <f t="shared" si="2"/>
        <v>0</v>
      </c>
      <c r="AK84" s="9">
        <f t="shared" si="3"/>
        <v>0</v>
      </c>
    </row>
    <row r="85" spans="1:37" ht="12.75" customHeight="1" x14ac:dyDescent="0.2">
      <c r="A85" s="11">
        <v>2180005</v>
      </c>
      <c r="B85" s="54" t="s">
        <v>96</v>
      </c>
      <c r="C85" s="13" t="s">
        <v>36</v>
      </c>
      <c r="D85" s="42">
        <f>VLOOKUP(A85,[1]Hoja3!$A$4:$C$653,3,FALSE)</f>
        <v>464.1</v>
      </c>
      <c r="E85" s="29">
        <v>8</v>
      </c>
      <c r="F85" s="29"/>
      <c r="G85" s="29"/>
      <c r="H85" s="29"/>
      <c r="I85" s="29"/>
      <c r="J85" s="29"/>
      <c r="K85" s="29">
        <v>10</v>
      </c>
      <c r="L85" s="29"/>
      <c r="M85" s="29"/>
      <c r="N85" s="29">
        <v>1</v>
      </c>
      <c r="O85" s="30">
        <v>10</v>
      </c>
      <c r="P85" s="29"/>
      <c r="Q85" s="29"/>
      <c r="R85" s="29">
        <v>5</v>
      </c>
      <c r="S85" s="29"/>
      <c r="T85" s="29">
        <v>10</v>
      </c>
      <c r="U85" s="29"/>
      <c r="V85" s="29"/>
      <c r="W85" s="29"/>
      <c r="X85" s="29"/>
      <c r="Y85" s="29">
        <v>14</v>
      </c>
      <c r="Z85" s="29"/>
      <c r="AA85" s="29"/>
      <c r="AB85" s="29"/>
      <c r="AC85" s="29"/>
      <c r="AD85" s="29"/>
      <c r="AE85" s="29"/>
      <c r="AF85" s="29"/>
      <c r="AG85" s="29">
        <v>10</v>
      </c>
      <c r="AH85" s="29"/>
      <c r="AI85" s="29"/>
      <c r="AJ85" s="46">
        <f t="shared" si="2"/>
        <v>68</v>
      </c>
      <c r="AK85" s="9">
        <f t="shared" si="3"/>
        <v>31558.800000000003</v>
      </c>
    </row>
    <row r="86" spans="1:37" ht="12.75" customHeight="1" x14ac:dyDescent="0.2">
      <c r="A86" s="11">
        <v>2180097</v>
      </c>
      <c r="B86" s="54" t="s">
        <v>97</v>
      </c>
      <c r="C86" s="13" t="s">
        <v>36</v>
      </c>
      <c r="D86" s="42">
        <f>VLOOKUP(A86,[1]Hoja3!$A$4:$C$653,3,FALSE)</f>
        <v>416.5</v>
      </c>
      <c r="E86" s="29">
        <v>5</v>
      </c>
      <c r="F86" s="29"/>
      <c r="G86" s="29"/>
      <c r="H86" s="29"/>
      <c r="I86" s="29"/>
      <c r="J86" s="29"/>
      <c r="K86" s="29"/>
      <c r="L86" s="29"/>
      <c r="M86" s="29">
        <v>1</v>
      </c>
      <c r="N86" s="29"/>
      <c r="O86" s="13">
        <v>1</v>
      </c>
      <c r="P86" s="29"/>
      <c r="Q86" s="29"/>
      <c r="R86" s="29">
        <v>10</v>
      </c>
      <c r="S86" s="29"/>
      <c r="T86" s="29">
        <v>4</v>
      </c>
      <c r="U86" s="29">
        <v>3</v>
      </c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>
        <v>13</v>
      </c>
      <c r="AG86" s="29"/>
      <c r="AH86" s="29"/>
      <c r="AI86" s="29"/>
      <c r="AJ86" s="46">
        <f t="shared" si="2"/>
        <v>37</v>
      </c>
      <c r="AK86" s="9">
        <f t="shared" si="3"/>
        <v>15410.5</v>
      </c>
    </row>
    <row r="87" spans="1:37" ht="12.75" customHeight="1" x14ac:dyDescent="0.2">
      <c r="A87" s="11">
        <v>2180101</v>
      </c>
      <c r="B87" s="54" t="s">
        <v>98</v>
      </c>
      <c r="C87" s="13" t="s">
        <v>36</v>
      </c>
      <c r="D87" s="42">
        <f>VLOOKUP(A87,[1]Hoja3!$A$4:$C$653,3,FALSE)</f>
        <v>309.39999999999998</v>
      </c>
      <c r="E87" s="29">
        <v>10</v>
      </c>
      <c r="F87" s="29"/>
      <c r="G87" s="29"/>
      <c r="H87" s="29">
        <v>36</v>
      </c>
      <c r="I87" s="29"/>
      <c r="J87" s="29"/>
      <c r="K87" s="29">
        <v>40</v>
      </c>
      <c r="L87" s="29">
        <v>29</v>
      </c>
      <c r="M87" s="29">
        <v>14</v>
      </c>
      <c r="N87" s="29">
        <v>20</v>
      </c>
      <c r="O87" s="13">
        <v>17</v>
      </c>
      <c r="P87" s="29"/>
      <c r="Q87" s="29"/>
      <c r="R87" s="29">
        <v>40</v>
      </c>
      <c r="S87" s="29">
        <v>40</v>
      </c>
      <c r="T87" s="29">
        <v>14</v>
      </c>
      <c r="U87" s="29">
        <v>42</v>
      </c>
      <c r="V87" s="29"/>
      <c r="W87" s="29"/>
      <c r="X87" s="29"/>
      <c r="Y87" s="29">
        <v>60</v>
      </c>
      <c r="Z87" s="29">
        <v>28</v>
      </c>
      <c r="AA87" s="29">
        <v>43</v>
      </c>
      <c r="AB87" s="29">
        <v>40</v>
      </c>
      <c r="AC87" s="29"/>
      <c r="AD87" s="29"/>
      <c r="AE87" s="29"/>
      <c r="AF87" s="29">
        <v>60</v>
      </c>
      <c r="AG87" s="29">
        <v>34</v>
      </c>
      <c r="AH87" s="29">
        <v>30</v>
      </c>
      <c r="AI87" s="29"/>
      <c r="AJ87" s="46">
        <f t="shared" si="2"/>
        <v>597</v>
      </c>
      <c r="AK87" s="9">
        <f t="shared" si="3"/>
        <v>184711.8</v>
      </c>
    </row>
    <row r="88" spans="1:37" ht="12.75" customHeight="1" x14ac:dyDescent="0.2">
      <c r="A88" s="11">
        <v>2180111</v>
      </c>
      <c r="B88" s="54" t="s">
        <v>99</v>
      </c>
      <c r="C88" s="13" t="s">
        <v>36</v>
      </c>
      <c r="D88" s="42">
        <f>VLOOKUP(A88,[1]Hoja3!$A$4:$C$653,3,FALSE)</f>
        <v>297.5</v>
      </c>
      <c r="E88" s="29">
        <v>5</v>
      </c>
      <c r="F88" s="29"/>
      <c r="G88" s="29"/>
      <c r="H88" s="29"/>
      <c r="I88" s="29"/>
      <c r="J88" s="29"/>
      <c r="K88" s="29"/>
      <c r="L88" s="29"/>
      <c r="M88" s="29">
        <v>1</v>
      </c>
      <c r="N88" s="29">
        <v>1</v>
      </c>
      <c r="O88" s="13">
        <v>5</v>
      </c>
      <c r="P88" s="29"/>
      <c r="Q88" s="29"/>
      <c r="R88" s="29">
        <v>5</v>
      </c>
      <c r="S88" s="29">
        <v>1</v>
      </c>
      <c r="T88" s="29">
        <v>2</v>
      </c>
      <c r="U88" s="29">
        <v>5</v>
      </c>
      <c r="V88" s="29"/>
      <c r="W88" s="29"/>
      <c r="X88" s="29"/>
      <c r="Y88" s="29"/>
      <c r="Z88" s="29">
        <v>10</v>
      </c>
      <c r="AA88" s="29">
        <v>5</v>
      </c>
      <c r="AB88" s="29">
        <v>5</v>
      </c>
      <c r="AC88" s="29"/>
      <c r="AD88" s="29"/>
      <c r="AE88" s="29"/>
      <c r="AF88" s="29"/>
      <c r="AG88" s="29"/>
      <c r="AH88" s="29"/>
      <c r="AI88" s="29"/>
      <c r="AJ88" s="46">
        <f t="shared" si="2"/>
        <v>45</v>
      </c>
      <c r="AK88" s="9">
        <f t="shared" si="3"/>
        <v>13387.5</v>
      </c>
    </row>
    <row r="89" spans="1:37" ht="12.75" customHeight="1" x14ac:dyDescent="0.2">
      <c r="A89" s="11">
        <v>2180082</v>
      </c>
      <c r="B89" s="54" t="s">
        <v>100</v>
      </c>
      <c r="C89" s="13" t="s">
        <v>36</v>
      </c>
      <c r="D89" s="42">
        <f>VLOOKUP(A89,[1]Hoja3!$A$4:$C$653,3,FALSE)</f>
        <v>333.2</v>
      </c>
      <c r="E89" s="29"/>
      <c r="F89" s="29"/>
      <c r="G89" s="29"/>
      <c r="H89" s="29">
        <v>1</v>
      </c>
      <c r="I89" s="29"/>
      <c r="J89" s="29"/>
      <c r="K89" s="29">
        <v>2</v>
      </c>
      <c r="L89" s="29"/>
      <c r="M89" s="29">
        <v>5</v>
      </c>
      <c r="N89" s="29"/>
      <c r="O89" s="13"/>
      <c r="P89" s="29"/>
      <c r="Q89" s="29"/>
      <c r="R89" s="29">
        <v>3</v>
      </c>
      <c r="S89" s="29"/>
      <c r="T89" s="29">
        <v>1</v>
      </c>
      <c r="U89" s="29"/>
      <c r="V89" s="29"/>
      <c r="W89" s="29"/>
      <c r="X89" s="29"/>
      <c r="Y89" s="29"/>
      <c r="Z89" s="29">
        <v>8</v>
      </c>
      <c r="AA89" s="29">
        <v>7</v>
      </c>
      <c r="AB89" s="29"/>
      <c r="AC89" s="29"/>
      <c r="AD89" s="29"/>
      <c r="AE89" s="29"/>
      <c r="AF89" s="29"/>
      <c r="AG89" s="29">
        <v>2</v>
      </c>
      <c r="AH89" s="29"/>
      <c r="AI89" s="29"/>
      <c r="AJ89" s="46">
        <f t="shared" si="2"/>
        <v>29</v>
      </c>
      <c r="AK89" s="9">
        <f t="shared" si="3"/>
        <v>9662.7999999999993</v>
      </c>
    </row>
    <row r="90" spans="1:37" ht="12.75" customHeight="1" x14ac:dyDescent="0.2">
      <c r="A90" s="11">
        <v>2180063</v>
      </c>
      <c r="B90" s="54" t="s">
        <v>101</v>
      </c>
      <c r="C90" s="13" t="s">
        <v>36</v>
      </c>
      <c r="D90" s="42">
        <f>VLOOKUP(A90,[1]Hoja3!$A$4:$C$653,3,FALSE)</f>
        <v>315.35000000000002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13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46">
        <f t="shared" si="2"/>
        <v>0</v>
      </c>
      <c r="AK90" s="9">
        <f t="shared" si="3"/>
        <v>0</v>
      </c>
    </row>
    <row r="91" spans="1:37" ht="12.75" customHeight="1" x14ac:dyDescent="0.2">
      <c r="A91" s="11">
        <v>2180089</v>
      </c>
      <c r="B91" s="54" t="s">
        <v>102</v>
      </c>
      <c r="C91" s="13" t="s">
        <v>36</v>
      </c>
      <c r="D91" s="42">
        <f>VLOOKUP(A91,[1]Hoja3!$A$4:$C$653,3,FALSE)</f>
        <v>773.5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13"/>
      <c r="P91" s="29"/>
      <c r="Q91" s="29"/>
      <c r="R91" s="29"/>
      <c r="S91" s="29">
        <v>20</v>
      </c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46">
        <f t="shared" si="2"/>
        <v>20</v>
      </c>
      <c r="AK91" s="9">
        <f t="shared" si="3"/>
        <v>15470</v>
      </c>
    </row>
    <row r="92" spans="1:37" ht="12.75" customHeight="1" x14ac:dyDescent="0.2">
      <c r="A92" s="11">
        <v>2180095</v>
      </c>
      <c r="B92" s="54" t="s">
        <v>103</v>
      </c>
      <c r="C92" s="13" t="s">
        <v>36</v>
      </c>
      <c r="D92" s="42">
        <f>VLOOKUP(A92,[1]Hoja3!$A$4:$C$653,3,FALSE)</f>
        <v>309.39999999999998</v>
      </c>
      <c r="E92" s="29">
        <v>30</v>
      </c>
      <c r="F92" s="29"/>
      <c r="G92" s="29"/>
      <c r="H92" s="31"/>
      <c r="I92" s="29"/>
      <c r="J92" s="29"/>
      <c r="K92" s="29">
        <v>10</v>
      </c>
      <c r="L92" s="29">
        <v>40</v>
      </c>
      <c r="M92" s="29">
        <v>16</v>
      </c>
      <c r="N92" s="29">
        <v>33</v>
      </c>
      <c r="O92" s="13"/>
      <c r="P92" s="29"/>
      <c r="Q92" s="29"/>
      <c r="R92" s="29">
        <v>40</v>
      </c>
      <c r="S92" s="31"/>
      <c r="T92" s="29">
        <v>22</v>
      </c>
      <c r="U92" s="29">
        <v>22</v>
      </c>
      <c r="V92" s="29"/>
      <c r="W92" s="31"/>
      <c r="X92" s="29"/>
      <c r="Y92" s="29">
        <v>32</v>
      </c>
      <c r="Z92" s="29">
        <v>18</v>
      </c>
      <c r="AA92" s="29">
        <v>17</v>
      </c>
      <c r="AB92" s="29">
        <v>24</v>
      </c>
      <c r="AC92" s="29"/>
      <c r="AD92" s="29"/>
      <c r="AE92" s="31"/>
      <c r="AF92" s="29">
        <v>45</v>
      </c>
      <c r="AG92" s="29">
        <v>17</v>
      </c>
      <c r="AH92" s="29">
        <v>30</v>
      </c>
      <c r="AI92" s="29"/>
      <c r="AJ92" s="46">
        <f t="shared" si="2"/>
        <v>396</v>
      </c>
      <c r="AK92" s="9">
        <f t="shared" si="3"/>
        <v>122522.4</v>
      </c>
    </row>
    <row r="93" spans="1:37" ht="12.75" customHeight="1" x14ac:dyDescent="0.2">
      <c r="A93" s="11">
        <v>2180023</v>
      </c>
      <c r="B93" s="55" t="s">
        <v>104</v>
      </c>
      <c r="C93" s="32" t="s">
        <v>36</v>
      </c>
      <c r="D93" s="42">
        <f>VLOOKUP(A93,[1]Hoja3!$A$4:$C$653,3,FALSE)</f>
        <v>928.2</v>
      </c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2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46">
        <f t="shared" si="2"/>
        <v>0</v>
      </c>
      <c r="AK93" s="9">
        <f t="shared" si="3"/>
        <v>0</v>
      </c>
    </row>
    <row r="94" spans="1:37" ht="12.75" customHeight="1" x14ac:dyDescent="0.2">
      <c r="A94" s="11">
        <v>2160040</v>
      </c>
      <c r="B94" s="55" t="s">
        <v>105</v>
      </c>
      <c r="C94" s="32" t="s">
        <v>36</v>
      </c>
      <c r="D94" s="42">
        <f>VLOOKUP(A94,[1]Hoja3!$A$4:$C$653,3,FALSE)</f>
        <v>124.95</v>
      </c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2"/>
      <c r="P94" s="31"/>
      <c r="Q94" s="31"/>
      <c r="R94" s="31"/>
      <c r="S94" s="31"/>
      <c r="T94" s="31"/>
      <c r="U94" s="31"/>
      <c r="V94" s="31"/>
      <c r="W94" s="31"/>
      <c r="X94" s="31"/>
      <c r="Y94" s="31">
        <v>1</v>
      </c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46">
        <f t="shared" si="2"/>
        <v>1</v>
      </c>
      <c r="AK94" s="9">
        <f t="shared" si="3"/>
        <v>124.95</v>
      </c>
    </row>
    <row r="95" spans="1:37" ht="12.75" customHeight="1" x14ac:dyDescent="0.2">
      <c r="A95" s="11">
        <v>2160071</v>
      </c>
      <c r="B95" s="55" t="s">
        <v>106</v>
      </c>
      <c r="C95" s="32" t="s">
        <v>36</v>
      </c>
      <c r="D95" s="42">
        <f>VLOOKUP(A95,[1]Hoja3!$A$4:$C$653,3,FALSE)</f>
        <v>129</v>
      </c>
      <c r="E95" s="31"/>
      <c r="F95" s="31"/>
      <c r="G95" s="31"/>
      <c r="H95" s="29">
        <v>1</v>
      </c>
      <c r="I95" s="31"/>
      <c r="J95" s="31"/>
      <c r="K95" s="31"/>
      <c r="L95" s="31">
        <v>1</v>
      </c>
      <c r="M95" s="31"/>
      <c r="N95" s="31"/>
      <c r="O95" s="32"/>
      <c r="P95" s="31"/>
      <c r="Q95" s="31"/>
      <c r="R95" s="31">
        <v>2</v>
      </c>
      <c r="S95" s="29"/>
      <c r="T95" s="31">
        <v>2</v>
      </c>
      <c r="U95" s="31"/>
      <c r="V95" s="31"/>
      <c r="W95" s="29"/>
      <c r="X95" s="31"/>
      <c r="Y95" s="31">
        <v>1</v>
      </c>
      <c r="Z95" s="31"/>
      <c r="AA95" s="31"/>
      <c r="AB95" s="31"/>
      <c r="AC95" s="31"/>
      <c r="AD95" s="31"/>
      <c r="AE95" s="29"/>
      <c r="AF95" s="31">
        <v>1</v>
      </c>
      <c r="AG95" s="31"/>
      <c r="AH95" s="31">
        <v>1</v>
      </c>
      <c r="AI95" s="31"/>
      <c r="AJ95" s="46">
        <f t="shared" si="2"/>
        <v>9</v>
      </c>
      <c r="AK95" s="9">
        <f t="shared" si="3"/>
        <v>1161</v>
      </c>
    </row>
    <row r="96" spans="1:37" ht="12.75" customHeight="1" x14ac:dyDescent="0.2">
      <c r="A96" s="11">
        <v>2160068</v>
      </c>
      <c r="B96" s="56" t="s">
        <v>107</v>
      </c>
      <c r="C96" s="13" t="s">
        <v>36</v>
      </c>
      <c r="D96" s="42">
        <f>VLOOKUP(A96,[1]Hoja3!$A$4:$C$653,3,FALSE)</f>
        <v>78.206800000000001</v>
      </c>
      <c r="E96" s="29"/>
      <c r="F96" s="29"/>
      <c r="G96" s="29"/>
      <c r="H96" s="13">
        <v>1</v>
      </c>
      <c r="I96" s="29"/>
      <c r="J96" s="29"/>
      <c r="K96" s="29"/>
      <c r="L96" s="29">
        <v>1</v>
      </c>
      <c r="M96" s="29"/>
      <c r="N96" s="29"/>
      <c r="O96" s="13"/>
      <c r="P96" s="29"/>
      <c r="Q96" s="29"/>
      <c r="R96" s="29">
        <v>2</v>
      </c>
      <c r="S96" s="13"/>
      <c r="T96" s="29">
        <v>2</v>
      </c>
      <c r="U96" s="29"/>
      <c r="V96" s="29"/>
      <c r="W96" s="13"/>
      <c r="X96" s="29"/>
      <c r="Y96" s="29">
        <v>1</v>
      </c>
      <c r="Z96" s="29"/>
      <c r="AA96" s="29"/>
      <c r="AB96" s="29"/>
      <c r="AC96" s="29"/>
      <c r="AD96" s="29"/>
      <c r="AE96" s="13"/>
      <c r="AF96" s="29">
        <v>1</v>
      </c>
      <c r="AG96" s="29"/>
      <c r="AH96" s="29"/>
      <c r="AI96" s="29"/>
      <c r="AJ96" s="46">
        <f t="shared" si="2"/>
        <v>8</v>
      </c>
      <c r="AK96" s="9">
        <f t="shared" si="3"/>
        <v>625.65440000000001</v>
      </c>
    </row>
    <row r="97" spans="1:37" ht="12.75" customHeight="1" x14ac:dyDescent="0.2">
      <c r="A97" s="11">
        <v>2180066</v>
      </c>
      <c r="B97" s="12" t="s">
        <v>108</v>
      </c>
      <c r="C97" s="13" t="s">
        <v>36</v>
      </c>
      <c r="D97" s="42">
        <f>VLOOKUP(A97,[1]Hoja3!$A$4:$C$653,3,FALSE)</f>
        <v>404.6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46">
        <f t="shared" si="2"/>
        <v>0</v>
      </c>
      <c r="AK97" s="9">
        <f t="shared" si="3"/>
        <v>0</v>
      </c>
    </row>
    <row r="98" spans="1:37" ht="12.75" customHeight="1" x14ac:dyDescent="0.2">
      <c r="A98" s="11">
        <v>2180068</v>
      </c>
      <c r="B98" s="12" t="s">
        <v>109</v>
      </c>
      <c r="C98" s="13" t="s">
        <v>36</v>
      </c>
      <c r="D98" s="42">
        <f>VLOOKUP(A98,[1]Hoja3!$A$4:$C$653,3,FALSE)</f>
        <v>523.6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46">
        <f t="shared" si="2"/>
        <v>0</v>
      </c>
      <c r="AK98" s="9">
        <f t="shared" si="3"/>
        <v>0</v>
      </c>
    </row>
    <row r="99" spans="1:37" ht="12.75" customHeight="1" x14ac:dyDescent="0.2">
      <c r="A99" s="11">
        <v>2160274</v>
      </c>
      <c r="B99" s="22" t="s">
        <v>110</v>
      </c>
      <c r="C99" s="13" t="s">
        <v>23</v>
      </c>
      <c r="D99" s="42">
        <f>VLOOKUP(A99,[1]Hoja3!$A$4:$C$653,3,FALSE)</f>
        <v>5950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46">
        <f t="shared" si="2"/>
        <v>0</v>
      </c>
      <c r="AK99" s="9">
        <f t="shared" si="3"/>
        <v>0</v>
      </c>
    </row>
    <row r="100" spans="1:37" ht="12.75" customHeight="1" x14ac:dyDescent="0.2">
      <c r="A100" s="11">
        <v>2130266</v>
      </c>
      <c r="B100" s="22" t="s">
        <v>111</v>
      </c>
      <c r="C100" s="13" t="s">
        <v>23</v>
      </c>
      <c r="D100" s="42">
        <f>VLOOKUP(A100,[1]Hoja3!$A$4:$C$653,3,FALSE)</f>
        <v>1197.0686000000001</v>
      </c>
      <c r="E100" s="13">
        <v>4</v>
      </c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>
        <v>4</v>
      </c>
      <c r="AH100" s="13"/>
      <c r="AI100" s="13"/>
      <c r="AJ100" s="46">
        <f t="shared" si="2"/>
        <v>8</v>
      </c>
      <c r="AK100" s="9">
        <f t="shared" si="3"/>
        <v>9576.5488000000005</v>
      </c>
    </row>
    <row r="101" spans="1:37" ht="12.75" customHeight="1" x14ac:dyDescent="0.2">
      <c r="A101" s="11">
        <v>2120034</v>
      </c>
      <c r="B101" s="22" t="s">
        <v>112</v>
      </c>
      <c r="C101" s="13" t="s">
        <v>36</v>
      </c>
      <c r="D101" s="42">
        <f>VLOOKUP(A101,[1]Hoja3!$A$4:$C$653,3,FALSE)</f>
        <v>327</v>
      </c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>
        <v>2</v>
      </c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46">
        <f t="shared" si="2"/>
        <v>2</v>
      </c>
      <c r="AK101" s="9">
        <f t="shared" si="3"/>
        <v>654</v>
      </c>
    </row>
    <row r="102" spans="1:37" ht="12.75" customHeight="1" x14ac:dyDescent="0.2">
      <c r="A102" s="11">
        <v>2110020</v>
      </c>
      <c r="B102" s="22" t="s">
        <v>113</v>
      </c>
      <c r="C102" s="13" t="s">
        <v>114</v>
      </c>
      <c r="D102" s="42">
        <f>VLOOKUP(A102,[1]Hoja3!$A$4:$C$653,3,FALSE)</f>
        <v>208</v>
      </c>
      <c r="E102" s="13">
        <v>6</v>
      </c>
      <c r="F102" s="13"/>
      <c r="G102" s="13"/>
      <c r="H102" s="13">
        <v>6</v>
      </c>
      <c r="I102" s="13"/>
      <c r="J102" s="13"/>
      <c r="K102" s="13">
        <v>10</v>
      </c>
      <c r="L102" s="13"/>
      <c r="M102" s="13"/>
      <c r="N102" s="13"/>
      <c r="O102" s="13">
        <v>8</v>
      </c>
      <c r="P102" s="13"/>
      <c r="Q102" s="13"/>
      <c r="R102" s="13"/>
      <c r="S102" s="13">
        <v>8</v>
      </c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>
        <v>7</v>
      </c>
      <c r="AG102" s="13">
        <v>8</v>
      </c>
      <c r="AH102" s="13"/>
      <c r="AI102" s="13"/>
      <c r="AJ102" s="46">
        <f t="shared" si="2"/>
        <v>53</v>
      </c>
      <c r="AK102" s="9">
        <f t="shared" si="3"/>
        <v>11024</v>
      </c>
    </row>
    <row r="103" spans="1:37" ht="12.75" customHeight="1" x14ac:dyDescent="0.2">
      <c r="A103" s="11"/>
      <c r="B103" s="22" t="s">
        <v>241</v>
      </c>
      <c r="C103" s="13" t="s">
        <v>114</v>
      </c>
      <c r="D103" s="42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>
        <v>1</v>
      </c>
      <c r="AC103" s="13"/>
      <c r="AD103" s="13"/>
      <c r="AE103" s="13"/>
      <c r="AF103" s="13"/>
      <c r="AG103" s="13"/>
      <c r="AH103" s="13"/>
      <c r="AI103" s="13"/>
      <c r="AJ103" s="46">
        <f t="shared" si="2"/>
        <v>1</v>
      </c>
      <c r="AK103" s="9">
        <f t="shared" si="3"/>
        <v>0</v>
      </c>
    </row>
    <row r="104" spans="1:37" ht="12.75" customHeight="1" x14ac:dyDescent="0.2">
      <c r="A104" s="11">
        <v>2120033</v>
      </c>
      <c r="B104" s="22" t="s">
        <v>116</v>
      </c>
      <c r="C104" s="13" t="s">
        <v>36</v>
      </c>
      <c r="D104" s="42">
        <f>VLOOKUP(A104,[1]Hoja3!$A$4:$C$653,3,FALSE)</f>
        <v>312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1">
        <v>5</v>
      </c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46">
        <f t="shared" si="2"/>
        <v>5</v>
      </c>
      <c r="AK104" s="9">
        <f t="shared" si="3"/>
        <v>1560</v>
      </c>
    </row>
    <row r="105" spans="1:37" s="36" customFormat="1" x14ac:dyDescent="0.2">
      <c r="A105" s="11"/>
      <c r="B105" s="152" t="s">
        <v>239</v>
      </c>
      <c r="C105" s="11" t="s">
        <v>36</v>
      </c>
      <c r="D105" s="35"/>
      <c r="E105" s="11"/>
      <c r="F105" s="11"/>
      <c r="G105" s="11"/>
      <c r="H105" s="11"/>
      <c r="I105" s="11"/>
      <c r="J105" s="11"/>
      <c r="K105" s="11">
        <v>10</v>
      </c>
      <c r="L105" s="11"/>
      <c r="M105" s="11"/>
      <c r="N105" s="11"/>
      <c r="O105" s="11"/>
      <c r="P105" s="11"/>
      <c r="Q105" s="11"/>
      <c r="R105" s="11">
        <v>10</v>
      </c>
      <c r="S105" s="11">
        <v>20</v>
      </c>
      <c r="T105" s="11"/>
      <c r="U105" s="11"/>
      <c r="V105" s="11"/>
      <c r="W105" s="11"/>
      <c r="X105" s="11"/>
      <c r="Y105" s="11"/>
      <c r="Z105" s="11">
        <v>1</v>
      </c>
      <c r="AA105" s="11"/>
      <c r="AB105" s="11"/>
      <c r="AC105" s="11"/>
      <c r="AD105" s="11"/>
      <c r="AE105" s="11"/>
      <c r="AF105" s="11"/>
      <c r="AG105" s="11"/>
      <c r="AH105" s="11"/>
      <c r="AI105" s="11"/>
      <c r="AJ105" s="46">
        <f t="shared" si="2"/>
        <v>41</v>
      </c>
      <c r="AK105" s="9">
        <f t="shared" si="3"/>
        <v>0</v>
      </c>
    </row>
    <row r="106" spans="1:37" s="36" customFormat="1" x14ac:dyDescent="0.2">
      <c r="A106" s="11"/>
      <c r="B106" s="152" t="s">
        <v>240</v>
      </c>
      <c r="C106" s="11" t="s">
        <v>23</v>
      </c>
      <c r="D106" s="35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>
        <v>1</v>
      </c>
      <c r="AC106" s="11"/>
      <c r="AD106" s="11"/>
      <c r="AE106" s="11"/>
      <c r="AF106" s="11"/>
      <c r="AG106" s="11"/>
      <c r="AH106" s="11"/>
      <c r="AI106" s="11"/>
      <c r="AJ106" s="46">
        <f t="shared" si="2"/>
        <v>1</v>
      </c>
      <c r="AK106" s="9">
        <f t="shared" si="3"/>
        <v>0</v>
      </c>
    </row>
    <row r="107" spans="1:37" s="36" customFormat="1" x14ac:dyDescent="0.2">
      <c r="A107" s="11"/>
      <c r="B107" s="152" t="s">
        <v>242</v>
      </c>
      <c r="C107" s="11" t="s">
        <v>7</v>
      </c>
      <c r="D107" s="35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>
        <v>1</v>
      </c>
      <c r="AG107" s="11"/>
      <c r="AH107" s="11"/>
      <c r="AI107" s="11"/>
      <c r="AJ107" s="46">
        <f t="shared" si="2"/>
        <v>1</v>
      </c>
      <c r="AK107" s="9">
        <f t="shared" si="3"/>
        <v>0</v>
      </c>
    </row>
    <row r="108" spans="1:37" s="36" customFormat="1" x14ac:dyDescent="0.2">
      <c r="A108" s="11"/>
      <c r="B108" s="152" t="s">
        <v>243</v>
      </c>
      <c r="C108" s="11" t="s">
        <v>36</v>
      </c>
      <c r="D108" s="35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>
        <v>2</v>
      </c>
      <c r="AI108" s="11"/>
      <c r="AJ108" s="46">
        <f t="shared" si="2"/>
        <v>2</v>
      </c>
      <c r="AK108" s="9">
        <f t="shared" si="3"/>
        <v>0</v>
      </c>
    </row>
    <row r="109" spans="1:37" s="36" customFormat="1" x14ac:dyDescent="0.2">
      <c r="A109" s="11"/>
      <c r="B109" s="152" t="s">
        <v>244</v>
      </c>
      <c r="C109" s="11" t="s">
        <v>36</v>
      </c>
      <c r="D109" s="35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>
        <v>20</v>
      </c>
      <c r="AI109" s="11"/>
      <c r="AJ109" s="15">
        <f t="shared" si="2"/>
        <v>20</v>
      </c>
      <c r="AK109" s="9">
        <f t="shared" si="3"/>
        <v>0</v>
      </c>
    </row>
    <row r="110" spans="1:37" s="36" customFormat="1" x14ac:dyDescent="0.2">
      <c r="A110" s="11"/>
      <c r="B110" s="152"/>
      <c r="C110" s="11"/>
      <c r="D110" s="35"/>
      <c r="E110" s="11"/>
      <c r="F110" s="11"/>
      <c r="G110" s="11"/>
      <c r="H110" s="13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3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3"/>
      <c r="AF110" s="11"/>
      <c r="AG110" s="11"/>
      <c r="AH110" s="11"/>
      <c r="AI110" s="11"/>
      <c r="AJ110" s="15">
        <f t="shared" si="2"/>
        <v>0</v>
      </c>
      <c r="AK110" s="9">
        <f t="shared" si="3"/>
        <v>0</v>
      </c>
    </row>
    <row r="111" spans="1:37" s="36" customFormat="1" x14ac:dyDescent="0.2">
      <c r="A111" s="11"/>
      <c r="B111" s="22"/>
      <c r="C111" s="13"/>
      <c r="D111" s="35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53"/>
      <c r="AK111" s="9"/>
    </row>
    <row r="112" spans="1:37" x14ac:dyDescent="0.2">
      <c r="A112" s="11"/>
      <c r="B112" s="22"/>
      <c r="C112" s="13"/>
      <c r="D112" s="35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53"/>
      <c r="AK112" s="9"/>
    </row>
    <row r="113" spans="1:37" x14ac:dyDescent="0.2">
      <c r="A113" s="11"/>
      <c r="B113" s="22"/>
      <c r="C113" s="13"/>
      <c r="D113" s="35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53"/>
      <c r="AK113" s="9"/>
    </row>
    <row r="114" spans="1:37" x14ac:dyDescent="0.2">
      <c r="A114" s="11"/>
      <c r="B114" s="22"/>
      <c r="C114" s="13"/>
      <c r="D114" s="35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53"/>
      <c r="AK114" s="11"/>
    </row>
    <row r="115" spans="1:37" x14ac:dyDescent="0.2">
      <c r="A115" s="11"/>
      <c r="B115" s="22"/>
      <c r="C115" s="13"/>
      <c r="D115" s="35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39" t="s">
        <v>4</v>
      </c>
      <c r="AK115" s="154"/>
    </row>
    <row r="116" spans="1:37" x14ac:dyDescent="0.2">
      <c r="A116" s="11"/>
      <c r="B116" s="22"/>
      <c r="C116" s="13"/>
      <c r="D116" s="35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39" t="s">
        <v>117</v>
      </c>
      <c r="AK116" s="11"/>
    </row>
    <row r="117" spans="1:37" s="36" customFormat="1" x14ac:dyDescent="0.2">
      <c r="A117" s="11"/>
      <c r="B117" s="22"/>
      <c r="C117" s="13"/>
      <c r="D117" s="35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39" t="s">
        <v>118</v>
      </c>
      <c r="AK117" s="11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27"/>
  <sheetViews>
    <sheetView workbookViewId="0">
      <pane xSplit="3" ySplit="5" topLeftCell="H78" activePane="bottomRight" state="frozen"/>
      <selection pane="topRight" activeCell="D1" sqref="D1"/>
      <selection pane="bottomLeft" activeCell="A6" sqref="A6"/>
      <selection pane="bottomRight" activeCell="AG109" sqref="AG109"/>
    </sheetView>
  </sheetViews>
  <sheetFormatPr baseColWidth="10" defaultColWidth="8" defaultRowHeight="12.75" x14ac:dyDescent="0.2"/>
  <cols>
    <col min="1" max="1" width="7.85546875" style="1" customWidth="1"/>
    <col min="2" max="2" width="36.28515625" style="2" customWidth="1"/>
    <col min="3" max="3" width="5.140625" style="3" customWidth="1"/>
    <col min="4" max="4" width="8.28515625" style="4" customWidth="1"/>
    <col min="5" max="6" width="5.7109375" style="3" customWidth="1"/>
    <col min="7" max="7" width="6.140625" style="3" customWidth="1"/>
    <col min="8" max="8" width="5.7109375" style="3" customWidth="1"/>
    <col min="9" max="9" width="7.28515625" style="3" customWidth="1"/>
    <col min="10" max="10" width="6" style="3" customWidth="1"/>
    <col min="11" max="11" width="5.28515625" style="3" customWidth="1"/>
    <col min="12" max="12" width="6.140625" style="3" customWidth="1"/>
    <col min="13" max="13" width="5.7109375" style="3" customWidth="1"/>
    <col min="14" max="14" width="5.42578125" style="3" customWidth="1"/>
    <col min="15" max="15" width="5.7109375" style="3" customWidth="1"/>
    <col min="16" max="16" width="7.42578125" style="3" customWidth="1"/>
    <col min="17" max="17" width="5.140625" style="3" customWidth="1"/>
    <col min="18" max="18" width="5.5703125" style="3" customWidth="1"/>
    <col min="19" max="19" width="5.42578125" style="3" customWidth="1"/>
    <col min="20" max="20" width="5.5703125" style="3" customWidth="1"/>
    <col min="21" max="21" width="5.7109375" style="3" customWidth="1"/>
    <col min="22" max="22" width="6.42578125" style="3" customWidth="1"/>
    <col min="23" max="23" width="5.7109375" style="3" customWidth="1"/>
    <col min="24" max="24" width="5.42578125" style="3" customWidth="1"/>
    <col min="25" max="25" width="6.85546875" style="3" customWidth="1"/>
    <col min="26" max="26" width="7" style="3" customWidth="1"/>
    <col min="27" max="27" width="5.85546875" style="3" customWidth="1"/>
    <col min="28" max="28" width="7.28515625" style="3" customWidth="1"/>
    <col min="29" max="30" width="5.5703125" style="3" customWidth="1"/>
    <col min="31" max="31" width="6.140625" style="3" customWidth="1"/>
    <col min="32" max="32" width="5.7109375" style="3" customWidth="1"/>
    <col min="33" max="33" width="6" style="3" customWidth="1"/>
    <col min="34" max="34" width="6.140625" style="3" customWidth="1"/>
    <col min="35" max="35" width="7.7109375" style="3" customWidth="1"/>
    <col min="36" max="36" width="11" style="5" customWidth="1"/>
    <col min="37" max="37" width="10.28515625" style="1" customWidth="1"/>
    <col min="38" max="16384" width="8" style="1"/>
  </cols>
  <sheetData>
    <row r="1" spans="1:37" x14ac:dyDescent="0.2">
      <c r="AI1" s="3" t="s">
        <v>0</v>
      </c>
    </row>
    <row r="2" spans="1:37" x14ac:dyDescent="0.2">
      <c r="B2" s="2" t="s">
        <v>217</v>
      </c>
    </row>
    <row r="3" spans="1:37" x14ac:dyDescent="0.2">
      <c r="B3" s="69"/>
    </row>
    <row r="5" spans="1:37" s="53" customFormat="1" x14ac:dyDescent="0.2">
      <c r="A5" s="50" t="s">
        <v>1</v>
      </c>
      <c r="B5" s="51" t="s">
        <v>2</v>
      </c>
      <c r="C5" s="17"/>
      <c r="D5" s="6" t="s">
        <v>3</v>
      </c>
      <c r="E5" s="52">
        <v>1</v>
      </c>
      <c r="F5" s="52">
        <v>2</v>
      </c>
      <c r="G5" s="52">
        <v>3</v>
      </c>
      <c r="H5" s="52">
        <v>4</v>
      </c>
      <c r="I5" s="52">
        <v>5</v>
      </c>
      <c r="J5" s="52">
        <v>6</v>
      </c>
      <c r="K5" s="52">
        <v>7</v>
      </c>
      <c r="L5" s="52">
        <v>8</v>
      </c>
      <c r="M5" s="52">
        <v>9</v>
      </c>
      <c r="N5" s="52">
        <v>10</v>
      </c>
      <c r="O5" s="52">
        <v>11</v>
      </c>
      <c r="P5" s="52">
        <v>12</v>
      </c>
      <c r="Q5" s="52">
        <v>13</v>
      </c>
      <c r="R5" s="52">
        <v>14</v>
      </c>
      <c r="S5" s="52">
        <v>15</v>
      </c>
      <c r="T5" s="52">
        <v>16</v>
      </c>
      <c r="U5" s="52">
        <v>17</v>
      </c>
      <c r="V5" s="52">
        <v>18</v>
      </c>
      <c r="W5" s="52">
        <v>19</v>
      </c>
      <c r="X5" s="52">
        <v>20</v>
      </c>
      <c r="Y5" s="52">
        <v>21</v>
      </c>
      <c r="Z5" s="52">
        <v>22</v>
      </c>
      <c r="AA5" s="52">
        <v>23</v>
      </c>
      <c r="AB5" s="52">
        <v>24</v>
      </c>
      <c r="AC5" s="52">
        <v>25</v>
      </c>
      <c r="AD5" s="52">
        <v>26</v>
      </c>
      <c r="AE5" s="52">
        <v>27</v>
      </c>
      <c r="AF5" s="52">
        <v>28</v>
      </c>
      <c r="AG5" s="52">
        <v>29</v>
      </c>
      <c r="AH5" s="52">
        <v>30</v>
      </c>
      <c r="AI5" s="52">
        <v>31</v>
      </c>
      <c r="AJ5" s="8" t="s">
        <v>4</v>
      </c>
      <c r="AK5" s="9" t="s">
        <v>5</v>
      </c>
    </row>
    <row r="6" spans="1:37" ht="12.75" customHeight="1" x14ac:dyDescent="0.2">
      <c r="A6" s="11">
        <v>2110015</v>
      </c>
      <c r="B6" s="22" t="s">
        <v>6</v>
      </c>
      <c r="C6" s="13" t="s">
        <v>7</v>
      </c>
      <c r="D6" s="42">
        <f>VLOOKUP(A6,[1]Hoja3!$A$4:$C$653,3,FALSE)</f>
        <v>250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>
        <v>7</v>
      </c>
      <c r="S6" s="13"/>
      <c r="T6" s="13">
        <v>3</v>
      </c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46">
        <f>SUM(E6:AI6)</f>
        <v>10</v>
      </c>
      <c r="AK6" s="9">
        <f>AJ6*D6</f>
        <v>2500</v>
      </c>
    </row>
    <row r="7" spans="1:37" ht="12.75" customHeight="1" x14ac:dyDescent="0.2">
      <c r="A7" s="11">
        <v>2160010</v>
      </c>
      <c r="B7" s="16" t="s">
        <v>121</v>
      </c>
      <c r="C7" s="17" t="s">
        <v>9</v>
      </c>
      <c r="D7" s="42">
        <f>VLOOKUP(A7,[1]Hoja3!$A$4:$C$653,3,FALSE)</f>
        <v>11797.66</v>
      </c>
      <c r="E7" s="18"/>
      <c r="F7" s="18"/>
      <c r="G7" s="18"/>
      <c r="H7" s="18"/>
      <c r="I7" s="18"/>
      <c r="J7" s="18">
        <v>5</v>
      </c>
      <c r="K7" s="18"/>
      <c r="L7" s="18">
        <v>4</v>
      </c>
      <c r="M7" s="18">
        <v>1</v>
      </c>
      <c r="N7" s="18"/>
      <c r="O7" s="18"/>
      <c r="P7" s="18"/>
      <c r="Q7" s="18">
        <v>14</v>
      </c>
      <c r="R7" s="18">
        <v>3</v>
      </c>
      <c r="S7" s="18">
        <v>2</v>
      </c>
      <c r="T7" s="18">
        <v>1</v>
      </c>
      <c r="U7" s="18"/>
      <c r="V7" s="18"/>
      <c r="W7" s="18"/>
      <c r="X7" s="18">
        <v>9</v>
      </c>
      <c r="Y7" s="18"/>
      <c r="Z7" s="18">
        <v>24</v>
      </c>
      <c r="AA7" s="18">
        <v>7</v>
      </c>
      <c r="AB7" s="18"/>
      <c r="AC7" s="18"/>
      <c r="AD7" s="18"/>
      <c r="AE7" s="18"/>
      <c r="AF7" s="18">
        <v>2</v>
      </c>
      <c r="AG7" s="18">
        <v>4</v>
      </c>
      <c r="AH7" s="18">
        <v>2</v>
      </c>
      <c r="AI7" s="18"/>
      <c r="AJ7" s="46">
        <f t="shared" ref="AJ7:AJ70" si="0">SUM(E7:AI7)</f>
        <v>78</v>
      </c>
      <c r="AK7" s="9">
        <f t="shared" ref="AK7:AK70" si="1">AJ7*D7</f>
        <v>920217.48</v>
      </c>
    </row>
    <row r="8" spans="1:37" ht="12.75" customHeight="1" x14ac:dyDescent="0.2">
      <c r="A8" s="11">
        <v>2160106</v>
      </c>
      <c r="B8" s="16" t="s">
        <v>122</v>
      </c>
      <c r="C8" s="17" t="s">
        <v>11</v>
      </c>
      <c r="D8" s="42">
        <f>VLOOKUP(A8,[1]Hoja3!$A$4:$C$653,3,FALSE)</f>
        <v>60.547199999999997</v>
      </c>
      <c r="E8" s="18"/>
      <c r="F8" s="18"/>
      <c r="G8" s="18"/>
      <c r="H8" s="18"/>
      <c r="I8" s="18">
        <v>3</v>
      </c>
      <c r="J8" s="18">
        <v>3</v>
      </c>
      <c r="K8" s="18">
        <v>3</v>
      </c>
      <c r="L8" s="18">
        <v>4</v>
      </c>
      <c r="M8" s="18">
        <v>5</v>
      </c>
      <c r="N8" s="18"/>
      <c r="O8" s="18"/>
      <c r="P8" s="18">
        <v>3</v>
      </c>
      <c r="Q8" s="18">
        <v>7</v>
      </c>
      <c r="R8" s="18">
        <v>2</v>
      </c>
      <c r="S8" s="18">
        <v>4</v>
      </c>
      <c r="T8" s="18">
        <v>6</v>
      </c>
      <c r="U8" s="18"/>
      <c r="V8" s="18"/>
      <c r="W8" s="18"/>
      <c r="X8" s="18">
        <v>3</v>
      </c>
      <c r="Y8" s="18"/>
      <c r="Z8" s="18">
        <v>5</v>
      </c>
      <c r="AA8" s="18">
        <v>3</v>
      </c>
      <c r="AB8" s="18"/>
      <c r="AC8" s="18"/>
      <c r="AD8" s="18">
        <v>2</v>
      </c>
      <c r="AE8" s="18">
        <v>5</v>
      </c>
      <c r="AF8" s="18"/>
      <c r="AG8" s="18">
        <v>3</v>
      </c>
      <c r="AH8" s="18">
        <v>4</v>
      </c>
      <c r="AI8" s="18"/>
      <c r="AJ8" s="46">
        <f t="shared" si="0"/>
        <v>65</v>
      </c>
      <c r="AK8" s="9">
        <f t="shared" si="1"/>
        <v>3935.5679999999998</v>
      </c>
    </row>
    <row r="9" spans="1:37" ht="12.75" customHeight="1" x14ac:dyDescent="0.2">
      <c r="A9" s="11">
        <v>2160022</v>
      </c>
      <c r="B9" s="16" t="s">
        <v>120</v>
      </c>
      <c r="C9" s="17" t="s">
        <v>11</v>
      </c>
      <c r="D9" s="42">
        <f>VLOOKUP(A9,[1]Hoja3!$A$4:$C$653,3,FALSE)</f>
        <v>92.82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46">
        <f t="shared" si="0"/>
        <v>0</v>
      </c>
      <c r="AK9" s="9">
        <f t="shared" si="1"/>
        <v>0</v>
      </c>
    </row>
    <row r="10" spans="1:37" ht="12.75" customHeight="1" x14ac:dyDescent="0.2">
      <c r="A10" s="11">
        <v>2160023</v>
      </c>
      <c r="B10" s="16" t="s">
        <v>123</v>
      </c>
      <c r="C10" s="17" t="s">
        <v>11</v>
      </c>
      <c r="D10" s="43">
        <v>140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46">
        <f t="shared" si="0"/>
        <v>0</v>
      </c>
      <c r="AK10" s="9">
        <f t="shared" si="1"/>
        <v>0</v>
      </c>
    </row>
    <row r="11" spans="1:37" ht="12.75" customHeight="1" x14ac:dyDescent="0.2">
      <c r="A11" s="11">
        <v>2130283</v>
      </c>
      <c r="B11" s="16" t="s">
        <v>124</v>
      </c>
      <c r="C11" s="17" t="s">
        <v>15</v>
      </c>
      <c r="D11" s="42">
        <f>VLOOKUP(A11,[1]Hoja3!$A$4:$C$653,3,FALSE)</f>
        <v>1009.12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>
        <v>2</v>
      </c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46">
        <f t="shared" si="0"/>
        <v>2</v>
      </c>
      <c r="AK11" s="9">
        <f t="shared" si="1"/>
        <v>2018.24</v>
      </c>
    </row>
    <row r="12" spans="1:37" ht="12.75" customHeight="1" x14ac:dyDescent="0.2">
      <c r="A12" s="11">
        <v>2200011</v>
      </c>
      <c r="B12" s="16" t="s">
        <v>125</v>
      </c>
      <c r="C12" s="17" t="s">
        <v>11</v>
      </c>
      <c r="D12" s="42">
        <f>VLOOKUP(A12,[1]Hoja3!$A$4:$C$653,3,FALSE)</f>
        <v>1287.104</v>
      </c>
      <c r="E12" s="18"/>
      <c r="F12" s="18">
        <v>11</v>
      </c>
      <c r="G12" s="18"/>
      <c r="H12" s="18"/>
      <c r="I12" s="18">
        <v>20</v>
      </c>
      <c r="J12" s="18">
        <v>6</v>
      </c>
      <c r="K12" s="18">
        <v>5</v>
      </c>
      <c r="L12" s="18">
        <v>8</v>
      </c>
      <c r="M12" s="18">
        <v>9</v>
      </c>
      <c r="N12" s="18"/>
      <c r="O12" s="18"/>
      <c r="P12" s="18">
        <v>12</v>
      </c>
      <c r="Q12" s="18">
        <v>13</v>
      </c>
      <c r="R12" s="18">
        <v>12</v>
      </c>
      <c r="S12" s="18">
        <v>18</v>
      </c>
      <c r="T12" s="18">
        <v>7</v>
      </c>
      <c r="U12" s="18"/>
      <c r="V12" s="18"/>
      <c r="W12" s="18">
        <v>15</v>
      </c>
      <c r="X12" s="18">
        <v>12</v>
      </c>
      <c r="Y12" s="18"/>
      <c r="Z12" s="18">
        <v>9</v>
      </c>
      <c r="AA12" s="18">
        <v>8</v>
      </c>
      <c r="AB12" s="18"/>
      <c r="AC12" s="18"/>
      <c r="AD12" s="18">
        <v>16</v>
      </c>
      <c r="AE12" s="18">
        <v>10</v>
      </c>
      <c r="AF12" s="18">
        <v>3</v>
      </c>
      <c r="AG12" s="18">
        <v>7</v>
      </c>
      <c r="AH12" s="18">
        <v>7</v>
      </c>
      <c r="AI12" s="18"/>
      <c r="AJ12" s="46">
        <f t="shared" si="0"/>
        <v>208</v>
      </c>
      <c r="AK12" s="9">
        <f t="shared" si="1"/>
        <v>267717.63199999998</v>
      </c>
    </row>
    <row r="13" spans="1:37" ht="12.75" customHeight="1" x14ac:dyDescent="0.2">
      <c r="A13" s="11">
        <v>2160030</v>
      </c>
      <c r="B13" s="16" t="s">
        <v>126</v>
      </c>
      <c r="C13" s="17" t="s">
        <v>11</v>
      </c>
      <c r="D13" s="42">
        <f>VLOOKUP(A13,[1]Hoja3!$A$4:$C$653,3,FALSE)</f>
        <v>58.0244</v>
      </c>
      <c r="E13" s="18"/>
      <c r="F13" s="18">
        <v>8</v>
      </c>
      <c r="G13" s="18"/>
      <c r="H13" s="18"/>
      <c r="I13" s="18">
        <v>11</v>
      </c>
      <c r="J13" s="18">
        <v>8</v>
      </c>
      <c r="K13" s="18">
        <v>7</v>
      </c>
      <c r="L13" s="18">
        <v>7</v>
      </c>
      <c r="M13" s="18">
        <v>10</v>
      </c>
      <c r="N13" s="18"/>
      <c r="O13" s="18"/>
      <c r="P13" s="18">
        <v>7</v>
      </c>
      <c r="Q13" s="18">
        <v>8</v>
      </c>
      <c r="R13" s="18">
        <v>8</v>
      </c>
      <c r="S13" s="18">
        <v>10</v>
      </c>
      <c r="T13" s="18">
        <v>10</v>
      </c>
      <c r="U13" s="18"/>
      <c r="V13" s="18"/>
      <c r="W13" s="18">
        <v>10</v>
      </c>
      <c r="X13" s="18">
        <v>7</v>
      </c>
      <c r="Y13" s="18"/>
      <c r="Z13" s="18">
        <v>6</v>
      </c>
      <c r="AA13" s="18">
        <v>1</v>
      </c>
      <c r="AB13" s="18"/>
      <c r="AC13" s="18"/>
      <c r="AD13" s="18">
        <v>7</v>
      </c>
      <c r="AE13" s="18">
        <v>12</v>
      </c>
      <c r="AF13" s="18">
        <v>5</v>
      </c>
      <c r="AG13" s="18">
        <v>6</v>
      </c>
      <c r="AH13" s="18">
        <v>5</v>
      </c>
      <c r="AI13" s="18"/>
      <c r="AJ13" s="46">
        <f t="shared" si="0"/>
        <v>153</v>
      </c>
      <c r="AK13" s="9">
        <f t="shared" si="1"/>
        <v>8877.7332000000006</v>
      </c>
    </row>
    <row r="14" spans="1:37" ht="12.75" customHeight="1" x14ac:dyDescent="0.2">
      <c r="A14" s="11">
        <v>2130046</v>
      </c>
      <c r="B14" s="16" t="s">
        <v>127</v>
      </c>
      <c r="C14" s="17" t="s">
        <v>11</v>
      </c>
      <c r="D14" s="42">
        <f>VLOOKUP(A14,[1]Hoja3!$A$4:$C$653,3,FALSE)</f>
        <v>112</v>
      </c>
      <c r="E14" s="18"/>
      <c r="F14" s="18"/>
      <c r="G14" s="18"/>
      <c r="H14" s="18"/>
      <c r="I14" s="18"/>
      <c r="J14" s="18"/>
      <c r="K14" s="18">
        <v>1</v>
      </c>
      <c r="L14" s="18"/>
      <c r="M14" s="18"/>
      <c r="N14" s="18"/>
      <c r="O14" s="18"/>
      <c r="P14" s="18">
        <v>2</v>
      </c>
      <c r="Q14" s="18">
        <v>1</v>
      </c>
      <c r="R14" s="18"/>
      <c r="S14" s="18"/>
      <c r="T14" s="18">
        <v>1</v>
      </c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46">
        <f t="shared" si="0"/>
        <v>5</v>
      </c>
      <c r="AK14" s="9">
        <f t="shared" si="1"/>
        <v>560</v>
      </c>
    </row>
    <row r="15" spans="1:37" ht="12.75" customHeight="1" x14ac:dyDescent="0.2">
      <c r="A15" s="11">
        <v>2160040</v>
      </c>
      <c r="B15" s="19" t="s">
        <v>128</v>
      </c>
      <c r="C15" s="20" t="s">
        <v>9</v>
      </c>
      <c r="D15" s="42">
        <f>VLOOKUP(A15,[1]Hoja3!$A$4:$C$653,3,FALSE)</f>
        <v>124.95</v>
      </c>
      <c r="E15" s="21"/>
      <c r="F15" s="21"/>
      <c r="G15" s="21"/>
      <c r="H15" s="21"/>
      <c r="I15" s="21"/>
      <c r="J15" s="21">
        <v>1</v>
      </c>
      <c r="K15" s="21">
        <v>2</v>
      </c>
      <c r="L15" s="21">
        <v>1</v>
      </c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46">
        <f t="shared" si="0"/>
        <v>4</v>
      </c>
      <c r="AK15" s="9">
        <f t="shared" si="1"/>
        <v>499.8</v>
      </c>
    </row>
    <row r="16" spans="1:37" ht="12.75" customHeight="1" x14ac:dyDescent="0.2">
      <c r="A16" s="11">
        <v>2160044</v>
      </c>
      <c r="B16" s="16" t="s">
        <v>129</v>
      </c>
      <c r="C16" s="17" t="s">
        <v>9</v>
      </c>
      <c r="D16" s="42">
        <f>VLOOKUP(A16,[1]Hoja3!$A$4:$C$653,3,FALSE)</f>
        <v>342.72</v>
      </c>
      <c r="E16" s="18"/>
      <c r="F16" s="18">
        <v>16</v>
      </c>
      <c r="G16" s="18"/>
      <c r="H16" s="18"/>
      <c r="I16" s="18">
        <v>6</v>
      </c>
      <c r="J16" s="18">
        <v>9</v>
      </c>
      <c r="K16" s="18">
        <v>11</v>
      </c>
      <c r="L16" s="18">
        <v>4</v>
      </c>
      <c r="M16" s="18">
        <v>7</v>
      </c>
      <c r="N16" s="18"/>
      <c r="O16" s="18"/>
      <c r="P16" s="18">
        <v>20</v>
      </c>
      <c r="Q16" s="18">
        <v>7</v>
      </c>
      <c r="R16" s="18">
        <v>4</v>
      </c>
      <c r="S16" s="18">
        <v>8</v>
      </c>
      <c r="T16" s="18">
        <v>7</v>
      </c>
      <c r="U16" s="18"/>
      <c r="V16" s="18"/>
      <c r="W16" s="18">
        <v>9</v>
      </c>
      <c r="X16" s="18">
        <v>12</v>
      </c>
      <c r="Y16" s="18"/>
      <c r="Z16" s="18">
        <v>7</v>
      </c>
      <c r="AA16" s="18">
        <v>6</v>
      </c>
      <c r="AB16" s="18"/>
      <c r="AC16" s="18"/>
      <c r="AD16" s="18">
        <v>11</v>
      </c>
      <c r="AE16" s="18">
        <v>9</v>
      </c>
      <c r="AF16" s="18">
        <v>7</v>
      </c>
      <c r="AG16" s="18">
        <v>5</v>
      </c>
      <c r="AH16" s="18">
        <v>4</v>
      </c>
      <c r="AI16" s="18"/>
      <c r="AJ16" s="46">
        <f t="shared" si="0"/>
        <v>169</v>
      </c>
      <c r="AK16" s="9">
        <f t="shared" si="1"/>
        <v>57919.680000000008</v>
      </c>
    </row>
    <row r="17" spans="1:37" ht="12.75" customHeight="1" x14ac:dyDescent="0.2">
      <c r="A17" s="11">
        <v>2160048</v>
      </c>
      <c r="B17" s="16" t="s">
        <v>130</v>
      </c>
      <c r="C17" s="17" t="s">
        <v>15</v>
      </c>
      <c r="D17" s="42">
        <f>VLOOKUP(A17,[1]Hoja3!$A$4:$C$653,3,FALSE)</f>
        <v>1248.7860000000001</v>
      </c>
      <c r="E17" s="18"/>
      <c r="F17" s="18"/>
      <c r="G17" s="18"/>
      <c r="H17" s="18"/>
      <c r="I17" s="18"/>
      <c r="J17" s="18"/>
      <c r="K17" s="18"/>
      <c r="L17" s="18"/>
      <c r="M17" s="18">
        <v>1</v>
      </c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46">
        <f t="shared" si="0"/>
        <v>1</v>
      </c>
      <c r="AK17" s="9">
        <f t="shared" si="1"/>
        <v>1248.7860000000001</v>
      </c>
    </row>
    <row r="18" spans="1:37" ht="12.75" customHeight="1" x14ac:dyDescent="0.2">
      <c r="A18" s="11">
        <v>2130054</v>
      </c>
      <c r="B18" s="16" t="s">
        <v>131</v>
      </c>
      <c r="C18" s="17" t="s">
        <v>23</v>
      </c>
      <c r="D18" s="42">
        <f>VLOOKUP(A18,[1]Hoja3!$A$4:$C$653,3,FALSE)</f>
        <v>259.84840000000003</v>
      </c>
      <c r="E18" s="18"/>
      <c r="F18" s="18">
        <v>7</v>
      </c>
      <c r="G18" s="18"/>
      <c r="H18" s="18"/>
      <c r="I18" s="18">
        <v>3</v>
      </c>
      <c r="J18" s="18">
        <v>4</v>
      </c>
      <c r="K18" s="18">
        <v>3</v>
      </c>
      <c r="L18" s="18"/>
      <c r="M18" s="18">
        <v>5</v>
      </c>
      <c r="N18" s="18"/>
      <c r="O18" s="18"/>
      <c r="P18" s="18">
        <v>6</v>
      </c>
      <c r="Q18" s="18">
        <v>5</v>
      </c>
      <c r="R18" s="18">
        <v>3</v>
      </c>
      <c r="S18" s="18">
        <v>3</v>
      </c>
      <c r="T18" s="18">
        <v>3</v>
      </c>
      <c r="U18" s="18"/>
      <c r="V18" s="18"/>
      <c r="W18" s="18">
        <v>2</v>
      </c>
      <c r="X18" s="18">
        <v>2</v>
      </c>
      <c r="Y18" s="18"/>
      <c r="Z18" s="18">
        <v>4</v>
      </c>
      <c r="AA18" s="18">
        <v>3</v>
      </c>
      <c r="AB18" s="18"/>
      <c r="AC18" s="18"/>
      <c r="AD18" s="18">
        <v>6</v>
      </c>
      <c r="AE18" s="18">
        <v>1</v>
      </c>
      <c r="AF18" s="18">
        <v>3</v>
      </c>
      <c r="AG18" s="18">
        <v>4</v>
      </c>
      <c r="AH18" s="18">
        <v>4</v>
      </c>
      <c r="AI18" s="18"/>
      <c r="AJ18" s="46">
        <f t="shared" si="0"/>
        <v>71</v>
      </c>
      <c r="AK18" s="9">
        <f t="shared" si="1"/>
        <v>18449.236400000002</v>
      </c>
    </row>
    <row r="19" spans="1:37" ht="12.75" customHeight="1" x14ac:dyDescent="0.2">
      <c r="A19" s="11">
        <v>2130061</v>
      </c>
      <c r="B19" s="16" t="s">
        <v>24</v>
      </c>
      <c r="C19" s="17" t="s">
        <v>23</v>
      </c>
      <c r="D19" s="42">
        <f>VLOOKUP(A19,[1]Hoja3!$A$4:$C$653,3,FALSE)</f>
        <v>295.12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>
        <v>1</v>
      </c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>
        <v>1</v>
      </c>
      <c r="AJ19" s="46">
        <f t="shared" si="0"/>
        <v>2</v>
      </c>
      <c r="AK19" s="9">
        <f t="shared" si="1"/>
        <v>590.24</v>
      </c>
    </row>
    <row r="20" spans="1:37" ht="12.75" customHeight="1" x14ac:dyDescent="0.2">
      <c r="A20" s="11">
        <v>2130068</v>
      </c>
      <c r="B20" s="22" t="s">
        <v>25</v>
      </c>
      <c r="C20" s="13" t="s">
        <v>23</v>
      </c>
      <c r="D20" s="42">
        <f>VLOOKUP(A20,[1]Hoja3!$A$4:$C$653,3,FALSE)</f>
        <v>952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46">
        <f t="shared" si="0"/>
        <v>0</v>
      </c>
      <c r="AK20" s="9">
        <f t="shared" si="1"/>
        <v>0</v>
      </c>
    </row>
    <row r="21" spans="1:37" ht="12.75" customHeight="1" x14ac:dyDescent="0.2">
      <c r="A21" s="11">
        <v>2160063</v>
      </c>
      <c r="B21" s="16" t="s">
        <v>139</v>
      </c>
      <c r="C21" s="17" t="s">
        <v>11</v>
      </c>
      <c r="D21" s="42">
        <f>VLOOKUP(A21,[1]Hoja3!$A$4:$C$653,3,FALSE)</f>
        <v>654.5</v>
      </c>
      <c r="E21" s="18"/>
      <c r="F21" s="18">
        <v>1</v>
      </c>
      <c r="G21" s="18"/>
      <c r="H21" s="18"/>
      <c r="I21" s="18">
        <v>3</v>
      </c>
      <c r="J21" s="18"/>
      <c r="K21" s="18">
        <v>3</v>
      </c>
      <c r="L21" s="18">
        <v>1</v>
      </c>
      <c r="M21" s="18">
        <v>1</v>
      </c>
      <c r="N21" s="18"/>
      <c r="O21" s="18"/>
      <c r="P21" s="18">
        <v>6</v>
      </c>
      <c r="Q21" s="18"/>
      <c r="R21" s="18">
        <v>2</v>
      </c>
      <c r="S21" s="18">
        <v>1</v>
      </c>
      <c r="T21" s="18">
        <v>1</v>
      </c>
      <c r="U21" s="18"/>
      <c r="V21" s="18"/>
      <c r="W21" s="18">
        <v>4</v>
      </c>
      <c r="X21" s="18"/>
      <c r="Y21" s="18"/>
      <c r="Z21" s="18">
        <v>1</v>
      </c>
      <c r="AA21" s="18"/>
      <c r="AB21" s="18"/>
      <c r="AC21" s="18"/>
      <c r="AD21" s="18">
        <v>3</v>
      </c>
      <c r="AE21" s="18"/>
      <c r="AF21" s="18">
        <v>1</v>
      </c>
      <c r="AG21" s="18">
        <v>1</v>
      </c>
      <c r="AH21" s="18">
        <v>1</v>
      </c>
      <c r="AI21" s="18"/>
      <c r="AJ21" s="46">
        <f t="shared" si="0"/>
        <v>30</v>
      </c>
      <c r="AK21" s="9">
        <f t="shared" si="1"/>
        <v>19635</v>
      </c>
    </row>
    <row r="22" spans="1:37" ht="12.75" customHeight="1" x14ac:dyDescent="0.2">
      <c r="A22" s="11">
        <v>2160064</v>
      </c>
      <c r="B22" s="16" t="s">
        <v>137</v>
      </c>
      <c r="C22" s="17" t="s">
        <v>11</v>
      </c>
      <c r="D22" s="42">
        <f>VLOOKUP(A22,[1]Hoja3!$A$4:$C$653,3,FALSE)</f>
        <v>69.02</v>
      </c>
      <c r="E22" s="18"/>
      <c r="F22" s="18">
        <v>3</v>
      </c>
      <c r="G22" s="18"/>
      <c r="H22" s="18"/>
      <c r="I22" s="18">
        <v>1</v>
      </c>
      <c r="J22" s="18"/>
      <c r="K22" s="18"/>
      <c r="L22" s="18">
        <v>2</v>
      </c>
      <c r="M22" s="18"/>
      <c r="N22" s="18"/>
      <c r="O22" s="18"/>
      <c r="P22" s="18">
        <v>1</v>
      </c>
      <c r="Q22" s="18">
        <v>1</v>
      </c>
      <c r="R22" s="18">
        <v>1</v>
      </c>
      <c r="S22" s="18">
        <v>2</v>
      </c>
      <c r="T22" s="18"/>
      <c r="U22" s="18"/>
      <c r="V22" s="18"/>
      <c r="W22" s="18">
        <v>3</v>
      </c>
      <c r="X22" s="18">
        <v>5</v>
      </c>
      <c r="Y22" s="18"/>
      <c r="Z22" s="18"/>
      <c r="AA22" s="18"/>
      <c r="AB22" s="18"/>
      <c r="AC22" s="18"/>
      <c r="AD22" s="18">
        <v>2</v>
      </c>
      <c r="AE22" s="18">
        <v>4</v>
      </c>
      <c r="AF22" s="18"/>
      <c r="AG22" s="18">
        <v>2</v>
      </c>
      <c r="AH22" s="18"/>
      <c r="AI22" s="18"/>
      <c r="AJ22" s="46">
        <f t="shared" si="0"/>
        <v>27</v>
      </c>
      <c r="AK22" s="9">
        <f t="shared" si="1"/>
        <v>1863.54</v>
      </c>
    </row>
    <row r="23" spans="1:37" ht="12.75" customHeight="1" x14ac:dyDescent="0.2">
      <c r="A23" s="11">
        <v>2130097</v>
      </c>
      <c r="B23" s="16" t="s">
        <v>138</v>
      </c>
      <c r="C23" s="17" t="s">
        <v>29</v>
      </c>
      <c r="D23" s="42">
        <f>VLOOKUP(A23,[1]Hoja3!$A$4:$C$653,3,FALSE)</f>
        <v>333.2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>
        <v>2</v>
      </c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46">
        <f t="shared" si="0"/>
        <v>2</v>
      </c>
      <c r="AK23" s="9">
        <f t="shared" si="1"/>
        <v>666.4</v>
      </c>
    </row>
    <row r="24" spans="1:37" ht="12.75" customHeight="1" x14ac:dyDescent="0.2">
      <c r="A24" s="11">
        <v>2160080</v>
      </c>
      <c r="B24" s="16" t="s">
        <v>140</v>
      </c>
      <c r="C24" s="17" t="s">
        <v>29</v>
      </c>
      <c r="D24" s="42">
        <f>VLOOKUP(A24,[1]Hoja3!$A$4:$C$653,3,FALSE)</f>
        <v>145656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46">
        <f t="shared" si="0"/>
        <v>0</v>
      </c>
      <c r="AK24" s="9">
        <f t="shared" si="1"/>
        <v>0</v>
      </c>
    </row>
    <row r="25" spans="1:37" ht="12.75" customHeight="1" x14ac:dyDescent="0.2">
      <c r="A25" s="11">
        <v>2170058</v>
      </c>
      <c r="B25" s="16" t="s">
        <v>143</v>
      </c>
      <c r="C25" s="17" t="s">
        <v>32</v>
      </c>
      <c r="D25" s="42">
        <f>VLOOKUP(A25,[1]Hoja3!$A$4:$C$653,3,FALSE)</f>
        <v>4166.1899999999996</v>
      </c>
      <c r="E25" s="18"/>
      <c r="F25" s="18"/>
      <c r="G25" s="18"/>
      <c r="H25" s="18"/>
      <c r="I25" s="18"/>
      <c r="J25" s="18">
        <v>2</v>
      </c>
      <c r="K25" s="18"/>
      <c r="L25" s="18"/>
      <c r="M25" s="18"/>
      <c r="N25" s="18"/>
      <c r="O25" s="18"/>
      <c r="P25" s="18"/>
      <c r="Q25" s="18"/>
      <c r="R25" s="18">
        <v>2</v>
      </c>
      <c r="S25" s="18"/>
      <c r="T25" s="18"/>
      <c r="U25" s="18"/>
      <c r="V25" s="18"/>
      <c r="W25" s="18"/>
      <c r="X25" s="18"/>
      <c r="Y25" s="18"/>
      <c r="Z25" s="18"/>
      <c r="AA25" s="18">
        <v>2</v>
      </c>
      <c r="AB25" s="18"/>
      <c r="AC25" s="18"/>
      <c r="AD25" s="18"/>
      <c r="AE25" s="18"/>
      <c r="AF25" s="18"/>
      <c r="AG25" s="18">
        <v>3</v>
      </c>
      <c r="AH25" s="18"/>
      <c r="AI25" s="18"/>
      <c r="AJ25" s="46">
        <f t="shared" si="0"/>
        <v>9</v>
      </c>
      <c r="AK25" s="9">
        <f t="shared" si="1"/>
        <v>37495.71</v>
      </c>
    </row>
    <row r="26" spans="1:37" ht="12.75" customHeight="1" x14ac:dyDescent="0.2">
      <c r="A26" s="11">
        <v>2130107</v>
      </c>
      <c r="B26" s="16" t="s">
        <v>141</v>
      </c>
      <c r="C26" s="17" t="s">
        <v>11</v>
      </c>
      <c r="D26" s="42">
        <f>VLOOKUP(A26,[1]Hoja3!$A$4:$C$653,3,FALSE)</f>
        <v>104.72</v>
      </c>
      <c r="E26" s="18"/>
      <c r="F26" s="18">
        <v>16</v>
      </c>
      <c r="G26" s="18"/>
      <c r="H26" s="18"/>
      <c r="I26" s="18">
        <v>17</v>
      </c>
      <c r="J26" s="18">
        <v>17</v>
      </c>
      <c r="K26" s="18">
        <v>16</v>
      </c>
      <c r="L26" s="18">
        <v>15</v>
      </c>
      <c r="M26" s="18">
        <v>11</v>
      </c>
      <c r="N26" s="18"/>
      <c r="O26" s="18"/>
      <c r="P26" s="18">
        <v>22</v>
      </c>
      <c r="Q26" s="18">
        <v>12</v>
      </c>
      <c r="R26" s="18"/>
      <c r="S26" s="18">
        <v>17</v>
      </c>
      <c r="T26" s="18"/>
      <c r="U26" s="18"/>
      <c r="V26" s="18"/>
      <c r="W26" s="18">
        <v>14</v>
      </c>
      <c r="X26" s="18">
        <v>14</v>
      </c>
      <c r="Y26" s="18"/>
      <c r="Z26" s="18">
        <v>15</v>
      </c>
      <c r="AA26" s="18">
        <v>16</v>
      </c>
      <c r="AB26" s="18"/>
      <c r="AC26" s="18"/>
      <c r="AD26" s="18">
        <v>13</v>
      </c>
      <c r="AE26" s="18">
        <v>18</v>
      </c>
      <c r="AF26" s="18">
        <v>9</v>
      </c>
      <c r="AG26" s="18">
        <v>13</v>
      </c>
      <c r="AH26" s="18">
        <v>8</v>
      </c>
      <c r="AI26" s="18"/>
      <c r="AJ26" s="46">
        <f t="shared" si="0"/>
        <v>263</v>
      </c>
      <c r="AK26" s="9">
        <f t="shared" si="1"/>
        <v>27541.360000000001</v>
      </c>
    </row>
    <row r="27" spans="1:37" ht="12.75" customHeight="1" x14ac:dyDescent="0.2">
      <c r="A27" s="11">
        <v>2120017</v>
      </c>
      <c r="B27" s="16" t="s">
        <v>142</v>
      </c>
      <c r="C27" s="17" t="s">
        <v>11</v>
      </c>
      <c r="D27" s="42">
        <f>VLOOKUP(A27,[1]Hoja3!$A$4:$C$653,3,FALSE)</f>
        <v>91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46">
        <f t="shared" si="0"/>
        <v>0</v>
      </c>
      <c r="AK27" s="9">
        <f t="shared" si="1"/>
        <v>0</v>
      </c>
    </row>
    <row r="28" spans="1:37" ht="12.75" customHeight="1" x14ac:dyDescent="0.2">
      <c r="A28" s="11">
        <v>2160095</v>
      </c>
      <c r="B28" s="16" t="s">
        <v>144</v>
      </c>
      <c r="C28" s="17" t="s">
        <v>36</v>
      </c>
      <c r="D28" s="42">
        <f>VLOOKUP(A28,[1]Hoja3!$A$4:$C$653,3,FALSE)</f>
        <v>220.745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46">
        <f t="shared" si="0"/>
        <v>0</v>
      </c>
      <c r="AK28" s="9">
        <f t="shared" si="1"/>
        <v>0</v>
      </c>
    </row>
    <row r="29" spans="1:37" ht="12.75" customHeight="1" x14ac:dyDescent="0.2">
      <c r="A29" s="11">
        <v>2160306</v>
      </c>
      <c r="B29" s="16" t="s">
        <v>145</v>
      </c>
      <c r="C29" s="17" t="s">
        <v>11</v>
      </c>
      <c r="D29" s="42">
        <f>VLOOKUP(A29,[1]Hoja3!$A$4:$C$653,3,FALSE)</f>
        <v>738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46">
        <f t="shared" si="0"/>
        <v>0</v>
      </c>
      <c r="AK29" s="9">
        <f t="shared" si="1"/>
        <v>0</v>
      </c>
    </row>
    <row r="30" spans="1:37" ht="12.75" customHeight="1" x14ac:dyDescent="0.2">
      <c r="A30" s="11">
        <v>2160101</v>
      </c>
      <c r="B30" s="16" t="s">
        <v>146</v>
      </c>
      <c r="C30" s="17" t="s">
        <v>11</v>
      </c>
      <c r="D30" s="42">
        <f>VLOOKUP(A30,[1]Hoja3!$A$4:$C$653,3,FALSE)</f>
        <v>183.26</v>
      </c>
      <c r="E30" s="18"/>
      <c r="F30" s="18">
        <v>1</v>
      </c>
      <c r="G30" s="18"/>
      <c r="H30" s="18"/>
      <c r="I30" s="18">
        <v>2</v>
      </c>
      <c r="J30" s="18">
        <v>2</v>
      </c>
      <c r="K30" s="18">
        <v>1</v>
      </c>
      <c r="L30" s="18"/>
      <c r="M30" s="18">
        <v>1</v>
      </c>
      <c r="N30" s="18"/>
      <c r="O30" s="18"/>
      <c r="P30" s="18">
        <v>3</v>
      </c>
      <c r="Q30" s="18"/>
      <c r="R30" s="18">
        <v>1</v>
      </c>
      <c r="S30" s="18"/>
      <c r="T30" s="18">
        <v>2</v>
      </c>
      <c r="U30" s="18"/>
      <c r="V30" s="18"/>
      <c r="W30" s="18">
        <v>2</v>
      </c>
      <c r="X30" s="18">
        <v>1</v>
      </c>
      <c r="Y30" s="18"/>
      <c r="Z30" s="18">
        <v>1</v>
      </c>
      <c r="AA30" s="18"/>
      <c r="AB30" s="18"/>
      <c r="AC30" s="18"/>
      <c r="AD30" s="18">
        <v>1</v>
      </c>
      <c r="AE30" s="18"/>
      <c r="AF30" s="18"/>
      <c r="AG30" s="18">
        <v>1</v>
      </c>
      <c r="AH30" s="18"/>
      <c r="AI30" s="18"/>
      <c r="AJ30" s="46">
        <f t="shared" si="0"/>
        <v>19</v>
      </c>
      <c r="AK30" s="9">
        <f t="shared" si="1"/>
        <v>3481.9399999999996</v>
      </c>
    </row>
    <row r="31" spans="1:37" ht="12.75" customHeight="1" x14ac:dyDescent="0.2">
      <c r="A31" s="11">
        <v>2120021</v>
      </c>
      <c r="B31" s="16" t="s">
        <v>147</v>
      </c>
      <c r="C31" s="17" t="s">
        <v>36</v>
      </c>
      <c r="D31" s="42">
        <f>VLOOKUP(A31,[1]Hoja3!$A$4:$C$653,3,FALSE)</f>
        <v>15098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46">
        <f t="shared" si="0"/>
        <v>0</v>
      </c>
      <c r="AK31" s="9">
        <f t="shared" si="1"/>
        <v>0</v>
      </c>
    </row>
    <row r="32" spans="1:37" ht="12.75" customHeight="1" x14ac:dyDescent="0.2">
      <c r="A32" s="11">
        <v>2120023</v>
      </c>
      <c r="B32" s="16" t="s">
        <v>148</v>
      </c>
      <c r="C32" s="17" t="s">
        <v>36</v>
      </c>
      <c r="D32" s="42">
        <f>VLOOKUP(A32,[1]Hoja3!$A$4:$C$653,3,FALSE)</f>
        <v>333</v>
      </c>
      <c r="E32" s="18"/>
      <c r="F32" s="18">
        <v>26</v>
      </c>
      <c r="G32" s="18"/>
      <c r="H32" s="18"/>
      <c r="I32" s="18">
        <v>3</v>
      </c>
      <c r="J32" s="18">
        <v>19</v>
      </c>
      <c r="K32" s="18">
        <v>13</v>
      </c>
      <c r="L32" s="18">
        <v>8</v>
      </c>
      <c r="M32" s="18">
        <v>26</v>
      </c>
      <c r="N32" s="18"/>
      <c r="O32" s="18"/>
      <c r="P32" s="18">
        <v>20</v>
      </c>
      <c r="Q32" s="18">
        <v>12</v>
      </c>
      <c r="R32" s="18">
        <v>7</v>
      </c>
      <c r="S32" s="18">
        <v>16</v>
      </c>
      <c r="T32" s="18">
        <v>18</v>
      </c>
      <c r="U32" s="18"/>
      <c r="V32" s="18"/>
      <c r="W32" s="18">
        <v>20</v>
      </c>
      <c r="X32" s="18">
        <v>17</v>
      </c>
      <c r="Y32" s="18"/>
      <c r="Z32" s="18">
        <v>11</v>
      </c>
      <c r="AA32" s="18"/>
      <c r="AB32" s="18"/>
      <c r="AC32" s="18"/>
      <c r="AD32" s="18">
        <v>16</v>
      </c>
      <c r="AE32" s="18">
        <v>34</v>
      </c>
      <c r="AF32" s="18">
        <v>7</v>
      </c>
      <c r="AG32" s="18">
        <v>9</v>
      </c>
      <c r="AH32" s="18"/>
      <c r="AI32" s="18"/>
      <c r="AJ32" s="46">
        <f t="shared" si="0"/>
        <v>282</v>
      </c>
      <c r="AK32" s="9">
        <f t="shared" si="1"/>
        <v>93906</v>
      </c>
    </row>
    <row r="33" spans="1:37" ht="12.75" customHeight="1" x14ac:dyDescent="0.2">
      <c r="A33" s="11">
        <v>2160122</v>
      </c>
      <c r="B33" s="16" t="s">
        <v>149</v>
      </c>
      <c r="C33" s="17" t="s">
        <v>36</v>
      </c>
      <c r="D33" s="42">
        <f>VLOOKUP(A33,[1]Hoja3!$A$4:$C$653,3,FALSE)</f>
        <v>123.76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46">
        <f t="shared" si="0"/>
        <v>0</v>
      </c>
      <c r="AK33" s="9">
        <f t="shared" si="1"/>
        <v>0</v>
      </c>
    </row>
    <row r="34" spans="1:37" ht="12.75" customHeight="1" x14ac:dyDescent="0.2">
      <c r="A34" s="11">
        <v>2160126</v>
      </c>
      <c r="B34" s="16" t="s">
        <v>150</v>
      </c>
      <c r="C34" s="17" t="s">
        <v>11</v>
      </c>
      <c r="D34" s="42">
        <f>VLOOKUP(A34,[1]Hoja3!$A$4:$C$653,3,FALSE)</f>
        <v>3153.5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>
        <v>1</v>
      </c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46">
        <f t="shared" si="0"/>
        <v>1</v>
      </c>
      <c r="AK34" s="9">
        <f t="shared" si="1"/>
        <v>3153.5</v>
      </c>
    </row>
    <row r="35" spans="1:37" ht="12.75" customHeight="1" x14ac:dyDescent="0.2">
      <c r="A35" s="11">
        <v>2160129</v>
      </c>
      <c r="B35" s="16" t="s">
        <v>151</v>
      </c>
      <c r="C35" s="17" t="s">
        <v>11</v>
      </c>
      <c r="D35" s="42">
        <f>VLOOKUP(A35,[1]Hoja3!$A$4:$C$653,3,FALSE)</f>
        <v>70.209999999999994</v>
      </c>
      <c r="E35" s="18"/>
      <c r="F35" s="18"/>
      <c r="G35" s="18"/>
      <c r="H35" s="18"/>
      <c r="I35" s="18"/>
      <c r="J35" s="18"/>
      <c r="K35" s="18">
        <v>1</v>
      </c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46">
        <f t="shared" si="0"/>
        <v>1</v>
      </c>
      <c r="AK35" s="9">
        <f t="shared" si="1"/>
        <v>70.209999999999994</v>
      </c>
    </row>
    <row r="36" spans="1:37" s="64" customFormat="1" ht="12.75" customHeight="1" x14ac:dyDescent="0.25">
      <c r="A36" s="57">
        <v>2130152</v>
      </c>
      <c r="B36" s="58" t="s">
        <v>44</v>
      </c>
      <c r="C36" s="59" t="s">
        <v>36</v>
      </c>
      <c r="D36" s="60">
        <f>VLOOKUP(A36,[1]Hoja3!$A$4:$C$653,3,FALSE)</f>
        <v>41.563699999999997</v>
      </c>
      <c r="E36" s="61"/>
      <c r="F36" s="61"/>
      <c r="G36" s="61"/>
      <c r="H36" s="61"/>
      <c r="I36" s="61">
        <v>1</v>
      </c>
      <c r="J36" s="61"/>
      <c r="K36" s="61"/>
      <c r="L36" s="61"/>
      <c r="M36" s="61"/>
      <c r="N36" s="61"/>
      <c r="O36" s="61"/>
      <c r="P36" s="61">
        <v>1</v>
      </c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>
        <v>2</v>
      </c>
      <c r="AF36" s="61"/>
      <c r="AG36" s="61"/>
      <c r="AH36" s="61"/>
      <c r="AI36" s="61"/>
      <c r="AJ36" s="46">
        <f t="shared" si="0"/>
        <v>4</v>
      </c>
      <c r="AK36" s="63">
        <f t="shared" si="1"/>
        <v>166.25479999999999</v>
      </c>
    </row>
    <row r="37" spans="1:37" ht="12.75" customHeight="1" x14ac:dyDescent="0.2">
      <c r="A37" s="11">
        <v>2130150</v>
      </c>
      <c r="B37" s="16" t="s">
        <v>152</v>
      </c>
      <c r="C37" s="17" t="s">
        <v>32</v>
      </c>
      <c r="D37" s="42">
        <f>VLOOKUP(A37,[1]Hoja3!$A$4:$C$653,3,FALSE)</f>
        <v>2856</v>
      </c>
      <c r="E37" s="18"/>
      <c r="F37" s="18"/>
      <c r="G37" s="18"/>
      <c r="H37" s="18"/>
      <c r="I37" s="18">
        <v>2</v>
      </c>
      <c r="J37" s="18"/>
      <c r="K37" s="18">
        <v>1</v>
      </c>
      <c r="L37" s="18">
        <v>1</v>
      </c>
      <c r="M37" s="18"/>
      <c r="N37" s="18"/>
      <c r="O37" s="18"/>
      <c r="P37" s="18">
        <v>1</v>
      </c>
      <c r="Q37" s="18">
        <v>1</v>
      </c>
      <c r="R37" s="18">
        <v>1</v>
      </c>
      <c r="S37" s="18">
        <v>1</v>
      </c>
      <c r="T37" s="18">
        <v>2</v>
      </c>
      <c r="U37" s="18"/>
      <c r="V37" s="18"/>
      <c r="W37" s="18"/>
      <c r="X37" s="18">
        <v>2</v>
      </c>
      <c r="Y37" s="18"/>
      <c r="Z37" s="18">
        <v>1</v>
      </c>
      <c r="AA37" s="18"/>
      <c r="AB37" s="18"/>
      <c r="AC37" s="18"/>
      <c r="AD37" s="18">
        <v>1</v>
      </c>
      <c r="AE37" s="18">
        <v>1</v>
      </c>
      <c r="AF37" s="18"/>
      <c r="AG37" s="18">
        <v>1</v>
      </c>
      <c r="AH37" s="18"/>
      <c r="AI37" s="18"/>
      <c r="AJ37" s="46">
        <f t="shared" si="0"/>
        <v>16</v>
      </c>
      <c r="AK37" s="9">
        <f t="shared" si="1"/>
        <v>45696</v>
      </c>
    </row>
    <row r="38" spans="1:37" ht="12.75" customHeight="1" x14ac:dyDescent="0.2">
      <c r="A38" s="11">
        <v>2160051</v>
      </c>
      <c r="B38" s="16" t="s">
        <v>153</v>
      </c>
      <c r="C38" s="17" t="s">
        <v>36</v>
      </c>
      <c r="D38" s="42">
        <f>VLOOKUP(A38,[1]Hoja3!$A$4:$C$653,3,FALSE)</f>
        <v>151.3323</v>
      </c>
      <c r="E38" s="18"/>
      <c r="F38" s="18"/>
      <c r="G38" s="18"/>
      <c r="H38" s="18"/>
      <c r="I38" s="18">
        <v>1</v>
      </c>
      <c r="J38" s="18"/>
      <c r="K38" s="18"/>
      <c r="L38" s="18">
        <v>1</v>
      </c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46">
        <f t="shared" si="0"/>
        <v>2</v>
      </c>
      <c r="AK38" s="9">
        <f t="shared" si="1"/>
        <v>302.66460000000001</v>
      </c>
    </row>
    <row r="39" spans="1:37" ht="12.75" customHeight="1" x14ac:dyDescent="0.2">
      <c r="A39" s="11">
        <v>2180084</v>
      </c>
      <c r="B39" s="16" t="s">
        <v>154</v>
      </c>
      <c r="C39" s="17" t="s">
        <v>48</v>
      </c>
      <c r="D39" s="42">
        <f>VLOOKUP(A39,[1]Hoja3!$A$4:$C$653,3,FALSE)</f>
        <v>7140</v>
      </c>
      <c r="E39" s="18"/>
      <c r="F39" s="18">
        <v>2</v>
      </c>
      <c r="G39" s="18"/>
      <c r="H39" s="18"/>
      <c r="I39" s="18">
        <v>1</v>
      </c>
      <c r="J39" s="18"/>
      <c r="K39" s="18"/>
      <c r="L39" s="18">
        <v>2</v>
      </c>
      <c r="M39" s="18">
        <v>3</v>
      </c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46">
        <f t="shared" si="0"/>
        <v>8</v>
      </c>
      <c r="AK39" s="9">
        <f t="shared" si="1"/>
        <v>57120</v>
      </c>
    </row>
    <row r="40" spans="1:37" ht="12.75" customHeight="1" x14ac:dyDescent="0.2">
      <c r="A40" s="11">
        <v>2160140</v>
      </c>
      <c r="B40" s="16" t="s">
        <v>155</v>
      </c>
      <c r="C40" s="17" t="s">
        <v>15</v>
      </c>
      <c r="D40" s="42">
        <f>VLOOKUP(A40,[1]Hoja3!$A$4:$C$653,3,FALSE)</f>
        <v>2261</v>
      </c>
      <c r="E40" s="18"/>
      <c r="F40" s="18"/>
      <c r="G40" s="18"/>
      <c r="H40" s="18"/>
      <c r="I40" s="18">
        <v>1</v>
      </c>
      <c r="J40" s="18"/>
      <c r="K40" s="18">
        <v>1</v>
      </c>
      <c r="L40" s="18">
        <v>1</v>
      </c>
      <c r="M40" s="18">
        <v>1</v>
      </c>
      <c r="N40" s="18"/>
      <c r="O40" s="18"/>
      <c r="P40" s="18"/>
      <c r="Q40" s="18">
        <v>1</v>
      </c>
      <c r="R40" s="18"/>
      <c r="S40" s="18">
        <v>1</v>
      </c>
      <c r="T40" s="18">
        <v>1</v>
      </c>
      <c r="U40" s="18"/>
      <c r="V40" s="18"/>
      <c r="W40" s="18"/>
      <c r="X40" s="18"/>
      <c r="Y40" s="18"/>
      <c r="Z40" s="18"/>
      <c r="AA40" s="18"/>
      <c r="AB40" s="18"/>
      <c r="AC40" s="18"/>
      <c r="AD40" s="18">
        <v>1</v>
      </c>
      <c r="AE40" s="18"/>
      <c r="AF40" s="18"/>
      <c r="AG40" s="18"/>
      <c r="AH40" s="18"/>
      <c r="AI40" s="18"/>
      <c r="AJ40" s="46">
        <f t="shared" si="0"/>
        <v>8</v>
      </c>
      <c r="AK40" s="9">
        <f t="shared" si="1"/>
        <v>18088</v>
      </c>
    </row>
    <row r="41" spans="1:37" ht="12.75" customHeight="1" x14ac:dyDescent="0.2">
      <c r="A41" s="11">
        <v>2130276</v>
      </c>
      <c r="B41" s="16" t="s">
        <v>156</v>
      </c>
      <c r="C41" s="17" t="s">
        <v>29</v>
      </c>
      <c r="D41" s="42">
        <f>VLOOKUP(A41,[1]Hoja3!$A$4:$C$653,3,FALSE)</f>
        <v>888.93</v>
      </c>
      <c r="E41" s="18"/>
      <c r="F41" s="18">
        <v>1</v>
      </c>
      <c r="G41" s="18"/>
      <c r="H41" s="18"/>
      <c r="I41" s="18"/>
      <c r="J41" s="18"/>
      <c r="K41" s="18">
        <v>1</v>
      </c>
      <c r="L41" s="18">
        <v>1</v>
      </c>
      <c r="M41" s="18"/>
      <c r="N41" s="18"/>
      <c r="O41" s="18"/>
      <c r="P41" s="18"/>
      <c r="Q41" s="18"/>
      <c r="R41" s="18">
        <v>1</v>
      </c>
      <c r="S41" s="18"/>
      <c r="T41" s="18"/>
      <c r="U41" s="18"/>
      <c r="V41" s="18"/>
      <c r="W41" s="18">
        <v>1</v>
      </c>
      <c r="X41" s="18"/>
      <c r="Y41" s="18"/>
      <c r="Z41" s="18">
        <v>1</v>
      </c>
      <c r="AA41" s="18"/>
      <c r="AB41" s="18"/>
      <c r="AC41" s="18"/>
      <c r="AD41" s="18"/>
      <c r="AE41" s="18">
        <v>1</v>
      </c>
      <c r="AF41" s="18"/>
      <c r="AG41" s="18"/>
      <c r="AH41" s="18"/>
      <c r="AI41" s="18"/>
      <c r="AJ41" s="46">
        <f t="shared" si="0"/>
        <v>7</v>
      </c>
      <c r="AK41" s="9">
        <f t="shared" si="1"/>
        <v>6222.5099999999993</v>
      </c>
    </row>
    <row r="42" spans="1:37" ht="12.75" customHeight="1" x14ac:dyDescent="0.2">
      <c r="A42" s="11">
        <v>2110077</v>
      </c>
      <c r="B42" s="16" t="s">
        <v>157</v>
      </c>
      <c r="C42" s="17" t="s">
        <v>48</v>
      </c>
      <c r="D42" s="42">
        <f>VLOOKUP(A42,[1]Hoja3!$A$4:$C$653,3,FALSE)</f>
        <v>7946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46">
        <f t="shared" si="0"/>
        <v>0</v>
      </c>
      <c r="AK42" s="9">
        <f t="shared" si="1"/>
        <v>0</v>
      </c>
    </row>
    <row r="43" spans="1:37" ht="12.75" customHeight="1" x14ac:dyDescent="0.2">
      <c r="A43" s="11">
        <v>2160157</v>
      </c>
      <c r="B43" s="16" t="s">
        <v>159</v>
      </c>
      <c r="C43" s="17" t="s">
        <v>29</v>
      </c>
      <c r="D43" s="42">
        <f>VLOOKUP(A43,[1]Hoja3!$A$4:$C$653,3,FALSE)</f>
        <v>928.2</v>
      </c>
      <c r="E43" s="18"/>
      <c r="F43" s="18">
        <v>3</v>
      </c>
      <c r="G43" s="18"/>
      <c r="H43" s="18"/>
      <c r="I43" s="18">
        <v>2</v>
      </c>
      <c r="J43" s="18">
        <v>1</v>
      </c>
      <c r="K43" s="18">
        <v>2</v>
      </c>
      <c r="L43" s="18">
        <v>2</v>
      </c>
      <c r="M43" s="18">
        <v>3</v>
      </c>
      <c r="N43" s="18"/>
      <c r="O43" s="18"/>
      <c r="P43" s="18">
        <v>1</v>
      </c>
      <c r="Q43" s="18">
        <v>1</v>
      </c>
      <c r="R43" s="18"/>
      <c r="S43" s="18"/>
      <c r="T43" s="18">
        <v>2</v>
      </c>
      <c r="U43" s="18"/>
      <c r="V43" s="18"/>
      <c r="W43" s="18">
        <v>5</v>
      </c>
      <c r="X43" s="18">
        <v>1</v>
      </c>
      <c r="Y43" s="18"/>
      <c r="Z43" s="18">
        <v>1</v>
      </c>
      <c r="AA43" s="18"/>
      <c r="AB43" s="18"/>
      <c r="AC43" s="18"/>
      <c r="AD43" s="18">
        <v>4</v>
      </c>
      <c r="AE43" s="18">
        <v>1</v>
      </c>
      <c r="AF43" s="18"/>
      <c r="AG43" s="18">
        <v>1</v>
      </c>
      <c r="AH43" s="18">
        <v>1</v>
      </c>
      <c r="AI43" s="18"/>
      <c r="AJ43" s="46">
        <f t="shared" si="0"/>
        <v>31</v>
      </c>
      <c r="AK43" s="9">
        <f t="shared" si="1"/>
        <v>28774.2</v>
      </c>
    </row>
    <row r="44" spans="1:37" ht="12.75" customHeight="1" x14ac:dyDescent="0.2">
      <c r="A44" s="11">
        <v>2160160</v>
      </c>
      <c r="B44" s="16" t="s">
        <v>158</v>
      </c>
      <c r="C44" s="17" t="s">
        <v>11</v>
      </c>
      <c r="D44" s="42">
        <f>VLOOKUP(A44,[1]Hoja3!$A$4:$C$653,3,FALSE)</f>
        <v>213.01</v>
      </c>
      <c r="E44" s="18"/>
      <c r="F44" s="18">
        <v>18</v>
      </c>
      <c r="G44" s="18"/>
      <c r="H44" s="18"/>
      <c r="I44" s="18">
        <v>16</v>
      </c>
      <c r="J44" s="18">
        <v>25</v>
      </c>
      <c r="K44" s="18">
        <v>18</v>
      </c>
      <c r="L44" s="18">
        <v>15</v>
      </c>
      <c r="M44" s="18">
        <v>12</v>
      </c>
      <c r="N44" s="18"/>
      <c r="O44" s="18"/>
      <c r="P44" s="18">
        <v>16</v>
      </c>
      <c r="Q44" s="18">
        <v>12</v>
      </c>
      <c r="R44" s="18">
        <v>14</v>
      </c>
      <c r="S44" s="18">
        <v>19</v>
      </c>
      <c r="T44" s="18">
        <v>11</v>
      </c>
      <c r="U44" s="18"/>
      <c r="V44" s="18"/>
      <c r="W44" s="18"/>
      <c r="X44" s="18">
        <v>18</v>
      </c>
      <c r="Y44" s="18"/>
      <c r="Z44" s="18">
        <v>13</v>
      </c>
      <c r="AA44" s="18">
        <v>14</v>
      </c>
      <c r="AB44" s="18"/>
      <c r="AC44" s="18"/>
      <c r="AD44" s="18">
        <v>19</v>
      </c>
      <c r="AE44" s="18">
        <v>19</v>
      </c>
      <c r="AF44" s="18">
        <v>10</v>
      </c>
      <c r="AG44" s="18">
        <v>18</v>
      </c>
      <c r="AH44" s="18">
        <v>10</v>
      </c>
      <c r="AI44" s="18"/>
      <c r="AJ44" s="46">
        <f t="shared" si="0"/>
        <v>297</v>
      </c>
      <c r="AK44" s="9">
        <f t="shared" si="1"/>
        <v>63263.969999999994</v>
      </c>
    </row>
    <row r="45" spans="1:37" ht="12.75" customHeight="1" x14ac:dyDescent="0.2">
      <c r="A45" s="11">
        <v>2160162</v>
      </c>
      <c r="B45" s="16" t="s">
        <v>160</v>
      </c>
      <c r="C45" s="17" t="s">
        <v>36</v>
      </c>
      <c r="D45" s="42">
        <f>VLOOKUP(A45,[1]Hoja3!$A$4:$C$653,3,FALSE)</f>
        <v>7945.8680000000004</v>
      </c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46">
        <f t="shared" si="0"/>
        <v>0</v>
      </c>
      <c r="AK45" s="9">
        <f t="shared" si="1"/>
        <v>0</v>
      </c>
    </row>
    <row r="46" spans="1:37" ht="12.75" customHeight="1" x14ac:dyDescent="0.2">
      <c r="A46" s="11">
        <v>2160168</v>
      </c>
      <c r="B46" s="16" t="s">
        <v>161</v>
      </c>
      <c r="C46" s="17" t="s">
        <v>36</v>
      </c>
      <c r="D46" s="42">
        <f>VLOOKUP(A46,[1]Hoja3!$A$4:$C$653,3,FALSE)</f>
        <v>83.3</v>
      </c>
      <c r="E46" s="18"/>
      <c r="F46" s="18">
        <v>19</v>
      </c>
      <c r="G46" s="18"/>
      <c r="H46" s="18"/>
      <c r="I46" s="18">
        <v>17</v>
      </c>
      <c r="J46" s="18">
        <v>10</v>
      </c>
      <c r="K46" s="18">
        <v>20</v>
      </c>
      <c r="L46" s="18">
        <v>13</v>
      </c>
      <c r="M46" s="18">
        <v>10</v>
      </c>
      <c r="N46" s="18"/>
      <c r="O46" s="18"/>
      <c r="P46" s="18">
        <v>21</v>
      </c>
      <c r="Q46" s="18">
        <v>11</v>
      </c>
      <c r="R46" s="18">
        <v>16</v>
      </c>
      <c r="S46" s="18">
        <v>16</v>
      </c>
      <c r="T46" s="18">
        <v>13</v>
      </c>
      <c r="U46" s="18"/>
      <c r="V46" s="18"/>
      <c r="W46" s="18">
        <v>19</v>
      </c>
      <c r="X46" s="18">
        <v>12</v>
      </c>
      <c r="Y46" s="18"/>
      <c r="Z46" s="18">
        <v>17</v>
      </c>
      <c r="AA46" s="18">
        <v>11</v>
      </c>
      <c r="AB46" s="18"/>
      <c r="AC46" s="18"/>
      <c r="AD46" s="18">
        <v>21</v>
      </c>
      <c r="AE46" s="18">
        <v>10</v>
      </c>
      <c r="AF46" s="18"/>
      <c r="AG46" s="18"/>
      <c r="AH46" s="18">
        <v>14</v>
      </c>
      <c r="AI46" s="18"/>
      <c r="AJ46" s="46">
        <f t="shared" si="0"/>
        <v>270</v>
      </c>
      <c r="AK46" s="9">
        <f t="shared" si="1"/>
        <v>22491</v>
      </c>
    </row>
    <row r="47" spans="1:37" ht="12.75" customHeight="1" x14ac:dyDescent="0.2">
      <c r="A47" s="11">
        <v>2160166</v>
      </c>
      <c r="B47" s="16" t="s">
        <v>162</v>
      </c>
      <c r="C47" s="17" t="s">
        <v>11</v>
      </c>
      <c r="D47" s="43">
        <v>162</v>
      </c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>
        <v>9</v>
      </c>
      <c r="AG47" s="18">
        <v>13</v>
      </c>
      <c r="AH47" s="18"/>
      <c r="AI47" s="18"/>
      <c r="AJ47" s="46">
        <f t="shared" si="0"/>
        <v>22</v>
      </c>
      <c r="AK47" s="9">
        <f t="shared" si="1"/>
        <v>3564</v>
      </c>
    </row>
    <row r="48" spans="1:37" ht="12.75" customHeight="1" x14ac:dyDescent="0.2">
      <c r="A48" s="11">
        <v>2170132</v>
      </c>
      <c r="B48" s="16" t="s">
        <v>163</v>
      </c>
      <c r="C48" s="17" t="s">
        <v>32</v>
      </c>
      <c r="D48" s="42">
        <f>VLOOKUP(A48,[1]Hoja3!$A$4:$C$653,3,FALSE)</f>
        <v>1904</v>
      </c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>
        <v>1</v>
      </c>
      <c r="AI48" s="18"/>
      <c r="AJ48" s="46">
        <f t="shared" si="0"/>
        <v>1</v>
      </c>
      <c r="AK48" s="9">
        <f t="shared" si="1"/>
        <v>1904</v>
      </c>
    </row>
    <row r="49" spans="1:37" ht="12.75" customHeight="1" x14ac:dyDescent="0.2">
      <c r="A49" s="11">
        <v>2160092</v>
      </c>
      <c r="B49" s="16" t="s">
        <v>164</v>
      </c>
      <c r="C49" s="17" t="s">
        <v>36</v>
      </c>
      <c r="D49" s="42">
        <f>VLOOKUP(A49,[1]Hoja3!$A$4:$C$653,3,FALSE)</f>
        <v>69.02</v>
      </c>
      <c r="E49" s="18"/>
      <c r="F49" s="18">
        <v>3</v>
      </c>
      <c r="G49" s="18"/>
      <c r="H49" s="18"/>
      <c r="I49" s="18">
        <v>8</v>
      </c>
      <c r="J49" s="18">
        <v>2</v>
      </c>
      <c r="K49" s="18">
        <v>3</v>
      </c>
      <c r="L49" s="18">
        <v>2</v>
      </c>
      <c r="M49" s="18">
        <v>7</v>
      </c>
      <c r="N49" s="18"/>
      <c r="O49" s="18"/>
      <c r="P49" s="18">
        <v>10</v>
      </c>
      <c r="Q49" s="18">
        <v>3</v>
      </c>
      <c r="R49" s="18">
        <v>2</v>
      </c>
      <c r="S49" s="18">
        <v>7</v>
      </c>
      <c r="T49" s="18">
        <v>5</v>
      </c>
      <c r="U49" s="18"/>
      <c r="V49" s="18"/>
      <c r="W49" s="18">
        <v>8</v>
      </c>
      <c r="X49" s="18"/>
      <c r="Y49" s="18"/>
      <c r="Z49" s="18">
        <v>2</v>
      </c>
      <c r="AA49" s="18">
        <v>7</v>
      </c>
      <c r="AB49" s="18"/>
      <c r="AC49" s="18"/>
      <c r="AD49" s="18">
        <v>2</v>
      </c>
      <c r="AE49" s="18">
        <v>2</v>
      </c>
      <c r="AF49" s="18">
        <v>1</v>
      </c>
      <c r="AG49" s="18"/>
      <c r="AH49" s="18">
        <v>2</v>
      </c>
      <c r="AI49" s="18"/>
      <c r="AJ49" s="46">
        <f t="shared" si="0"/>
        <v>76</v>
      </c>
      <c r="AK49" s="9">
        <f t="shared" si="1"/>
        <v>5245.5199999999995</v>
      </c>
    </row>
    <row r="50" spans="1:37" ht="12.75" customHeight="1" x14ac:dyDescent="0.2">
      <c r="A50" s="11">
        <v>2170143</v>
      </c>
      <c r="B50" s="16" t="s">
        <v>165</v>
      </c>
      <c r="C50" s="17" t="s">
        <v>60</v>
      </c>
      <c r="D50" s="42">
        <f>VLOOKUP(A50,[1]Hoja3!$A$4:$C$653,3,FALSE)</f>
        <v>31.535</v>
      </c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46">
        <f t="shared" si="0"/>
        <v>0</v>
      </c>
      <c r="AK50" s="9">
        <f t="shared" si="1"/>
        <v>0</v>
      </c>
    </row>
    <row r="51" spans="1:37" ht="12.75" customHeight="1" x14ac:dyDescent="0.2">
      <c r="A51" s="11">
        <v>2130180</v>
      </c>
      <c r="B51" s="16" t="s">
        <v>166</v>
      </c>
      <c r="C51" s="17" t="s">
        <v>29</v>
      </c>
      <c r="D51" s="42">
        <f>VLOOKUP(A51,[1]Hoja3!$A$4:$C$653,3,FALSE)</f>
        <v>7925.4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46">
        <f t="shared" si="0"/>
        <v>0</v>
      </c>
      <c r="AK51" s="9">
        <f t="shared" si="1"/>
        <v>0</v>
      </c>
    </row>
    <row r="52" spans="1:37" ht="12.75" customHeight="1" x14ac:dyDescent="0.2">
      <c r="A52" s="11">
        <v>2160183</v>
      </c>
      <c r="B52" s="16" t="s">
        <v>167</v>
      </c>
      <c r="C52" s="17" t="s">
        <v>11</v>
      </c>
      <c r="D52" s="42">
        <f>VLOOKUP(A52,[1]Hoja3!$A$4:$C$653,3,FALSE)</f>
        <v>71.400000000000006</v>
      </c>
      <c r="E52" s="18"/>
      <c r="F52" s="18"/>
      <c r="G52" s="18"/>
      <c r="H52" s="18"/>
      <c r="I52" s="18"/>
      <c r="J52" s="18"/>
      <c r="K52" s="18"/>
      <c r="L52" s="18">
        <v>1</v>
      </c>
      <c r="M52" s="18"/>
      <c r="N52" s="18"/>
      <c r="O52" s="18"/>
      <c r="P52" s="18"/>
      <c r="Q52" s="18"/>
      <c r="R52" s="18">
        <v>2</v>
      </c>
      <c r="S52" s="18"/>
      <c r="T52" s="18"/>
      <c r="U52" s="18"/>
      <c r="V52" s="18"/>
      <c r="W52" s="18"/>
      <c r="X52" s="18">
        <v>1</v>
      </c>
      <c r="Y52" s="18"/>
      <c r="Z52" s="18"/>
      <c r="AA52" s="18"/>
      <c r="AB52" s="18"/>
      <c r="AC52" s="18"/>
      <c r="AD52" s="18"/>
      <c r="AE52" s="18">
        <v>1</v>
      </c>
      <c r="AF52" s="18">
        <v>1</v>
      </c>
      <c r="AG52" s="18"/>
      <c r="AH52" s="18"/>
      <c r="AI52" s="18"/>
      <c r="AJ52" s="46">
        <f t="shared" si="0"/>
        <v>6</v>
      </c>
      <c r="AK52" s="9">
        <f t="shared" si="1"/>
        <v>428.40000000000003</v>
      </c>
    </row>
    <row r="53" spans="1:37" ht="12.75" customHeight="1" x14ac:dyDescent="0.2">
      <c r="A53" s="11">
        <v>2130188</v>
      </c>
      <c r="B53" s="16" t="s">
        <v>168</v>
      </c>
      <c r="C53" s="17" t="s">
        <v>11</v>
      </c>
      <c r="D53" s="42">
        <f>VLOOKUP(A53,[1]Hoja3!$A$4:$C$653,3,FALSE)</f>
        <v>213.01</v>
      </c>
      <c r="E53" s="18"/>
      <c r="F53" s="18"/>
      <c r="G53" s="18"/>
      <c r="H53" s="18"/>
      <c r="I53" s="18">
        <v>1</v>
      </c>
      <c r="J53" s="18"/>
      <c r="K53" s="18"/>
      <c r="L53" s="18">
        <v>1</v>
      </c>
      <c r="M53" s="18"/>
      <c r="N53" s="18"/>
      <c r="O53" s="18"/>
      <c r="P53" s="18">
        <v>1</v>
      </c>
      <c r="Q53" s="18"/>
      <c r="R53" s="18">
        <v>1</v>
      </c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>
        <v>1</v>
      </c>
      <c r="AG53" s="18"/>
      <c r="AH53" s="18">
        <v>1</v>
      </c>
      <c r="AI53" s="18"/>
      <c r="AJ53" s="46">
        <f t="shared" si="0"/>
        <v>6</v>
      </c>
      <c r="AK53" s="9">
        <f t="shared" si="1"/>
        <v>1278.06</v>
      </c>
    </row>
    <row r="54" spans="1:37" ht="12.75" customHeight="1" x14ac:dyDescent="0.2">
      <c r="A54" s="11">
        <v>2120039</v>
      </c>
      <c r="B54" s="16" t="s">
        <v>169</v>
      </c>
      <c r="C54" s="17" t="s">
        <v>11</v>
      </c>
      <c r="D54" s="42">
        <f>VLOOKUP(A54,[1]Hoja3!$A$4:$C$653,3,FALSE)</f>
        <v>869</v>
      </c>
      <c r="E54" s="18"/>
      <c r="F54" s="18">
        <v>1</v>
      </c>
      <c r="G54" s="18"/>
      <c r="H54" s="18"/>
      <c r="I54" s="18"/>
      <c r="J54" s="18">
        <v>1</v>
      </c>
      <c r="K54" s="18">
        <v>2</v>
      </c>
      <c r="L54" s="18"/>
      <c r="M54" s="18">
        <v>1</v>
      </c>
      <c r="N54" s="18"/>
      <c r="O54" s="18"/>
      <c r="P54" s="18">
        <v>1</v>
      </c>
      <c r="Q54" s="18"/>
      <c r="R54" s="18">
        <v>2</v>
      </c>
      <c r="S54" s="18">
        <v>2</v>
      </c>
      <c r="T54" s="18">
        <v>1</v>
      </c>
      <c r="U54" s="18"/>
      <c r="V54" s="18"/>
      <c r="W54" s="18">
        <v>1</v>
      </c>
      <c r="X54" s="18">
        <v>1</v>
      </c>
      <c r="Y54" s="18"/>
      <c r="Z54" s="18">
        <v>1</v>
      </c>
      <c r="AA54" s="18"/>
      <c r="AB54" s="18"/>
      <c r="AC54" s="18"/>
      <c r="AD54" s="18">
        <v>1</v>
      </c>
      <c r="AE54" s="18">
        <v>1</v>
      </c>
      <c r="AF54" s="18">
        <v>1</v>
      </c>
      <c r="AG54" s="18"/>
      <c r="AH54" s="18"/>
      <c r="AI54" s="18"/>
      <c r="AJ54" s="46">
        <f t="shared" si="0"/>
        <v>17</v>
      </c>
      <c r="AK54" s="9">
        <f t="shared" si="1"/>
        <v>14773</v>
      </c>
    </row>
    <row r="55" spans="1:37" ht="12.75" customHeight="1" x14ac:dyDescent="0.2">
      <c r="A55" s="11">
        <v>2120041</v>
      </c>
      <c r="B55" s="16" t="s">
        <v>170</v>
      </c>
      <c r="C55" s="17" t="s">
        <v>11</v>
      </c>
      <c r="D55" s="42">
        <f>VLOOKUP(A55,[1]Hoja3!$A$4:$C$653,3,FALSE)</f>
        <v>214</v>
      </c>
      <c r="E55" s="18"/>
      <c r="F55" s="18">
        <v>3</v>
      </c>
      <c r="G55" s="18"/>
      <c r="H55" s="18"/>
      <c r="I55" s="18">
        <v>5</v>
      </c>
      <c r="J55" s="18"/>
      <c r="K55" s="18">
        <v>2</v>
      </c>
      <c r="L55" s="18">
        <v>6</v>
      </c>
      <c r="M55" s="18">
        <v>4</v>
      </c>
      <c r="N55" s="18"/>
      <c r="O55" s="18"/>
      <c r="P55" s="18">
        <v>1</v>
      </c>
      <c r="Q55" s="18"/>
      <c r="R55" s="18">
        <v>6</v>
      </c>
      <c r="S55" s="18">
        <v>1</v>
      </c>
      <c r="T55" s="18">
        <v>2</v>
      </c>
      <c r="U55" s="18"/>
      <c r="V55" s="18"/>
      <c r="W55" s="18">
        <v>10</v>
      </c>
      <c r="X55" s="18">
        <v>2</v>
      </c>
      <c r="Y55" s="18"/>
      <c r="Z55" s="18">
        <v>3</v>
      </c>
      <c r="AA55" s="18"/>
      <c r="AB55" s="18"/>
      <c r="AC55" s="18"/>
      <c r="AD55" s="18">
        <v>3</v>
      </c>
      <c r="AE55" s="18">
        <v>5</v>
      </c>
      <c r="AF55" s="18">
        <v>2</v>
      </c>
      <c r="AG55" s="18"/>
      <c r="AH55" s="18">
        <v>6</v>
      </c>
      <c r="AI55" s="18"/>
      <c r="AJ55" s="46">
        <f t="shared" si="0"/>
        <v>61</v>
      </c>
      <c r="AK55" s="9">
        <f t="shared" si="1"/>
        <v>13054</v>
      </c>
    </row>
    <row r="56" spans="1:37" ht="12.75" customHeight="1" x14ac:dyDescent="0.2">
      <c r="A56" s="11">
        <v>2160194</v>
      </c>
      <c r="B56" s="16" t="s">
        <v>171</v>
      </c>
      <c r="C56" s="17" t="s">
        <v>36</v>
      </c>
      <c r="D56" s="42">
        <f>VLOOKUP(A56,[1]Hoja3!$A$4:$C$653,3,FALSE)</f>
        <v>5057.5</v>
      </c>
      <c r="E56" s="18"/>
      <c r="F56" s="18"/>
      <c r="G56" s="18"/>
      <c r="H56" s="18"/>
      <c r="I56" s="18">
        <v>1</v>
      </c>
      <c r="J56" s="18"/>
      <c r="K56" s="18">
        <v>1</v>
      </c>
      <c r="L56" s="18"/>
      <c r="M56" s="18"/>
      <c r="N56" s="18"/>
      <c r="O56" s="18"/>
      <c r="P56" s="18"/>
      <c r="Q56" s="18"/>
      <c r="R56" s="18"/>
      <c r="S56" s="18"/>
      <c r="T56" s="18">
        <v>2</v>
      </c>
      <c r="U56" s="18"/>
      <c r="V56" s="18"/>
      <c r="W56" s="18"/>
      <c r="X56" s="18">
        <v>1</v>
      </c>
      <c r="Y56" s="18"/>
      <c r="Z56" s="18"/>
      <c r="AA56" s="18"/>
      <c r="AB56" s="18"/>
      <c r="AC56" s="18"/>
      <c r="AD56" s="18"/>
      <c r="AE56" s="18"/>
      <c r="AF56" s="18"/>
      <c r="AG56" s="18"/>
      <c r="AH56" s="18">
        <v>1</v>
      </c>
      <c r="AI56" s="18"/>
      <c r="AJ56" s="46">
        <f t="shared" si="0"/>
        <v>6</v>
      </c>
      <c r="AK56" s="9">
        <f t="shared" si="1"/>
        <v>30345</v>
      </c>
    </row>
    <row r="57" spans="1:37" ht="12.75" customHeight="1" x14ac:dyDescent="0.2">
      <c r="A57" s="11">
        <v>2160197</v>
      </c>
      <c r="B57" s="16" t="s">
        <v>172</v>
      </c>
      <c r="C57" s="17" t="s">
        <v>11</v>
      </c>
      <c r="D57" s="42">
        <f>VLOOKUP(A57,[1]Hoja3!$A$4:$C$653,3,FALSE)</f>
        <v>95.2</v>
      </c>
      <c r="E57" s="18"/>
      <c r="F57" s="18">
        <v>3</v>
      </c>
      <c r="G57" s="18"/>
      <c r="H57" s="18"/>
      <c r="I57" s="18">
        <v>3</v>
      </c>
      <c r="J57" s="18"/>
      <c r="K57" s="18">
        <v>2</v>
      </c>
      <c r="L57" s="18">
        <v>1</v>
      </c>
      <c r="M57" s="18">
        <v>2</v>
      </c>
      <c r="N57" s="18"/>
      <c r="O57" s="18"/>
      <c r="P57" s="18">
        <v>6</v>
      </c>
      <c r="Q57" s="18"/>
      <c r="R57" s="18">
        <v>1</v>
      </c>
      <c r="S57" s="18">
        <v>1</v>
      </c>
      <c r="T57" s="18">
        <v>1</v>
      </c>
      <c r="U57" s="18"/>
      <c r="V57" s="18"/>
      <c r="W57" s="18">
        <v>5</v>
      </c>
      <c r="X57" s="18">
        <v>2</v>
      </c>
      <c r="Y57" s="18"/>
      <c r="Z57" s="18"/>
      <c r="AA57" s="18">
        <v>2</v>
      </c>
      <c r="AB57" s="18"/>
      <c r="AC57" s="18"/>
      <c r="AD57" s="18">
        <v>1</v>
      </c>
      <c r="AE57" s="18"/>
      <c r="AF57" s="18">
        <v>4</v>
      </c>
      <c r="AG57" s="18">
        <v>1</v>
      </c>
      <c r="AH57" s="18">
        <v>3</v>
      </c>
      <c r="AI57" s="18"/>
      <c r="AJ57" s="46">
        <f t="shared" si="0"/>
        <v>38</v>
      </c>
      <c r="AK57" s="9">
        <f t="shared" si="1"/>
        <v>3617.6</v>
      </c>
    </row>
    <row r="58" spans="1:37" ht="12.75" customHeight="1" x14ac:dyDescent="0.2">
      <c r="A58" s="11">
        <v>2140177</v>
      </c>
      <c r="B58" s="16" t="s">
        <v>173</v>
      </c>
      <c r="C58" s="17" t="s">
        <v>69</v>
      </c>
      <c r="D58" s="43">
        <v>32</v>
      </c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46">
        <f t="shared" si="0"/>
        <v>0</v>
      </c>
      <c r="AK58" s="9">
        <f t="shared" si="1"/>
        <v>0</v>
      </c>
    </row>
    <row r="59" spans="1:37" ht="12.75" customHeight="1" x14ac:dyDescent="0.2">
      <c r="A59" s="11">
        <v>2150073</v>
      </c>
      <c r="B59" s="19" t="s">
        <v>174</v>
      </c>
      <c r="C59" s="20" t="s">
        <v>32</v>
      </c>
      <c r="D59" s="42">
        <f>VLOOKUP(A59,[1]Hoja3!$A$4:$C$653,3,FALSE)</f>
        <v>833</v>
      </c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46">
        <f t="shared" si="0"/>
        <v>0</v>
      </c>
      <c r="AK59" s="9">
        <f t="shared" si="1"/>
        <v>0</v>
      </c>
    </row>
    <row r="60" spans="1:37" ht="12.75" customHeight="1" x14ac:dyDescent="0.2">
      <c r="A60" s="11">
        <v>2160207</v>
      </c>
      <c r="B60" s="16" t="s">
        <v>175</v>
      </c>
      <c r="C60" s="17" t="s">
        <v>11</v>
      </c>
      <c r="D60" s="42">
        <f>VLOOKUP(A60,[1]Hoja3!$A$4:$C$653,3,FALSE)</f>
        <v>1178.0999999999999</v>
      </c>
      <c r="E60" s="18"/>
      <c r="F60" s="18">
        <v>1</v>
      </c>
      <c r="G60" s="18"/>
      <c r="H60" s="18"/>
      <c r="I60" s="18"/>
      <c r="J60" s="18"/>
      <c r="K60" s="18">
        <v>1</v>
      </c>
      <c r="L60" s="18"/>
      <c r="M60" s="18"/>
      <c r="N60" s="18"/>
      <c r="O60" s="18"/>
      <c r="P60" s="18"/>
      <c r="Q60" s="18">
        <v>1</v>
      </c>
      <c r="R60" s="18"/>
      <c r="S60" s="18">
        <v>1</v>
      </c>
      <c r="T60" s="18"/>
      <c r="U60" s="18"/>
      <c r="V60" s="18"/>
      <c r="W60" s="18"/>
      <c r="X60" s="18">
        <v>1</v>
      </c>
      <c r="Y60" s="18"/>
      <c r="Z60" s="18"/>
      <c r="AA60" s="18"/>
      <c r="AB60" s="18"/>
      <c r="AC60" s="18"/>
      <c r="AD60" s="18"/>
      <c r="AE60" s="18"/>
      <c r="AF60" s="18"/>
      <c r="AG60" s="18">
        <v>1</v>
      </c>
      <c r="AH60" s="18"/>
      <c r="AI60" s="18"/>
      <c r="AJ60" s="46">
        <f t="shared" si="0"/>
        <v>6</v>
      </c>
      <c r="AK60" s="9">
        <f t="shared" si="1"/>
        <v>7068.5999999999995</v>
      </c>
    </row>
    <row r="61" spans="1:37" ht="12.75" customHeight="1" x14ac:dyDescent="0.2">
      <c r="A61" s="11">
        <v>2160208</v>
      </c>
      <c r="B61" s="16" t="s">
        <v>176</v>
      </c>
      <c r="C61" s="17" t="s">
        <v>11</v>
      </c>
      <c r="D61" s="42">
        <f>VLOOKUP(A61,[1]Hoja3!$A$4:$C$653,3,FALSE)</f>
        <v>16660</v>
      </c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>
        <v>1</v>
      </c>
      <c r="U61" s="18"/>
      <c r="V61" s="18"/>
      <c r="W61" s="18"/>
      <c r="X61" s="18"/>
      <c r="Y61" s="18"/>
      <c r="Z61" s="18">
        <v>2</v>
      </c>
      <c r="AA61" s="18"/>
      <c r="AB61" s="18"/>
      <c r="AC61" s="18"/>
      <c r="AD61" s="18"/>
      <c r="AE61" s="18"/>
      <c r="AF61" s="18"/>
      <c r="AG61" s="18"/>
      <c r="AH61" s="18"/>
      <c r="AI61" s="18"/>
      <c r="AJ61" s="46">
        <f t="shared" si="0"/>
        <v>3</v>
      </c>
      <c r="AK61" s="9">
        <f t="shared" si="1"/>
        <v>49980</v>
      </c>
    </row>
    <row r="62" spans="1:37" ht="12.75" customHeight="1" x14ac:dyDescent="0.2">
      <c r="A62" s="11">
        <v>2160209</v>
      </c>
      <c r="B62" s="16" t="s">
        <v>177</v>
      </c>
      <c r="C62" s="17" t="s">
        <v>36</v>
      </c>
      <c r="D62" s="42">
        <f>VLOOKUP(A62,[1]Hoja3!$A$4:$C$653,3,FALSE)</f>
        <v>1011.5</v>
      </c>
      <c r="E62" s="18"/>
      <c r="F62" s="18"/>
      <c r="G62" s="18"/>
      <c r="H62" s="18"/>
      <c r="I62" s="18">
        <v>1</v>
      </c>
      <c r="J62" s="18"/>
      <c r="K62" s="18"/>
      <c r="L62" s="18">
        <v>1</v>
      </c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46">
        <f t="shared" si="0"/>
        <v>2</v>
      </c>
      <c r="AK62" s="9">
        <f t="shared" si="1"/>
        <v>2023</v>
      </c>
    </row>
    <row r="63" spans="1:37" ht="12.75" customHeight="1" x14ac:dyDescent="0.2">
      <c r="A63" s="11">
        <v>2190051</v>
      </c>
      <c r="B63" s="16" t="s">
        <v>250</v>
      </c>
      <c r="C63" s="17" t="s">
        <v>36</v>
      </c>
      <c r="D63" s="42">
        <f>VLOOKUP(A63,[1]Hoja3!$A$4:$C$653,3,FALSE)</f>
        <v>464.1</v>
      </c>
      <c r="E63" s="18"/>
      <c r="F63" s="18"/>
      <c r="G63" s="18"/>
      <c r="H63" s="18"/>
      <c r="I63" s="18">
        <v>1</v>
      </c>
      <c r="J63" s="18"/>
      <c r="K63" s="18">
        <v>1</v>
      </c>
      <c r="L63" s="18">
        <v>1</v>
      </c>
      <c r="M63" s="18"/>
      <c r="N63" s="18"/>
      <c r="O63" s="18"/>
      <c r="P63" s="18">
        <v>3</v>
      </c>
      <c r="Q63" s="18"/>
      <c r="R63" s="18"/>
      <c r="S63" s="18">
        <v>1</v>
      </c>
      <c r="T63" s="18"/>
      <c r="U63" s="18"/>
      <c r="V63" s="18"/>
      <c r="W63" s="18">
        <v>1</v>
      </c>
      <c r="X63" s="18"/>
      <c r="Y63" s="18"/>
      <c r="Z63" s="18"/>
      <c r="AA63" s="18">
        <v>1</v>
      </c>
      <c r="AB63" s="18"/>
      <c r="AC63" s="18"/>
      <c r="AD63" s="18"/>
      <c r="AE63" s="18"/>
      <c r="AF63" s="18"/>
      <c r="AG63" s="18"/>
      <c r="AH63" s="18">
        <v>2</v>
      </c>
      <c r="AI63" s="18"/>
      <c r="AJ63" s="46">
        <f t="shared" si="0"/>
        <v>11</v>
      </c>
      <c r="AK63" s="9">
        <f t="shared" si="1"/>
        <v>5105.1000000000004</v>
      </c>
    </row>
    <row r="64" spans="1:37" ht="12.75" customHeight="1" x14ac:dyDescent="0.2">
      <c r="A64" s="11">
        <v>2160220</v>
      </c>
      <c r="B64" s="16" t="s">
        <v>179</v>
      </c>
      <c r="C64" s="17" t="s">
        <v>76</v>
      </c>
      <c r="D64" s="42">
        <f>VLOOKUP(A64,[1]Hoja3!$A$4:$C$653,3,FALSE)</f>
        <v>101.15</v>
      </c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46">
        <f t="shared" si="0"/>
        <v>0</v>
      </c>
      <c r="AK64" s="9">
        <f t="shared" si="1"/>
        <v>0</v>
      </c>
    </row>
    <row r="65" spans="1:41" ht="12.75" customHeight="1" x14ac:dyDescent="0.2">
      <c r="A65" s="11">
        <v>2170166</v>
      </c>
      <c r="B65" s="16" t="s">
        <v>180</v>
      </c>
      <c r="C65" s="17" t="s">
        <v>7</v>
      </c>
      <c r="D65" s="42">
        <f>VLOOKUP(A65,[1]Hoja3!$A$4:$C$653,3,FALSE)</f>
        <v>170.90450000000001</v>
      </c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46">
        <f t="shared" si="0"/>
        <v>0</v>
      </c>
      <c r="AK65" s="9">
        <f t="shared" si="1"/>
        <v>0</v>
      </c>
    </row>
    <row r="66" spans="1:41" ht="12.75" customHeight="1" x14ac:dyDescent="0.2">
      <c r="A66" s="11">
        <v>2170165</v>
      </c>
      <c r="B66" s="16" t="s">
        <v>181</v>
      </c>
      <c r="C66" s="17" t="s">
        <v>60</v>
      </c>
      <c r="D66" s="42">
        <f>VLOOKUP(A66,[1]Hoja3!$A$4:$C$653,3,FALSE)</f>
        <v>36.582500000000003</v>
      </c>
      <c r="E66" s="18"/>
      <c r="F66" s="18">
        <v>2</v>
      </c>
      <c r="G66" s="18"/>
      <c r="H66" s="18"/>
      <c r="I66" s="18"/>
      <c r="J66" s="18">
        <v>2</v>
      </c>
      <c r="K66" s="18">
        <v>5</v>
      </c>
      <c r="L66" s="18">
        <v>1</v>
      </c>
      <c r="M66" s="18">
        <v>1</v>
      </c>
      <c r="N66" s="18"/>
      <c r="O66" s="18"/>
      <c r="P66" s="18">
        <v>2</v>
      </c>
      <c r="Q66" s="18">
        <v>7</v>
      </c>
      <c r="R66" s="18">
        <v>3</v>
      </c>
      <c r="S66" s="18"/>
      <c r="T66" s="18"/>
      <c r="U66" s="18"/>
      <c r="V66" s="18"/>
      <c r="W66" s="18"/>
      <c r="X66" s="18"/>
      <c r="Y66" s="18"/>
      <c r="Z66" s="18">
        <v>6</v>
      </c>
      <c r="AA66" s="18"/>
      <c r="AB66" s="18"/>
      <c r="AC66" s="18"/>
      <c r="AD66" s="18">
        <v>1</v>
      </c>
      <c r="AE66" s="18">
        <v>6</v>
      </c>
      <c r="AF66" s="18">
        <v>1</v>
      </c>
      <c r="AG66" s="18">
        <v>6</v>
      </c>
      <c r="AH66" s="18"/>
      <c r="AI66" s="18"/>
      <c r="AJ66" s="46">
        <f t="shared" si="0"/>
        <v>43</v>
      </c>
      <c r="AK66" s="9">
        <f t="shared" si="1"/>
        <v>1573.0475000000001</v>
      </c>
    </row>
    <row r="67" spans="1:41" ht="12.75" customHeight="1" x14ac:dyDescent="0.2">
      <c r="A67" s="11">
        <v>2130215</v>
      </c>
      <c r="B67" s="24" t="s">
        <v>182</v>
      </c>
      <c r="C67" s="17" t="s">
        <v>29</v>
      </c>
      <c r="D67" s="42">
        <f>VLOOKUP(A67,[1]Hoja3!$A$4:$C$653,3,FALSE)</f>
        <v>63.07</v>
      </c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46">
        <f t="shared" si="0"/>
        <v>0</v>
      </c>
      <c r="AK67" s="9">
        <f t="shared" si="1"/>
        <v>0</v>
      </c>
    </row>
    <row r="68" spans="1:41" ht="12.75" customHeight="1" x14ac:dyDescent="0.2">
      <c r="A68" s="11">
        <v>2160234</v>
      </c>
      <c r="B68" s="16" t="s">
        <v>183</v>
      </c>
      <c r="C68" s="17" t="s">
        <v>11</v>
      </c>
      <c r="D68" s="42">
        <f>VLOOKUP(A68,[1]Hoja3!$A$4:$C$653,3,FALSE)</f>
        <v>284.41000000000003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46">
        <f t="shared" si="0"/>
        <v>0</v>
      </c>
      <c r="AK68" s="9">
        <f t="shared" si="1"/>
        <v>0</v>
      </c>
    </row>
    <row r="69" spans="1:41" ht="12.75" customHeight="1" x14ac:dyDescent="0.2">
      <c r="A69" s="11">
        <v>2110100</v>
      </c>
      <c r="B69" s="16" t="s">
        <v>184</v>
      </c>
      <c r="C69" s="17" t="s">
        <v>23</v>
      </c>
      <c r="D69" s="42">
        <f>VLOOKUP(A69,[1]Hoja3!$A$4:$C$653,3,FALSE)</f>
        <v>3257</v>
      </c>
      <c r="E69" s="18"/>
      <c r="F69" s="18">
        <v>13</v>
      </c>
      <c r="G69" s="18"/>
      <c r="H69" s="18"/>
      <c r="I69" s="18">
        <v>17</v>
      </c>
      <c r="J69" s="18">
        <v>7</v>
      </c>
      <c r="K69" s="18">
        <v>10</v>
      </c>
      <c r="L69" s="18">
        <v>7</v>
      </c>
      <c r="M69" s="18">
        <v>11</v>
      </c>
      <c r="N69" s="18"/>
      <c r="O69" s="18"/>
      <c r="P69" s="18">
        <v>19</v>
      </c>
      <c r="Q69" s="18">
        <v>8</v>
      </c>
      <c r="R69" s="18">
        <v>9</v>
      </c>
      <c r="S69" s="18">
        <v>17</v>
      </c>
      <c r="T69" s="18">
        <v>14</v>
      </c>
      <c r="U69" s="18"/>
      <c r="V69" s="18"/>
      <c r="W69" s="18">
        <v>14</v>
      </c>
      <c r="X69" s="18">
        <v>10</v>
      </c>
      <c r="Y69" s="18"/>
      <c r="Z69" s="18">
        <v>10</v>
      </c>
      <c r="AA69" s="18">
        <v>19</v>
      </c>
      <c r="AB69" s="18"/>
      <c r="AC69" s="18"/>
      <c r="AD69" s="18">
        <v>14</v>
      </c>
      <c r="AE69" s="18">
        <v>6</v>
      </c>
      <c r="AF69" s="18">
        <v>5</v>
      </c>
      <c r="AG69" s="18">
        <v>10</v>
      </c>
      <c r="AH69" s="18">
        <v>16</v>
      </c>
      <c r="AI69" s="18"/>
      <c r="AJ69" s="46">
        <f t="shared" si="0"/>
        <v>236</v>
      </c>
      <c r="AK69" s="9">
        <f t="shared" si="1"/>
        <v>768652</v>
      </c>
    </row>
    <row r="70" spans="1:41" ht="12.75" customHeight="1" x14ac:dyDescent="0.2">
      <c r="A70" s="11">
        <v>2160242</v>
      </c>
      <c r="B70" s="16" t="s">
        <v>82</v>
      </c>
      <c r="C70" s="17" t="s">
        <v>36</v>
      </c>
      <c r="D70" s="42">
        <f>VLOOKUP(A70,[1]Hoja3!$A$4:$C$653,3,FALSE)</f>
        <v>9520</v>
      </c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46">
        <f t="shared" si="0"/>
        <v>0</v>
      </c>
      <c r="AK70" s="9">
        <f t="shared" si="1"/>
        <v>0</v>
      </c>
    </row>
    <row r="71" spans="1:41" ht="12.75" customHeight="1" x14ac:dyDescent="0.2">
      <c r="A71" s="11">
        <v>2170189</v>
      </c>
      <c r="B71" s="12" t="s">
        <v>83</v>
      </c>
      <c r="C71" s="13" t="s">
        <v>7</v>
      </c>
      <c r="D71" s="42">
        <f>VLOOKUP(A71,[1]Hoja3!$A$4:$C$653,3,FALSE)</f>
        <v>773.5</v>
      </c>
      <c r="E71" s="13"/>
      <c r="F71" s="13"/>
      <c r="G71" s="13"/>
      <c r="H71" s="13"/>
      <c r="I71" s="13">
        <v>5</v>
      </c>
      <c r="J71" s="13"/>
      <c r="K71" s="13"/>
      <c r="L71" s="13"/>
      <c r="M71" s="13"/>
      <c r="N71" s="13"/>
      <c r="O71" s="13"/>
      <c r="P71" s="13">
        <v>4</v>
      </c>
      <c r="Q71" s="13"/>
      <c r="R71" s="13">
        <v>1</v>
      </c>
      <c r="S71" s="13"/>
      <c r="T71" s="13">
        <v>4</v>
      </c>
      <c r="U71" s="13"/>
      <c r="V71" s="13"/>
      <c r="W71" s="13">
        <v>3</v>
      </c>
      <c r="X71" s="13"/>
      <c r="Y71" s="13"/>
      <c r="Z71" s="13">
        <v>3</v>
      </c>
      <c r="AA71" s="13"/>
      <c r="AB71" s="13"/>
      <c r="AC71" s="13"/>
      <c r="AD71" s="13"/>
      <c r="AE71" s="13"/>
      <c r="AF71" s="13">
        <v>2</v>
      </c>
      <c r="AG71" s="13">
        <v>7</v>
      </c>
      <c r="AH71" s="13"/>
      <c r="AI71" s="13"/>
      <c r="AJ71" s="46">
        <f t="shared" ref="AJ71:AJ114" si="2">SUM(E71:AI71)</f>
        <v>29</v>
      </c>
      <c r="AK71" s="9">
        <f t="shared" ref="AK71:AK114" si="3">AJ71*D71</f>
        <v>22431.5</v>
      </c>
      <c r="AO71" s="70" t="s">
        <v>191</v>
      </c>
    </row>
    <row r="72" spans="1:41" ht="12.75" customHeight="1" x14ac:dyDescent="0.2">
      <c r="A72" s="11">
        <v>2160245</v>
      </c>
      <c r="B72" s="16" t="s">
        <v>185</v>
      </c>
      <c r="C72" s="17" t="s">
        <v>36</v>
      </c>
      <c r="D72" s="42">
        <f>VLOOKUP(A72,[1]Hoja3!$A$4:$C$653,3,FALSE)</f>
        <v>52.9026</v>
      </c>
      <c r="E72" s="18"/>
      <c r="F72" s="18"/>
      <c r="G72" s="18"/>
      <c r="H72" s="18"/>
      <c r="I72" s="18"/>
      <c r="J72" s="18"/>
      <c r="K72" s="18">
        <v>2</v>
      </c>
      <c r="L72" s="18"/>
      <c r="M72" s="18"/>
      <c r="N72" s="18"/>
      <c r="O72" s="18"/>
      <c r="P72" s="18"/>
      <c r="Q72" s="18"/>
      <c r="R72" s="18">
        <v>3</v>
      </c>
      <c r="S72" s="18"/>
      <c r="T72" s="18">
        <v>2</v>
      </c>
      <c r="U72" s="18"/>
      <c r="V72" s="18"/>
      <c r="W72" s="18">
        <v>1</v>
      </c>
      <c r="X72" s="18">
        <v>1</v>
      </c>
      <c r="Y72" s="18"/>
      <c r="Z72" s="18">
        <v>1</v>
      </c>
      <c r="AA72" s="18">
        <v>1</v>
      </c>
      <c r="AB72" s="18"/>
      <c r="AC72" s="18"/>
      <c r="AD72" s="18"/>
      <c r="AE72" s="18">
        <v>2</v>
      </c>
      <c r="AF72" s="18">
        <v>1</v>
      </c>
      <c r="AG72" s="18"/>
      <c r="AH72" s="18">
        <v>2</v>
      </c>
      <c r="AI72" s="18"/>
      <c r="AJ72" s="46">
        <f t="shared" si="2"/>
        <v>16</v>
      </c>
      <c r="AK72" s="9">
        <f t="shared" si="3"/>
        <v>846.44159999999999</v>
      </c>
    </row>
    <row r="73" spans="1:41" ht="12.75" customHeight="1" x14ac:dyDescent="0.2">
      <c r="A73" s="11">
        <v>2120056</v>
      </c>
      <c r="B73" s="16" t="s">
        <v>85</v>
      </c>
      <c r="C73" s="17" t="s">
        <v>23</v>
      </c>
      <c r="D73" s="42">
        <f>VLOOKUP(A73,[1]Hoja3!$A$4:$C$653,3,FALSE)</f>
        <v>5581</v>
      </c>
      <c r="E73" s="18"/>
      <c r="F73" s="18">
        <v>1</v>
      </c>
      <c r="G73" s="18"/>
      <c r="H73" s="18"/>
      <c r="I73" s="18"/>
      <c r="J73" s="18">
        <v>2</v>
      </c>
      <c r="K73" s="18"/>
      <c r="L73" s="18"/>
      <c r="M73" s="18">
        <v>4</v>
      </c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>
        <v>3</v>
      </c>
      <c r="AE73" s="18">
        <v>3</v>
      </c>
      <c r="AF73" s="18"/>
      <c r="AG73" s="18">
        <v>4</v>
      </c>
      <c r="AH73" s="18"/>
      <c r="AI73" s="18"/>
      <c r="AJ73" s="46">
        <f t="shared" si="2"/>
        <v>17</v>
      </c>
      <c r="AK73" s="9">
        <f t="shared" si="3"/>
        <v>94877</v>
      </c>
    </row>
    <row r="74" spans="1:41" ht="12.75" customHeight="1" x14ac:dyDescent="0.2">
      <c r="A74" s="25">
        <v>2120062</v>
      </c>
      <c r="B74" s="16" t="s">
        <v>86</v>
      </c>
      <c r="C74" s="17" t="s">
        <v>23</v>
      </c>
      <c r="D74" s="42">
        <f>VLOOKUP(A74,[1]Hoja3!$A$4:$C$653,3,FALSE)</f>
        <v>31677.8</v>
      </c>
      <c r="E74" s="18"/>
      <c r="F74" s="18">
        <v>3</v>
      </c>
      <c r="G74" s="18"/>
      <c r="H74" s="18"/>
      <c r="I74" s="18">
        <v>1</v>
      </c>
      <c r="J74" s="18">
        <v>1</v>
      </c>
      <c r="K74" s="18"/>
      <c r="L74" s="18"/>
      <c r="M74" s="18">
        <v>5</v>
      </c>
      <c r="N74" s="18"/>
      <c r="O74" s="18"/>
      <c r="P74" s="18"/>
      <c r="Q74" s="18"/>
      <c r="R74" s="18">
        <v>4</v>
      </c>
      <c r="S74" s="18">
        <v>2</v>
      </c>
      <c r="T74" s="18">
        <v>4</v>
      </c>
      <c r="U74" s="18"/>
      <c r="V74" s="18"/>
      <c r="W74" s="18"/>
      <c r="X74" s="18">
        <v>3</v>
      </c>
      <c r="Y74" s="18"/>
      <c r="Z74" s="18">
        <v>4</v>
      </c>
      <c r="AA74" s="18"/>
      <c r="AB74" s="18"/>
      <c r="AC74" s="18"/>
      <c r="AD74" s="18">
        <v>4</v>
      </c>
      <c r="AE74" s="18"/>
      <c r="AF74" s="18">
        <v>1</v>
      </c>
      <c r="AG74" s="18">
        <v>2</v>
      </c>
      <c r="AH74" s="18">
        <v>2</v>
      </c>
      <c r="AI74" s="18"/>
      <c r="AJ74" s="46">
        <f t="shared" si="2"/>
        <v>36</v>
      </c>
      <c r="AK74" s="9">
        <f t="shared" si="3"/>
        <v>1140400.8</v>
      </c>
    </row>
    <row r="75" spans="1:41" ht="12.75" customHeight="1" x14ac:dyDescent="0.2">
      <c r="A75" s="11">
        <v>2160250</v>
      </c>
      <c r="B75" s="16" t="s">
        <v>186</v>
      </c>
      <c r="C75" s="17" t="s">
        <v>11</v>
      </c>
      <c r="D75" s="42">
        <f>VLOOKUP(A75,[1]Hoja3!$A$4:$C$653,3,FALSE)</f>
        <v>6559.28</v>
      </c>
      <c r="E75" s="18"/>
      <c r="F75" s="18"/>
      <c r="G75" s="18"/>
      <c r="H75" s="18"/>
      <c r="I75" s="18"/>
      <c r="J75" s="18">
        <v>1</v>
      </c>
      <c r="K75" s="18">
        <v>2</v>
      </c>
      <c r="L75" s="18"/>
      <c r="M75" s="18">
        <v>1</v>
      </c>
      <c r="N75" s="18"/>
      <c r="O75" s="18"/>
      <c r="P75" s="18"/>
      <c r="Q75" s="18"/>
      <c r="R75" s="18">
        <v>1</v>
      </c>
      <c r="S75" s="18"/>
      <c r="T75" s="18">
        <v>1</v>
      </c>
      <c r="U75" s="18"/>
      <c r="V75" s="18"/>
      <c r="W75" s="18"/>
      <c r="X75" s="18">
        <v>1</v>
      </c>
      <c r="Y75" s="18"/>
      <c r="Z75" s="18">
        <v>1</v>
      </c>
      <c r="AA75" s="18"/>
      <c r="AB75" s="18"/>
      <c r="AC75" s="18"/>
      <c r="AD75" s="18"/>
      <c r="AE75" s="18"/>
      <c r="AF75" s="18">
        <v>1</v>
      </c>
      <c r="AG75" s="18"/>
      <c r="AH75" s="18"/>
      <c r="AI75" s="18"/>
      <c r="AJ75" s="46">
        <f t="shared" si="2"/>
        <v>9</v>
      </c>
      <c r="AK75" s="9">
        <f t="shared" si="3"/>
        <v>59033.52</v>
      </c>
    </row>
    <row r="76" spans="1:41" ht="12.75" customHeight="1" x14ac:dyDescent="0.2">
      <c r="A76" s="47">
        <v>2170210</v>
      </c>
      <c r="B76" s="48" t="s">
        <v>88</v>
      </c>
      <c r="C76" s="17" t="s">
        <v>11</v>
      </c>
      <c r="D76" s="49">
        <v>11462.08</v>
      </c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46">
        <f t="shared" si="2"/>
        <v>0</v>
      </c>
      <c r="AK76" s="9">
        <f t="shared" si="3"/>
        <v>0</v>
      </c>
    </row>
    <row r="77" spans="1:41" ht="12.75" customHeight="1" x14ac:dyDescent="0.2">
      <c r="A77" s="11">
        <v>2170204</v>
      </c>
      <c r="B77" s="16" t="s">
        <v>136</v>
      </c>
      <c r="C77" s="17" t="s">
        <v>7</v>
      </c>
      <c r="D77" s="42">
        <f>VLOOKUP(A77,[1]Hoja3!$A$4:$C$653,3,FALSE)</f>
        <v>2856</v>
      </c>
      <c r="E77" s="18"/>
      <c r="F77" s="18"/>
      <c r="G77" s="18"/>
      <c r="H77" s="18"/>
      <c r="I77" s="18">
        <v>1</v>
      </c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46">
        <f t="shared" si="2"/>
        <v>1</v>
      </c>
      <c r="AK77" s="9">
        <f t="shared" si="3"/>
        <v>2856</v>
      </c>
    </row>
    <row r="78" spans="1:41" ht="12.75" customHeight="1" x14ac:dyDescent="0.2">
      <c r="A78" s="11">
        <v>2110101</v>
      </c>
      <c r="B78" s="16" t="s">
        <v>135</v>
      </c>
      <c r="C78" s="13" t="s">
        <v>7</v>
      </c>
      <c r="D78" s="42">
        <f>VLOOKUP(A78,[1]Hoja3!$A$4:$C$653,3,FALSE)</f>
        <v>70210</v>
      </c>
      <c r="E78" s="13"/>
      <c r="F78" s="13">
        <v>2</v>
      </c>
      <c r="G78" s="13"/>
      <c r="H78" s="13"/>
      <c r="I78" s="13">
        <v>3</v>
      </c>
      <c r="J78" s="13">
        <v>3</v>
      </c>
      <c r="K78" s="13">
        <v>2</v>
      </c>
      <c r="L78" s="13">
        <v>2</v>
      </c>
      <c r="M78" s="13">
        <v>2</v>
      </c>
      <c r="N78" s="13"/>
      <c r="O78" s="13"/>
      <c r="P78" s="13">
        <v>2</v>
      </c>
      <c r="Q78" s="13">
        <v>2</v>
      </c>
      <c r="R78" s="13"/>
      <c r="S78" s="13">
        <v>3</v>
      </c>
      <c r="T78" s="13">
        <v>2</v>
      </c>
      <c r="U78" s="13"/>
      <c r="V78" s="13"/>
      <c r="W78" s="13">
        <v>2</v>
      </c>
      <c r="X78" s="13">
        <v>2</v>
      </c>
      <c r="Y78" s="13"/>
      <c r="Z78" s="13">
        <v>2</v>
      </c>
      <c r="AA78" s="13">
        <v>1</v>
      </c>
      <c r="AB78" s="13"/>
      <c r="AC78" s="13"/>
      <c r="AD78" s="13">
        <v>2</v>
      </c>
      <c r="AE78" s="13">
        <v>3</v>
      </c>
      <c r="AF78" s="13"/>
      <c r="AG78" s="13">
        <v>2</v>
      </c>
      <c r="AH78" s="13">
        <v>4</v>
      </c>
      <c r="AI78" s="13"/>
      <c r="AJ78" s="46">
        <f t="shared" si="2"/>
        <v>41</v>
      </c>
      <c r="AK78" s="9">
        <f t="shared" si="3"/>
        <v>2878610</v>
      </c>
    </row>
    <row r="79" spans="1:41" ht="12.75" customHeight="1" x14ac:dyDescent="0.2">
      <c r="A79" s="11">
        <v>2160262</v>
      </c>
      <c r="B79" s="16" t="s">
        <v>134</v>
      </c>
      <c r="C79" s="26" t="s">
        <v>23</v>
      </c>
      <c r="D79" s="42">
        <f>VLOOKUP(A79,[1]Hoja3!$A$4:$C$653,3,FALSE)</f>
        <v>856.8</v>
      </c>
      <c r="E79" s="27"/>
      <c r="F79" s="26"/>
      <c r="G79" s="27"/>
      <c r="H79" s="13"/>
      <c r="I79" s="26">
        <v>2</v>
      </c>
      <c r="J79" s="26"/>
      <c r="K79" s="26"/>
      <c r="L79" s="26"/>
      <c r="M79" s="26"/>
      <c r="N79" s="26"/>
      <c r="O79" s="26"/>
      <c r="P79" s="26">
        <v>1</v>
      </c>
      <c r="Q79" s="26"/>
      <c r="R79" s="26"/>
      <c r="S79" s="26"/>
      <c r="T79" s="26"/>
      <c r="U79" s="26"/>
      <c r="V79" s="26"/>
      <c r="W79" s="13"/>
      <c r="X79" s="26"/>
      <c r="Y79" s="26"/>
      <c r="Z79" s="26"/>
      <c r="AA79" s="26"/>
      <c r="AB79" s="26"/>
      <c r="AC79" s="26"/>
      <c r="AD79" s="26"/>
      <c r="AE79" s="13"/>
      <c r="AF79" s="26"/>
      <c r="AG79" s="13"/>
      <c r="AH79" s="28"/>
      <c r="AI79" s="26"/>
      <c r="AJ79" s="46">
        <f t="shared" si="2"/>
        <v>3</v>
      </c>
      <c r="AK79" s="9">
        <f t="shared" si="3"/>
        <v>2570.3999999999996</v>
      </c>
    </row>
    <row r="80" spans="1:41" ht="12.75" customHeight="1" x14ac:dyDescent="0.2">
      <c r="A80" s="11">
        <v>2160175</v>
      </c>
      <c r="B80" s="16" t="s">
        <v>133</v>
      </c>
      <c r="C80" s="13" t="s">
        <v>36</v>
      </c>
      <c r="D80" s="42">
        <f>VLOOKUP(A80,[1]Hoja3!$A$4:$C$653,3,FALSE)</f>
        <v>90.773200000000003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46">
        <f t="shared" si="2"/>
        <v>0</v>
      </c>
      <c r="AK80" s="9">
        <f t="shared" si="3"/>
        <v>0</v>
      </c>
    </row>
    <row r="81" spans="1:37" ht="12.75" customHeight="1" x14ac:dyDescent="0.2">
      <c r="A81" s="11">
        <v>2110132</v>
      </c>
      <c r="B81" s="22" t="s">
        <v>93</v>
      </c>
      <c r="C81" s="13" t="s">
        <v>7</v>
      </c>
      <c r="D81" s="42">
        <f>VLOOKUP(A81,[1]Hoja3!$A$4:$C$653,3,FALSE)</f>
        <v>11328.8</v>
      </c>
      <c r="E81" s="13"/>
      <c r="F81" s="13">
        <v>2</v>
      </c>
      <c r="G81" s="13"/>
      <c r="H81" s="18"/>
      <c r="I81" s="13">
        <v>1</v>
      </c>
      <c r="J81" s="13">
        <v>4</v>
      </c>
      <c r="K81" s="13"/>
      <c r="L81" s="13"/>
      <c r="M81" s="13">
        <v>1</v>
      </c>
      <c r="N81" s="13"/>
      <c r="O81" s="13"/>
      <c r="P81" s="13">
        <v>3</v>
      </c>
      <c r="Q81" s="13">
        <v>1</v>
      </c>
      <c r="R81" s="13">
        <v>7</v>
      </c>
      <c r="S81" s="13">
        <v>8</v>
      </c>
      <c r="T81" s="13">
        <v>2</v>
      </c>
      <c r="U81" s="13"/>
      <c r="V81" s="13"/>
      <c r="W81" s="18">
        <v>3</v>
      </c>
      <c r="X81" s="13">
        <v>6</v>
      </c>
      <c r="Y81" s="13"/>
      <c r="Z81" s="13">
        <v>4</v>
      </c>
      <c r="AA81" s="13">
        <v>2</v>
      </c>
      <c r="AB81" s="13"/>
      <c r="AC81" s="13"/>
      <c r="AD81" s="13">
        <v>2</v>
      </c>
      <c r="AE81" s="18">
        <v>2</v>
      </c>
      <c r="AF81" s="13">
        <v>1</v>
      </c>
      <c r="AG81" s="13">
        <v>4</v>
      </c>
      <c r="AH81" s="13">
        <v>2</v>
      </c>
      <c r="AI81" s="13"/>
      <c r="AJ81" s="46">
        <f t="shared" si="2"/>
        <v>55</v>
      </c>
      <c r="AK81" s="9">
        <f t="shared" si="3"/>
        <v>623084</v>
      </c>
    </row>
    <row r="82" spans="1:37" ht="12.75" customHeight="1" x14ac:dyDescent="0.2">
      <c r="A82" s="11">
        <v>2160273</v>
      </c>
      <c r="B82" s="16" t="s">
        <v>132</v>
      </c>
      <c r="C82" s="17" t="s">
        <v>23</v>
      </c>
      <c r="D82" s="43">
        <v>1309</v>
      </c>
      <c r="E82" s="18"/>
      <c r="F82" s="18"/>
      <c r="G82" s="18"/>
      <c r="H82" s="13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3"/>
      <c r="X82" s="18"/>
      <c r="Y82" s="18"/>
      <c r="Z82" s="18"/>
      <c r="AA82" s="18"/>
      <c r="AB82" s="18"/>
      <c r="AC82" s="18"/>
      <c r="AD82" s="18"/>
      <c r="AE82" s="13"/>
      <c r="AF82" s="18"/>
      <c r="AG82" s="18"/>
      <c r="AH82" s="18"/>
      <c r="AI82" s="18"/>
      <c r="AJ82" s="46">
        <f t="shared" si="2"/>
        <v>0</v>
      </c>
      <c r="AK82" s="9">
        <f t="shared" si="3"/>
        <v>0</v>
      </c>
    </row>
    <row r="83" spans="1:37" ht="12.75" customHeight="1" x14ac:dyDescent="0.2">
      <c r="A83" s="47">
        <v>2160290</v>
      </c>
      <c r="B83" s="48" t="s">
        <v>95</v>
      </c>
      <c r="C83" s="13" t="s">
        <v>23</v>
      </c>
      <c r="D83" s="42">
        <f>VLOOKUP(A83,[1]Hoja3!$A$4:$C$653,3,FALSE)</f>
        <v>2261</v>
      </c>
      <c r="E83" s="13"/>
      <c r="F83" s="13"/>
      <c r="G83" s="13"/>
      <c r="H83" s="13"/>
      <c r="I83" s="13">
        <v>1</v>
      </c>
      <c r="J83" s="13"/>
      <c r="K83" s="13">
        <v>1</v>
      </c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46">
        <f t="shared" si="2"/>
        <v>2</v>
      </c>
      <c r="AK83" s="9">
        <f t="shared" si="3"/>
        <v>4522</v>
      </c>
    </row>
    <row r="84" spans="1:37" ht="12.75" customHeight="1" x14ac:dyDescent="0.2">
      <c r="A84" s="11">
        <v>2160244</v>
      </c>
      <c r="B84" s="16" t="s">
        <v>119</v>
      </c>
      <c r="C84" s="13" t="s">
        <v>23</v>
      </c>
      <c r="D84" s="42">
        <f>VLOOKUP(A84,[1]Hoja3!$A$4:$C$653,3,FALSE)</f>
        <v>7378</v>
      </c>
      <c r="E84" s="13"/>
      <c r="F84" s="13"/>
      <c r="G84" s="13"/>
      <c r="H84" s="29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29"/>
      <c r="X84" s="13"/>
      <c r="Y84" s="13"/>
      <c r="Z84" s="13"/>
      <c r="AA84" s="13"/>
      <c r="AB84" s="13"/>
      <c r="AC84" s="13"/>
      <c r="AD84" s="13">
        <v>1</v>
      </c>
      <c r="AE84" s="29"/>
      <c r="AF84" s="13"/>
      <c r="AG84" s="13"/>
      <c r="AH84" s="13"/>
      <c r="AI84" s="13"/>
      <c r="AJ84" s="46">
        <f t="shared" si="2"/>
        <v>1</v>
      </c>
      <c r="AK84" s="9">
        <f t="shared" si="3"/>
        <v>7378</v>
      </c>
    </row>
    <row r="85" spans="1:37" ht="12.75" customHeight="1" x14ac:dyDescent="0.2">
      <c r="A85" s="11">
        <v>2180005</v>
      </c>
      <c r="B85" s="54" t="s">
        <v>96</v>
      </c>
      <c r="C85" s="13" t="s">
        <v>36</v>
      </c>
      <c r="D85" s="42">
        <f>VLOOKUP(A85,[1]Hoja3!$A$4:$C$653,3,FALSE)</f>
        <v>464.1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30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46">
        <f t="shared" si="2"/>
        <v>0</v>
      </c>
      <c r="AK85" s="9">
        <f t="shared" si="3"/>
        <v>0</v>
      </c>
    </row>
    <row r="86" spans="1:37" ht="12.75" customHeight="1" x14ac:dyDescent="0.2">
      <c r="A86" s="11">
        <v>2180097</v>
      </c>
      <c r="B86" s="54" t="s">
        <v>97</v>
      </c>
      <c r="C86" s="13" t="s">
        <v>36</v>
      </c>
      <c r="D86" s="42">
        <f>VLOOKUP(A86,[1]Hoja3!$A$4:$C$653,3,FALSE)</f>
        <v>416.5</v>
      </c>
      <c r="E86" s="29"/>
      <c r="F86" s="29">
        <v>4</v>
      </c>
      <c r="G86" s="29"/>
      <c r="H86" s="29"/>
      <c r="I86" s="29">
        <v>2</v>
      </c>
      <c r="J86" s="29"/>
      <c r="K86" s="29"/>
      <c r="L86" s="29">
        <v>3</v>
      </c>
      <c r="M86" s="29">
        <v>4</v>
      </c>
      <c r="N86" s="29"/>
      <c r="O86" s="13"/>
      <c r="P86" s="29">
        <v>4</v>
      </c>
      <c r="Q86" s="29">
        <v>10</v>
      </c>
      <c r="R86" s="29">
        <v>7</v>
      </c>
      <c r="S86" s="29"/>
      <c r="T86" s="29"/>
      <c r="U86" s="29"/>
      <c r="V86" s="29"/>
      <c r="W86" s="29"/>
      <c r="X86" s="29">
        <v>5</v>
      </c>
      <c r="Y86" s="29"/>
      <c r="Z86" s="29"/>
      <c r="AA86" s="29">
        <v>10</v>
      </c>
      <c r="AB86" s="29"/>
      <c r="AC86" s="29"/>
      <c r="AD86" s="29">
        <v>20</v>
      </c>
      <c r="AE86" s="29">
        <v>5</v>
      </c>
      <c r="AF86" s="29"/>
      <c r="AG86" s="29"/>
      <c r="AH86" s="29"/>
      <c r="AI86" s="29"/>
      <c r="AJ86" s="46">
        <f t="shared" si="2"/>
        <v>74</v>
      </c>
      <c r="AK86" s="9">
        <f t="shared" si="3"/>
        <v>30821</v>
      </c>
    </row>
    <row r="87" spans="1:37" ht="12.75" customHeight="1" x14ac:dyDescent="0.2">
      <c r="A87" s="11">
        <v>2180101</v>
      </c>
      <c r="B87" s="54" t="s">
        <v>98</v>
      </c>
      <c r="C87" s="13" t="s">
        <v>36</v>
      </c>
      <c r="D87" s="42">
        <f>VLOOKUP(A87,[1]Hoja3!$A$4:$C$653,3,FALSE)</f>
        <v>309.39999999999998</v>
      </c>
      <c r="E87" s="29"/>
      <c r="F87" s="29">
        <v>28</v>
      </c>
      <c r="G87" s="29"/>
      <c r="H87" s="29"/>
      <c r="I87" s="29">
        <v>27</v>
      </c>
      <c r="J87" s="29">
        <v>30</v>
      </c>
      <c r="K87" s="29">
        <v>37</v>
      </c>
      <c r="L87" s="29">
        <v>30</v>
      </c>
      <c r="M87" s="29">
        <v>28</v>
      </c>
      <c r="N87" s="29"/>
      <c r="O87" s="13"/>
      <c r="P87" s="29">
        <v>45</v>
      </c>
      <c r="Q87" s="29">
        <v>30</v>
      </c>
      <c r="R87" s="29">
        <v>30</v>
      </c>
      <c r="S87" s="29">
        <v>15</v>
      </c>
      <c r="T87" s="29">
        <v>36</v>
      </c>
      <c r="U87" s="29"/>
      <c r="V87" s="29"/>
      <c r="W87" s="29">
        <v>40</v>
      </c>
      <c r="X87" s="29">
        <v>30</v>
      </c>
      <c r="Y87" s="29"/>
      <c r="Z87" s="29">
        <v>30</v>
      </c>
      <c r="AA87" s="29">
        <v>22</v>
      </c>
      <c r="AB87" s="29"/>
      <c r="AC87" s="29"/>
      <c r="AD87" s="29">
        <v>45</v>
      </c>
      <c r="AE87" s="29">
        <v>23</v>
      </c>
      <c r="AF87" s="29">
        <v>11</v>
      </c>
      <c r="AG87" s="29"/>
      <c r="AH87" s="29"/>
      <c r="AI87" s="29"/>
      <c r="AJ87" s="46">
        <f t="shared" si="2"/>
        <v>537</v>
      </c>
      <c r="AK87" s="9">
        <f t="shared" si="3"/>
        <v>166147.79999999999</v>
      </c>
    </row>
    <row r="88" spans="1:37" ht="12.75" customHeight="1" x14ac:dyDescent="0.2">
      <c r="A88" s="11">
        <v>2180111</v>
      </c>
      <c r="B88" s="54" t="s">
        <v>99</v>
      </c>
      <c r="C88" s="13" t="s">
        <v>36</v>
      </c>
      <c r="D88" s="42">
        <f>VLOOKUP(A88,[1]Hoja3!$A$4:$C$653,3,FALSE)</f>
        <v>297.5</v>
      </c>
      <c r="E88" s="29"/>
      <c r="F88" s="29">
        <v>5</v>
      </c>
      <c r="G88" s="29"/>
      <c r="H88" s="29"/>
      <c r="I88" s="29">
        <v>9</v>
      </c>
      <c r="J88" s="29"/>
      <c r="K88" s="29"/>
      <c r="L88" s="29">
        <v>12</v>
      </c>
      <c r="M88" s="29"/>
      <c r="N88" s="29"/>
      <c r="O88" s="13"/>
      <c r="P88" s="29"/>
      <c r="Q88" s="29"/>
      <c r="R88" s="29"/>
      <c r="S88" s="29"/>
      <c r="T88" s="29"/>
      <c r="U88" s="29"/>
      <c r="V88" s="29"/>
      <c r="W88" s="29">
        <v>1</v>
      </c>
      <c r="X88" s="29"/>
      <c r="Y88" s="29"/>
      <c r="Z88" s="29"/>
      <c r="AA88" s="29"/>
      <c r="AB88" s="29"/>
      <c r="AC88" s="29"/>
      <c r="AD88" s="29">
        <v>2</v>
      </c>
      <c r="AE88" s="29"/>
      <c r="AF88" s="29"/>
      <c r="AG88" s="29"/>
      <c r="AH88" s="29"/>
      <c r="AI88" s="29"/>
      <c r="AJ88" s="46">
        <f t="shared" si="2"/>
        <v>29</v>
      </c>
      <c r="AK88" s="9">
        <f t="shared" si="3"/>
        <v>8627.5</v>
      </c>
    </row>
    <row r="89" spans="1:37" ht="12.75" customHeight="1" x14ac:dyDescent="0.2">
      <c r="A89" s="11">
        <v>2180082</v>
      </c>
      <c r="B89" s="54" t="s">
        <v>100</v>
      </c>
      <c r="C89" s="13" t="s">
        <v>36</v>
      </c>
      <c r="D89" s="42">
        <f>VLOOKUP(A89,[1]Hoja3!$A$4:$C$653,3,FALSE)</f>
        <v>333.2</v>
      </c>
      <c r="E89" s="29"/>
      <c r="F89" s="29">
        <v>2</v>
      </c>
      <c r="G89" s="29"/>
      <c r="H89" s="29"/>
      <c r="I89" s="29">
        <v>2</v>
      </c>
      <c r="J89" s="29">
        <v>7</v>
      </c>
      <c r="K89" s="29"/>
      <c r="L89" s="29">
        <v>2</v>
      </c>
      <c r="M89" s="29"/>
      <c r="N89" s="29"/>
      <c r="O89" s="13"/>
      <c r="P89" s="29">
        <v>1</v>
      </c>
      <c r="Q89" s="29">
        <v>5</v>
      </c>
      <c r="R89" s="29">
        <v>2</v>
      </c>
      <c r="S89" s="29"/>
      <c r="T89" s="29"/>
      <c r="U89" s="29"/>
      <c r="V89" s="29"/>
      <c r="W89" s="29">
        <v>5</v>
      </c>
      <c r="X89" s="29"/>
      <c r="Y89" s="29"/>
      <c r="Z89" s="29">
        <v>1</v>
      </c>
      <c r="AA89" s="29"/>
      <c r="AB89" s="29"/>
      <c r="AC89" s="29"/>
      <c r="AD89" s="29">
        <v>2</v>
      </c>
      <c r="AE89" s="29"/>
      <c r="AF89" s="29"/>
      <c r="AG89" s="29"/>
      <c r="AH89" s="29">
        <v>3</v>
      </c>
      <c r="AI89" s="29"/>
      <c r="AJ89" s="46">
        <f t="shared" si="2"/>
        <v>32</v>
      </c>
      <c r="AK89" s="9">
        <f t="shared" si="3"/>
        <v>10662.4</v>
      </c>
    </row>
    <row r="90" spans="1:37" ht="12.75" customHeight="1" x14ac:dyDescent="0.2">
      <c r="A90" s="11">
        <v>2180063</v>
      </c>
      <c r="B90" s="54" t="s">
        <v>101</v>
      </c>
      <c r="C90" s="13" t="s">
        <v>36</v>
      </c>
      <c r="D90" s="42">
        <f>VLOOKUP(A90,[1]Hoja3!$A$4:$C$653,3,FALSE)</f>
        <v>315.35000000000002</v>
      </c>
      <c r="E90" s="29"/>
      <c r="F90" s="29"/>
      <c r="G90" s="29"/>
      <c r="H90" s="29"/>
      <c r="I90" s="29"/>
      <c r="J90" s="29"/>
      <c r="K90" s="29"/>
      <c r="L90" s="29"/>
      <c r="M90" s="29">
        <v>1</v>
      </c>
      <c r="N90" s="29"/>
      <c r="O90" s="13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46">
        <f t="shared" si="2"/>
        <v>1</v>
      </c>
      <c r="AK90" s="9">
        <f t="shared" si="3"/>
        <v>315.35000000000002</v>
      </c>
    </row>
    <row r="91" spans="1:37" ht="12.75" customHeight="1" x14ac:dyDescent="0.2">
      <c r="A91" s="11">
        <v>2180089</v>
      </c>
      <c r="B91" s="54" t="s">
        <v>102</v>
      </c>
      <c r="C91" s="13" t="s">
        <v>36</v>
      </c>
      <c r="D91" s="42">
        <f>VLOOKUP(A91,[1]Hoja3!$A$4:$C$653,3,FALSE)</f>
        <v>773.5</v>
      </c>
      <c r="E91" s="29"/>
      <c r="F91" s="29"/>
      <c r="G91" s="29"/>
      <c r="H91" s="29"/>
      <c r="I91" s="29"/>
      <c r="J91" s="29"/>
      <c r="K91" s="29"/>
      <c r="L91" s="29">
        <v>1</v>
      </c>
      <c r="M91" s="29"/>
      <c r="N91" s="29"/>
      <c r="O91" s="13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46">
        <f t="shared" si="2"/>
        <v>1</v>
      </c>
      <c r="AK91" s="9">
        <f t="shared" si="3"/>
        <v>773.5</v>
      </c>
    </row>
    <row r="92" spans="1:37" ht="12.75" customHeight="1" x14ac:dyDescent="0.2">
      <c r="A92" s="11">
        <v>2180095</v>
      </c>
      <c r="B92" s="54" t="s">
        <v>103</v>
      </c>
      <c r="C92" s="13" t="s">
        <v>36</v>
      </c>
      <c r="D92" s="42">
        <f>VLOOKUP(A92,[1]Hoja3!$A$4:$C$653,3,FALSE)</f>
        <v>309.39999999999998</v>
      </c>
      <c r="E92" s="29"/>
      <c r="F92" s="29">
        <v>25</v>
      </c>
      <c r="G92" s="29"/>
      <c r="H92" s="31"/>
      <c r="I92" s="29">
        <v>10</v>
      </c>
      <c r="J92" s="29">
        <v>24</v>
      </c>
      <c r="K92" s="29">
        <v>26</v>
      </c>
      <c r="L92" s="29">
        <v>20</v>
      </c>
      <c r="M92" s="29">
        <v>16</v>
      </c>
      <c r="N92" s="29"/>
      <c r="O92" s="13"/>
      <c r="P92" s="29">
        <v>30</v>
      </c>
      <c r="Q92" s="29">
        <v>30</v>
      </c>
      <c r="R92" s="29">
        <v>25</v>
      </c>
      <c r="S92" s="29">
        <v>11</v>
      </c>
      <c r="T92" s="29">
        <v>36</v>
      </c>
      <c r="U92" s="29"/>
      <c r="V92" s="29"/>
      <c r="W92" s="31">
        <v>25</v>
      </c>
      <c r="X92" s="29">
        <v>30</v>
      </c>
      <c r="Y92" s="29"/>
      <c r="Z92" s="29">
        <v>4</v>
      </c>
      <c r="AA92" s="29">
        <v>20</v>
      </c>
      <c r="AB92" s="29"/>
      <c r="AC92" s="29"/>
      <c r="AD92" s="29">
        <v>35</v>
      </c>
      <c r="AE92" s="31">
        <v>16</v>
      </c>
      <c r="AF92" s="29">
        <v>9</v>
      </c>
      <c r="AG92" s="29"/>
      <c r="AH92" s="29">
        <v>20</v>
      </c>
      <c r="AI92" s="29"/>
      <c r="AJ92" s="46">
        <f t="shared" si="2"/>
        <v>412</v>
      </c>
      <c r="AK92" s="9">
        <f t="shared" si="3"/>
        <v>127472.79999999999</v>
      </c>
    </row>
    <row r="93" spans="1:37" ht="12.75" customHeight="1" x14ac:dyDescent="0.2">
      <c r="A93" s="11">
        <v>2180023</v>
      </c>
      <c r="B93" s="55" t="s">
        <v>104</v>
      </c>
      <c r="C93" s="32" t="s">
        <v>36</v>
      </c>
      <c r="D93" s="42">
        <f>VLOOKUP(A93,[1]Hoja3!$A$4:$C$653,3,FALSE)</f>
        <v>928.2</v>
      </c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2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>
        <v>1</v>
      </c>
      <c r="AE93" s="31"/>
      <c r="AF93" s="31"/>
      <c r="AG93" s="31"/>
      <c r="AH93" s="31"/>
      <c r="AI93" s="31"/>
      <c r="AJ93" s="46">
        <f t="shared" si="2"/>
        <v>1</v>
      </c>
      <c r="AK93" s="9">
        <f t="shared" si="3"/>
        <v>928.2</v>
      </c>
    </row>
    <row r="94" spans="1:37" ht="12.75" customHeight="1" x14ac:dyDescent="0.2">
      <c r="A94" s="11">
        <v>2160040</v>
      </c>
      <c r="B94" s="55" t="s">
        <v>105</v>
      </c>
      <c r="C94" s="32" t="s">
        <v>36</v>
      </c>
      <c r="D94" s="42">
        <f>VLOOKUP(A94,[1]Hoja3!$A$4:$C$653,3,FALSE)</f>
        <v>124.95</v>
      </c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2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46">
        <f t="shared" si="2"/>
        <v>0</v>
      </c>
      <c r="AK94" s="9">
        <f t="shared" si="3"/>
        <v>0</v>
      </c>
    </row>
    <row r="95" spans="1:37" ht="12.75" customHeight="1" x14ac:dyDescent="0.2">
      <c r="A95" s="11">
        <v>2160071</v>
      </c>
      <c r="B95" s="55" t="s">
        <v>106</v>
      </c>
      <c r="C95" s="32" t="s">
        <v>36</v>
      </c>
      <c r="D95" s="42">
        <f>VLOOKUP(A95,[1]Hoja3!$A$4:$C$653,3,FALSE)</f>
        <v>129</v>
      </c>
      <c r="E95" s="31"/>
      <c r="F95" s="31"/>
      <c r="G95" s="31"/>
      <c r="H95" s="29"/>
      <c r="I95" s="31"/>
      <c r="J95" s="31"/>
      <c r="K95" s="31"/>
      <c r="L95" s="31">
        <v>2</v>
      </c>
      <c r="M95" s="31">
        <v>2</v>
      </c>
      <c r="N95" s="31"/>
      <c r="O95" s="32"/>
      <c r="P95" s="31"/>
      <c r="Q95" s="31">
        <v>2</v>
      </c>
      <c r="R95" s="31"/>
      <c r="S95" s="31"/>
      <c r="T95" s="31"/>
      <c r="U95" s="31"/>
      <c r="V95" s="31"/>
      <c r="W95" s="29"/>
      <c r="X95" s="31"/>
      <c r="Y95" s="31"/>
      <c r="Z95" s="31"/>
      <c r="AA95" s="31"/>
      <c r="AB95" s="31"/>
      <c r="AC95" s="31"/>
      <c r="AD95" s="31">
        <v>1</v>
      </c>
      <c r="AE95" s="29"/>
      <c r="AF95" s="31">
        <v>3</v>
      </c>
      <c r="AG95" s="31"/>
      <c r="AH95" s="31"/>
      <c r="AI95" s="31"/>
      <c r="AJ95" s="46">
        <f t="shared" si="2"/>
        <v>10</v>
      </c>
      <c r="AK95" s="9">
        <f t="shared" si="3"/>
        <v>1290</v>
      </c>
    </row>
    <row r="96" spans="1:37" ht="12.75" customHeight="1" x14ac:dyDescent="0.2">
      <c r="A96" s="11">
        <v>2160068</v>
      </c>
      <c r="B96" s="56" t="s">
        <v>107</v>
      </c>
      <c r="C96" s="13" t="s">
        <v>36</v>
      </c>
      <c r="D96" s="42">
        <f>VLOOKUP(A96,[1]Hoja3!$A$4:$C$653,3,FALSE)</f>
        <v>78.206800000000001</v>
      </c>
      <c r="E96" s="29"/>
      <c r="F96" s="29"/>
      <c r="G96" s="29"/>
      <c r="H96" s="13"/>
      <c r="I96" s="29"/>
      <c r="J96" s="29"/>
      <c r="K96" s="29"/>
      <c r="L96" s="29">
        <v>2</v>
      </c>
      <c r="M96" s="29">
        <v>2</v>
      </c>
      <c r="N96" s="29"/>
      <c r="O96" s="13"/>
      <c r="P96" s="29">
        <v>1</v>
      </c>
      <c r="Q96" s="29">
        <v>2</v>
      </c>
      <c r="R96" s="29"/>
      <c r="S96" s="29"/>
      <c r="T96" s="29"/>
      <c r="U96" s="29"/>
      <c r="V96" s="29"/>
      <c r="W96" s="13"/>
      <c r="X96" s="29">
        <v>2</v>
      </c>
      <c r="Y96" s="29"/>
      <c r="Z96" s="29"/>
      <c r="AA96" s="29"/>
      <c r="AB96" s="29"/>
      <c r="AC96" s="29"/>
      <c r="AD96" s="29"/>
      <c r="AE96" s="13"/>
      <c r="AF96" s="29"/>
      <c r="AG96" s="29"/>
      <c r="AH96" s="29"/>
      <c r="AI96" s="29"/>
      <c r="AJ96" s="46">
        <f t="shared" si="2"/>
        <v>9</v>
      </c>
      <c r="AK96" s="9">
        <f t="shared" si="3"/>
        <v>703.86120000000005</v>
      </c>
    </row>
    <row r="97" spans="1:37" ht="12.75" customHeight="1" x14ac:dyDescent="0.2">
      <c r="A97" s="11">
        <v>2180066</v>
      </c>
      <c r="B97" s="12" t="s">
        <v>108</v>
      </c>
      <c r="C97" s="13" t="s">
        <v>36</v>
      </c>
      <c r="D97" s="42">
        <f>VLOOKUP(A97,[1]Hoja3!$A$4:$C$653,3,FALSE)</f>
        <v>404.6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46">
        <f t="shared" si="2"/>
        <v>0</v>
      </c>
      <c r="AK97" s="9">
        <f t="shared" si="3"/>
        <v>0</v>
      </c>
    </row>
    <row r="98" spans="1:37" ht="12.75" customHeight="1" x14ac:dyDescent="0.2">
      <c r="A98" s="11">
        <v>2180068</v>
      </c>
      <c r="B98" s="12" t="s">
        <v>109</v>
      </c>
      <c r="C98" s="13" t="s">
        <v>36</v>
      </c>
      <c r="D98" s="42">
        <f>VLOOKUP(A98,[1]Hoja3!$A$4:$C$653,3,FALSE)</f>
        <v>523.6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46">
        <f t="shared" si="2"/>
        <v>0</v>
      </c>
      <c r="AK98" s="9">
        <f t="shared" si="3"/>
        <v>0</v>
      </c>
    </row>
    <row r="99" spans="1:37" ht="12.75" customHeight="1" x14ac:dyDescent="0.2">
      <c r="A99" s="11">
        <v>2180073</v>
      </c>
      <c r="B99" s="54" t="s">
        <v>249</v>
      </c>
      <c r="C99" s="13" t="s">
        <v>36</v>
      </c>
      <c r="D99" s="42">
        <v>488</v>
      </c>
      <c r="E99" s="13"/>
      <c r="F99" s="13"/>
      <c r="G99" s="13"/>
      <c r="H99" s="13"/>
      <c r="I99" s="13"/>
      <c r="J99" s="13"/>
      <c r="K99" s="13"/>
      <c r="L99" s="13"/>
      <c r="M99" s="13">
        <v>7</v>
      </c>
      <c r="N99" s="13"/>
      <c r="O99" s="13"/>
      <c r="P99" s="13"/>
      <c r="Q99" s="13">
        <v>5</v>
      </c>
      <c r="R99" s="13"/>
      <c r="S99" s="13"/>
      <c r="T99" s="13"/>
      <c r="U99" s="13"/>
      <c r="V99" s="13"/>
      <c r="W99" s="13">
        <v>2</v>
      </c>
      <c r="X99" s="13"/>
      <c r="Y99" s="13"/>
      <c r="Z99" s="13"/>
      <c r="AA99" s="13"/>
      <c r="AB99" s="13"/>
      <c r="AC99" s="13"/>
      <c r="AD99" s="13">
        <v>2</v>
      </c>
      <c r="AE99" s="13"/>
      <c r="AF99" s="13"/>
      <c r="AG99" s="13"/>
      <c r="AH99" s="13"/>
      <c r="AI99" s="13"/>
      <c r="AJ99" s="46">
        <f t="shared" si="2"/>
        <v>16</v>
      </c>
      <c r="AK99" s="9">
        <f t="shared" si="3"/>
        <v>7808</v>
      </c>
    </row>
    <row r="100" spans="1:37" ht="12.75" customHeight="1" x14ac:dyDescent="0.2">
      <c r="A100" s="11">
        <v>2160274</v>
      </c>
      <c r="B100" s="22" t="s">
        <v>110</v>
      </c>
      <c r="C100" s="13" t="s">
        <v>23</v>
      </c>
      <c r="D100" s="42">
        <f>VLOOKUP(A100,[1]Hoja3!$A$4:$C$653,3,FALSE)</f>
        <v>5950</v>
      </c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>
        <v>8</v>
      </c>
      <c r="AH100" s="13"/>
      <c r="AI100" s="13"/>
      <c r="AJ100" s="46">
        <f t="shared" si="2"/>
        <v>8</v>
      </c>
      <c r="AK100" s="9">
        <f t="shared" si="3"/>
        <v>47600</v>
      </c>
    </row>
    <row r="101" spans="1:37" ht="12.75" customHeight="1" x14ac:dyDescent="0.2">
      <c r="A101" s="11">
        <v>2130266</v>
      </c>
      <c r="B101" s="22" t="s">
        <v>111</v>
      </c>
      <c r="C101" s="13" t="s">
        <v>23</v>
      </c>
      <c r="D101" s="42">
        <f>VLOOKUP(A101,[1]Hoja3!$A$4:$C$653,3,FALSE)</f>
        <v>1197.0686000000001</v>
      </c>
      <c r="E101" s="13"/>
      <c r="F101" s="13"/>
      <c r="G101" s="13"/>
      <c r="H101" s="13"/>
      <c r="I101" s="13"/>
      <c r="J101" s="13">
        <v>4</v>
      </c>
      <c r="K101" s="13"/>
      <c r="L101" s="13"/>
      <c r="M101" s="13"/>
      <c r="N101" s="13"/>
      <c r="O101" s="13"/>
      <c r="P101" s="13"/>
      <c r="Q101" s="13">
        <v>6</v>
      </c>
      <c r="R101" s="13"/>
      <c r="S101" s="13">
        <v>5</v>
      </c>
      <c r="T101" s="13"/>
      <c r="U101" s="13"/>
      <c r="V101" s="13"/>
      <c r="W101" s="13"/>
      <c r="X101" s="13">
        <v>4</v>
      </c>
      <c r="Y101" s="13"/>
      <c r="Z101" s="13"/>
      <c r="AA101" s="13"/>
      <c r="AB101" s="13"/>
      <c r="AC101" s="13"/>
      <c r="AD101" s="13"/>
      <c r="AE101" s="13"/>
      <c r="AF101" s="13"/>
      <c r="AG101" s="13">
        <v>4</v>
      </c>
      <c r="AH101" s="13"/>
      <c r="AI101" s="13"/>
      <c r="AJ101" s="46">
        <f t="shared" si="2"/>
        <v>23</v>
      </c>
      <c r="AK101" s="9">
        <f t="shared" si="3"/>
        <v>27532.577800000003</v>
      </c>
    </row>
    <row r="102" spans="1:37" ht="12.75" customHeight="1" x14ac:dyDescent="0.2">
      <c r="A102" s="11">
        <v>2120034</v>
      </c>
      <c r="B102" s="22" t="s">
        <v>112</v>
      </c>
      <c r="C102" s="13" t="s">
        <v>36</v>
      </c>
      <c r="D102" s="42">
        <f>VLOOKUP(A102,[1]Hoja3!$A$4:$C$653,3,FALSE)</f>
        <v>327</v>
      </c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>
        <v>1</v>
      </c>
      <c r="AD102" s="13"/>
      <c r="AE102" s="13"/>
      <c r="AF102" s="13"/>
      <c r="AG102" s="13"/>
      <c r="AH102" s="13"/>
      <c r="AI102" s="13">
        <v>1</v>
      </c>
      <c r="AJ102" s="46">
        <f t="shared" si="2"/>
        <v>2</v>
      </c>
      <c r="AK102" s="9">
        <f t="shared" si="3"/>
        <v>654</v>
      </c>
    </row>
    <row r="103" spans="1:37" ht="12.75" customHeight="1" x14ac:dyDescent="0.2">
      <c r="A103" s="11">
        <v>2110020</v>
      </c>
      <c r="B103" s="22" t="s">
        <v>113</v>
      </c>
      <c r="C103" s="13" t="s">
        <v>114</v>
      </c>
      <c r="D103" s="42">
        <f>VLOOKUP(A103,[1]Hoja3!$A$4:$C$653,3,FALSE)</f>
        <v>208</v>
      </c>
      <c r="E103" s="13"/>
      <c r="F103" s="13"/>
      <c r="G103" s="13"/>
      <c r="H103" s="13"/>
      <c r="I103" s="13">
        <v>5</v>
      </c>
      <c r="J103" s="13"/>
      <c r="K103" s="13"/>
      <c r="L103" s="13"/>
      <c r="M103" s="13"/>
      <c r="N103" s="13"/>
      <c r="O103" s="13"/>
      <c r="P103" s="13">
        <v>5</v>
      </c>
      <c r="Q103" s="13"/>
      <c r="R103" s="13"/>
      <c r="S103" s="13"/>
      <c r="T103" s="13"/>
      <c r="U103" s="13"/>
      <c r="V103" s="13"/>
      <c r="W103" s="13">
        <v>3</v>
      </c>
      <c r="X103" s="13"/>
      <c r="Y103" s="13"/>
      <c r="Z103" s="13">
        <v>5</v>
      </c>
      <c r="AA103" s="13"/>
      <c r="AB103" s="13"/>
      <c r="AC103" s="13"/>
      <c r="AD103" s="13">
        <v>5</v>
      </c>
      <c r="AE103" s="13"/>
      <c r="AF103" s="13">
        <v>6</v>
      </c>
      <c r="AG103" s="13">
        <v>2</v>
      </c>
      <c r="AH103" s="13"/>
      <c r="AI103" s="13"/>
      <c r="AJ103" s="46">
        <f t="shared" si="2"/>
        <v>31</v>
      </c>
      <c r="AK103" s="9">
        <f t="shared" si="3"/>
        <v>6448</v>
      </c>
    </row>
    <row r="104" spans="1:37" ht="12.75" customHeight="1" x14ac:dyDescent="0.2">
      <c r="A104" s="11">
        <v>2130083</v>
      </c>
      <c r="B104" s="22" t="s">
        <v>115</v>
      </c>
      <c r="C104" s="13" t="s">
        <v>36</v>
      </c>
      <c r="D104" s="42">
        <f>VLOOKUP(A104,[1]Hoja3!$A$4:$C$653,3,FALSE)</f>
        <v>535.5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>
        <v>1</v>
      </c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>
        <v>1</v>
      </c>
      <c r="AJ104" s="46">
        <f t="shared" si="2"/>
        <v>2</v>
      </c>
      <c r="AK104" s="9">
        <f t="shared" si="3"/>
        <v>1071</v>
      </c>
    </row>
    <row r="105" spans="1:37" ht="12.75" customHeight="1" x14ac:dyDescent="0.2">
      <c r="A105" s="11">
        <v>2120033</v>
      </c>
      <c r="B105" s="22" t="s">
        <v>116</v>
      </c>
      <c r="C105" s="13" t="s">
        <v>36</v>
      </c>
      <c r="D105" s="42">
        <f>VLOOKUP(A105,[1]Hoja3!$A$4:$C$653,3,FALSE)</f>
        <v>312</v>
      </c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46">
        <f t="shared" si="2"/>
        <v>0</v>
      </c>
      <c r="AK105" s="9">
        <f t="shared" si="3"/>
        <v>0</v>
      </c>
    </row>
    <row r="106" spans="1:37" ht="12.75" customHeight="1" x14ac:dyDescent="0.2">
      <c r="A106" s="11">
        <v>2130018</v>
      </c>
      <c r="B106" s="22" t="s">
        <v>190</v>
      </c>
      <c r="C106" s="13" t="s">
        <v>23</v>
      </c>
      <c r="D106" s="42">
        <v>407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>
        <v>1</v>
      </c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46">
        <f t="shared" si="2"/>
        <v>1</v>
      </c>
      <c r="AK106" s="9">
        <f t="shared" si="3"/>
        <v>407</v>
      </c>
    </row>
    <row r="107" spans="1:37" ht="12.75" customHeight="1" x14ac:dyDescent="0.2">
      <c r="A107" s="11">
        <v>2130017</v>
      </c>
      <c r="B107" s="22" t="s">
        <v>192</v>
      </c>
      <c r="C107" s="13" t="s">
        <v>23</v>
      </c>
      <c r="D107" s="42">
        <v>277</v>
      </c>
      <c r="E107" s="13"/>
      <c r="F107" s="13">
        <v>1</v>
      </c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46">
        <f t="shared" si="2"/>
        <v>1</v>
      </c>
      <c r="AK107" s="9">
        <f t="shared" si="3"/>
        <v>277</v>
      </c>
    </row>
    <row r="108" spans="1:37" ht="12.75" customHeight="1" x14ac:dyDescent="0.2">
      <c r="A108" s="11"/>
      <c r="B108" s="22" t="s">
        <v>245</v>
      </c>
      <c r="C108" s="13" t="s">
        <v>36</v>
      </c>
      <c r="D108" s="42"/>
      <c r="E108" s="13"/>
      <c r="F108" s="13"/>
      <c r="G108" s="13"/>
      <c r="H108" s="13"/>
      <c r="I108" s="13"/>
      <c r="J108" s="13">
        <v>1</v>
      </c>
      <c r="K108" s="13">
        <v>1</v>
      </c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>
        <v>1</v>
      </c>
      <c r="AA108" s="13"/>
      <c r="AB108" s="13"/>
      <c r="AC108" s="13"/>
      <c r="AD108" s="13"/>
      <c r="AE108" s="13"/>
      <c r="AF108" s="13"/>
      <c r="AG108" s="13">
        <v>1</v>
      </c>
      <c r="AH108" s="13"/>
      <c r="AI108" s="13"/>
      <c r="AJ108" s="46">
        <f t="shared" si="2"/>
        <v>4</v>
      </c>
      <c r="AK108" s="9">
        <f t="shared" si="3"/>
        <v>0</v>
      </c>
    </row>
    <row r="109" spans="1:37" ht="12.75" customHeight="1" x14ac:dyDescent="0.2">
      <c r="A109" s="11">
        <v>2180004</v>
      </c>
      <c r="B109" s="12" t="s">
        <v>246</v>
      </c>
      <c r="C109" s="13" t="s">
        <v>36</v>
      </c>
      <c r="D109" s="14">
        <v>309</v>
      </c>
      <c r="E109" s="13"/>
      <c r="F109" s="13"/>
      <c r="G109" s="13"/>
      <c r="H109" s="13"/>
      <c r="I109" s="13"/>
      <c r="J109" s="13">
        <v>20</v>
      </c>
      <c r="K109" s="13"/>
      <c r="L109" s="13">
        <v>20</v>
      </c>
      <c r="M109" s="13"/>
      <c r="N109" s="13"/>
      <c r="O109" s="13"/>
      <c r="P109" s="13"/>
      <c r="Q109" s="13">
        <v>6</v>
      </c>
      <c r="R109" s="13">
        <v>2</v>
      </c>
      <c r="S109" s="13"/>
      <c r="T109" s="13"/>
      <c r="U109" s="13"/>
      <c r="V109" s="13"/>
      <c r="W109" s="13">
        <v>20</v>
      </c>
      <c r="X109" s="13">
        <v>5</v>
      </c>
      <c r="Y109" s="13"/>
      <c r="Z109" s="13"/>
      <c r="AA109" s="13"/>
      <c r="AB109" s="13"/>
      <c r="AC109" s="13"/>
      <c r="AD109" s="13">
        <v>20</v>
      </c>
      <c r="AE109" s="13"/>
      <c r="AF109" s="13">
        <v>10</v>
      </c>
      <c r="AG109" s="13"/>
      <c r="AH109" s="13"/>
      <c r="AI109" s="13"/>
      <c r="AJ109" s="46">
        <f t="shared" si="2"/>
        <v>103</v>
      </c>
      <c r="AK109" s="9">
        <f t="shared" si="3"/>
        <v>31827</v>
      </c>
    </row>
    <row r="110" spans="1:37" ht="12.75" customHeight="1" x14ac:dyDescent="0.2">
      <c r="A110" s="11"/>
      <c r="B110" s="22" t="s">
        <v>247</v>
      </c>
      <c r="C110" s="13" t="s">
        <v>23</v>
      </c>
      <c r="D110" s="35"/>
      <c r="E110" s="13"/>
      <c r="F110" s="13"/>
      <c r="G110" s="13"/>
      <c r="H110" s="13"/>
      <c r="I110" s="13"/>
      <c r="J110" s="13"/>
      <c r="K110" s="13">
        <v>1</v>
      </c>
      <c r="L110" s="13"/>
      <c r="M110" s="13"/>
      <c r="N110" s="13"/>
      <c r="O110" s="13"/>
      <c r="P110" s="13"/>
      <c r="Q110" s="13"/>
      <c r="R110" s="13"/>
      <c r="S110" s="13"/>
      <c r="T110" s="13"/>
      <c r="U110" s="13">
        <v>1</v>
      </c>
      <c r="V110" s="13"/>
      <c r="W110" s="13"/>
      <c r="X110" s="13">
        <v>1</v>
      </c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46">
        <f t="shared" si="2"/>
        <v>3</v>
      </c>
      <c r="AK110" s="9">
        <f t="shared" si="3"/>
        <v>0</v>
      </c>
    </row>
    <row r="111" spans="1:37" ht="12.75" customHeight="1" x14ac:dyDescent="0.2">
      <c r="A111" s="34">
        <v>2130053</v>
      </c>
      <c r="B111" s="152" t="s">
        <v>248</v>
      </c>
      <c r="C111" s="33" t="s">
        <v>69</v>
      </c>
      <c r="D111" s="156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>
        <v>1</v>
      </c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46">
        <f t="shared" si="2"/>
        <v>1</v>
      </c>
      <c r="AK111" s="9">
        <f t="shared" si="3"/>
        <v>0</v>
      </c>
    </row>
    <row r="112" spans="1:37" ht="12.75" customHeight="1" x14ac:dyDescent="0.2">
      <c r="A112" s="34"/>
      <c r="B112" s="155"/>
      <c r="C112" s="33"/>
      <c r="D112" s="156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46">
        <f t="shared" si="2"/>
        <v>0</v>
      </c>
      <c r="AK112" s="9">
        <f t="shared" si="3"/>
        <v>0</v>
      </c>
    </row>
    <row r="113" spans="1:72" ht="12.75" customHeight="1" x14ac:dyDescent="0.2">
      <c r="A113" s="34"/>
      <c r="B113" s="155"/>
      <c r="C113" s="33"/>
      <c r="D113" s="156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46">
        <f t="shared" si="2"/>
        <v>0</v>
      </c>
      <c r="AK113" s="9">
        <f t="shared" si="3"/>
        <v>0</v>
      </c>
    </row>
    <row r="114" spans="1:72" x14ac:dyDescent="0.2">
      <c r="A114" s="34"/>
      <c r="B114" s="155"/>
      <c r="C114" s="33"/>
      <c r="D114" s="156"/>
      <c r="E114" s="33"/>
      <c r="F114" s="33"/>
      <c r="G114" s="33"/>
      <c r="H114" s="34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4"/>
      <c r="AF114" s="33"/>
      <c r="AG114" s="33"/>
      <c r="AH114" s="33"/>
      <c r="AI114" s="33"/>
      <c r="AJ114" s="46">
        <f t="shared" si="2"/>
        <v>0</v>
      </c>
      <c r="AK114" s="157">
        <f t="shared" si="3"/>
        <v>0</v>
      </c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</row>
    <row r="115" spans="1:72" s="11" customFormat="1" x14ac:dyDescent="0.2">
      <c r="B115" s="152"/>
      <c r="D115" s="35"/>
      <c r="AJ115" s="153" t="s">
        <v>4</v>
      </c>
      <c r="AK115" s="157">
        <f>SUM(AK6:AK114)</f>
        <v>7931060.6331000011</v>
      </c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</row>
    <row r="116" spans="1:72" s="11" customFormat="1" x14ac:dyDescent="0.2">
      <c r="B116" s="152"/>
      <c r="D116" s="35"/>
      <c r="AJ116" s="153" t="s">
        <v>117</v>
      </c>
      <c r="AK116" s="157">
        <f>SUM(AK78+AK42)</f>
        <v>2878610</v>
      </c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</row>
    <row r="117" spans="1:72" s="11" customFormat="1" x14ac:dyDescent="0.2">
      <c r="B117" s="152"/>
      <c r="D117" s="35"/>
      <c r="AJ117" s="153" t="s">
        <v>118</v>
      </c>
      <c r="AK117" s="157">
        <f>AK115-AK116</f>
        <v>5052450.6331000011</v>
      </c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</row>
    <row r="118" spans="1:72" s="11" customFormat="1" x14ac:dyDescent="0.2">
      <c r="B118" s="152"/>
      <c r="D118" s="35"/>
      <c r="AJ118" s="153"/>
      <c r="AK118" s="158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</row>
    <row r="119" spans="1:72" s="11" customFormat="1" x14ac:dyDescent="0.2">
      <c r="B119" s="152"/>
      <c r="D119" s="35"/>
      <c r="AJ119" s="153"/>
      <c r="AK119" s="158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</row>
    <row r="120" spans="1:72" s="11" customFormat="1" x14ac:dyDescent="0.2">
      <c r="B120" s="152"/>
      <c r="D120" s="35"/>
      <c r="H120" s="13"/>
      <c r="AE120" s="13"/>
      <c r="AJ120" s="153"/>
      <c r="AK120" s="158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</row>
    <row r="121" spans="1:72" s="11" customFormat="1" x14ac:dyDescent="0.2">
      <c r="B121" s="22"/>
      <c r="C121" s="13"/>
      <c r="D121" s="35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53"/>
      <c r="AK121" s="158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</row>
    <row r="122" spans="1:72" x14ac:dyDescent="0.2"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</row>
    <row r="123" spans="1:72" x14ac:dyDescent="0.2"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</row>
    <row r="126" spans="1:72" x14ac:dyDescent="0.2">
      <c r="H126" s="40"/>
      <c r="AE126" s="40"/>
    </row>
    <row r="127" spans="1:72" s="36" customFormat="1" x14ac:dyDescent="0.2">
      <c r="B127" s="41"/>
      <c r="C127" s="40"/>
      <c r="D127" s="38"/>
      <c r="E127" s="40"/>
      <c r="F127" s="40"/>
      <c r="G127" s="40"/>
      <c r="H127" s="3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3"/>
      <c r="AF127" s="40"/>
      <c r="AG127" s="40"/>
      <c r="AH127" s="40"/>
      <c r="AI127" s="40"/>
      <c r="AJ127" s="39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zoomScale="130" zoomScaleNormal="130" workbookViewId="0">
      <pane xSplit="3" ySplit="5" topLeftCell="D57" activePane="bottomRight" state="frozen"/>
      <selection pane="topRight" activeCell="D1" sqref="D1"/>
      <selection pane="bottomLeft" activeCell="A6" sqref="A6"/>
      <selection pane="bottomRight" activeCell="F57" sqref="F57"/>
    </sheetView>
  </sheetViews>
  <sheetFormatPr baseColWidth="10" defaultColWidth="8" defaultRowHeight="12.75" x14ac:dyDescent="0.2"/>
  <cols>
    <col min="1" max="1" width="7.85546875" style="1" customWidth="1"/>
    <col min="2" max="2" width="30.28515625" style="2" customWidth="1"/>
    <col min="3" max="3" width="5.140625" style="3" customWidth="1"/>
    <col min="4" max="4" width="9" style="4" customWidth="1"/>
    <col min="5" max="5" width="3.5703125" style="3" customWidth="1"/>
    <col min="6" max="6" width="3.7109375" style="3" customWidth="1"/>
    <col min="7" max="7" width="3.85546875" style="3" customWidth="1"/>
    <col min="8" max="8" width="4.140625" style="3" customWidth="1"/>
    <col min="9" max="9" width="4" style="3" customWidth="1"/>
    <col min="10" max="10" width="3.42578125" style="3" customWidth="1"/>
    <col min="11" max="11" width="3.7109375" style="3" customWidth="1"/>
    <col min="12" max="12" width="3.85546875" style="3" customWidth="1"/>
    <col min="13" max="14" width="4" style="3" customWidth="1"/>
    <col min="15" max="16" width="3.85546875" style="3" customWidth="1"/>
    <col min="17" max="17" width="3.7109375" style="3" customWidth="1"/>
    <col min="18" max="20" width="3.85546875" style="3" customWidth="1"/>
    <col min="21" max="21" width="4" style="3" customWidth="1"/>
    <col min="22" max="35" width="4.28515625" style="3" customWidth="1"/>
    <col min="36" max="36" width="11" style="5" customWidth="1"/>
    <col min="37" max="37" width="10.28515625" style="1" customWidth="1"/>
    <col min="38" max="16384" width="8" style="1"/>
  </cols>
  <sheetData>
    <row r="1" spans="1:37" x14ac:dyDescent="0.2">
      <c r="AI1" s="3" t="s">
        <v>0</v>
      </c>
    </row>
    <row r="2" spans="1:37" x14ac:dyDescent="0.2">
      <c r="B2" s="2" t="s">
        <v>212</v>
      </c>
    </row>
    <row r="3" spans="1:37" x14ac:dyDescent="0.2">
      <c r="B3" s="2" t="s">
        <v>218</v>
      </c>
    </row>
    <row r="5" spans="1:37" s="53" customFormat="1" x14ac:dyDescent="0.2">
      <c r="A5" s="50" t="s">
        <v>1</v>
      </c>
      <c r="B5" s="51" t="s">
        <v>2</v>
      </c>
      <c r="C5" s="17"/>
      <c r="D5" s="6" t="s">
        <v>3</v>
      </c>
      <c r="E5" s="52">
        <v>1</v>
      </c>
      <c r="F5" s="52">
        <v>2</v>
      </c>
      <c r="G5" s="52">
        <v>3</v>
      </c>
      <c r="H5" s="52">
        <v>4</v>
      </c>
      <c r="I5" s="52">
        <v>5</v>
      </c>
      <c r="J5" s="52">
        <v>6</v>
      </c>
      <c r="K5" s="52">
        <v>7</v>
      </c>
      <c r="L5" s="52">
        <v>8</v>
      </c>
      <c r="M5" s="52">
        <v>9</v>
      </c>
      <c r="N5" s="52">
        <v>10</v>
      </c>
      <c r="O5" s="52">
        <v>11</v>
      </c>
      <c r="P5" s="52">
        <v>12</v>
      </c>
      <c r="Q5" s="52">
        <v>13</v>
      </c>
      <c r="R5" s="52">
        <v>14</v>
      </c>
      <c r="S5" s="52">
        <v>15</v>
      </c>
      <c r="T5" s="52">
        <v>16</v>
      </c>
      <c r="U5" s="52">
        <v>17</v>
      </c>
      <c r="V5" s="52">
        <v>18</v>
      </c>
      <c r="W5" s="52">
        <v>19</v>
      </c>
      <c r="X5" s="52">
        <v>20</v>
      </c>
      <c r="Y5" s="52">
        <v>21</v>
      </c>
      <c r="Z5" s="52">
        <v>22</v>
      </c>
      <c r="AA5" s="52">
        <v>23</v>
      </c>
      <c r="AB5" s="52">
        <v>24</v>
      </c>
      <c r="AC5" s="52">
        <v>25</v>
      </c>
      <c r="AD5" s="52">
        <v>26</v>
      </c>
      <c r="AE5" s="52">
        <v>27</v>
      </c>
      <c r="AF5" s="52">
        <v>28</v>
      </c>
      <c r="AG5" s="52">
        <v>29</v>
      </c>
      <c r="AH5" s="52">
        <v>30</v>
      </c>
      <c r="AI5" s="52">
        <v>31</v>
      </c>
      <c r="AJ5" s="8" t="s">
        <v>4</v>
      </c>
      <c r="AK5" s="9" t="s">
        <v>5</v>
      </c>
    </row>
    <row r="6" spans="1:37" ht="12.75" customHeight="1" x14ac:dyDescent="0.2">
      <c r="A6" s="11">
        <v>2110015</v>
      </c>
      <c r="B6" s="22" t="s">
        <v>6</v>
      </c>
      <c r="C6" s="13" t="s">
        <v>7</v>
      </c>
      <c r="D6" s="42">
        <f>VLOOKUP(A6,[1]Hoja3!$A$4:$C$653,3,FALSE)</f>
        <v>250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46">
        <f>SUM(E6:AI6)</f>
        <v>0</v>
      </c>
      <c r="AK6" s="9">
        <f>AJ6*D6</f>
        <v>0</v>
      </c>
    </row>
    <row r="7" spans="1:37" ht="12.75" customHeight="1" x14ac:dyDescent="0.2">
      <c r="A7" s="11">
        <v>2160010</v>
      </c>
      <c r="B7" s="16" t="s">
        <v>121</v>
      </c>
      <c r="C7" s="17" t="s">
        <v>9</v>
      </c>
      <c r="D7" s="42">
        <f>VLOOKUP(A7,[1]Hoja3!$A$4:$C$653,3,FALSE)</f>
        <v>11797.66</v>
      </c>
      <c r="E7" s="18"/>
      <c r="F7" s="18"/>
      <c r="G7" s="18">
        <v>2</v>
      </c>
      <c r="H7" s="18"/>
      <c r="I7" s="18"/>
      <c r="J7" s="18">
        <v>1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>
        <v>1</v>
      </c>
      <c r="AD7" s="18"/>
      <c r="AE7" s="18"/>
      <c r="AF7" s="18"/>
      <c r="AG7" s="18"/>
      <c r="AH7" s="18"/>
      <c r="AI7" s="18"/>
      <c r="AJ7" s="46">
        <f t="shared" ref="AJ7:AJ70" si="0">SUM(E7:AI7)</f>
        <v>4</v>
      </c>
      <c r="AK7" s="9">
        <f t="shared" ref="AK7:AK70" si="1">AJ7*D7</f>
        <v>47190.64</v>
      </c>
    </row>
    <row r="8" spans="1:37" ht="12.75" customHeight="1" x14ac:dyDescent="0.2">
      <c r="A8" s="11">
        <v>2160106</v>
      </c>
      <c r="B8" s="16" t="s">
        <v>122</v>
      </c>
      <c r="C8" s="17" t="s">
        <v>11</v>
      </c>
      <c r="D8" s="42">
        <f>VLOOKUP(A8,[1]Hoja3!$A$4:$C$653,3,FALSE)</f>
        <v>60.547199999999997</v>
      </c>
      <c r="E8" s="18"/>
      <c r="F8" s="18"/>
      <c r="G8" s="18">
        <v>3</v>
      </c>
      <c r="H8" s="18">
        <v>2</v>
      </c>
      <c r="I8" s="18">
        <v>3</v>
      </c>
      <c r="J8" s="18">
        <v>1</v>
      </c>
      <c r="K8" s="18"/>
      <c r="L8" s="18"/>
      <c r="M8" s="18">
        <v>5</v>
      </c>
      <c r="N8" s="18">
        <v>2</v>
      </c>
      <c r="O8" s="18">
        <v>3</v>
      </c>
      <c r="P8" s="18">
        <v>10</v>
      </c>
      <c r="Q8" s="18">
        <v>6</v>
      </c>
      <c r="R8" s="18"/>
      <c r="S8" s="18"/>
      <c r="T8" s="18">
        <v>3</v>
      </c>
      <c r="U8" s="18">
        <v>3</v>
      </c>
      <c r="V8" s="18">
        <v>1</v>
      </c>
      <c r="W8" s="18">
        <v>2</v>
      </c>
      <c r="X8" s="18">
        <v>3</v>
      </c>
      <c r="Y8" s="18"/>
      <c r="Z8" s="18"/>
      <c r="AA8" s="18">
        <v>2</v>
      </c>
      <c r="AB8" s="18">
        <v>3</v>
      </c>
      <c r="AC8" s="18">
        <v>1</v>
      </c>
      <c r="AD8" s="18">
        <v>4</v>
      </c>
      <c r="AE8" s="18">
        <v>1</v>
      </c>
      <c r="AF8" s="18"/>
      <c r="AG8" s="18"/>
      <c r="AH8" s="18">
        <v>5</v>
      </c>
      <c r="AI8" s="18"/>
      <c r="AJ8" s="46">
        <f t="shared" si="0"/>
        <v>63</v>
      </c>
      <c r="AK8" s="9">
        <f t="shared" si="1"/>
        <v>3814.4735999999998</v>
      </c>
    </row>
    <row r="9" spans="1:37" ht="12.75" customHeight="1" x14ac:dyDescent="0.2">
      <c r="A9" s="11">
        <v>2160022</v>
      </c>
      <c r="B9" s="16" t="s">
        <v>120</v>
      </c>
      <c r="C9" s="17" t="s">
        <v>11</v>
      </c>
      <c r="D9" s="42">
        <f>VLOOKUP(A9,[1]Hoja3!$A$4:$C$653,3,FALSE)</f>
        <v>92.82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46">
        <f t="shared" si="0"/>
        <v>0</v>
      </c>
      <c r="AK9" s="9">
        <f t="shared" si="1"/>
        <v>0</v>
      </c>
    </row>
    <row r="10" spans="1:37" ht="12.75" customHeight="1" x14ac:dyDescent="0.2">
      <c r="A10" s="11">
        <v>2160023</v>
      </c>
      <c r="B10" s="16" t="s">
        <v>123</v>
      </c>
      <c r="C10" s="17" t="s">
        <v>11</v>
      </c>
      <c r="D10" s="43">
        <v>140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46">
        <f t="shared" si="0"/>
        <v>0</v>
      </c>
      <c r="AK10" s="9">
        <f t="shared" si="1"/>
        <v>0</v>
      </c>
    </row>
    <row r="11" spans="1:37" ht="12.75" customHeight="1" x14ac:dyDescent="0.2">
      <c r="A11" s="11">
        <v>2130283</v>
      </c>
      <c r="B11" s="16" t="s">
        <v>124</v>
      </c>
      <c r="C11" s="17" t="s">
        <v>15</v>
      </c>
      <c r="D11" s="42">
        <f>VLOOKUP(A11,[1]Hoja3!$A$4:$C$653,3,FALSE)</f>
        <v>1009.12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46">
        <f t="shared" si="0"/>
        <v>0</v>
      </c>
      <c r="AK11" s="9">
        <f t="shared" si="1"/>
        <v>0</v>
      </c>
    </row>
    <row r="12" spans="1:37" ht="12.75" customHeight="1" x14ac:dyDescent="0.2">
      <c r="A12" s="11">
        <v>2200011</v>
      </c>
      <c r="B12" s="16" t="s">
        <v>125</v>
      </c>
      <c r="C12" s="17" t="s">
        <v>11</v>
      </c>
      <c r="D12" s="42">
        <f>VLOOKUP(A12,[1]Hoja3!$A$4:$C$653,3,FALSE)</f>
        <v>1287.104</v>
      </c>
      <c r="E12" s="18"/>
      <c r="F12" s="18">
        <v>11</v>
      </c>
      <c r="G12" s="18">
        <v>5</v>
      </c>
      <c r="H12" s="18">
        <v>3</v>
      </c>
      <c r="I12" s="18">
        <v>7</v>
      </c>
      <c r="J12" s="18">
        <v>7</v>
      </c>
      <c r="K12" s="18"/>
      <c r="L12" s="18"/>
      <c r="M12" s="18">
        <v>14</v>
      </c>
      <c r="N12" s="18">
        <v>6</v>
      </c>
      <c r="O12" s="18">
        <v>14</v>
      </c>
      <c r="P12" s="18">
        <v>6</v>
      </c>
      <c r="Q12" s="18">
        <v>9</v>
      </c>
      <c r="R12" s="18"/>
      <c r="S12" s="18"/>
      <c r="T12" s="18">
        <v>8</v>
      </c>
      <c r="U12" s="18">
        <v>6</v>
      </c>
      <c r="V12" s="18">
        <v>4</v>
      </c>
      <c r="W12" s="18">
        <v>9</v>
      </c>
      <c r="X12" s="18">
        <v>3</v>
      </c>
      <c r="Y12" s="18"/>
      <c r="Z12" s="18"/>
      <c r="AA12" s="18">
        <v>9</v>
      </c>
      <c r="AB12" s="18">
        <v>5</v>
      </c>
      <c r="AC12" s="18">
        <v>3</v>
      </c>
      <c r="AD12" s="18">
        <v>1</v>
      </c>
      <c r="AE12" s="18">
        <v>4</v>
      </c>
      <c r="AF12" s="18"/>
      <c r="AG12" s="18"/>
      <c r="AH12" s="18">
        <v>3</v>
      </c>
      <c r="AI12" s="18"/>
      <c r="AJ12" s="46">
        <f t="shared" si="0"/>
        <v>137</v>
      </c>
      <c r="AK12" s="9">
        <f t="shared" si="1"/>
        <v>176333.24799999999</v>
      </c>
    </row>
    <row r="13" spans="1:37" ht="12.75" customHeight="1" x14ac:dyDescent="0.2">
      <c r="A13" s="11">
        <v>2160030</v>
      </c>
      <c r="B13" s="16" t="s">
        <v>126</v>
      </c>
      <c r="C13" s="17" t="s">
        <v>11</v>
      </c>
      <c r="D13" s="42">
        <f>VLOOKUP(A13,[1]Hoja3!$A$4:$C$653,3,FALSE)</f>
        <v>58.0244</v>
      </c>
      <c r="E13" s="18"/>
      <c r="F13" s="18">
        <v>15</v>
      </c>
      <c r="G13" s="18">
        <v>6</v>
      </c>
      <c r="H13" s="18">
        <v>3</v>
      </c>
      <c r="I13" s="18">
        <v>3</v>
      </c>
      <c r="J13" s="18">
        <v>4</v>
      </c>
      <c r="K13" s="18"/>
      <c r="L13" s="18"/>
      <c r="M13" s="18">
        <v>6</v>
      </c>
      <c r="N13" s="18">
        <v>3</v>
      </c>
      <c r="O13" s="18">
        <v>3</v>
      </c>
      <c r="P13" s="18">
        <v>5</v>
      </c>
      <c r="Q13" s="18">
        <v>7</v>
      </c>
      <c r="R13" s="18"/>
      <c r="S13" s="18"/>
      <c r="T13" s="18">
        <v>3</v>
      </c>
      <c r="U13" s="18">
        <v>4</v>
      </c>
      <c r="V13" s="18">
        <v>8</v>
      </c>
      <c r="W13" s="18">
        <v>7</v>
      </c>
      <c r="X13" s="18">
        <v>4</v>
      </c>
      <c r="Y13" s="18"/>
      <c r="Z13" s="18"/>
      <c r="AA13" s="18">
        <v>11</v>
      </c>
      <c r="AB13" s="18">
        <v>5</v>
      </c>
      <c r="AC13" s="18">
        <v>6</v>
      </c>
      <c r="AD13" s="18"/>
      <c r="AE13" s="18">
        <v>1</v>
      </c>
      <c r="AF13" s="18"/>
      <c r="AG13" s="18"/>
      <c r="AH13" s="18">
        <v>7</v>
      </c>
      <c r="AI13" s="18"/>
      <c r="AJ13" s="46">
        <f t="shared" si="0"/>
        <v>111</v>
      </c>
      <c r="AK13" s="9">
        <f t="shared" si="1"/>
        <v>6440.7084000000004</v>
      </c>
    </row>
    <row r="14" spans="1:37" ht="12.75" customHeight="1" x14ac:dyDescent="0.2">
      <c r="A14" s="11">
        <v>2130046</v>
      </c>
      <c r="B14" s="16" t="s">
        <v>127</v>
      </c>
      <c r="C14" s="17" t="s">
        <v>11</v>
      </c>
      <c r="D14" s="42">
        <f>VLOOKUP(A14,[1]Hoja3!$A$4:$C$653,3,FALSE)</f>
        <v>112</v>
      </c>
      <c r="E14" s="18"/>
      <c r="F14" s="18">
        <v>2</v>
      </c>
      <c r="G14" s="18"/>
      <c r="H14" s="18"/>
      <c r="I14" s="18"/>
      <c r="J14" s="18"/>
      <c r="K14" s="18"/>
      <c r="L14" s="18"/>
      <c r="M14" s="18"/>
      <c r="N14" s="18">
        <v>2</v>
      </c>
      <c r="O14" s="18">
        <v>2</v>
      </c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>
        <v>2</v>
      </c>
      <c r="AE14" s="18"/>
      <c r="AF14" s="18"/>
      <c r="AG14" s="18"/>
      <c r="AH14" s="18"/>
      <c r="AI14" s="18"/>
      <c r="AJ14" s="46">
        <f t="shared" si="0"/>
        <v>8</v>
      </c>
      <c r="AK14" s="9">
        <f t="shared" si="1"/>
        <v>896</v>
      </c>
    </row>
    <row r="15" spans="1:37" ht="12.75" customHeight="1" x14ac:dyDescent="0.2">
      <c r="A15" s="11">
        <v>2160040</v>
      </c>
      <c r="B15" s="19" t="s">
        <v>128</v>
      </c>
      <c r="C15" s="20" t="s">
        <v>9</v>
      </c>
      <c r="D15" s="42">
        <f>VLOOKUP(A15,[1]Hoja3!$A$4:$C$653,3,FALSE)</f>
        <v>124.95</v>
      </c>
      <c r="E15" s="21"/>
      <c r="F15" s="21"/>
      <c r="G15" s="21">
        <v>4</v>
      </c>
      <c r="H15" s="21"/>
      <c r="I15" s="21"/>
      <c r="J15" s="21">
        <v>1</v>
      </c>
      <c r="K15" s="21"/>
      <c r="L15" s="21"/>
      <c r="M15" s="21"/>
      <c r="N15" s="21"/>
      <c r="O15" s="21"/>
      <c r="P15" s="21"/>
      <c r="Q15" s="21"/>
      <c r="R15" s="21"/>
      <c r="S15" s="21"/>
      <c r="T15" s="21">
        <v>1</v>
      </c>
      <c r="U15" s="21">
        <v>1</v>
      </c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46">
        <f t="shared" si="0"/>
        <v>7</v>
      </c>
      <c r="AK15" s="9">
        <f t="shared" si="1"/>
        <v>874.65</v>
      </c>
    </row>
    <row r="16" spans="1:37" ht="12.75" customHeight="1" x14ac:dyDescent="0.2">
      <c r="A16" s="11">
        <v>2160044</v>
      </c>
      <c r="B16" s="16" t="s">
        <v>129</v>
      </c>
      <c r="C16" s="17" t="s">
        <v>9</v>
      </c>
      <c r="D16" s="42">
        <f>VLOOKUP(A16,[1]Hoja3!$A$4:$C$653,3,FALSE)</f>
        <v>342.72</v>
      </c>
      <c r="E16" s="18"/>
      <c r="F16" s="18">
        <v>10</v>
      </c>
      <c r="G16" s="18">
        <v>2</v>
      </c>
      <c r="H16" s="18"/>
      <c r="I16" s="18">
        <v>9</v>
      </c>
      <c r="J16" s="18">
        <v>9</v>
      </c>
      <c r="K16" s="18"/>
      <c r="L16" s="18"/>
      <c r="M16" s="18">
        <v>9</v>
      </c>
      <c r="N16" s="18">
        <v>5</v>
      </c>
      <c r="O16" s="18">
        <v>6</v>
      </c>
      <c r="P16" s="18">
        <v>6</v>
      </c>
      <c r="Q16" s="18">
        <v>6</v>
      </c>
      <c r="R16" s="18"/>
      <c r="S16" s="18"/>
      <c r="T16" s="18">
        <v>10</v>
      </c>
      <c r="U16" s="18">
        <v>7</v>
      </c>
      <c r="V16" s="18">
        <v>2</v>
      </c>
      <c r="W16" s="18">
        <v>9</v>
      </c>
      <c r="X16" s="18">
        <v>2</v>
      </c>
      <c r="Y16" s="18"/>
      <c r="Z16" s="18"/>
      <c r="AA16" s="18">
        <v>8</v>
      </c>
      <c r="AB16" s="18">
        <v>3</v>
      </c>
      <c r="AC16" s="18">
        <v>4</v>
      </c>
      <c r="AD16" s="18"/>
      <c r="AE16" s="18"/>
      <c r="AF16" s="18"/>
      <c r="AG16" s="18"/>
      <c r="AH16" s="18">
        <v>8</v>
      </c>
      <c r="AI16" s="18"/>
      <c r="AJ16" s="46">
        <f t="shared" si="0"/>
        <v>115</v>
      </c>
      <c r="AK16" s="9">
        <f t="shared" si="1"/>
        <v>39412.800000000003</v>
      </c>
    </row>
    <row r="17" spans="1:37" ht="12.75" customHeight="1" x14ac:dyDescent="0.2">
      <c r="A17" s="11">
        <v>2160048</v>
      </c>
      <c r="B17" s="16" t="s">
        <v>130</v>
      </c>
      <c r="C17" s="17" t="s">
        <v>15</v>
      </c>
      <c r="D17" s="42">
        <f>VLOOKUP(A17,[1]Hoja3!$A$4:$C$653,3,FALSE)</f>
        <v>1248.7860000000001</v>
      </c>
      <c r="E17" s="18"/>
      <c r="F17" s="18"/>
      <c r="G17" s="18"/>
      <c r="H17" s="18"/>
      <c r="I17" s="18"/>
      <c r="J17" s="18"/>
      <c r="K17" s="18"/>
      <c r="L17" s="18"/>
      <c r="M17" s="18"/>
      <c r="N17" s="18">
        <v>2</v>
      </c>
      <c r="O17" s="18"/>
      <c r="P17" s="18">
        <v>1</v>
      </c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>
        <v>1</v>
      </c>
      <c r="AI17" s="18"/>
      <c r="AJ17" s="46">
        <f t="shared" si="0"/>
        <v>4</v>
      </c>
      <c r="AK17" s="9">
        <f t="shared" si="1"/>
        <v>4995.1440000000002</v>
      </c>
    </row>
    <row r="18" spans="1:37" ht="12.75" customHeight="1" x14ac:dyDescent="0.2">
      <c r="A18" s="11">
        <v>2130054</v>
      </c>
      <c r="B18" s="16" t="s">
        <v>131</v>
      </c>
      <c r="C18" s="17" t="s">
        <v>23</v>
      </c>
      <c r="D18" s="42">
        <f>VLOOKUP(A18,[1]Hoja3!$A$4:$C$653,3,FALSE)</f>
        <v>259.84840000000003</v>
      </c>
      <c r="E18" s="18"/>
      <c r="F18" s="18">
        <v>5</v>
      </c>
      <c r="G18" s="18">
        <v>2</v>
      </c>
      <c r="H18" s="18">
        <v>2</v>
      </c>
      <c r="I18" s="18">
        <v>4</v>
      </c>
      <c r="J18" s="18">
        <v>2</v>
      </c>
      <c r="K18" s="18"/>
      <c r="L18" s="18"/>
      <c r="M18" s="18">
        <v>3</v>
      </c>
      <c r="N18" s="18">
        <v>4</v>
      </c>
      <c r="O18" s="18">
        <v>4</v>
      </c>
      <c r="P18" s="18">
        <v>3</v>
      </c>
      <c r="Q18" s="18">
        <v>4</v>
      </c>
      <c r="R18" s="18"/>
      <c r="S18" s="18"/>
      <c r="T18" s="18">
        <v>2</v>
      </c>
      <c r="U18" s="18">
        <v>1</v>
      </c>
      <c r="V18" s="18">
        <v>1</v>
      </c>
      <c r="W18" s="18">
        <v>1</v>
      </c>
      <c r="X18" s="18">
        <v>4</v>
      </c>
      <c r="Y18" s="18"/>
      <c r="Z18" s="18"/>
      <c r="AA18" s="18">
        <v>3</v>
      </c>
      <c r="AB18" s="18">
        <v>1</v>
      </c>
      <c r="AC18" s="18">
        <v>6</v>
      </c>
      <c r="AD18" s="18">
        <v>1</v>
      </c>
      <c r="AE18" s="18">
        <v>1</v>
      </c>
      <c r="AF18" s="18"/>
      <c r="AG18" s="18"/>
      <c r="AH18" s="18">
        <v>6</v>
      </c>
      <c r="AI18" s="18"/>
      <c r="AJ18" s="46">
        <f t="shared" si="0"/>
        <v>60</v>
      </c>
      <c r="AK18" s="9">
        <f t="shared" si="1"/>
        <v>15590.904000000002</v>
      </c>
    </row>
    <row r="19" spans="1:37" ht="12.75" customHeight="1" x14ac:dyDescent="0.2">
      <c r="A19" s="11">
        <v>2130061</v>
      </c>
      <c r="B19" s="16" t="s">
        <v>24</v>
      </c>
      <c r="C19" s="17" t="s">
        <v>23</v>
      </c>
      <c r="D19" s="42">
        <f>VLOOKUP(A19,[1]Hoja3!$A$4:$C$653,3,FALSE)</f>
        <v>295.12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46">
        <f t="shared" si="0"/>
        <v>0</v>
      </c>
      <c r="AK19" s="9">
        <f t="shared" si="1"/>
        <v>0</v>
      </c>
    </row>
    <row r="20" spans="1:37" ht="12.75" customHeight="1" x14ac:dyDescent="0.2">
      <c r="A20" s="11">
        <v>2130068</v>
      </c>
      <c r="B20" s="22" t="s">
        <v>25</v>
      </c>
      <c r="C20" s="13" t="s">
        <v>23</v>
      </c>
      <c r="D20" s="42">
        <f>VLOOKUP(A20,[1]Hoja3!$A$4:$C$653,3,FALSE)</f>
        <v>952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46">
        <f t="shared" si="0"/>
        <v>0</v>
      </c>
      <c r="AK20" s="9">
        <f t="shared" si="1"/>
        <v>0</v>
      </c>
    </row>
    <row r="21" spans="1:37" ht="12.75" customHeight="1" x14ac:dyDescent="0.2">
      <c r="A21" s="11">
        <v>2160063</v>
      </c>
      <c r="B21" s="16" t="s">
        <v>139</v>
      </c>
      <c r="C21" s="17" t="s">
        <v>11</v>
      </c>
      <c r="D21" s="42">
        <f>VLOOKUP(A21,[1]Hoja3!$A$4:$C$653,3,FALSE)</f>
        <v>654.5</v>
      </c>
      <c r="E21" s="18"/>
      <c r="F21" s="18">
        <v>4</v>
      </c>
      <c r="G21" s="18"/>
      <c r="H21" s="18">
        <v>2</v>
      </c>
      <c r="I21" s="18">
        <v>4</v>
      </c>
      <c r="J21" s="18"/>
      <c r="K21" s="18"/>
      <c r="L21" s="18"/>
      <c r="M21" s="18">
        <v>1</v>
      </c>
      <c r="N21" s="18"/>
      <c r="O21" s="18"/>
      <c r="P21" s="18">
        <v>2</v>
      </c>
      <c r="Q21" s="18"/>
      <c r="R21" s="18"/>
      <c r="S21" s="18"/>
      <c r="T21" s="18"/>
      <c r="U21" s="18">
        <v>3</v>
      </c>
      <c r="V21" s="18"/>
      <c r="W21" s="18"/>
      <c r="X21" s="18"/>
      <c r="Y21" s="18"/>
      <c r="Z21" s="18"/>
      <c r="AA21" s="18"/>
      <c r="AB21" s="18"/>
      <c r="AC21" s="18">
        <v>1</v>
      </c>
      <c r="AD21" s="18"/>
      <c r="AE21" s="18"/>
      <c r="AF21" s="18"/>
      <c r="AG21" s="18"/>
      <c r="AH21" s="18"/>
      <c r="AI21" s="18"/>
      <c r="AJ21" s="46">
        <f t="shared" si="0"/>
        <v>17</v>
      </c>
      <c r="AK21" s="9">
        <f t="shared" si="1"/>
        <v>11126.5</v>
      </c>
    </row>
    <row r="22" spans="1:37" ht="12.75" customHeight="1" x14ac:dyDescent="0.2">
      <c r="A22" s="11">
        <v>2160064</v>
      </c>
      <c r="B22" s="16" t="s">
        <v>137</v>
      </c>
      <c r="C22" s="17" t="s">
        <v>11</v>
      </c>
      <c r="D22" s="42">
        <f>VLOOKUP(A22,[1]Hoja3!$A$4:$C$653,3,FALSE)</f>
        <v>69.02</v>
      </c>
      <c r="E22" s="18"/>
      <c r="F22" s="18"/>
      <c r="G22" s="18">
        <v>2</v>
      </c>
      <c r="H22" s="18"/>
      <c r="I22" s="18">
        <v>3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>
        <v>4</v>
      </c>
      <c r="U22" s="18">
        <v>2</v>
      </c>
      <c r="V22" s="18"/>
      <c r="W22" s="18">
        <v>4</v>
      </c>
      <c r="X22" s="18"/>
      <c r="Y22" s="18"/>
      <c r="Z22" s="18"/>
      <c r="AA22" s="18">
        <v>3</v>
      </c>
      <c r="AB22" s="18">
        <v>3</v>
      </c>
      <c r="AC22" s="18"/>
      <c r="AD22" s="18"/>
      <c r="AE22" s="18"/>
      <c r="AF22" s="18"/>
      <c r="AG22" s="18"/>
      <c r="AH22" s="18">
        <v>3</v>
      </c>
      <c r="AI22" s="18"/>
      <c r="AJ22" s="46">
        <f t="shared" si="0"/>
        <v>24</v>
      </c>
      <c r="AK22" s="9">
        <f t="shared" si="1"/>
        <v>1656.48</v>
      </c>
    </row>
    <row r="23" spans="1:37" ht="12.75" customHeight="1" x14ac:dyDescent="0.2">
      <c r="A23" s="11">
        <v>2130097</v>
      </c>
      <c r="B23" s="16" t="s">
        <v>138</v>
      </c>
      <c r="C23" s="17" t="s">
        <v>29</v>
      </c>
      <c r="D23" s="42">
        <f>VLOOKUP(A23,[1]Hoja3!$A$4:$C$653,3,FALSE)</f>
        <v>333.2</v>
      </c>
      <c r="E23" s="18"/>
      <c r="F23" s="18"/>
      <c r="G23" s="18">
        <v>1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>
        <v>3</v>
      </c>
      <c r="W23" s="18">
        <v>1</v>
      </c>
      <c r="X23" s="18">
        <v>1</v>
      </c>
      <c r="Y23" s="18"/>
      <c r="Z23" s="18"/>
      <c r="AA23" s="18">
        <v>1</v>
      </c>
      <c r="AB23" s="18"/>
      <c r="AC23" s="18"/>
      <c r="AD23" s="18"/>
      <c r="AE23" s="18"/>
      <c r="AF23" s="18"/>
      <c r="AG23" s="18"/>
      <c r="AH23" s="18"/>
      <c r="AI23" s="18"/>
      <c r="AJ23" s="46">
        <f t="shared" si="0"/>
        <v>7</v>
      </c>
      <c r="AK23" s="9">
        <f t="shared" si="1"/>
        <v>2332.4</v>
      </c>
    </row>
    <row r="24" spans="1:37" ht="12.75" customHeight="1" x14ac:dyDescent="0.2">
      <c r="A24" s="11">
        <v>2160080</v>
      </c>
      <c r="B24" s="16" t="s">
        <v>140</v>
      </c>
      <c r="C24" s="17" t="s">
        <v>29</v>
      </c>
      <c r="D24" s="42">
        <f>VLOOKUP(A24,[1]Hoja3!$A$4:$C$653,3,FALSE)</f>
        <v>145656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46">
        <f t="shared" si="0"/>
        <v>0</v>
      </c>
      <c r="AK24" s="9">
        <f t="shared" si="1"/>
        <v>0</v>
      </c>
    </row>
    <row r="25" spans="1:37" ht="12.75" customHeight="1" x14ac:dyDescent="0.2">
      <c r="A25" s="11">
        <v>2170058</v>
      </c>
      <c r="B25" s="16" t="s">
        <v>143</v>
      </c>
      <c r="C25" s="17" t="s">
        <v>32</v>
      </c>
      <c r="D25" s="42">
        <f>VLOOKUP(A25,[1]Hoja3!$A$4:$C$653,3,FALSE)</f>
        <v>4166.1899999999996</v>
      </c>
      <c r="E25" s="18"/>
      <c r="F25" s="18"/>
      <c r="G25" s="18"/>
      <c r="H25" s="18"/>
      <c r="I25" s="18"/>
      <c r="J25" s="18"/>
      <c r="K25" s="18"/>
      <c r="L25" s="18"/>
      <c r="M25" s="18">
        <v>1</v>
      </c>
      <c r="N25" s="18">
        <v>1</v>
      </c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46">
        <f t="shared" si="0"/>
        <v>2</v>
      </c>
      <c r="AK25" s="9">
        <f t="shared" si="1"/>
        <v>8332.3799999999992</v>
      </c>
    </row>
    <row r="26" spans="1:37" ht="12.75" customHeight="1" x14ac:dyDescent="0.2">
      <c r="A26" s="11">
        <v>2130107</v>
      </c>
      <c r="B26" s="16" t="s">
        <v>141</v>
      </c>
      <c r="C26" s="17" t="s">
        <v>11</v>
      </c>
      <c r="D26" s="42">
        <f>VLOOKUP(A26,[1]Hoja3!$A$4:$C$653,3,FALSE)</f>
        <v>104.72</v>
      </c>
      <c r="E26" s="18"/>
      <c r="F26" s="18">
        <v>19</v>
      </c>
      <c r="G26" s="18">
        <v>10</v>
      </c>
      <c r="H26" s="18">
        <v>8</v>
      </c>
      <c r="I26" s="18">
        <v>11</v>
      </c>
      <c r="J26" s="18">
        <v>7</v>
      </c>
      <c r="K26" s="18"/>
      <c r="L26" s="18"/>
      <c r="M26" s="18">
        <v>12</v>
      </c>
      <c r="N26" s="18">
        <v>13</v>
      </c>
      <c r="O26" s="18">
        <v>6</v>
      </c>
      <c r="P26" s="18">
        <v>7</v>
      </c>
      <c r="Q26" s="18">
        <v>11</v>
      </c>
      <c r="R26" s="18"/>
      <c r="S26" s="18"/>
      <c r="T26" s="18">
        <v>8</v>
      </c>
      <c r="U26" s="18">
        <v>16</v>
      </c>
      <c r="V26" s="18">
        <v>5</v>
      </c>
      <c r="W26" s="18">
        <v>11</v>
      </c>
      <c r="X26" s="18">
        <v>7</v>
      </c>
      <c r="Y26" s="18"/>
      <c r="Z26" s="18"/>
      <c r="AA26" s="18">
        <v>6</v>
      </c>
      <c r="AB26" s="18">
        <v>7</v>
      </c>
      <c r="AC26" s="18">
        <v>14</v>
      </c>
      <c r="AD26" s="18">
        <v>1</v>
      </c>
      <c r="AE26" s="18">
        <v>2</v>
      </c>
      <c r="AF26" s="18"/>
      <c r="AG26" s="18"/>
      <c r="AH26" s="18">
        <v>7</v>
      </c>
      <c r="AI26" s="18"/>
      <c r="AJ26" s="46">
        <f t="shared" si="0"/>
        <v>188</v>
      </c>
      <c r="AK26" s="9">
        <f t="shared" si="1"/>
        <v>19687.36</v>
      </c>
    </row>
    <row r="27" spans="1:37" ht="12.75" customHeight="1" x14ac:dyDescent="0.2">
      <c r="A27" s="11">
        <v>2120017</v>
      </c>
      <c r="B27" s="16" t="s">
        <v>142</v>
      </c>
      <c r="C27" s="17" t="s">
        <v>11</v>
      </c>
      <c r="D27" s="42">
        <f>VLOOKUP(A27,[1]Hoja3!$A$4:$C$653,3,FALSE)</f>
        <v>91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46">
        <f t="shared" si="0"/>
        <v>0</v>
      </c>
      <c r="AK27" s="9">
        <f t="shared" si="1"/>
        <v>0</v>
      </c>
    </row>
    <row r="28" spans="1:37" ht="12.75" customHeight="1" x14ac:dyDescent="0.2">
      <c r="A28" s="11">
        <v>2160095</v>
      </c>
      <c r="B28" s="16" t="s">
        <v>144</v>
      </c>
      <c r="C28" s="17" t="s">
        <v>36</v>
      </c>
      <c r="D28" s="42">
        <f>VLOOKUP(A28,[1]Hoja3!$A$4:$C$653,3,FALSE)</f>
        <v>220.745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46">
        <f t="shared" si="0"/>
        <v>0</v>
      </c>
      <c r="AK28" s="9">
        <f t="shared" si="1"/>
        <v>0</v>
      </c>
    </row>
    <row r="29" spans="1:37" ht="12.75" customHeight="1" x14ac:dyDescent="0.2">
      <c r="A29" s="11">
        <v>2160306</v>
      </c>
      <c r="B29" s="16" t="s">
        <v>145</v>
      </c>
      <c r="C29" s="17" t="s">
        <v>11</v>
      </c>
      <c r="D29" s="42">
        <f>VLOOKUP(A29,[1]Hoja3!$A$4:$C$653,3,FALSE)</f>
        <v>738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46">
        <f t="shared" si="0"/>
        <v>0</v>
      </c>
      <c r="AK29" s="9">
        <f t="shared" si="1"/>
        <v>0</v>
      </c>
    </row>
    <row r="30" spans="1:37" ht="12.75" customHeight="1" x14ac:dyDescent="0.2">
      <c r="A30" s="11">
        <v>2160101</v>
      </c>
      <c r="B30" s="16" t="s">
        <v>146</v>
      </c>
      <c r="C30" s="17" t="s">
        <v>11</v>
      </c>
      <c r="D30" s="42">
        <f>VLOOKUP(A30,[1]Hoja3!$A$4:$C$653,3,FALSE)</f>
        <v>183.26</v>
      </c>
      <c r="E30" s="18"/>
      <c r="F30" s="18">
        <v>1</v>
      </c>
      <c r="G30" s="18"/>
      <c r="H30" s="18">
        <v>1</v>
      </c>
      <c r="I30" s="18">
        <v>1</v>
      </c>
      <c r="J30" s="18"/>
      <c r="K30" s="18"/>
      <c r="L30" s="18"/>
      <c r="M30" s="18">
        <v>2</v>
      </c>
      <c r="N30" s="18">
        <v>2</v>
      </c>
      <c r="O30" s="18">
        <v>1</v>
      </c>
      <c r="P30" s="18"/>
      <c r="Q30" s="18">
        <v>2</v>
      </c>
      <c r="R30" s="18"/>
      <c r="S30" s="18"/>
      <c r="T30" s="18"/>
      <c r="U30" s="18">
        <v>1</v>
      </c>
      <c r="V30" s="18"/>
      <c r="W30" s="18"/>
      <c r="X30" s="18"/>
      <c r="Y30" s="18"/>
      <c r="Z30" s="18"/>
      <c r="AA30" s="18"/>
      <c r="AB30" s="18"/>
      <c r="AC30" s="18">
        <v>1</v>
      </c>
      <c r="AD30" s="18"/>
      <c r="AE30" s="18"/>
      <c r="AF30" s="18"/>
      <c r="AG30" s="18"/>
      <c r="AH30" s="18">
        <v>1</v>
      </c>
      <c r="AI30" s="18"/>
      <c r="AJ30" s="46">
        <f t="shared" si="0"/>
        <v>13</v>
      </c>
      <c r="AK30" s="9">
        <f t="shared" si="1"/>
        <v>2382.38</v>
      </c>
    </row>
    <row r="31" spans="1:37" ht="12.75" customHeight="1" x14ac:dyDescent="0.2">
      <c r="A31" s="11">
        <v>2120021</v>
      </c>
      <c r="B31" s="16" t="s">
        <v>147</v>
      </c>
      <c r="C31" s="17" t="s">
        <v>36</v>
      </c>
      <c r="D31" s="42">
        <f>VLOOKUP(A31,[1]Hoja3!$A$4:$C$653,3,FALSE)</f>
        <v>15098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46">
        <f t="shared" si="0"/>
        <v>0</v>
      </c>
      <c r="AK31" s="9">
        <f t="shared" si="1"/>
        <v>0</v>
      </c>
    </row>
    <row r="32" spans="1:37" ht="12.75" customHeight="1" x14ac:dyDescent="0.2">
      <c r="A32" s="11">
        <v>2120023</v>
      </c>
      <c r="B32" s="16" t="s">
        <v>148</v>
      </c>
      <c r="C32" s="17" t="s">
        <v>36</v>
      </c>
      <c r="D32" s="42">
        <f>VLOOKUP(A32,[1]Hoja3!$A$4:$C$653,3,FALSE)</f>
        <v>333</v>
      </c>
      <c r="E32" s="18"/>
      <c r="F32" s="18">
        <v>25</v>
      </c>
      <c r="G32" s="18"/>
      <c r="H32" s="18"/>
      <c r="I32" s="18">
        <v>22</v>
      </c>
      <c r="J32" s="18">
        <v>7</v>
      </c>
      <c r="K32" s="18"/>
      <c r="L32" s="18"/>
      <c r="M32" s="18">
        <v>13</v>
      </c>
      <c r="N32" s="18">
        <v>3</v>
      </c>
      <c r="O32" s="18"/>
      <c r="P32" s="18">
        <v>8</v>
      </c>
      <c r="Q32" s="18">
        <v>21</v>
      </c>
      <c r="R32" s="18"/>
      <c r="S32" s="18"/>
      <c r="T32" s="18">
        <v>21</v>
      </c>
      <c r="U32" s="18"/>
      <c r="V32" s="18"/>
      <c r="W32" s="18">
        <v>28</v>
      </c>
      <c r="X32" s="18">
        <v>8</v>
      </c>
      <c r="Y32" s="18"/>
      <c r="Z32" s="18"/>
      <c r="AA32" s="18">
        <v>15</v>
      </c>
      <c r="AB32" s="18">
        <v>7</v>
      </c>
      <c r="AC32" s="18">
        <v>5</v>
      </c>
      <c r="AD32" s="18"/>
      <c r="AE32" s="18"/>
      <c r="AF32" s="18"/>
      <c r="AG32" s="18"/>
      <c r="AH32" s="18">
        <v>20</v>
      </c>
      <c r="AI32" s="18"/>
      <c r="AJ32" s="46">
        <f t="shared" si="0"/>
        <v>203</v>
      </c>
      <c r="AK32" s="9">
        <f t="shared" si="1"/>
        <v>67599</v>
      </c>
    </row>
    <row r="33" spans="1:37" ht="12.75" customHeight="1" x14ac:dyDescent="0.2">
      <c r="A33" s="11">
        <v>2160122</v>
      </c>
      <c r="B33" s="16" t="s">
        <v>149</v>
      </c>
      <c r="C33" s="17" t="s">
        <v>36</v>
      </c>
      <c r="D33" s="42">
        <f>VLOOKUP(A33,[1]Hoja3!$A$4:$C$653,3,FALSE)</f>
        <v>123.76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46">
        <f t="shared" si="0"/>
        <v>0</v>
      </c>
      <c r="AK33" s="9">
        <f t="shared" si="1"/>
        <v>0</v>
      </c>
    </row>
    <row r="34" spans="1:37" ht="12.75" customHeight="1" x14ac:dyDescent="0.2">
      <c r="A34" s="11">
        <v>2160126</v>
      </c>
      <c r="B34" s="16" t="s">
        <v>150</v>
      </c>
      <c r="C34" s="17" t="s">
        <v>11</v>
      </c>
      <c r="D34" s="42">
        <f>VLOOKUP(A34,[1]Hoja3!$A$4:$C$653,3,FALSE)</f>
        <v>3153.5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46">
        <f t="shared" si="0"/>
        <v>0</v>
      </c>
      <c r="AK34" s="9">
        <f t="shared" si="1"/>
        <v>0</v>
      </c>
    </row>
    <row r="35" spans="1:37" ht="12.75" customHeight="1" x14ac:dyDescent="0.2">
      <c r="A35" s="11">
        <v>2160129</v>
      </c>
      <c r="B35" s="16" t="s">
        <v>151</v>
      </c>
      <c r="C35" s="17" t="s">
        <v>11</v>
      </c>
      <c r="D35" s="42">
        <f>VLOOKUP(A35,[1]Hoja3!$A$4:$C$653,3,FALSE)</f>
        <v>70.209999999999994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46">
        <f t="shared" si="0"/>
        <v>0</v>
      </c>
      <c r="AK35" s="9">
        <f t="shared" si="1"/>
        <v>0</v>
      </c>
    </row>
    <row r="36" spans="1:37" s="64" customFormat="1" ht="12.75" customHeight="1" x14ac:dyDescent="0.25">
      <c r="A36" s="47">
        <v>2130152</v>
      </c>
      <c r="B36" s="58" t="s">
        <v>44</v>
      </c>
      <c r="C36" s="59" t="s">
        <v>36</v>
      </c>
      <c r="D36" s="60">
        <f>VLOOKUP(A36,[1]Hoja3!$A$4:$C$653,3,FALSE)</f>
        <v>41.563699999999997</v>
      </c>
      <c r="E36" s="61"/>
      <c r="F36" s="61"/>
      <c r="G36" s="61"/>
      <c r="H36" s="61"/>
      <c r="I36" s="61"/>
      <c r="J36" s="61"/>
      <c r="K36" s="61"/>
      <c r="L36" s="61"/>
      <c r="M36" s="61"/>
      <c r="N36" s="61">
        <v>1</v>
      </c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46">
        <f t="shared" si="0"/>
        <v>1</v>
      </c>
      <c r="AK36" s="63">
        <f t="shared" si="1"/>
        <v>41.563699999999997</v>
      </c>
    </row>
    <row r="37" spans="1:37" ht="12.75" customHeight="1" x14ac:dyDescent="0.2">
      <c r="A37" s="11">
        <v>2130150</v>
      </c>
      <c r="B37" s="16" t="s">
        <v>152</v>
      </c>
      <c r="C37" s="17" t="s">
        <v>32</v>
      </c>
      <c r="D37" s="42">
        <f>VLOOKUP(A37,[1]Hoja3!$A$4:$C$653,3,FALSE)</f>
        <v>2856</v>
      </c>
      <c r="E37" s="18"/>
      <c r="F37" s="18"/>
      <c r="G37" s="18"/>
      <c r="H37" s="18"/>
      <c r="I37" s="18">
        <v>3</v>
      </c>
      <c r="J37" s="18"/>
      <c r="K37" s="18"/>
      <c r="L37" s="18"/>
      <c r="M37" s="18"/>
      <c r="N37" s="18"/>
      <c r="O37" s="18"/>
      <c r="P37" s="18">
        <v>2</v>
      </c>
      <c r="Q37" s="18"/>
      <c r="R37" s="18"/>
      <c r="S37" s="18"/>
      <c r="T37" s="18"/>
      <c r="U37" s="18">
        <v>1</v>
      </c>
      <c r="V37" s="18">
        <v>1</v>
      </c>
      <c r="W37" s="18"/>
      <c r="X37" s="18"/>
      <c r="Y37" s="18"/>
      <c r="Z37" s="18"/>
      <c r="AA37" s="18">
        <v>1</v>
      </c>
      <c r="AB37" s="18">
        <v>2</v>
      </c>
      <c r="AC37" s="18"/>
      <c r="AD37" s="18"/>
      <c r="AE37" s="18"/>
      <c r="AF37" s="18"/>
      <c r="AG37" s="18"/>
      <c r="AH37" s="18">
        <v>1</v>
      </c>
      <c r="AI37" s="18"/>
      <c r="AJ37" s="46">
        <f t="shared" si="0"/>
        <v>11</v>
      </c>
      <c r="AK37" s="9">
        <f t="shared" si="1"/>
        <v>31416</v>
      </c>
    </row>
    <row r="38" spans="1:37" ht="12.75" customHeight="1" x14ac:dyDescent="0.2">
      <c r="A38" s="11">
        <v>2160051</v>
      </c>
      <c r="B38" s="16" t="s">
        <v>153</v>
      </c>
      <c r="C38" s="17" t="s">
        <v>36</v>
      </c>
      <c r="D38" s="42">
        <f>VLOOKUP(A38,[1]Hoja3!$A$4:$C$653,3,FALSE)</f>
        <v>151.3323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>
        <v>1</v>
      </c>
      <c r="V38" s="18">
        <v>4</v>
      </c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46">
        <f t="shared" si="0"/>
        <v>5</v>
      </c>
      <c r="AK38" s="9">
        <f t="shared" si="1"/>
        <v>756.66150000000005</v>
      </c>
    </row>
    <row r="39" spans="1:37" ht="12.75" customHeight="1" x14ac:dyDescent="0.2">
      <c r="A39" s="11">
        <v>2180084</v>
      </c>
      <c r="B39" s="16" t="s">
        <v>154</v>
      </c>
      <c r="C39" s="17" t="s">
        <v>48</v>
      </c>
      <c r="D39" s="42">
        <f>VLOOKUP(A39,[1]Hoja3!$A$4:$C$653,3,FALSE)</f>
        <v>7140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46">
        <f t="shared" si="0"/>
        <v>0</v>
      </c>
      <c r="AK39" s="9">
        <f t="shared" si="1"/>
        <v>0</v>
      </c>
    </row>
    <row r="40" spans="1:37" ht="12.75" customHeight="1" x14ac:dyDescent="0.2">
      <c r="A40" s="11">
        <v>2160140</v>
      </c>
      <c r="B40" s="16" t="s">
        <v>155</v>
      </c>
      <c r="C40" s="17" t="s">
        <v>15</v>
      </c>
      <c r="D40" s="42">
        <f>VLOOKUP(A40,[1]Hoja3!$A$4:$C$653,3,FALSE)</f>
        <v>2261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>
        <v>1</v>
      </c>
      <c r="Q40" s="18"/>
      <c r="R40" s="18"/>
      <c r="S40" s="18"/>
      <c r="T40" s="18">
        <v>1</v>
      </c>
      <c r="U40" s="18"/>
      <c r="V40" s="18"/>
      <c r="W40" s="18"/>
      <c r="X40" s="18">
        <v>1</v>
      </c>
      <c r="Y40" s="18"/>
      <c r="Z40" s="18"/>
      <c r="AA40" s="18">
        <v>2</v>
      </c>
      <c r="AB40" s="18"/>
      <c r="AC40" s="18">
        <v>1</v>
      </c>
      <c r="AD40" s="18"/>
      <c r="AE40" s="18"/>
      <c r="AF40" s="18"/>
      <c r="AG40" s="18"/>
      <c r="AH40" s="18"/>
      <c r="AI40" s="18"/>
      <c r="AJ40" s="46">
        <f t="shared" si="0"/>
        <v>6</v>
      </c>
      <c r="AK40" s="9">
        <f t="shared" si="1"/>
        <v>13566</v>
      </c>
    </row>
    <row r="41" spans="1:37" ht="12.75" customHeight="1" x14ac:dyDescent="0.2">
      <c r="A41" s="11">
        <v>2130276</v>
      </c>
      <c r="B41" s="16" t="s">
        <v>156</v>
      </c>
      <c r="C41" s="17" t="s">
        <v>29</v>
      </c>
      <c r="D41" s="42">
        <f>VLOOKUP(A41,[1]Hoja3!$A$4:$C$653,3,FALSE)</f>
        <v>888.93</v>
      </c>
      <c r="E41" s="18"/>
      <c r="F41" s="18"/>
      <c r="G41" s="18"/>
      <c r="H41" s="18"/>
      <c r="I41" s="18"/>
      <c r="J41" s="18"/>
      <c r="K41" s="18"/>
      <c r="L41" s="18"/>
      <c r="M41" s="18">
        <v>1</v>
      </c>
      <c r="N41" s="18"/>
      <c r="O41" s="18"/>
      <c r="P41" s="18">
        <v>1</v>
      </c>
      <c r="Q41" s="18">
        <v>1</v>
      </c>
      <c r="R41" s="18"/>
      <c r="S41" s="18"/>
      <c r="T41" s="18"/>
      <c r="U41" s="18"/>
      <c r="V41" s="18"/>
      <c r="W41" s="18"/>
      <c r="X41" s="18">
        <v>1</v>
      </c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46">
        <f t="shared" si="0"/>
        <v>4</v>
      </c>
      <c r="AK41" s="9">
        <f t="shared" si="1"/>
        <v>3555.72</v>
      </c>
    </row>
    <row r="42" spans="1:37" ht="12.75" customHeight="1" x14ac:dyDescent="0.2">
      <c r="A42" s="11">
        <v>2110077</v>
      </c>
      <c r="B42" s="16" t="s">
        <v>157</v>
      </c>
      <c r="C42" s="17" t="s">
        <v>48</v>
      </c>
      <c r="D42" s="42">
        <f>VLOOKUP(A42,[1]Hoja3!$A$4:$C$653,3,FALSE)</f>
        <v>7946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46">
        <f t="shared" si="0"/>
        <v>0</v>
      </c>
      <c r="AK42" s="9">
        <f t="shared" si="1"/>
        <v>0</v>
      </c>
    </row>
    <row r="43" spans="1:37" ht="12.75" customHeight="1" x14ac:dyDescent="0.2">
      <c r="A43" s="11">
        <v>2160157</v>
      </c>
      <c r="B43" s="16" t="s">
        <v>159</v>
      </c>
      <c r="C43" s="17" t="s">
        <v>29</v>
      </c>
      <c r="D43" s="42">
        <f>VLOOKUP(A43,[1]Hoja3!$A$4:$C$653,3,FALSE)</f>
        <v>928.2</v>
      </c>
      <c r="E43" s="18"/>
      <c r="F43" s="18">
        <v>3</v>
      </c>
      <c r="G43" s="18"/>
      <c r="H43" s="18"/>
      <c r="I43" s="18">
        <v>1</v>
      </c>
      <c r="J43" s="18">
        <v>2</v>
      </c>
      <c r="K43" s="18"/>
      <c r="L43" s="18"/>
      <c r="M43" s="18">
        <v>3</v>
      </c>
      <c r="N43" s="18">
        <v>1</v>
      </c>
      <c r="O43" s="18"/>
      <c r="P43" s="18"/>
      <c r="Q43" s="18">
        <v>1</v>
      </c>
      <c r="R43" s="18"/>
      <c r="S43" s="18"/>
      <c r="T43" s="18">
        <v>3</v>
      </c>
      <c r="U43" s="18"/>
      <c r="V43" s="18"/>
      <c r="W43" s="18">
        <v>3</v>
      </c>
      <c r="X43" s="18">
        <v>2</v>
      </c>
      <c r="Y43" s="18"/>
      <c r="Z43" s="18"/>
      <c r="AA43" s="18">
        <v>2</v>
      </c>
      <c r="AB43" s="18">
        <v>1</v>
      </c>
      <c r="AC43" s="18"/>
      <c r="AD43" s="18"/>
      <c r="AE43" s="18"/>
      <c r="AF43" s="18"/>
      <c r="AG43" s="18"/>
      <c r="AH43" s="18">
        <v>3</v>
      </c>
      <c r="AI43" s="18"/>
      <c r="AJ43" s="46">
        <f t="shared" si="0"/>
        <v>25</v>
      </c>
      <c r="AK43" s="9">
        <f t="shared" si="1"/>
        <v>23205</v>
      </c>
    </row>
    <row r="44" spans="1:37" ht="12.75" customHeight="1" x14ac:dyDescent="0.2">
      <c r="A44" s="11">
        <v>2160160</v>
      </c>
      <c r="B44" s="16" t="s">
        <v>158</v>
      </c>
      <c r="C44" s="17" t="s">
        <v>11</v>
      </c>
      <c r="D44" s="42">
        <f>VLOOKUP(A44,[1]Hoja3!$A$4:$C$653,3,FALSE)</f>
        <v>213.01</v>
      </c>
      <c r="E44" s="18"/>
      <c r="F44" s="18">
        <v>18</v>
      </c>
      <c r="G44" s="18">
        <v>9</v>
      </c>
      <c r="H44" s="18">
        <v>7</v>
      </c>
      <c r="I44" s="18">
        <v>16</v>
      </c>
      <c r="J44" s="18">
        <v>6</v>
      </c>
      <c r="K44" s="18"/>
      <c r="L44" s="18"/>
      <c r="M44" s="18">
        <v>11</v>
      </c>
      <c r="N44" s="18">
        <v>16</v>
      </c>
      <c r="O44" s="18">
        <v>8</v>
      </c>
      <c r="P44" s="18">
        <v>18</v>
      </c>
      <c r="Q44" s="18">
        <v>11</v>
      </c>
      <c r="R44" s="18"/>
      <c r="S44" s="18"/>
      <c r="T44" s="18">
        <v>11</v>
      </c>
      <c r="U44" s="18">
        <v>11</v>
      </c>
      <c r="V44" s="18">
        <v>6</v>
      </c>
      <c r="W44" s="18">
        <v>17</v>
      </c>
      <c r="X44" s="18">
        <v>7</v>
      </c>
      <c r="Y44" s="18"/>
      <c r="Z44" s="18"/>
      <c r="AA44" s="18">
        <v>2</v>
      </c>
      <c r="AB44" s="18">
        <v>17</v>
      </c>
      <c r="AC44" s="18">
        <v>6</v>
      </c>
      <c r="AD44" s="18">
        <v>3</v>
      </c>
      <c r="AE44" s="18"/>
      <c r="AF44" s="18"/>
      <c r="AG44" s="18"/>
      <c r="AH44" s="18">
        <v>10</v>
      </c>
      <c r="AI44" s="18"/>
      <c r="AJ44" s="46">
        <f t="shared" si="0"/>
        <v>210</v>
      </c>
      <c r="AK44" s="9">
        <f t="shared" si="1"/>
        <v>44732.1</v>
      </c>
    </row>
    <row r="45" spans="1:37" ht="12.75" customHeight="1" x14ac:dyDescent="0.2">
      <c r="A45" s="11">
        <v>2160162</v>
      </c>
      <c r="B45" s="16" t="s">
        <v>160</v>
      </c>
      <c r="C45" s="17" t="s">
        <v>36</v>
      </c>
      <c r="D45" s="42">
        <f>VLOOKUP(A45,[1]Hoja3!$A$4:$C$653,3,FALSE)</f>
        <v>7945.8680000000004</v>
      </c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46">
        <f t="shared" si="0"/>
        <v>0</v>
      </c>
      <c r="AK45" s="9">
        <f t="shared" si="1"/>
        <v>0</v>
      </c>
    </row>
    <row r="46" spans="1:37" ht="12.75" customHeight="1" x14ac:dyDescent="0.2">
      <c r="A46" s="11">
        <v>2160168</v>
      </c>
      <c r="B46" s="16" t="s">
        <v>161</v>
      </c>
      <c r="C46" s="17" t="s">
        <v>36</v>
      </c>
      <c r="D46" s="42">
        <f>VLOOKUP(A46,[1]Hoja3!$A$4:$C$653,3,FALSE)</f>
        <v>83.3</v>
      </c>
      <c r="E46" s="18"/>
      <c r="F46" s="18">
        <v>20</v>
      </c>
      <c r="G46" s="18">
        <v>13</v>
      </c>
      <c r="H46" s="18">
        <v>7</v>
      </c>
      <c r="I46" s="18"/>
      <c r="J46" s="18">
        <v>5</v>
      </c>
      <c r="K46" s="18"/>
      <c r="L46" s="18"/>
      <c r="M46" s="18"/>
      <c r="N46" s="18"/>
      <c r="O46" s="18">
        <v>8</v>
      </c>
      <c r="P46" s="18">
        <v>11</v>
      </c>
      <c r="Q46" s="18">
        <v>11</v>
      </c>
      <c r="R46" s="18"/>
      <c r="S46" s="18"/>
      <c r="T46" s="18"/>
      <c r="U46" s="18">
        <v>10</v>
      </c>
      <c r="V46" s="18">
        <v>5</v>
      </c>
      <c r="W46" s="18">
        <v>5</v>
      </c>
      <c r="X46" s="18">
        <v>5</v>
      </c>
      <c r="Y46" s="18"/>
      <c r="Z46" s="18"/>
      <c r="AA46" s="18">
        <v>15</v>
      </c>
      <c r="AB46" s="18">
        <v>8</v>
      </c>
      <c r="AC46" s="18">
        <v>9</v>
      </c>
      <c r="AD46" s="18">
        <v>1</v>
      </c>
      <c r="AE46" s="18"/>
      <c r="AF46" s="18"/>
      <c r="AG46" s="18"/>
      <c r="AH46" s="18">
        <v>16</v>
      </c>
      <c r="AI46" s="18"/>
      <c r="AJ46" s="46">
        <f t="shared" si="0"/>
        <v>149</v>
      </c>
      <c r="AK46" s="9">
        <f t="shared" si="1"/>
        <v>12411.699999999999</v>
      </c>
    </row>
    <row r="47" spans="1:37" ht="12.75" customHeight="1" x14ac:dyDescent="0.2">
      <c r="A47" s="11">
        <v>2160166</v>
      </c>
      <c r="B47" s="16" t="s">
        <v>162</v>
      </c>
      <c r="C47" s="17" t="s">
        <v>11</v>
      </c>
      <c r="D47" s="43">
        <v>162</v>
      </c>
      <c r="E47" s="18"/>
      <c r="F47" s="18"/>
      <c r="G47" s="18"/>
      <c r="H47" s="18"/>
      <c r="I47" s="18"/>
      <c r="J47" s="18"/>
      <c r="K47" s="18"/>
      <c r="L47" s="18"/>
      <c r="M47" s="18">
        <v>20</v>
      </c>
      <c r="N47" s="18">
        <v>15</v>
      </c>
      <c r="O47" s="18"/>
      <c r="P47" s="18"/>
      <c r="Q47" s="18"/>
      <c r="R47" s="18"/>
      <c r="S47" s="18"/>
      <c r="T47" s="18">
        <v>15</v>
      </c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>
        <v>1</v>
      </c>
      <c r="AF47" s="18"/>
      <c r="AG47" s="18"/>
      <c r="AH47" s="18"/>
      <c r="AI47" s="18"/>
      <c r="AJ47" s="46">
        <f t="shared" si="0"/>
        <v>51</v>
      </c>
      <c r="AK47" s="9">
        <f t="shared" si="1"/>
        <v>8262</v>
      </c>
    </row>
    <row r="48" spans="1:37" ht="12.75" customHeight="1" x14ac:dyDescent="0.2">
      <c r="A48" s="11">
        <v>2170132</v>
      </c>
      <c r="B48" s="16" t="s">
        <v>163</v>
      </c>
      <c r="C48" s="17" t="s">
        <v>32</v>
      </c>
      <c r="D48" s="42">
        <f>VLOOKUP(A48,[1]Hoja3!$A$4:$C$653,3,FALSE)</f>
        <v>1904</v>
      </c>
      <c r="E48" s="18"/>
      <c r="F48" s="18"/>
      <c r="G48" s="18"/>
      <c r="H48" s="18"/>
      <c r="I48" s="18">
        <v>1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46">
        <f t="shared" si="0"/>
        <v>1</v>
      </c>
      <c r="AK48" s="9">
        <f t="shared" si="1"/>
        <v>1904</v>
      </c>
    </row>
    <row r="49" spans="1:37" ht="12.75" customHeight="1" x14ac:dyDescent="0.2">
      <c r="A49" s="11">
        <v>2160092</v>
      </c>
      <c r="B49" s="16" t="s">
        <v>164</v>
      </c>
      <c r="C49" s="17" t="s">
        <v>36</v>
      </c>
      <c r="D49" s="42">
        <f>VLOOKUP(A49,[1]Hoja3!$A$4:$C$653,3,FALSE)</f>
        <v>69.02</v>
      </c>
      <c r="E49" s="18"/>
      <c r="F49" s="18"/>
      <c r="G49" s="18"/>
      <c r="H49" s="18">
        <v>2</v>
      </c>
      <c r="I49" s="18">
        <v>9</v>
      </c>
      <c r="J49" s="18">
        <v>3</v>
      </c>
      <c r="K49" s="18"/>
      <c r="L49" s="18"/>
      <c r="M49" s="18">
        <v>3</v>
      </c>
      <c r="N49" s="18">
        <v>3</v>
      </c>
      <c r="O49" s="18"/>
      <c r="P49" s="18">
        <v>2</v>
      </c>
      <c r="Q49" s="18">
        <v>2</v>
      </c>
      <c r="R49" s="18"/>
      <c r="S49" s="18"/>
      <c r="T49" s="18">
        <v>5</v>
      </c>
      <c r="U49" s="18"/>
      <c r="V49" s="18">
        <v>1</v>
      </c>
      <c r="W49" s="18">
        <v>3</v>
      </c>
      <c r="X49" s="18">
        <v>2</v>
      </c>
      <c r="Y49" s="18"/>
      <c r="Z49" s="18"/>
      <c r="AA49" s="18">
        <v>4</v>
      </c>
      <c r="AB49" s="18">
        <v>1</v>
      </c>
      <c r="AC49" s="18"/>
      <c r="AD49" s="18">
        <v>1</v>
      </c>
      <c r="AE49" s="18"/>
      <c r="AF49" s="18"/>
      <c r="AG49" s="18"/>
      <c r="AH49" s="18">
        <v>2</v>
      </c>
      <c r="AI49" s="18"/>
      <c r="AJ49" s="46">
        <f t="shared" si="0"/>
        <v>43</v>
      </c>
      <c r="AK49" s="9">
        <f t="shared" si="1"/>
        <v>2967.8599999999997</v>
      </c>
    </row>
    <row r="50" spans="1:37" ht="12.75" customHeight="1" x14ac:dyDescent="0.2">
      <c r="A50" s="11">
        <v>2170143</v>
      </c>
      <c r="B50" s="16" t="s">
        <v>165</v>
      </c>
      <c r="C50" s="17" t="s">
        <v>60</v>
      </c>
      <c r="D50" s="42">
        <f>VLOOKUP(A50,[1]Hoja3!$A$4:$C$653,3,FALSE)</f>
        <v>31.535</v>
      </c>
      <c r="E50" s="18"/>
      <c r="F50" s="18">
        <v>6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46">
        <f t="shared" si="0"/>
        <v>6</v>
      </c>
      <c r="AK50" s="9">
        <f t="shared" si="1"/>
        <v>189.21</v>
      </c>
    </row>
    <row r="51" spans="1:37" ht="12.75" customHeight="1" x14ac:dyDescent="0.2">
      <c r="A51" s="11">
        <v>2130180</v>
      </c>
      <c r="B51" s="16" t="s">
        <v>166</v>
      </c>
      <c r="C51" s="17" t="s">
        <v>29</v>
      </c>
      <c r="D51" s="42">
        <f>VLOOKUP(A51,[1]Hoja3!$A$4:$C$653,3,FALSE)</f>
        <v>7925.4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46">
        <f t="shared" si="0"/>
        <v>0</v>
      </c>
      <c r="AK51" s="9">
        <f t="shared" si="1"/>
        <v>0</v>
      </c>
    </row>
    <row r="52" spans="1:37" ht="12.75" customHeight="1" x14ac:dyDescent="0.2">
      <c r="A52" s="11">
        <v>2160183</v>
      </c>
      <c r="B52" s="16" t="s">
        <v>167</v>
      </c>
      <c r="C52" s="17" t="s">
        <v>11</v>
      </c>
      <c r="D52" s="42">
        <f>VLOOKUP(A52,[1]Hoja3!$A$4:$C$653,3,FALSE)</f>
        <v>71.400000000000006</v>
      </c>
      <c r="E52" s="18"/>
      <c r="F52" s="18">
        <v>1</v>
      </c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>
        <v>1</v>
      </c>
      <c r="U52" s="18"/>
      <c r="V52" s="18">
        <v>1</v>
      </c>
      <c r="W52" s="18">
        <v>1</v>
      </c>
      <c r="X52" s="18"/>
      <c r="Y52" s="18"/>
      <c r="Z52" s="18"/>
      <c r="AA52" s="18"/>
      <c r="AB52" s="18">
        <v>2</v>
      </c>
      <c r="AC52" s="18">
        <v>1</v>
      </c>
      <c r="AD52" s="18"/>
      <c r="AE52" s="18"/>
      <c r="AF52" s="18"/>
      <c r="AG52" s="18"/>
      <c r="AH52" s="18"/>
      <c r="AI52" s="18"/>
      <c r="AJ52" s="46">
        <f t="shared" si="0"/>
        <v>7</v>
      </c>
      <c r="AK52" s="9">
        <f t="shared" si="1"/>
        <v>499.80000000000007</v>
      </c>
    </row>
    <row r="53" spans="1:37" ht="12.75" customHeight="1" x14ac:dyDescent="0.2">
      <c r="A53" s="11">
        <v>2130188</v>
      </c>
      <c r="B53" s="16" t="s">
        <v>168</v>
      </c>
      <c r="C53" s="17" t="s">
        <v>11</v>
      </c>
      <c r="D53" s="42">
        <f>VLOOKUP(A53,[1]Hoja3!$A$4:$C$653,3,FALSE)</f>
        <v>213.01</v>
      </c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>
        <v>1</v>
      </c>
      <c r="AI53" s="18"/>
      <c r="AJ53" s="46">
        <f t="shared" si="0"/>
        <v>1</v>
      </c>
      <c r="AK53" s="9">
        <f t="shared" si="1"/>
        <v>213.01</v>
      </c>
    </row>
    <row r="54" spans="1:37" ht="12.75" customHeight="1" x14ac:dyDescent="0.2">
      <c r="A54" s="11">
        <v>2120039</v>
      </c>
      <c r="B54" s="16" t="s">
        <v>169</v>
      </c>
      <c r="C54" s="17" t="s">
        <v>11</v>
      </c>
      <c r="D54" s="42">
        <f>VLOOKUP(A54,[1]Hoja3!$A$4:$C$653,3,FALSE)</f>
        <v>869</v>
      </c>
      <c r="E54" s="18"/>
      <c r="F54" s="18">
        <v>1</v>
      </c>
      <c r="G54" s="18"/>
      <c r="H54" s="18"/>
      <c r="I54" s="18">
        <v>2</v>
      </c>
      <c r="J54" s="18">
        <v>2</v>
      </c>
      <c r="K54" s="18"/>
      <c r="L54" s="18"/>
      <c r="M54" s="18"/>
      <c r="N54" s="18"/>
      <c r="O54" s="18"/>
      <c r="P54" s="18">
        <v>2</v>
      </c>
      <c r="Q54" s="18"/>
      <c r="R54" s="18"/>
      <c r="S54" s="18"/>
      <c r="T54" s="18">
        <v>4</v>
      </c>
      <c r="U54" s="18"/>
      <c r="V54" s="18"/>
      <c r="W54" s="18">
        <v>3</v>
      </c>
      <c r="X54" s="18"/>
      <c r="Y54" s="18"/>
      <c r="Z54" s="18"/>
      <c r="AA54" s="18">
        <v>2</v>
      </c>
      <c r="AB54" s="18"/>
      <c r="AC54" s="18">
        <v>1</v>
      </c>
      <c r="AD54" s="18"/>
      <c r="AE54" s="18"/>
      <c r="AF54" s="18"/>
      <c r="AG54" s="18"/>
      <c r="AH54" s="18">
        <v>3</v>
      </c>
      <c r="AI54" s="18"/>
      <c r="AJ54" s="46">
        <f t="shared" si="0"/>
        <v>20</v>
      </c>
      <c r="AK54" s="9">
        <f t="shared" si="1"/>
        <v>17380</v>
      </c>
    </row>
    <row r="55" spans="1:37" ht="12.75" customHeight="1" x14ac:dyDescent="0.2">
      <c r="A55" s="11">
        <v>2120041</v>
      </c>
      <c r="B55" s="16" t="s">
        <v>170</v>
      </c>
      <c r="C55" s="17" t="s">
        <v>11</v>
      </c>
      <c r="D55" s="42">
        <f>VLOOKUP(A55,[1]Hoja3!$A$4:$C$653,3,FALSE)</f>
        <v>214</v>
      </c>
      <c r="E55" s="18"/>
      <c r="F55" s="18">
        <v>2</v>
      </c>
      <c r="G55" s="18"/>
      <c r="H55" s="18"/>
      <c r="I55" s="18">
        <v>8</v>
      </c>
      <c r="J55" s="18"/>
      <c r="K55" s="18"/>
      <c r="L55" s="18"/>
      <c r="M55" s="18">
        <v>1</v>
      </c>
      <c r="N55" s="18">
        <v>1</v>
      </c>
      <c r="O55" s="18"/>
      <c r="P55" s="18">
        <v>6</v>
      </c>
      <c r="Q55" s="18">
        <v>1</v>
      </c>
      <c r="R55" s="18"/>
      <c r="S55" s="18"/>
      <c r="T55" s="18">
        <v>3</v>
      </c>
      <c r="U55" s="18"/>
      <c r="V55" s="18"/>
      <c r="W55" s="18">
        <v>3</v>
      </c>
      <c r="X55" s="18">
        <v>1</v>
      </c>
      <c r="Y55" s="18"/>
      <c r="Z55" s="18"/>
      <c r="AA55" s="18">
        <v>1</v>
      </c>
      <c r="AB55" s="18"/>
      <c r="AC55" s="18">
        <v>1</v>
      </c>
      <c r="AD55" s="18"/>
      <c r="AE55" s="18"/>
      <c r="AF55" s="18"/>
      <c r="AG55" s="18"/>
      <c r="AH55" s="18">
        <v>2</v>
      </c>
      <c r="AI55" s="18"/>
      <c r="AJ55" s="46">
        <f t="shared" si="0"/>
        <v>30</v>
      </c>
      <c r="AK55" s="9">
        <f t="shared" si="1"/>
        <v>6420</v>
      </c>
    </row>
    <row r="56" spans="1:37" ht="12.75" customHeight="1" x14ac:dyDescent="0.2">
      <c r="A56" s="11">
        <v>2160194</v>
      </c>
      <c r="B56" s="16" t="s">
        <v>171</v>
      </c>
      <c r="C56" s="17" t="s">
        <v>36</v>
      </c>
      <c r="D56" s="42">
        <f>VLOOKUP(A56,[1]Hoja3!$A$4:$C$653,3,FALSE)</f>
        <v>5057.5</v>
      </c>
      <c r="E56" s="18"/>
      <c r="F56" s="18"/>
      <c r="G56" s="18"/>
      <c r="H56" s="18"/>
      <c r="I56" s="18"/>
      <c r="J56" s="18">
        <v>1</v>
      </c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46">
        <f t="shared" si="0"/>
        <v>1</v>
      </c>
      <c r="AK56" s="9">
        <f t="shared" si="1"/>
        <v>5057.5</v>
      </c>
    </row>
    <row r="57" spans="1:37" ht="12.75" customHeight="1" x14ac:dyDescent="0.2">
      <c r="A57" s="11">
        <v>2160197</v>
      </c>
      <c r="B57" s="16" t="s">
        <v>172</v>
      </c>
      <c r="C57" s="17" t="s">
        <v>11</v>
      </c>
      <c r="D57" s="42">
        <f>VLOOKUP(A57,[1]Hoja3!$A$4:$C$653,3,FALSE)</f>
        <v>95.2</v>
      </c>
      <c r="E57" s="18"/>
      <c r="F57" s="18">
        <v>6</v>
      </c>
      <c r="G57" s="18"/>
      <c r="H57" s="18"/>
      <c r="I57" s="18"/>
      <c r="J57" s="18">
        <v>1</v>
      </c>
      <c r="K57" s="18"/>
      <c r="L57" s="18"/>
      <c r="M57" s="18">
        <v>1</v>
      </c>
      <c r="N57" s="18">
        <v>1</v>
      </c>
      <c r="O57" s="18">
        <v>1</v>
      </c>
      <c r="P57" s="18">
        <v>5</v>
      </c>
      <c r="Q57" s="18"/>
      <c r="R57" s="18"/>
      <c r="S57" s="18"/>
      <c r="T57" s="18">
        <v>6</v>
      </c>
      <c r="U57" s="18">
        <v>3</v>
      </c>
      <c r="V57" s="18"/>
      <c r="W57" s="18">
        <v>2</v>
      </c>
      <c r="X57" s="18">
        <v>3</v>
      </c>
      <c r="Y57" s="18"/>
      <c r="Z57" s="18"/>
      <c r="AA57" s="18">
        <v>4</v>
      </c>
      <c r="AB57" s="18">
        <v>2</v>
      </c>
      <c r="AC57" s="18">
        <v>2</v>
      </c>
      <c r="AD57" s="18"/>
      <c r="AE57" s="18"/>
      <c r="AF57" s="18"/>
      <c r="AG57" s="18"/>
      <c r="AH57" s="18">
        <v>2</v>
      </c>
      <c r="AI57" s="18"/>
      <c r="AJ57" s="46">
        <f t="shared" si="0"/>
        <v>39</v>
      </c>
      <c r="AK57" s="9">
        <f t="shared" si="1"/>
        <v>3712.8</v>
      </c>
    </row>
    <row r="58" spans="1:37" ht="12.75" customHeight="1" x14ac:dyDescent="0.2">
      <c r="A58" s="11">
        <v>2140177</v>
      </c>
      <c r="B58" s="16" t="s">
        <v>173</v>
      </c>
      <c r="C58" s="17" t="s">
        <v>69</v>
      </c>
      <c r="D58" s="43">
        <v>32</v>
      </c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46">
        <f t="shared" si="0"/>
        <v>0</v>
      </c>
      <c r="AK58" s="9">
        <f t="shared" si="1"/>
        <v>0</v>
      </c>
    </row>
    <row r="59" spans="1:37" ht="12.75" customHeight="1" x14ac:dyDescent="0.2">
      <c r="A59" s="11">
        <v>2150073</v>
      </c>
      <c r="B59" s="19" t="s">
        <v>174</v>
      </c>
      <c r="C59" s="20" t="s">
        <v>32</v>
      </c>
      <c r="D59" s="42">
        <f>VLOOKUP(A59,[1]Hoja3!$A$4:$C$653,3,FALSE)</f>
        <v>833</v>
      </c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46">
        <f t="shared" si="0"/>
        <v>0</v>
      </c>
      <c r="AK59" s="9">
        <f t="shared" si="1"/>
        <v>0</v>
      </c>
    </row>
    <row r="60" spans="1:37" ht="12.75" customHeight="1" x14ac:dyDescent="0.2">
      <c r="A60" s="11">
        <v>2160207</v>
      </c>
      <c r="B60" s="16" t="s">
        <v>175</v>
      </c>
      <c r="C60" s="17" t="s">
        <v>11</v>
      </c>
      <c r="D60" s="42">
        <f>VLOOKUP(A60,[1]Hoja3!$A$4:$C$653,3,FALSE)</f>
        <v>1178.0999999999999</v>
      </c>
      <c r="E60" s="18"/>
      <c r="F60" s="18"/>
      <c r="G60" s="18"/>
      <c r="H60" s="18"/>
      <c r="I60" s="18"/>
      <c r="J60" s="18">
        <v>1</v>
      </c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46">
        <f t="shared" si="0"/>
        <v>1</v>
      </c>
      <c r="AK60" s="9">
        <f t="shared" si="1"/>
        <v>1178.0999999999999</v>
      </c>
    </row>
    <row r="61" spans="1:37" ht="12.75" customHeight="1" x14ac:dyDescent="0.2">
      <c r="A61" s="11">
        <v>2160208</v>
      </c>
      <c r="B61" s="16" t="s">
        <v>176</v>
      </c>
      <c r="C61" s="17" t="s">
        <v>11</v>
      </c>
      <c r="D61" s="42">
        <f>VLOOKUP(A61,[1]Hoja3!$A$4:$C$653,3,FALSE)</f>
        <v>16660</v>
      </c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46">
        <f t="shared" si="0"/>
        <v>0</v>
      </c>
      <c r="AK61" s="9">
        <f t="shared" si="1"/>
        <v>0</v>
      </c>
    </row>
    <row r="62" spans="1:37" ht="12.75" customHeight="1" x14ac:dyDescent="0.2">
      <c r="A62" s="11">
        <v>2160209</v>
      </c>
      <c r="B62" s="16" t="s">
        <v>177</v>
      </c>
      <c r="C62" s="17" t="s">
        <v>36</v>
      </c>
      <c r="D62" s="42">
        <f>VLOOKUP(A62,[1]Hoja3!$A$4:$C$653,3,FALSE)</f>
        <v>1011.5</v>
      </c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46">
        <f t="shared" si="0"/>
        <v>0</v>
      </c>
      <c r="AK62" s="9">
        <f t="shared" si="1"/>
        <v>0</v>
      </c>
    </row>
    <row r="63" spans="1:37" ht="12.75" customHeight="1" x14ac:dyDescent="0.2">
      <c r="A63" s="11">
        <v>2190051</v>
      </c>
      <c r="B63" s="16" t="s">
        <v>178</v>
      </c>
      <c r="C63" s="17" t="s">
        <v>36</v>
      </c>
      <c r="D63" s="42">
        <f>VLOOKUP(A63,[1]Hoja3!$A$4:$C$653,3,FALSE)</f>
        <v>464.1</v>
      </c>
      <c r="E63" s="18"/>
      <c r="F63" s="18">
        <v>2</v>
      </c>
      <c r="G63" s="18"/>
      <c r="H63" s="18">
        <v>1</v>
      </c>
      <c r="I63" s="18">
        <v>1</v>
      </c>
      <c r="J63" s="18"/>
      <c r="K63" s="18"/>
      <c r="L63" s="18"/>
      <c r="M63" s="18">
        <v>1</v>
      </c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>
        <v>1</v>
      </c>
      <c r="Y63" s="18"/>
      <c r="Z63" s="18"/>
      <c r="AA63" s="18">
        <v>1</v>
      </c>
      <c r="AB63" s="18"/>
      <c r="AC63" s="18">
        <v>1</v>
      </c>
      <c r="AD63" s="18"/>
      <c r="AE63" s="18"/>
      <c r="AF63" s="18"/>
      <c r="AG63" s="18"/>
      <c r="AH63" s="18">
        <v>1</v>
      </c>
      <c r="AI63" s="18"/>
      <c r="AJ63" s="46">
        <f t="shared" si="0"/>
        <v>9</v>
      </c>
      <c r="AK63" s="9">
        <f t="shared" si="1"/>
        <v>4176.9000000000005</v>
      </c>
    </row>
    <row r="64" spans="1:37" ht="12.75" customHeight="1" x14ac:dyDescent="0.2">
      <c r="A64" s="11">
        <v>2160220</v>
      </c>
      <c r="B64" s="16" t="s">
        <v>179</v>
      </c>
      <c r="C64" s="17" t="s">
        <v>76</v>
      </c>
      <c r="D64" s="42">
        <f>VLOOKUP(A64,[1]Hoja3!$A$4:$C$653,3,FALSE)</f>
        <v>101.15</v>
      </c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46">
        <f t="shared" si="0"/>
        <v>0</v>
      </c>
      <c r="AK64" s="9">
        <f t="shared" si="1"/>
        <v>0</v>
      </c>
    </row>
    <row r="65" spans="1:37" ht="12.75" customHeight="1" x14ac:dyDescent="0.2">
      <c r="A65" s="11">
        <v>2170166</v>
      </c>
      <c r="B65" s="16" t="s">
        <v>180</v>
      </c>
      <c r="C65" s="17" t="s">
        <v>7</v>
      </c>
      <c r="D65" s="42">
        <f>VLOOKUP(A65,[1]Hoja3!$A$4:$C$653,3,FALSE)</f>
        <v>170.90450000000001</v>
      </c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46">
        <f t="shared" si="0"/>
        <v>0</v>
      </c>
      <c r="AK65" s="9">
        <f t="shared" si="1"/>
        <v>0</v>
      </c>
    </row>
    <row r="66" spans="1:37" ht="12.75" customHeight="1" x14ac:dyDescent="0.2">
      <c r="A66" s="11">
        <v>2170165</v>
      </c>
      <c r="B66" s="16" t="s">
        <v>181</v>
      </c>
      <c r="C66" s="17" t="s">
        <v>60</v>
      </c>
      <c r="D66" s="42">
        <f>VLOOKUP(A66,[1]Hoja3!$A$4:$C$653,3,FALSE)</f>
        <v>36.582500000000003</v>
      </c>
      <c r="E66" s="18"/>
      <c r="F66" s="18">
        <v>2</v>
      </c>
      <c r="G66" s="18"/>
      <c r="H66" s="18">
        <v>1</v>
      </c>
      <c r="I66" s="18">
        <v>4</v>
      </c>
      <c r="J66" s="18">
        <v>1</v>
      </c>
      <c r="K66" s="18"/>
      <c r="L66" s="18"/>
      <c r="M66" s="18"/>
      <c r="N66" s="18"/>
      <c r="O66" s="18">
        <v>1</v>
      </c>
      <c r="P66" s="18">
        <v>6</v>
      </c>
      <c r="Q66" s="18"/>
      <c r="R66" s="18"/>
      <c r="S66" s="18"/>
      <c r="T66" s="18"/>
      <c r="U66" s="18">
        <v>1</v>
      </c>
      <c r="V66" s="18">
        <v>2</v>
      </c>
      <c r="W66" s="18"/>
      <c r="X66" s="18"/>
      <c r="Y66" s="18"/>
      <c r="Z66" s="18"/>
      <c r="AA66" s="18"/>
      <c r="AB66" s="18"/>
      <c r="AC66" s="18">
        <v>2</v>
      </c>
      <c r="AD66" s="18"/>
      <c r="AE66" s="18"/>
      <c r="AF66" s="18"/>
      <c r="AG66" s="18"/>
      <c r="AH66" s="18">
        <v>2</v>
      </c>
      <c r="AI66" s="18"/>
      <c r="AJ66" s="46">
        <f t="shared" si="0"/>
        <v>22</v>
      </c>
      <c r="AK66" s="9">
        <f t="shared" si="1"/>
        <v>804.81500000000005</v>
      </c>
    </row>
    <row r="67" spans="1:37" ht="12.75" customHeight="1" x14ac:dyDescent="0.2">
      <c r="A67" s="11">
        <v>2130215</v>
      </c>
      <c r="B67" s="24" t="s">
        <v>182</v>
      </c>
      <c r="C67" s="17" t="s">
        <v>29</v>
      </c>
      <c r="D67" s="42">
        <f>VLOOKUP(A67,[1]Hoja3!$A$4:$C$653,3,FALSE)</f>
        <v>63.07</v>
      </c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46">
        <f t="shared" si="0"/>
        <v>0</v>
      </c>
      <c r="AK67" s="9">
        <f t="shared" si="1"/>
        <v>0</v>
      </c>
    </row>
    <row r="68" spans="1:37" ht="12.75" customHeight="1" x14ac:dyDescent="0.2">
      <c r="A68" s="11">
        <v>2160234</v>
      </c>
      <c r="B68" s="16" t="s">
        <v>183</v>
      </c>
      <c r="C68" s="17" t="s">
        <v>11</v>
      </c>
      <c r="D68" s="42">
        <f>VLOOKUP(A68,[1]Hoja3!$A$4:$C$653,3,FALSE)</f>
        <v>284.41000000000003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>
        <v>1</v>
      </c>
      <c r="AI68" s="18"/>
      <c r="AJ68" s="46">
        <f t="shared" si="0"/>
        <v>1</v>
      </c>
      <c r="AK68" s="9">
        <f t="shared" si="1"/>
        <v>284.41000000000003</v>
      </c>
    </row>
    <row r="69" spans="1:37" ht="12.75" customHeight="1" x14ac:dyDescent="0.2">
      <c r="A69" s="11">
        <v>2110100</v>
      </c>
      <c r="B69" s="16" t="s">
        <v>184</v>
      </c>
      <c r="C69" s="17" t="s">
        <v>23</v>
      </c>
      <c r="D69" s="42">
        <f>VLOOKUP(A69,[1]Hoja3!$A$4:$C$653,3,FALSE)</f>
        <v>3257</v>
      </c>
      <c r="E69" s="18"/>
      <c r="F69" s="18">
        <v>13</v>
      </c>
      <c r="G69" s="18">
        <v>3</v>
      </c>
      <c r="H69" s="18">
        <v>7</v>
      </c>
      <c r="I69" s="18">
        <v>10</v>
      </c>
      <c r="J69" s="18">
        <v>9</v>
      </c>
      <c r="K69" s="18"/>
      <c r="L69" s="18"/>
      <c r="M69" s="18">
        <v>11</v>
      </c>
      <c r="N69" s="18">
        <v>4</v>
      </c>
      <c r="O69" s="18">
        <v>2</v>
      </c>
      <c r="P69" s="18">
        <v>17</v>
      </c>
      <c r="Q69" s="18">
        <v>13</v>
      </c>
      <c r="R69" s="18"/>
      <c r="S69" s="18"/>
      <c r="T69" s="18">
        <v>11</v>
      </c>
      <c r="U69" s="18">
        <v>10</v>
      </c>
      <c r="V69" s="18">
        <v>3</v>
      </c>
      <c r="W69" s="18">
        <v>8</v>
      </c>
      <c r="X69" s="18">
        <v>6</v>
      </c>
      <c r="Y69" s="18"/>
      <c r="Z69" s="18"/>
      <c r="AA69" s="18">
        <v>8</v>
      </c>
      <c r="AB69" s="18">
        <v>7</v>
      </c>
      <c r="AC69" s="18">
        <v>13</v>
      </c>
      <c r="AD69" s="18">
        <v>1</v>
      </c>
      <c r="AE69" s="18">
        <v>3</v>
      </c>
      <c r="AF69" s="18"/>
      <c r="AG69" s="18"/>
      <c r="AH69" s="18">
        <v>12</v>
      </c>
      <c r="AI69" s="18"/>
      <c r="AJ69" s="46">
        <f t="shared" si="0"/>
        <v>171</v>
      </c>
      <c r="AK69" s="9">
        <f t="shared" si="1"/>
        <v>556947</v>
      </c>
    </row>
    <row r="70" spans="1:37" ht="12.75" customHeight="1" x14ac:dyDescent="0.2">
      <c r="A70" s="11">
        <v>2160242</v>
      </c>
      <c r="B70" s="16" t="s">
        <v>82</v>
      </c>
      <c r="C70" s="17" t="s">
        <v>36</v>
      </c>
      <c r="D70" s="42">
        <f>VLOOKUP(A70,[1]Hoja3!$A$4:$C$653,3,FALSE)</f>
        <v>9520</v>
      </c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46">
        <f t="shared" si="0"/>
        <v>0</v>
      </c>
      <c r="AK70" s="9">
        <f t="shared" si="1"/>
        <v>0</v>
      </c>
    </row>
    <row r="71" spans="1:37" ht="12.75" customHeight="1" x14ac:dyDescent="0.2">
      <c r="A71" s="11">
        <v>2170189</v>
      </c>
      <c r="B71" s="12" t="s">
        <v>83</v>
      </c>
      <c r="C71" s="13" t="s">
        <v>7</v>
      </c>
      <c r="D71" s="42">
        <f>VLOOKUP(A71,[1]Hoja3!$A$4:$C$653,3,FALSE)</f>
        <v>773.5</v>
      </c>
      <c r="E71" s="13"/>
      <c r="F71" s="13"/>
      <c r="G71" s="13"/>
      <c r="H71" s="13">
        <v>2</v>
      </c>
      <c r="I71" s="13"/>
      <c r="J71" s="13"/>
      <c r="K71" s="13"/>
      <c r="L71" s="13"/>
      <c r="M71" s="13">
        <v>4</v>
      </c>
      <c r="N71" s="13"/>
      <c r="O71" s="13"/>
      <c r="P71" s="13"/>
      <c r="Q71" s="13"/>
      <c r="R71" s="13"/>
      <c r="S71" s="13"/>
      <c r="T71" s="13">
        <v>4</v>
      </c>
      <c r="U71" s="13"/>
      <c r="V71" s="13"/>
      <c r="W71" s="13"/>
      <c r="X71" s="13"/>
      <c r="Y71" s="13"/>
      <c r="Z71" s="13"/>
      <c r="AA71" s="13">
        <v>6</v>
      </c>
      <c r="AB71" s="13"/>
      <c r="AC71" s="13"/>
      <c r="AD71" s="13"/>
      <c r="AE71" s="13"/>
      <c r="AF71" s="13"/>
      <c r="AG71" s="13"/>
      <c r="AH71" s="13">
        <v>3</v>
      </c>
      <c r="AI71" s="13"/>
      <c r="AJ71" s="46">
        <f t="shared" ref="AJ71:AJ110" si="2">SUM(E71:AI71)</f>
        <v>19</v>
      </c>
      <c r="AK71" s="9">
        <f t="shared" ref="AK71:AK110" si="3">AJ71*D71</f>
        <v>14696.5</v>
      </c>
    </row>
    <row r="72" spans="1:37" ht="12.75" customHeight="1" x14ac:dyDescent="0.2">
      <c r="A72" s="11">
        <v>2160245</v>
      </c>
      <c r="B72" s="16" t="s">
        <v>185</v>
      </c>
      <c r="C72" s="17" t="s">
        <v>36</v>
      </c>
      <c r="D72" s="42">
        <f>VLOOKUP(A72,[1]Hoja3!$A$4:$C$653,3,FALSE)</f>
        <v>52.9026</v>
      </c>
      <c r="E72" s="18"/>
      <c r="F72" s="18">
        <v>4</v>
      </c>
      <c r="G72" s="18"/>
      <c r="H72" s="18"/>
      <c r="I72" s="18"/>
      <c r="J72" s="18"/>
      <c r="K72" s="18"/>
      <c r="L72" s="18"/>
      <c r="M72" s="18"/>
      <c r="N72" s="18"/>
      <c r="O72" s="18"/>
      <c r="P72" s="18">
        <v>1</v>
      </c>
      <c r="Q72" s="18"/>
      <c r="R72" s="18"/>
      <c r="S72" s="18"/>
      <c r="T72" s="18">
        <v>1</v>
      </c>
      <c r="U72" s="18"/>
      <c r="V72" s="18">
        <v>1</v>
      </c>
      <c r="W72" s="18"/>
      <c r="X72" s="18"/>
      <c r="Y72" s="18"/>
      <c r="Z72" s="18"/>
      <c r="AA72" s="18"/>
      <c r="AB72" s="18">
        <v>2</v>
      </c>
      <c r="AC72" s="18">
        <v>1</v>
      </c>
      <c r="AD72" s="18"/>
      <c r="AE72" s="18"/>
      <c r="AF72" s="18"/>
      <c r="AG72" s="18"/>
      <c r="AH72" s="18"/>
      <c r="AI72" s="18"/>
      <c r="AJ72" s="46">
        <f t="shared" si="2"/>
        <v>10</v>
      </c>
      <c r="AK72" s="9">
        <f t="shared" si="3"/>
        <v>529.02599999999995</v>
      </c>
    </row>
    <row r="73" spans="1:37" ht="12.75" customHeight="1" x14ac:dyDescent="0.2">
      <c r="A73" s="11">
        <v>2120056</v>
      </c>
      <c r="B73" s="16" t="s">
        <v>85</v>
      </c>
      <c r="C73" s="17" t="s">
        <v>23</v>
      </c>
      <c r="D73" s="42">
        <f>VLOOKUP(A73,[1]Hoja3!$A$4:$C$653,3,FALSE)</f>
        <v>5581</v>
      </c>
      <c r="E73" s="18"/>
      <c r="F73" s="18"/>
      <c r="G73" s="18"/>
      <c r="H73" s="18"/>
      <c r="I73" s="18">
        <v>1</v>
      </c>
      <c r="J73" s="18"/>
      <c r="K73" s="18"/>
      <c r="L73" s="18"/>
      <c r="M73" s="18">
        <v>3</v>
      </c>
      <c r="N73" s="18">
        <v>1</v>
      </c>
      <c r="O73" s="18"/>
      <c r="P73" s="18">
        <v>2</v>
      </c>
      <c r="Q73" s="18">
        <v>2</v>
      </c>
      <c r="R73" s="18"/>
      <c r="S73" s="18"/>
      <c r="T73" s="18"/>
      <c r="U73" s="18"/>
      <c r="V73" s="18"/>
      <c r="W73" s="18">
        <v>2</v>
      </c>
      <c r="X73" s="18"/>
      <c r="Y73" s="18"/>
      <c r="Z73" s="18"/>
      <c r="AA73" s="18">
        <v>1</v>
      </c>
      <c r="AB73" s="18">
        <v>1</v>
      </c>
      <c r="AC73" s="18"/>
      <c r="AD73" s="18"/>
      <c r="AE73" s="18"/>
      <c r="AF73" s="18"/>
      <c r="AG73" s="18"/>
      <c r="AH73" s="18"/>
      <c r="AI73" s="18"/>
      <c r="AJ73" s="46">
        <f t="shared" si="2"/>
        <v>13</v>
      </c>
      <c r="AK73" s="9">
        <f t="shared" si="3"/>
        <v>72553</v>
      </c>
    </row>
    <row r="74" spans="1:37" ht="12.75" customHeight="1" x14ac:dyDescent="0.2">
      <c r="A74" s="25">
        <v>2120062</v>
      </c>
      <c r="B74" s="16" t="s">
        <v>86</v>
      </c>
      <c r="C74" s="17" t="s">
        <v>23</v>
      </c>
      <c r="D74" s="42">
        <f>VLOOKUP(A74,[1]Hoja3!$A$4:$C$653,3,FALSE)</f>
        <v>31677.8</v>
      </c>
      <c r="E74" s="18"/>
      <c r="F74" s="18">
        <v>1</v>
      </c>
      <c r="G74" s="18"/>
      <c r="H74" s="18"/>
      <c r="I74" s="18">
        <v>4</v>
      </c>
      <c r="J74" s="18"/>
      <c r="K74" s="18"/>
      <c r="L74" s="18"/>
      <c r="M74" s="18"/>
      <c r="N74" s="18">
        <v>1</v>
      </c>
      <c r="O74" s="18"/>
      <c r="P74" s="18"/>
      <c r="Q74" s="18"/>
      <c r="R74" s="18"/>
      <c r="S74" s="18"/>
      <c r="T74" s="18"/>
      <c r="U74" s="18"/>
      <c r="V74" s="18"/>
      <c r="W74" s="18">
        <v>4</v>
      </c>
      <c r="X74" s="18"/>
      <c r="Y74" s="18"/>
      <c r="Z74" s="18"/>
      <c r="AA74" s="18"/>
      <c r="AB74" s="18"/>
      <c r="AC74" s="18">
        <v>1</v>
      </c>
      <c r="AD74" s="18"/>
      <c r="AE74" s="18"/>
      <c r="AF74" s="18"/>
      <c r="AG74" s="18"/>
      <c r="AH74" s="18"/>
      <c r="AI74" s="18"/>
      <c r="AJ74" s="46">
        <f t="shared" si="2"/>
        <v>11</v>
      </c>
      <c r="AK74" s="9">
        <f t="shared" si="3"/>
        <v>348455.8</v>
      </c>
    </row>
    <row r="75" spans="1:37" ht="12.75" customHeight="1" x14ac:dyDescent="0.2">
      <c r="A75" s="11">
        <v>2160250</v>
      </c>
      <c r="B75" s="16" t="s">
        <v>186</v>
      </c>
      <c r="C75" s="17" t="s">
        <v>11</v>
      </c>
      <c r="D75" s="42">
        <f>VLOOKUP(A75,[1]Hoja3!$A$4:$C$653,3,FALSE)</f>
        <v>6559.28</v>
      </c>
      <c r="E75" s="18"/>
      <c r="F75" s="18">
        <v>1</v>
      </c>
      <c r="G75" s="18">
        <v>1</v>
      </c>
      <c r="H75" s="18"/>
      <c r="I75" s="18"/>
      <c r="J75" s="18">
        <v>2</v>
      </c>
      <c r="K75" s="18"/>
      <c r="L75" s="18"/>
      <c r="M75" s="18"/>
      <c r="N75" s="18"/>
      <c r="O75" s="18">
        <v>1</v>
      </c>
      <c r="P75" s="18">
        <v>2</v>
      </c>
      <c r="Q75" s="18"/>
      <c r="R75" s="18"/>
      <c r="S75" s="18"/>
      <c r="T75" s="18">
        <v>3</v>
      </c>
      <c r="U75" s="18"/>
      <c r="V75" s="18">
        <v>1</v>
      </c>
      <c r="W75" s="18"/>
      <c r="X75" s="18"/>
      <c r="Y75" s="18"/>
      <c r="Z75" s="18"/>
      <c r="AA75" s="18">
        <v>2</v>
      </c>
      <c r="AB75" s="18"/>
      <c r="AC75" s="18">
        <v>1</v>
      </c>
      <c r="AD75" s="18"/>
      <c r="AE75" s="18">
        <v>1</v>
      </c>
      <c r="AF75" s="18"/>
      <c r="AG75" s="18"/>
      <c r="AH75" s="18">
        <v>2</v>
      </c>
      <c r="AI75" s="18"/>
      <c r="AJ75" s="46">
        <f t="shared" si="2"/>
        <v>17</v>
      </c>
      <c r="AK75" s="9">
        <f t="shared" si="3"/>
        <v>111507.76</v>
      </c>
    </row>
    <row r="76" spans="1:37" ht="12.75" customHeight="1" x14ac:dyDescent="0.2">
      <c r="A76" s="47">
        <v>2170210</v>
      </c>
      <c r="B76" s="48" t="s">
        <v>88</v>
      </c>
      <c r="C76" s="17" t="s">
        <v>11</v>
      </c>
      <c r="D76" s="49">
        <v>11462.08</v>
      </c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>
        <v>1</v>
      </c>
      <c r="AB76" s="18"/>
      <c r="AC76" s="18"/>
      <c r="AD76" s="18"/>
      <c r="AE76" s="18"/>
      <c r="AF76" s="18"/>
      <c r="AG76" s="18"/>
      <c r="AH76" s="18"/>
      <c r="AI76" s="18"/>
      <c r="AJ76" s="46">
        <f t="shared" si="2"/>
        <v>1</v>
      </c>
      <c r="AK76" s="9">
        <f t="shared" si="3"/>
        <v>11462.08</v>
      </c>
    </row>
    <row r="77" spans="1:37" ht="12.75" customHeight="1" x14ac:dyDescent="0.2">
      <c r="A77" s="11">
        <v>2170204</v>
      </c>
      <c r="B77" s="16" t="s">
        <v>136</v>
      </c>
      <c r="C77" s="17" t="s">
        <v>7</v>
      </c>
      <c r="D77" s="42">
        <f>VLOOKUP(A77,[1]Hoja3!$A$4:$C$653,3,FALSE)</f>
        <v>2856</v>
      </c>
      <c r="E77" s="18"/>
      <c r="F77" s="18"/>
      <c r="G77" s="18">
        <v>4</v>
      </c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>
        <v>2</v>
      </c>
      <c r="U77" s="18"/>
      <c r="V77" s="18"/>
      <c r="W77" s="18"/>
      <c r="X77" s="18">
        <v>1</v>
      </c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46">
        <f t="shared" si="2"/>
        <v>7</v>
      </c>
      <c r="AK77" s="9">
        <f t="shared" si="3"/>
        <v>19992</v>
      </c>
    </row>
    <row r="78" spans="1:37" ht="12.75" customHeight="1" x14ac:dyDescent="0.2">
      <c r="A78" s="11">
        <v>2110101</v>
      </c>
      <c r="B78" s="16" t="s">
        <v>135</v>
      </c>
      <c r="C78" s="13" t="s">
        <v>7</v>
      </c>
      <c r="D78" s="42">
        <f>VLOOKUP(A78,[1]Hoja3!$A$4:$C$653,3,FALSE)</f>
        <v>70210</v>
      </c>
      <c r="E78" s="13"/>
      <c r="F78" s="13"/>
      <c r="G78" s="13">
        <v>2</v>
      </c>
      <c r="H78" s="13">
        <v>1</v>
      </c>
      <c r="I78" s="13">
        <v>1</v>
      </c>
      <c r="J78" s="13">
        <v>1</v>
      </c>
      <c r="K78" s="13"/>
      <c r="L78" s="13"/>
      <c r="M78" s="13">
        <v>3</v>
      </c>
      <c r="N78" s="13">
        <v>1</v>
      </c>
      <c r="O78" s="13">
        <v>1</v>
      </c>
      <c r="P78" s="13">
        <v>2</v>
      </c>
      <c r="Q78" s="13">
        <v>1</v>
      </c>
      <c r="R78" s="13"/>
      <c r="S78" s="13"/>
      <c r="T78" s="13">
        <v>2</v>
      </c>
      <c r="U78" s="13">
        <v>2</v>
      </c>
      <c r="V78" s="13">
        <v>1</v>
      </c>
      <c r="W78" s="13">
        <v>2</v>
      </c>
      <c r="X78" s="13">
        <v>2</v>
      </c>
      <c r="Y78" s="13"/>
      <c r="Z78" s="13"/>
      <c r="AA78" s="13">
        <v>2</v>
      </c>
      <c r="AB78" s="13">
        <v>1</v>
      </c>
      <c r="AC78" s="13">
        <v>1</v>
      </c>
      <c r="AD78" s="13">
        <v>1</v>
      </c>
      <c r="AE78" s="13"/>
      <c r="AF78" s="13"/>
      <c r="AG78" s="13"/>
      <c r="AH78" s="13"/>
      <c r="AI78" s="13"/>
      <c r="AJ78" s="46">
        <f t="shared" si="2"/>
        <v>27</v>
      </c>
      <c r="AK78" s="9">
        <f t="shared" si="3"/>
        <v>1895670</v>
      </c>
    </row>
    <row r="79" spans="1:37" ht="12.75" customHeight="1" x14ac:dyDescent="0.2">
      <c r="A79" s="11">
        <v>2160262</v>
      </c>
      <c r="B79" s="16" t="s">
        <v>134</v>
      </c>
      <c r="C79" s="26" t="s">
        <v>23</v>
      </c>
      <c r="D79" s="42">
        <f>VLOOKUP(A79,[1]Hoja3!$A$4:$C$653,3,FALSE)</f>
        <v>856.8</v>
      </c>
      <c r="E79" s="27"/>
      <c r="F79" s="13">
        <v>1</v>
      </c>
      <c r="G79" s="27">
        <v>1</v>
      </c>
      <c r="H79" s="13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13"/>
      <c r="X79" s="26"/>
      <c r="Y79" s="26"/>
      <c r="Z79" s="26"/>
      <c r="AA79" s="26"/>
      <c r="AB79" s="26"/>
      <c r="AC79" s="26"/>
      <c r="AD79" s="26"/>
      <c r="AE79" s="13"/>
      <c r="AF79" s="26"/>
      <c r="AG79" s="13"/>
      <c r="AH79" s="28"/>
      <c r="AI79" s="26"/>
      <c r="AJ79" s="46">
        <f t="shared" si="2"/>
        <v>2</v>
      </c>
      <c r="AK79" s="9">
        <f t="shared" si="3"/>
        <v>1713.6</v>
      </c>
    </row>
    <row r="80" spans="1:37" ht="12.75" customHeight="1" x14ac:dyDescent="0.2">
      <c r="A80" s="11">
        <v>2160175</v>
      </c>
      <c r="B80" s="16" t="s">
        <v>133</v>
      </c>
      <c r="C80" s="13" t="s">
        <v>36</v>
      </c>
      <c r="D80" s="42">
        <f>VLOOKUP(A80,[1]Hoja3!$A$4:$C$653,3,FALSE)</f>
        <v>90.773200000000003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46">
        <f t="shared" si="2"/>
        <v>0</v>
      </c>
      <c r="AK80" s="9">
        <f t="shared" si="3"/>
        <v>0</v>
      </c>
    </row>
    <row r="81" spans="1:37" ht="12.75" customHeight="1" x14ac:dyDescent="0.2">
      <c r="A81" s="11">
        <v>2110132</v>
      </c>
      <c r="B81" s="22" t="s">
        <v>93</v>
      </c>
      <c r="C81" s="13" t="s">
        <v>7</v>
      </c>
      <c r="D81" s="42">
        <f>VLOOKUP(A81,[1]Hoja3!$A$4:$C$653,3,FALSE)</f>
        <v>11328.8</v>
      </c>
      <c r="E81" s="13"/>
      <c r="F81" s="18"/>
      <c r="G81" s="13"/>
      <c r="H81" s="18">
        <v>4</v>
      </c>
      <c r="I81" s="13">
        <v>1</v>
      </c>
      <c r="J81" s="13"/>
      <c r="K81" s="13"/>
      <c r="L81" s="13"/>
      <c r="M81" s="13">
        <v>3</v>
      </c>
      <c r="N81" s="13">
        <v>2</v>
      </c>
      <c r="O81" s="13"/>
      <c r="P81" s="13">
        <v>2</v>
      </c>
      <c r="Q81" s="13">
        <v>2</v>
      </c>
      <c r="R81" s="13"/>
      <c r="S81" s="13"/>
      <c r="T81" s="13">
        <v>1</v>
      </c>
      <c r="U81" s="13">
        <v>1</v>
      </c>
      <c r="V81" s="13">
        <v>1</v>
      </c>
      <c r="W81" s="18">
        <v>1</v>
      </c>
      <c r="X81" s="13"/>
      <c r="Y81" s="13"/>
      <c r="Z81" s="13"/>
      <c r="AA81" s="13">
        <v>3</v>
      </c>
      <c r="AB81" s="13">
        <v>1</v>
      </c>
      <c r="AC81" s="13">
        <v>2</v>
      </c>
      <c r="AD81" s="13">
        <v>1</v>
      </c>
      <c r="AE81" s="18">
        <v>1</v>
      </c>
      <c r="AF81" s="13"/>
      <c r="AG81" s="13"/>
      <c r="AH81" s="13">
        <v>2</v>
      </c>
      <c r="AI81" s="13"/>
      <c r="AJ81" s="46">
        <f t="shared" si="2"/>
        <v>28</v>
      </c>
      <c r="AK81" s="9">
        <f t="shared" si="3"/>
        <v>317206.39999999997</v>
      </c>
    </row>
    <row r="82" spans="1:37" ht="12.75" customHeight="1" x14ac:dyDescent="0.2">
      <c r="A82" s="11">
        <v>2160273</v>
      </c>
      <c r="B82" s="16" t="s">
        <v>132</v>
      </c>
      <c r="C82" s="17" t="s">
        <v>23</v>
      </c>
      <c r="D82" s="43">
        <v>1309</v>
      </c>
      <c r="E82" s="18"/>
      <c r="F82" s="13">
        <v>1</v>
      </c>
      <c r="G82" s="18"/>
      <c r="H82" s="13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3"/>
      <c r="X82" s="18"/>
      <c r="Y82" s="18"/>
      <c r="Z82" s="18"/>
      <c r="AA82" s="18"/>
      <c r="AB82" s="18"/>
      <c r="AC82" s="18">
        <v>1</v>
      </c>
      <c r="AD82" s="18"/>
      <c r="AE82" s="13"/>
      <c r="AF82" s="18"/>
      <c r="AG82" s="18"/>
      <c r="AH82" s="18"/>
      <c r="AI82" s="18"/>
      <c r="AJ82" s="46">
        <f t="shared" si="2"/>
        <v>2</v>
      </c>
      <c r="AK82" s="9">
        <f t="shared" si="3"/>
        <v>2618</v>
      </c>
    </row>
    <row r="83" spans="1:37" ht="12.75" customHeight="1" x14ac:dyDescent="0.2">
      <c r="A83" s="47">
        <v>2160290</v>
      </c>
      <c r="B83" s="48" t="s">
        <v>95</v>
      </c>
      <c r="C83" s="13" t="s">
        <v>23</v>
      </c>
      <c r="D83" s="42">
        <f>VLOOKUP(A83,[1]Hoja3!$A$4:$C$653,3,FALSE)</f>
        <v>2261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>
        <v>1</v>
      </c>
      <c r="W83" s="13"/>
      <c r="X83" s="13"/>
      <c r="Y83" s="13"/>
      <c r="Z83" s="13"/>
      <c r="AA83" s="13"/>
      <c r="AB83" s="13"/>
      <c r="AC83" s="13">
        <v>1</v>
      </c>
      <c r="AD83" s="13"/>
      <c r="AE83" s="13"/>
      <c r="AF83" s="13"/>
      <c r="AG83" s="13"/>
      <c r="AH83" s="13"/>
      <c r="AI83" s="13"/>
      <c r="AJ83" s="46">
        <f t="shared" si="2"/>
        <v>2</v>
      </c>
      <c r="AK83" s="9">
        <f t="shared" si="3"/>
        <v>4522</v>
      </c>
    </row>
    <row r="84" spans="1:37" ht="12.75" customHeight="1" x14ac:dyDescent="0.2">
      <c r="A84" s="11">
        <v>2160244</v>
      </c>
      <c r="B84" s="16" t="s">
        <v>119</v>
      </c>
      <c r="C84" s="13" t="s">
        <v>23</v>
      </c>
      <c r="D84" s="42">
        <f>VLOOKUP(A84,[1]Hoja3!$A$4:$C$653,3,FALSE)</f>
        <v>7378</v>
      </c>
      <c r="E84" s="13"/>
      <c r="F84" s="29"/>
      <c r="G84" s="13"/>
      <c r="H84" s="29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29"/>
      <c r="X84" s="13"/>
      <c r="Y84" s="13"/>
      <c r="Z84" s="13"/>
      <c r="AA84" s="13"/>
      <c r="AB84" s="13"/>
      <c r="AC84" s="13"/>
      <c r="AD84" s="13"/>
      <c r="AE84" s="29"/>
      <c r="AF84" s="13"/>
      <c r="AG84" s="13"/>
      <c r="AH84" s="13"/>
      <c r="AI84" s="13"/>
      <c r="AJ84" s="46">
        <f t="shared" si="2"/>
        <v>0</v>
      </c>
      <c r="AK84" s="9">
        <f t="shared" si="3"/>
        <v>0</v>
      </c>
    </row>
    <row r="85" spans="1:37" ht="12.75" customHeight="1" x14ac:dyDescent="0.2">
      <c r="A85" s="11">
        <v>2180005</v>
      </c>
      <c r="B85" s="54" t="s">
        <v>96</v>
      </c>
      <c r="C85" s="13" t="s">
        <v>36</v>
      </c>
      <c r="D85" s="42">
        <f>VLOOKUP(A85,[1]Hoja3!$A$4:$C$653,3,FALSE)</f>
        <v>464.1</v>
      </c>
      <c r="E85" s="29"/>
      <c r="F85" s="29">
        <v>30</v>
      </c>
      <c r="G85" s="29"/>
      <c r="H85" s="29"/>
      <c r="I85" s="29"/>
      <c r="J85" s="29"/>
      <c r="K85" s="29"/>
      <c r="L85" s="29"/>
      <c r="M85" s="29"/>
      <c r="N85" s="29"/>
      <c r="O85" s="30"/>
      <c r="P85" s="29"/>
      <c r="Q85" s="29"/>
      <c r="R85" s="29"/>
      <c r="S85" s="29"/>
      <c r="T85" s="29"/>
      <c r="U85" s="29"/>
      <c r="V85" s="29"/>
      <c r="W85" s="29"/>
      <c r="X85" s="29">
        <v>15</v>
      </c>
      <c r="Y85" s="29"/>
      <c r="Z85" s="29"/>
      <c r="AA85" s="29"/>
      <c r="AB85" s="29">
        <v>10</v>
      </c>
      <c r="AC85" s="29"/>
      <c r="AD85" s="29">
        <v>5</v>
      </c>
      <c r="AE85" s="29"/>
      <c r="AF85" s="29"/>
      <c r="AG85" s="29"/>
      <c r="AH85" s="29"/>
      <c r="AI85" s="29"/>
      <c r="AJ85" s="46">
        <f t="shared" si="2"/>
        <v>60</v>
      </c>
      <c r="AK85" s="9">
        <f t="shared" si="3"/>
        <v>27846</v>
      </c>
    </row>
    <row r="86" spans="1:37" ht="12.75" customHeight="1" x14ac:dyDescent="0.2">
      <c r="A86" s="11">
        <v>2180097</v>
      </c>
      <c r="B86" s="54" t="s">
        <v>97</v>
      </c>
      <c r="C86" s="13" t="s">
        <v>36</v>
      </c>
      <c r="D86" s="42">
        <f>VLOOKUP(A86,[1]Hoja3!$A$4:$C$653,3,FALSE)</f>
        <v>416.5</v>
      </c>
      <c r="E86" s="29"/>
      <c r="F86" s="29"/>
      <c r="G86" s="29"/>
      <c r="H86" s="29"/>
      <c r="I86" s="29"/>
      <c r="J86" s="29"/>
      <c r="K86" s="29"/>
      <c r="L86" s="29"/>
      <c r="M86" s="29">
        <v>20</v>
      </c>
      <c r="N86" s="29">
        <v>10</v>
      </c>
      <c r="O86" s="13"/>
      <c r="P86" s="29">
        <v>30</v>
      </c>
      <c r="Q86" s="29">
        <v>10</v>
      </c>
      <c r="R86" s="29"/>
      <c r="S86" s="29"/>
      <c r="T86" s="29">
        <v>20</v>
      </c>
      <c r="U86" s="29">
        <v>11</v>
      </c>
      <c r="V86" s="29"/>
      <c r="W86" s="29"/>
      <c r="X86" s="29">
        <v>13</v>
      </c>
      <c r="Y86" s="29"/>
      <c r="Z86" s="29"/>
      <c r="AA86" s="29"/>
      <c r="AB86" s="29">
        <v>30</v>
      </c>
      <c r="AC86" s="29">
        <v>5</v>
      </c>
      <c r="AD86" s="29">
        <v>3</v>
      </c>
      <c r="AE86" s="29"/>
      <c r="AF86" s="29"/>
      <c r="AG86" s="29"/>
      <c r="AH86" s="29">
        <v>40</v>
      </c>
      <c r="AI86" s="29"/>
      <c r="AJ86" s="46">
        <f t="shared" si="2"/>
        <v>192</v>
      </c>
      <c r="AK86" s="9">
        <f t="shared" si="3"/>
        <v>79968</v>
      </c>
    </row>
    <row r="87" spans="1:37" ht="12.75" customHeight="1" x14ac:dyDescent="0.2">
      <c r="A87" s="11">
        <v>2180101</v>
      </c>
      <c r="B87" s="54" t="s">
        <v>98</v>
      </c>
      <c r="C87" s="13" t="s">
        <v>36</v>
      </c>
      <c r="D87" s="42">
        <f>VLOOKUP(A87,[1]Hoja3!$A$4:$C$653,3,FALSE)</f>
        <v>309.39999999999998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13"/>
      <c r="P87" s="29"/>
      <c r="Q87" s="29"/>
      <c r="R87" s="29"/>
      <c r="S87" s="29"/>
      <c r="T87" s="29">
        <v>48</v>
      </c>
      <c r="U87" s="29">
        <v>17</v>
      </c>
      <c r="V87" s="29"/>
      <c r="W87" s="29"/>
      <c r="X87" s="29">
        <v>24</v>
      </c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46">
        <f t="shared" si="2"/>
        <v>89</v>
      </c>
      <c r="AK87" s="9">
        <f t="shared" si="3"/>
        <v>27536.6</v>
      </c>
    </row>
    <row r="88" spans="1:37" ht="12.75" customHeight="1" x14ac:dyDescent="0.2">
      <c r="A88" s="11">
        <v>2180111</v>
      </c>
      <c r="B88" s="54" t="s">
        <v>99</v>
      </c>
      <c r="C88" s="13" t="s">
        <v>36</v>
      </c>
      <c r="D88" s="42">
        <f>VLOOKUP(A88,[1]Hoja3!$A$4:$C$653,3,FALSE)</f>
        <v>297.5</v>
      </c>
      <c r="E88" s="29"/>
      <c r="F88" s="29">
        <v>7</v>
      </c>
      <c r="G88" s="29"/>
      <c r="H88" s="29"/>
      <c r="I88" s="29"/>
      <c r="J88" s="29"/>
      <c r="K88" s="29"/>
      <c r="L88" s="29"/>
      <c r="M88" s="29"/>
      <c r="N88" s="29"/>
      <c r="O88" s="13"/>
      <c r="P88" s="29">
        <v>4</v>
      </c>
      <c r="Q88" s="29">
        <v>11</v>
      </c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>
        <v>3</v>
      </c>
      <c r="AC88" s="29"/>
      <c r="AD88" s="29"/>
      <c r="AE88" s="29"/>
      <c r="AF88" s="29"/>
      <c r="AG88" s="29"/>
      <c r="AH88" s="29">
        <v>3</v>
      </c>
      <c r="AI88" s="29"/>
      <c r="AJ88" s="46">
        <f t="shared" si="2"/>
        <v>28</v>
      </c>
      <c r="AK88" s="9">
        <f t="shared" si="3"/>
        <v>8330</v>
      </c>
    </row>
    <row r="89" spans="1:37" ht="12.75" customHeight="1" x14ac:dyDescent="0.2">
      <c r="A89" s="11">
        <v>2180082</v>
      </c>
      <c r="B89" s="54" t="s">
        <v>100</v>
      </c>
      <c r="C89" s="13" t="s">
        <v>36</v>
      </c>
      <c r="D89" s="42">
        <f>VLOOKUP(A89,[1]Hoja3!$A$4:$C$653,3,FALSE)</f>
        <v>333.2</v>
      </c>
      <c r="E89" s="29"/>
      <c r="F89" s="29"/>
      <c r="G89" s="29">
        <v>7</v>
      </c>
      <c r="H89" s="29"/>
      <c r="I89" s="29"/>
      <c r="J89" s="29"/>
      <c r="K89" s="29"/>
      <c r="L89" s="29"/>
      <c r="M89" s="29"/>
      <c r="N89" s="29"/>
      <c r="O89" s="13"/>
      <c r="P89" s="29">
        <v>2</v>
      </c>
      <c r="Q89" s="29">
        <v>12</v>
      </c>
      <c r="R89" s="29"/>
      <c r="S89" s="29"/>
      <c r="T89" s="29"/>
      <c r="U89" s="29"/>
      <c r="V89" s="29"/>
      <c r="W89" s="29"/>
      <c r="X89" s="29">
        <v>6</v>
      </c>
      <c r="Y89" s="29"/>
      <c r="Z89" s="29"/>
      <c r="AA89" s="29"/>
      <c r="AB89" s="29"/>
      <c r="AC89" s="29"/>
      <c r="AD89" s="29"/>
      <c r="AE89" s="29"/>
      <c r="AF89" s="29"/>
      <c r="AG89" s="29"/>
      <c r="AH89" s="29">
        <v>2</v>
      </c>
      <c r="AI89" s="29"/>
      <c r="AJ89" s="46">
        <f t="shared" si="2"/>
        <v>29</v>
      </c>
      <c r="AK89" s="9">
        <f t="shared" si="3"/>
        <v>9662.7999999999993</v>
      </c>
    </row>
    <row r="90" spans="1:37" ht="12.75" customHeight="1" x14ac:dyDescent="0.2">
      <c r="A90" s="11">
        <v>2180063</v>
      </c>
      <c r="B90" s="54" t="s">
        <v>101</v>
      </c>
      <c r="C90" s="13" t="s">
        <v>36</v>
      </c>
      <c r="D90" s="42">
        <f>VLOOKUP(A90,[1]Hoja3!$A$4:$C$653,3,FALSE)</f>
        <v>315.35000000000002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13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>
        <v>1</v>
      </c>
      <c r="AI90" s="29"/>
      <c r="AJ90" s="46">
        <f t="shared" si="2"/>
        <v>1</v>
      </c>
      <c r="AK90" s="9">
        <f t="shared" si="3"/>
        <v>315.35000000000002</v>
      </c>
    </row>
    <row r="91" spans="1:37" ht="12.75" customHeight="1" x14ac:dyDescent="0.2">
      <c r="A91" s="11">
        <v>2180089</v>
      </c>
      <c r="B91" s="54" t="s">
        <v>102</v>
      </c>
      <c r="C91" s="13" t="s">
        <v>36</v>
      </c>
      <c r="D91" s="42">
        <f>VLOOKUP(A91,[1]Hoja3!$A$4:$C$653,3,FALSE)</f>
        <v>773.5</v>
      </c>
      <c r="E91" s="29"/>
      <c r="F91" s="29">
        <v>22</v>
      </c>
      <c r="G91" s="29">
        <v>35</v>
      </c>
      <c r="H91" s="29"/>
      <c r="I91" s="29"/>
      <c r="J91" s="29"/>
      <c r="K91" s="29"/>
      <c r="L91" s="29"/>
      <c r="M91" s="29"/>
      <c r="N91" s="29"/>
      <c r="O91" s="13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46">
        <f t="shared" si="2"/>
        <v>57</v>
      </c>
      <c r="AK91" s="9">
        <f t="shared" si="3"/>
        <v>44089.5</v>
      </c>
    </row>
    <row r="92" spans="1:37" ht="12.75" customHeight="1" x14ac:dyDescent="0.2">
      <c r="A92" s="11">
        <v>2180095</v>
      </c>
      <c r="B92" s="54" t="s">
        <v>103</v>
      </c>
      <c r="C92" s="13" t="s">
        <v>36</v>
      </c>
      <c r="D92" s="42">
        <f>VLOOKUP(A92,[1]Hoja3!$A$4:$C$653,3,FALSE)</f>
        <v>309.39999999999998</v>
      </c>
      <c r="E92" s="29"/>
      <c r="F92" s="31"/>
      <c r="G92" s="29"/>
      <c r="H92" s="31"/>
      <c r="I92" s="29"/>
      <c r="J92" s="29"/>
      <c r="K92" s="29"/>
      <c r="L92" s="29"/>
      <c r="M92" s="29">
        <v>20</v>
      </c>
      <c r="N92" s="29">
        <v>20</v>
      </c>
      <c r="O92" s="13"/>
      <c r="P92" s="29">
        <v>30</v>
      </c>
      <c r="Q92" s="29">
        <v>20</v>
      </c>
      <c r="R92" s="29"/>
      <c r="S92" s="29"/>
      <c r="T92" s="29"/>
      <c r="U92" s="29">
        <v>4</v>
      </c>
      <c r="V92" s="29"/>
      <c r="W92" s="31"/>
      <c r="X92" s="29">
        <v>30</v>
      </c>
      <c r="Y92" s="29"/>
      <c r="Z92" s="29"/>
      <c r="AA92" s="29"/>
      <c r="AB92" s="29">
        <v>30</v>
      </c>
      <c r="AC92" s="29">
        <v>22</v>
      </c>
      <c r="AD92" s="29">
        <v>6</v>
      </c>
      <c r="AE92" s="31"/>
      <c r="AF92" s="29"/>
      <c r="AG92" s="29"/>
      <c r="AH92" s="29">
        <v>15</v>
      </c>
      <c r="AI92" s="29"/>
      <c r="AJ92" s="46">
        <f t="shared" si="2"/>
        <v>197</v>
      </c>
      <c r="AK92" s="9">
        <f t="shared" si="3"/>
        <v>60951.799999999996</v>
      </c>
    </row>
    <row r="93" spans="1:37" ht="12.75" customHeight="1" x14ac:dyDescent="0.2">
      <c r="A93" s="11">
        <v>2180023</v>
      </c>
      <c r="B93" s="55" t="s">
        <v>104</v>
      </c>
      <c r="C93" s="32" t="s">
        <v>36</v>
      </c>
      <c r="D93" s="42">
        <f>VLOOKUP(A93,[1]Hoja3!$A$4:$C$653,3,FALSE)</f>
        <v>928.2</v>
      </c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2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46">
        <f t="shared" si="2"/>
        <v>0</v>
      </c>
      <c r="AK93" s="9">
        <f t="shared" si="3"/>
        <v>0</v>
      </c>
    </row>
    <row r="94" spans="1:37" ht="12.75" customHeight="1" x14ac:dyDescent="0.2">
      <c r="A94" s="11">
        <v>2160040</v>
      </c>
      <c r="B94" s="55" t="s">
        <v>105</v>
      </c>
      <c r="C94" s="32" t="s">
        <v>36</v>
      </c>
      <c r="D94" s="42">
        <f>VLOOKUP(A94,[1]Hoja3!$A$4:$C$653,3,FALSE)</f>
        <v>124.95</v>
      </c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2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46">
        <f t="shared" si="2"/>
        <v>0</v>
      </c>
      <c r="AK94" s="9">
        <f t="shared" si="3"/>
        <v>0</v>
      </c>
    </row>
    <row r="95" spans="1:37" ht="12.75" customHeight="1" x14ac:dyDescent="0.2">
      <c r="A95" s="11">
        <v>2160071</v>
      </c>
      <c r="B95" s="55" t="s">
        <v>106</v>
      </c>
      <c r="C95" s="32" t="s">
        <v>36</v>
      </c>
      <c r="D95" s="42">
        <f>VLOOKUP(A95,[1]Hoja3!$A$4:$C$653,3,FALSE)</f>
        <v>129</v>
      </c>
      <c r="E95" s="31"/>
      <c r="F95" s="29"/>
      <c r="G95" s="31"/>
      <c r="H95" s="29"/>
      <c r="I95" s="31"/>
      <c r="J95" s="31"/>
      <c r="K95" s="31"/>
      <c r="L95" s="31"/>
      <c r="M95" s="31"/>
      <c r="N95" s="31"/>
      <c r="O95" s="32"/>
      <c r="P95" s="31"/>
      <c r="Q95" s="31"/>
      <c r="R95" s="31"/>
      <c r="S95" s="31"/>
      <c r="T95" s="31"/>
      <c r="U95" s="31"/>
      <c r="V95" s="31"/>
      <c r="W95" s="29"/>
      <c r="X95" s="31"/>
      <c r="Y95" s="31"/>
      <c r="Z95" s="31"/>
      <c r="AA95" s="31"/>
      <c r="AB95" s="31"/>
      <c r="AC95" s="31"/>
      <c r="AD95" s="31"/>
      <c r="AE95" s="29"/>
      <c r="AF95" s="31"/>
      <c r="AG95" s="31"/>
      <c r="AH95" s="31"/>
      <c r="AI95" s="31"/>
      <c r="AJ95" s="46">
        <f t="shared" si="2"/>
        <v>0</v>
      </c>
      <c r="AK95" s="9">
        <f t="shared" si="3"/>
        <v>0</v>
      </c>
    </row>
    <row r="96" spans="1:37" ht="12.75" customHeight="1" x14ac:dyDescent="0.2">
      <c r="A96" s="11">
        <v>2160068</v>
      </c>
      <c r="B96" s="56" t="s">
        <v>107</v>
      </c>
      <c r="C96" s="13" t="s">
        <v>36</v>
      </c>
      <c r="D96" s="42">
        <f>VLOOKUP(A96,[1]Hoja3!$A$4:$C$653,3,FALSE)</f>
        <v>78.206800000000001</v>
      </c>
      <c r="E96" s="29"/>
      <c r="F96" s="13"/>
      <c r="G96" s="29"/>
      <c r="H96" s="13"/>
      <c r="I96" s="29"/>
      <c r="J96" s="29"/>
      <c r="K96" s="29"/>
      <c r="L96" s="29"/>
      <c r="M96" s="29"/>
      <c r="N96" s="29"/>
      <c r="O96" s="13"/>
      <c r="P96" s="29"/>
      <c r="Q96" s="29"/>
      <c r="R96" s="29"/>
      <c r="S96" s="29"/>
      <c r="T96" s="29">
        <v>1</v>
      </c>
      <c r="U96" s="29"/>
      <c r="V96" s="29"/>
      <c r="W96" s="13"/>
      <c r="X96" s="29"/>
      <c r="Y96" s="29"/>
      <c r="Z96" s="29"/>
      <c r="AA96" s="29"/>
      <c r="AB96" s="29"/>
      <c r="AC96" s="29"/>
      <c r="AD96" s="29"/>
      <c r="AE96" s="13"/>
      <c r="AF96" s="29"/>
      <c r="AG96" s="29"/>
      <c r="AH96" s="29"/>
      <c r="AI96" s="29"/>
      <c r="AJ96" s="46">
        <f t="shared" si="2"/>
        <v>1</v>
      </c>
      <c r="AK96" s="9">
        <f t="shared" si="3"/>
        <v>78.206800000000001</v>
      </c>
    </row>
    <row r="97" spans="1:37" ht="12.75" customHeight="1" x14ac:dyDescent="0.2">
      <c r="A97" s="11">
        <v>2180066</v>
      </c>
      <c r="B97" s="12" t="s">
        <v>108</v>
      </c>
      <c r="C97" s="13" t="s">
        <v>36</v>
      </c>
      <c r="D97" s="42">
        <f>VLOOKUP(A97,[1]Hoja3!$A$4:$C$653,3,FALSE)</f>
        <v>404.6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46">
        <f t="shared" si="2"/>
        <v>0</v>
      </c>
      <c r="AK97" s="9">
        <f t="shared" si="3"/>
        <v>0</v>
      </c>
    </row>
    <row r="98" spans="1:37" ht="12.75" customHeight="1" x14ac:dyDescent="0.2">
      <c r="A98" s="11">
        <v>2180068</v>
      </c>
      <c r="B98" s="12" t="s">
        <v>109</v>
      </c>
      <c r="C98" s="13" t="s">
        <v>36</v>
      </c>
      <c r="D98" s="42">
        <f>VLOOKUP(A98,[1]Hoja3!$A$4:$C$653,3,FALSE)</f>
        <v>523.6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46">
        <f t="shared" si="2"/>
        <v>0</v>
      </c>
      <c r="AK98" s="9">
        <f t="shared" si="3"/>
        <v>0</v>
      </c>
    </row>
    <row r="99" spans="1:37" ht="12.75" customHeight="1" x14ac:dyDescent="0.2">
      <c r="A99" s="11">
        <v>2160274</v>
      </c>
      <c r="B99" s="22" t="s">
        <v>110</v>
      </c>
      <c r="C99" s="13" t="s">
        <v>23</v>
      </c>
      <c r="D99" s="42">
        <f>VLOOKUP(A99,[1]Hoja3!$A$4:$C$653,3,FALSE)</f>
        <v>5950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>
        <v>1</v>
      </c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46">
        <f t="shared" si="2"/>
        <v>1</v>
      </c>
      <c r="AK99" s="9">
        <f t="shared" si="3"/>
        <v>5950</v>
      </c>
    </row>
    <row r="100" spans="1:37" ht="12.75" customHeight="1" x14ac:dyDescent="0.2">
      <c r="A100" s="11">
        <v>2130266</v>
      </c>
      <c r="B100" s="22" t="s">
        <v>111</v>
      </c>
      <c r="C100" s="13" t="s">
        <v>23</v>
      </c>
      <c r="D100" s="42">
        <f>VLOOKUP(A100,[1]Hoja3!$A$4:$C$653,3,FALSE)</f>
        <v>1197.0686000000001</v>
      </c>
      <c r="E100" s="13"/>
      <c r="F100" s="13"/>
      <c r="G100" s="13">
        <v>4</v>
      </c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46">
        <f t="shared" si="2"/>
        <v>4</v>
      </c>
      <c r="AK100" s="9">
        <f t="shared" si="3"/>
        <v>4788.2744000000002</v>
      </c>
    </row>
    <row r="101" spans="1:37" ht="12.75" customHeight="1" x14ac:dyDescent="0.2">
      <c r="A101" s="11">
        <v>2120034</v>
      </c>
      <c r="B101" s="22" t="s">
        <v>112</v>
      </c>
      <c r="C101" s="13" t="s">
        <v>36</v>
      </c>
      <c r="D101" s="42">
        <f>VLOOKUP(A101,[1]Hoja3!$A$4:$C$653,3,FALSE)</f>
        <v>327</v>
      </c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>
        <v>1</v>
      </c>
      <c r="P101" s="13">
        <v>1</v>
      </c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46">
        <f t="shared" si="2"/>
        <v>2</v>
      </c>
      <c r="AK101" s="9">
        <f t="shared" si="3"/>
        <v>654</v>
      </c>
    </row>
    <row r="102" spans="1:37" ht="12.75" customHeight="1" x14ac:dyDescent="0.2">
      <c r="A102" s="11">
        <v>2110020</v>
      </c>
      <c r="B102" s="22" t="s">
        <v>113</v>
      </c>
      <c r="C102" s="13" t="s">
        <v>114</v>
      </c>
      <c r="D102" s="42">
        <f>VLOOKUP(A102,[1]Hoja3!$A$4:$C$653,3,FALSE)</f>
        <v>208</v>
      </c>
      <c r="E102" s="13"/>
      <c r="F102" s="13"/>
      <c r="G102" s="13">
        <v>5</v>
      </c>
      <c r="H102" s="13">
        <v>9</v>
      </c>
      <c r="I102" s="13"/>
      <c r="J102" s="13"/>
      <c r="K102" s="13"/>
      <c r="L102" s="13"/>
      <c r="M102" s="13">
        <v>5</v>
      </c>
      <c r="N102" s="13"/>
      <c r="O102" s="13"/>
      <c r="P102" s="13"/>
      <c r="Q102" s="13"/>
      <c r="R102" s="13"/>
      <c r="S102" s="13"/>
      <c r="T102" s="13">
        <v>11</v>
      </c>
      <c r="U102" s="13"/>
      <c r="V102" s="13"/>
      <c r="W102" s="13"/>
      <c r="X102" s="13"/>
      <c r="Y102" s="13"/>
      <c r="Z102" s="13"/>
      <c r="AA102" s="13">
        <v>9</v>
      </c>
      <c r="AB102" s="13"/>
      <c r="AC102" s="13"/>
      <c r="AD102" s="13"/>
      <c r="AE102" s="13"/>
      <c r="AF102" s="13"/>
      <c r="AG102" s="13"/>
      <c r="AH102" s="13">
        <v>6</v>
      </c>
      <c r="AI102" s="13"/>
      <c r="AJ102" s="46">
        <f t="shared" si="2"/>
        <v>45</v>
      </c>
      <c r="AK102" s="9">
        <f t="shared" si="3"/>
        <v>9360</v>
      </c>
    </row>
    <row r="103" spans="1:37" ht="12.75" customHeight="1" x14ac:dyDescent="0.2">
      <c r="A103" s="11">
        <v>2130083</v>
      </c>
      <c r="B103" s="22" t="s">
        <v>115</v>
      </c>
      <c r="C103" s="13" t="s">
        <v>36</v>
      </c>
      <c r="D103" s="42">
        <f>VLOOKUP(A103,[1]Hoja3!$A$4:$C$653,3,FALSE)</f>
        <v>535.5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46">
        <f t="shared" si="2"/>
        <v>0</v>
      </c>
      <c r="AK103" s="9">
        <f t="shared" si="3"/>
        <v>0</v>
      </c>
    </row>
    <row r="104" spans="1:37" ht="12.75" customHeight="1" x14ac:dyDescent="0.2">
      <c r="A104" s="11">
        <v>2120033</v>
      </c>
      <c r="B104" s="22" t="s">
        <v>116</v>
      </c>
      <c r="C104" s="13" t="s">
        <v>36</v>
      </c>
      <c r="D104" s="42">
        <f>VLOOKUP(A104,[1]Hoja3!$A$4:$C$653,3,FALSE)</f>
        <v>312</v>
      </c>
      <c r="E104" s="13"/>
      <c r="F104" s="13">
        <v>20</v>
      </c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46">
        <f t="shared" si="2"/>
        <v>20</v>
      </c>
      <c r="AK104" s="9">
        <f t="shared" si="3"/>
        <v>6240</v>
      </c>
    </row>
    <row r="105" spans="1:37" ht="12.75" customHeight="1" x14ac:dyDescent="0.2">
      <c r="A105" s="11"/>
      <c r="B105" s="12" t="s">
        <v>251</v>
      </c>
      <c r="C105" s="13" t="s">
        <v>36</v>
      </c>
      <c r="D105" s="42"/>
      <c r="E105" s="13"/>
      <c r="F105" s="13"/>
      <c r="G105" s="13">
        <v>5</v>
      </c>
      <c r="H105" s="13">
        <v>20</v>
      </c>
      <c r="I105" s="13"/>
      <c r="J105" s="13"/>
      <c r="K105" s="13"/>
      <c r="L105" s="13"/>
      <c r="M105" s="13"/>
      <c r="N105" s="13">
        <v>20</v>
      </c>
      <c r="O105" s="13"/>
      <c r="P105" s="13">
        <v>16</v>
      </c>
      <c r="Q105" s="13">
        <v>4</v>
      </c>
      <c r="R105" s="13"/>
      <c r="S105" s="13"/>
      <c r="T105" s="13">
        <v>10</v>
      </c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46">
        <f t="shared" si="2"/>
        <v>75</v>
      </c>
      <c r="AK105" s="9">
        <f t="shared" si="3"/>
        <v>0</v>
      </c>
    </row>
    <row r="106" spans="1:37" ht="12.75" customHeight="1" x14ac:dyDescent="0.2">
      <c r="A106" s="11">
        <v>2180073</v>
      </c>
      <c r="B106" s="12" t="s">
        <v>252</v>
      </c>
      <c r="C106" s="13" t="s">
        <v>36</v>
      </c>
      <c r="D106" s="42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>
        <v>3</v>
      </c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46">
        <f t="shared" si="2"/>
        <v>3</v>
      </c>
      <c r="AK106" s="9">
        <f t="shared" si="3"/>
        <v>0</v>
      </c>
    </row>
    <row r="107" spans="1:37" ht="12.75" customHeight="1" x14ac:dyDescent="0.2">
      <c r="A107" s="11"/>
      <c r="B107" s="55" t="s">
        <v>253</v>
      </c>
      <c r="C107" s="13" t="s">
        <v>36</v>
      </c>
      <c r="D107" s="42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>
        <v>1</v>
      </c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46">
        <f t="shared" si="2"/>
        <v>1</v>
      </c>
      <c r="AK107" s="9">
        <f t="shared" si="3"/>
        <v>0</v>
      </c>
    </row>
    <row r="108" spans="1:37" ht="12.75" customHeight="1" x14ac:dyDescent="0.2">
      <c r="A108" s="11"/>
      <c r="B108" s="22" t="s">
        <v>254</v>
      </c>
      <c r="C108" s="13" t="s">
        <v>23</v>
      </c>
      <c r="D108" s="14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>
        <v>1</v>
      </c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46">
        <f t="shared" si="2"/>
        <v>1</v>
      </c>
      <c r="AK108" s="9">
        <f t="shared" si="3"/>
        <v>0</v>
      </c>
    </row>
    <row r="109" spans="1:37" ht="12.75" customHeight="1" x14ac:dyDescent="0.2">
      <c r="A109" s="11"/>
      <c r="B109" s="22" t="s">
        <v>255</v>
      </c>
      <c r="C109" s="13" t="s">
        <v>23</v>
      </c>
      <c r="D109" s="35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>
        <v>2</v>
      </c>
      <c r="Y109" s="13"/>
      <c r="Z109" s="13"/>
      <c r="AA109" s="13"/>
      <c r="AB109" s="13"/>
      <c r="AC109" s="13"/>
      <c r="AD109" s="13"/>
      <c r="AE109" s="13"/>
      <c r="AF109" s="13"/>
      <c r="AG109" s="13"/>
      <c r="AH109" s="13">
        <v>1</v>
      </c>
      <c r="AI109" s="13"/>
      <c r="AJ109" s="46">
        <f t="shared" si="2"/>
        <v>3</v>
      </c>
      <c r="AK109" s="9">
        <f t="shared" si="3"/>
        <v>0</v>
      </c>
    </row>
    <row r="110" spans="1:37" x14ac:dyDescent="0.2">
      <c r="A110" s="11"/>
      <c r="B110" s="22"/>
      <c r="C110" s="13"/>
      <c r="D110" s="35"/>
      <c r="E110" s="13"/>
      <c r="F110" s="36"/>
      <c r="G110" s="13"/>
      <c r="H110" s="11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1"/>
      <c r="AF110" s="13"/>
      <c r="AG110" s="13"/>
      <c r="AH110" s="13"/>
      <c r="AI110" s="13"/>
      <c r="AJ110" s="46">
        <f t="shared" si="2"/>
        <v>0</v>
      </c>
      <c r="AK110" s="9">
        <f t="shared" si="3"/>
        <v>0</v>
      </c>
    </row>
    <row r="111" spans="1:37" s="36" customFormat="1" x14ac:dyDescent="0.2">
      <c r="B111" s="37"/>
      <c r="D111" s="38"/>
      <c r="AJ111" s="39" t="s">
        <v>4</v>
      </c>
      <c r="AK111" s="65">
        <f>SUM(AK6:AK110)</f>
        <v>4235043.9154000003</v>
      </c>
    </row>
    <row r="112" spans="1:37" s="36" customFormat="1" x14ac:dyDescent="0.2">
      <c r="B112" s="37"/>
      <c r="D112" s="38"/>
      <c r="AJ112" s="39" t="s">
        <v>117</v>
      </c>
      <c r="AK112" s="9">
        <f>SUM(AK78+AK42)</f>
        <v>1895670</v>
      </c>
    </row>
    <row r="113" spans="2:37" s="36" customFormat="1" x14ac:dyDescent="0.2">
      <c r="B113" s="37"/>
      <c r="D113" s="38"/>
      <c r="AJ113" s="39" t="s">
        <v>118</v>
      </c>
      <c r="AK113" s="9">
        <f>AK111-AK112</f>
        <v>2339373.9154000003</v>
      </c>
    </row>
    <row r="114" spans="2:37" s="36" customFormat="1" x14ac:dyDescent="0.2">
      <c r="B114" s="37"/>
      <c r="D114" s="38"/>
      <c r="AJ114" s="39"/>
    </row>
    <row r="115" spans="2:37" s="36" customFormat="1" x14ac:dyDescent="0.2">
      <c r="B115" s="37"/>
      <c r="D115" s="38"/>
      <c r="AJ115" s="39"/>
    </row>
    <row r="116" spans="2:37" s="36" customFormat="1" x14ac:dyDescent="0.2">
      <c r="B116" s="37"/>
      <c r="D116" s="38"/>
      <c r="F116" s="40"/>
      <c r="H116" s="40"/>
      <c r="AE116" s="40"/>
      <c r="AJ116" s="39"/>
    </row>
    <row r="117" spans="2:37" s="36" customFormat="1" x14ac:dyDescent="0.2">
      <c r="B117" s="41"/>
      <c r="C117" s="40"/>
      <c r="D117" s="38"/>
      <c r="E117" s="40"/>
      <c r="F117" s="3"/>
      <c r="G117" s="40"/>
      <c r="H117" s="3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3"/>
      <c r="AF117" s="40"/>
      <c r="AG117" s="40"/>
      <c r="AH117" s="40"/>
      <c r="AI117" s="40"/>
      <c r="AJ117" s="39"/>
    </row>
    <row r="122" spans="2:37" x14ac:dyDescent="0.2">
      <c r="F122" s="40"/>
      <c r="H122" s="40"/>
      <c r="AE122" s="40"/>
    </row>
    <row r="123" spans="2:37" s="36" customFormat="1" x14ac:dyDescent="0.2">
      <c r="B123" s="41"/>
      <c r="C123" s="40"/>
      <c r="D123" s="38"/>
      <c r="E123" s="40"/>
      <c r="F123" s="3"/>
      <c r="G123" s="40"/>
      <c r="H123" s="3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3"/>
      <c r="AF123" s="40"/>
      <c r="AG123" s="40"/>
      <c r="AH123" s="40"/>
      <c r="AI123" s="40"/>
      <c r="AJ123" s="39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8"/>
  <sheetViews>
    <sheetView zoomScale="130" zoomScaleNormal="130" workbookViewId="0">
      <pane xSplit="3" ySplit="5" topLeftCell="D69" activePane="bottomRight" state="frozen"/>
      <selection pane="topRight" activeCell="D1" sqref="D1"/>
      <selection pane="bottomLeft" activeCell="A6" sqref="A6"/>
      <selection pane="bottomRight" activeCell="L60" sqref="L60"/>
    </sheetView>
  </sheetViews>
  <sheetFormatPr baseColWidth="10" defaultColWidth="8" defaultRowHeight="12.75" x14ac:dyDescent="0.2"/>
  <cols>
    <col min="1" max="1" width="7.85546875" style="1" customWidth="1"/>
    <col min="2" max="2" width="31.42578125" style="2" customWidth="1"/>
    <col min="3" max="3" width="4" style="3" customWidth="1"/>
    <col min="4" max="4" width="7.85546875" style="4" customWidth="1"/>
    <col min="5" max="5" width="3.85546875" style="3" customWidth="1"/>
    <col min="6" max="6" width="4.140625" style="3" customWidth="1"/>
    <col min="7" max="7" width="4.28515625" style="3" customWidth="1"/>
    <col min="8" max="8" width="3.85546875" style="3" customWidth="1"/>
    <col min="9" max="9" width="3.7109375" style="3" customWidth="1"/>
    <col min="10" max="10" width="4" style="3" customWidth="1"/>
    <col min="11" max="11" width="3.85546875" style="3" customWidth="1"/>
    <col min="12" max="12" width="4" style="3" customWidth="1"/>
    <col min="13" max="35" width="4.28515625" style="3" customWidth="1"/>
    <col min="36" max="36" width="7.85546875" style="5" customWidth="1"/>
    <col min="37" max="37" width="10.28515625" style="1" customWidth="1"/>
    <col min="38" max="16384" width="8" style="1"/>
  </cols>
  <sheetData>
    <row r="1" spans="1:37" x14ac:dyDescent="0.2">
      <c r="AI1" s="3" t="s">
        <v>0</v>
      </c>
    </row>
    <row r="2" spans="1:37" x14ac:dyDescent="0.2">
      <c r="B2" s="2" t="s">
        <v>212</v>
      </c>
    </row>
    <row r="3" spans="1:37" x14ac:dyDescent="0.2">
      <c r="B3" s="2" t="s">
        <v>219</v>
      </c>
    </row>
    <row r="5" spans="1:37" s="53" customFormat="1" x14ac:dyDescent="0.2">
      <c r="A5" s="50" t="s">
        <v>1</v>
      </c>
      <c r="B5" s="51" t="s">
        <v>2</v>
      </c>
      <c r="C5" s="17"/>
      <c r="D5" s="6" t="s">
        <v>3</v>
      </c>
      <c r="E5" s="52">
        <v>1</v>
      </c>
      <c r="F5" s="52">
        <v>2</v>
      </c>
      <c r="G5" s="52">
        <v>3</v>
      </c>
      <c r="H5" s="52">
        <v>4</v>
      </c>
      <c r="I5" s="52">
        <v>5</v>
      </c>
      <c r="J5" s="52">
        <v>6</v>
      </c>
      <c r="K5" s="52">
        <v>7</v>
      </c>
      <c r="L5" s="52">
        <v>8</v>
      </c>
      <c r="M5" s="52">
        <v>9</v>
      </c>
      <c r="N5" s="52">
        <v>10</v>
      </c>
      <c r="O5" s="52">
        <v>11</v>
      </c>
      <c r="P5" s="52">
        <v>12</v>
      </c>
      <c r="Q5" s="52">
        <v>13</v>
      </c>
      <c r="R5" s="52">
        <v>14</v>
      </c>
      <c r="S5" s="52">
        <v>15</v>
      </c>
      <c r="T5" s="52">
        <v>16</v>
      </c>
      <c r="U5" s="52">
        <v>17</v>
      </c>
      <c r="V5" s="52">
        <v>18</v>
      </c>
      <c r="W5" s="52">
        <v>19</v>
      </c>
      <c r="X5" s="52">
        <v>20</v>
      </c>
      <c r="Y5" s="52">
        <v>21</v>
      </c>
      <c r="Z5" s="52">
        <v>22</v>
      </c>
      <c r="AA5" s="52">
        <v>23</v>
      </c>
      <c r="AB5" s="52">
        <v>24</v>
      </c>
      <c r="AC5" s="52">
        <v>25</v>
      </c>
      <c r="AD5" s="52">
        <v>26</v>
      </c>
      <c r="AE5" s="52">
        <v>27</v>
      </c>
      <c r="AF5" s="52">
        <v>28</v>
      </c>
      <c r="AG5" s="52">
        <v>29</v>
      </c>
      <c r="AH5" s="52">
        <v>30</v>
      </c>
      <c r="AI5" s="52">
        <v>31</v>
      </c>
      <c r="AJ5" s="8" t="s">
        <v>4</v>
      </c>
      <c r="AK5" s="9" t="s">
        <v>5</v>
      </c>
    </row>
    <row r="6" spans="1:37" ht="12.75" customHeight="1" x14ac:dyDescent="0.2">
      <c r="A6" s="11">
        <v>2110015</v>
      </c>
      <c r="B6" s="22" t="s">
        <v>6</v>
      </c>
      <c r="C6" s="13" t="s">
        <v>7</v>
      </c>
      <c r="D6" s="42">
        <f>VLOOKUP(A6,[1]Hoja3!$A$4:$C$653,3,FALSE)</f>
        <v>250</v>
      </c>
      <c r="F6" s="13"/>
      <c r="G6" s="13"/>
      <c r="H6" s="13"/>
      <c r="I6" s="13"/>
      <c r="J6" s="13"/>
      <c r="K6" s="13">
        <v>7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46">
        <f>SUM(E6:AI6)</f>
        <v>7</v>
      </c>
      <c r="AK6" s="9">
        <f>AJ6*D6</f>
        <v>1750</v>
      </c>
    </row>
    <row r="7" spans="1:37" ht="12.75" customHeight="1" x14ac:dyDescent="0.2">
      <c r="A7" s="11">
        <v>2160010</v>
      </c>
      <c r="B7" s="16" t="s">
        <v>121</v>
      </c>
      <c r="C7" s="17" t="s">
        <v>9</v>
      </c>
      <c r="D7" s="42">
        <f>VLOOKUP(A7,[1]Hoja3!$A$4:$C$653,3,FALSE)</f>
        <v>11797.66</v>
      </c>
      <c r="E7" s="18"/>
      <c r="F7" s="18">
        <v>2</v>
      </c>
      <c r="G7" s="18"/>
      <c r="H7" s="18"/>
      <c r="I7" s="18"/>
      <c r="J7" s="18"/>
      <c r="K7" s="18">
        <v>1</v>
      </c>
      <c r="L7" s="18">
        <v>1</v>
      </c>
      <c r="M7" s="18">
        <v>1</v>
      </c>
      <c r="N7" s="18"/>
      <c r="O7" s="18"/>
      <c r="P7" s="18"/>
      <c r="Q7" s="18"/>
      <c r="R7" s="18"/>
      <c r="S7" s="18">
        <v>2</v>
      </c>
      <c r="T7" s="18"/>
      <c r="U7" s="18"/>
      <c r="V7" s="18"/>
      <c r="W7" s="18"/>
      <c r="X7" s="18"/>
      <c r="Y7" s="18"/>
      <c r="Z7" s="18">
        <v>1</v>
      </c>
      <c r="AA7" s="18">
        <v>2</v>
      </c>
      <c r="AB7" s="18"/>
      <c r="AC7" s="18"/>
      <c r="AD7" s="18"/>
      <c r="AE7" s="18"/>
      <c r="AF7" s="18">
        <v>6</v>
      </c>
      <c r="AG7" s="18"/>
      <c r="AH7" s="18">
        <v>1</v>
      </c>
      <c r="AI7" s="18">
        <v>1</v>
      </c>
      <c r="AJ7" s="46">
        <f t="shared" ref="AJ7:AJ70" si="0">SUM(E7:AI7)</f>
        <v>18</v>
      </c>
      <c r="AK7" s="9">
        <f t="shared" ref="AK7:AK70" si="1">AJ7*D7</f>
        <v>212357.88</v>
      </c>
    </row>
    <row r="8" spans="1:37" ht="12.75" customHeight="1" x14ac:dyDescent="0.2">
      <c r="A8" s="11">
        <v>2160106</v>
      </c>
      <c r="B8" s="16" t="s">
        <v>122</v>
      </c>
      <c r="C8" s="17" t="s">
        <v>11</v>
      </c>
      <c r="D8" s="42">
        <f>VLOOKUP(A8,[1]Hoja3!$A$4:$C$653,3,FALSE)</f>
        <v>60.547199999999997</v>
      </c>
      <c r="E8" s="18">
        <v>2</v>
      </c>
      <c r="F8" s="18">
        <v>3</v>
      </c>
      <c r="G8" s="18">
        <v>6</v>
      </c>
      <c r="H8" s="18">
        <v>9</v>
      </c>
      <c r="I8" s="18"/>
      <c r="J8" s="18"/>
      <c r="K8" s="18">
        <v>3</v>
      </c>
      <c r="L8" s="18">
        <v>1</v>
      </c>
      <c r="M8" s="18">
        <v>4</v>
      </c>
      <c r="N8" s="18"/>
      <c r="O8" s="18">
        <v>7</v>
      </c>
      <c r="P8" s="18"/>
      <c r="Q8" s="18"/>
      <c r="R8" s="18">
        <v>3</v>
      </c>
      <c r="S8" s="18">
        <v>3</v>
      </c>
      <c r="T8" s="18"/>
      <c r="U8" s="18">
        <v>4</v>
      </c>
      <c r="V8" s="18">
        <v>5</v>
      </c>
      <c r="W8" s="18"/>
      <c r="X8" s="18"/>
      <c r="Y8" s="18">
        <v>5</v>
      </c>
      <c r="Z8" s="18">
        <v>5</v>
      </c>
      <c r="AA8" s="18">
        <v>3</v>
      </c>
      <c r="AB8" s="18">
        <v>2</v>
      </c>
      <c r="AC8" s="18">
        <v>8</v>
      </c>
      <c r="AD8" s="18"/>
      <c r="AE8" s="18"/>
      <c r="AF8" s="18">
        <v>4</v>
      </c>
      <c r="AG8" s="18">
        <v>7</v>
      </c>
      <c r="AH8" s="18">
        <v>2</v>
      </c>
      <c r="AI8" s="18">
        <v>10</v>
      </c>
      <c r="AJ8" s="46">
        <f t="shared" si="0"/>
        <v>96</v>
      </c>
      <c r="AK8" s="9">
        <f t="shared" si="1"/>
        <v>5812.5311999999994</v>
      </c>
    </row>
    <row r="9" spans="1:37" ht="12.75" customHeight="1" x14ac:dyDescent="0.2">
      <c r="A9" s="11">
        <v>2160022</v>
      </c>
      <c r="B9" s="16" t="s">
        <v>120</v>
      </c>
      <c r="C9" s="17" t="s">
        <v>11</v>
      </c>
      <c r="D9" s="42">
        <f>VLOOKUP(A9,[1]Hoja3!$A$4:$C$653,3,FALSE)</f>
        <v>92.82</v>
      </c>
      <c r="E9" s="18"/>
      <c r="F9" s="18"/>
      <c r="G9" s="18"/>
      <c r="H9" s="18"/>
      <c r="I9" s="18"/>
      <c r="J9" s="18"/>
      <c r="K9" s="18"/>
      <c r="L9" s="18"/>
      <c r="M9" s="18">
        <v>1</v>
      </c>
      <c r="N9" s="13"/>
      <c r="O9" s="18"/>
      <c r="P9" s="18"/>
      <c r="Q9" s="18"/>
      <c r="R9" s="18">
        <v>1</v>
      </c>
      <c r="S9" s="18"/>
      <c r="T9" s="18"/>
      <c r="U9" s="18"/>
      <c r="V9" s="18"/>
      <c r="W9" s="18"/>
      <c r="X9" s="18"/>
      <c r="Y9" s="18"/>
      <c r="Z9" s="18"/>
      <c r="AA9" s="18">
        <v>1</v>
      </c>
      <c r="AB9" s="18"/>
      <c r="AC9" s="18"/>
      <c r="AD9" s="18"/>
      <c r="AE9" s="18"/>
      <c r="AF9" s="18"/>
      <c r="AG9" s="18">
        <v>1</v>
      </c>
      <c r="AH9" s="18">
        <v>1</v>
      </c>
      <c r="AI9" s="18"/>
      <c r="AJ9" s="46">
        <f t="shared" si="0"/>
        <v>5</v>
      </c>
      <c r="AK9" s="9">
        <f t="shared" si="1"/>
        <v>464.09999999999997</v>
      </c>
    </row>
    <row r="10" spans="1:37" ht="12.75" customHeight="1" x14ac:dyDescent="0.2">
      <c r="A10" s="11">
        <v>2160023</v>
      </c>
      <c r="B10" s="16" t="s">
        <v>123</v>
      </c>
      <c r="C10" s="17" t="s">
        <v>11</v>
      </c>
      <c r="D10" s="43">
        <v>140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46">
        <f t="shared" si="0"/>
        <v>0</v>
      </c>
      <c r="AK10" s="9">
        <f t="shared" si="1"/>
        <v>0</v>
      </c>
    </row>
    <row r="11" spans="1:37" ht="12.75" customHeight="1" x14ac:dyDescent="0.2">
      <c r="A11" s="11">
        <v>2130283</v>
      </c>
      <c r="B11" s="16" t="s">
        <v>124</v>
      </c>
      <c r="C11" s="17" t="s">
        <v>15</v>
      </c>
      <c r="D11" s="42">
        <f>VLOOKUP(A11,[1]Hoja3!$A$4:$C$653,3,FALSE)</f>
        <v>1009.12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46">
        <f t="shared" si="0"/>
        <v>0</v>
      </c>
      <c r="AK11" s="9">
        <f t="shared" si="1"/>
        <v>0</v>
      </c>
    </row>
    <row r="12" spans="1:37" ht="12.75" customHeight="1" x14ac:dyDescent="0.2">
      <c r="A12" s="11">
        <v>2200011</v>
      </c>
      <c r="B12" s="16" t="s">
        <v>125</v>
      </c>
      <c r="C12" s="17" t="s">
        <v>11</v>
      </c>
      <c r="D12" s="42">
        <f>VLOOKUP(A12,[1]Hoja3!$A$4:$C$653,3,FALSE)</f>
        <v>1287.104</v>
      </c>
      <c r="E12" s="18">
        <v>8</v>
      </c>
      <c r="F12" s="18">
        <v>4</v>
      </c>
      <c r="G12" s="18">
        <v>7</v>
      </c>
      <c r="H12" s="18">
        <v>1</v>
      </c>
      <c r="I12" s="18"/>
      <c r="J12" s="18"/>
      <c r="K12" s="18">
        <v>4</v>
      </c>
      <c r="L12" s="18">
        <v>7</v>
      </c>
      <c r="M12" s="18">
        <v>6</v>
      </c>
      <c r="N12" s="18">
        <v>4</v>
      </c>
      <c r="O12" s="18"/>
      <c r="P12" s="18"/>
      <c r="Q12" s="18"/>
      <c r="R12" s="18">
        <v>5</v>
      </c>
      <c r="S12" s="18">
        <v>6</v>
      </c>
      <c r="T12" s="18"/>
      <c r="U12" s="18">
        <v>2</v>
      </c>
      <c r="V12" s="18">
        <v>5</v>
      </c>
      <c r="W12" s="18"/>
      <c r="X12" s="18"/>
      <c r="Y12" s="18">
        <v>15</v>
      </c>
      <c r="Z12" s="18">
        <v>3</v>
      </c>
      <c r="AA12" s="18">
        <v>7</v>
      </c>
      <c r="AB12" s="18">
        <v>6</v>
      </c>
      <c r="AC12" s="18">
        <v>9</v>
      </c>
      <c r="AD12" s="18"/>
      <c r="AE12" s="18"/>
      <c r="AF12" s="18">
        <v>11</v>
      </c>
      <c r="AG12" s="18">
        <v>8</v>
      </c>
      <c r="AH12" s="18">
        <v>6</v>
      </c>
      <c r="AI12" s="18">
        <v>9</v>
      </c>
      <c r="AJ12" s="46">
        <f t="shared" si="0"/>
        <v>133</v>
      </c>
      <c r="AK12" s="9">
        <f>AJ12*D12</f>
        <v>171184.83199999999</v>
      </c>
    </row>
    <row r="13" spans="1:37" ht="12.75" customHeight="1" x14ac:dyDescent="0.2">
      <c r="A13" s="11">
        <v>2160030</v>
      </c>
      <c r="B13" s="16" t="s">
        <v>126</v>
      </c>
      <c r="C13" s="17" t="s">
        <v>11</v>
      </c>
      <c r="D13" s="42">
        <f>VLOOKUP(A13,[1]Hoja3!$A$4:$C$653,3,FALSE)</f>
        <v>58.0244</v>
      </c>
      <c r="E13" s="18">
        <v>3</v>
      </c>
      <c r="F13" s="18">
        <v>9</v>
      </c>
      <c r="G13" s="18">
        <v>3</v>
      </c>
      <c r="H13" s="18">
        <v>5</v>
      </c>
      <c r="I13" s="18"/>
      <c r="J13" s="18"/>
      <c r="K13" s="18">
        <v>5</v>
      </c>
      <c r="L13" s="18">
        <v>4</v>
      </c>
      <c r="M13" s="18">
        <v>12</v>
      </c>
      <c r="N13" s="18">
        <v>2</v>
      </c>
      <c r="O13" s="18">
        <v>7</v>
      </c>
      <c r="P13" s="18"/>
      <c r="Q13" s="18"/>
      <c r="R13" s="18">
        <v>6</v>
      </c>
      <c r="S13" s="18">
        <v>3</v>
      </c>
      <c r="T13" s="18"/>
      <c r="U13" s="18">
        <v>5</v>
      </c>
      <c r="V13" s="18">
        <v>5</v>
      </c>
      <c r="W13" s="18"/>
      <c r="X13" s="18"/>
      <c r="Y13" s="18">
        <v>10</v>
      </c>
      <c r="Z13" s="18">
        <v>3</v>
      </c>
      <c r="AA13" s="18">
        <v>5</v>
      </c>
      <c r="AB13" s="18">
        <v>5</v>
      </c>
      <c r="AC13" s="18">
        <v>8</v>
      </c>
      <c r="AD13" s="18"/>
      <c r="AE13" s="18"/>
      <c r="AF13" s="18">
        <v>5</v>
      </c>
      <c r="AG13" s="18">
        <v>4</v>
      </c>
      <c r="AH13" s="18">
        <v>6</v>
      </c>
      <c r="AI13" s="18">
        <v>7</v>
      </c>
      <c r="AJ13" s="46">
        <f t="shared" si="0"/>
        <v>122</v>
      </c>
      <c r="AK13" s="9">
        <f t="shared" si="1"/>
        <v>7078.9768000000004</v>
      </c>
    </row>
    <row r="14" spans="1:37" ht="12.75" customHeight="1" x14ac:dyDescent="0.2">
      <c r="A14" s="11">
        <v>2130046</v>
      </c>
      <c r="B14" s="16" t="s">
        <v>127</v>
      </c>
      <c r="C14" s="17" t="s">
        <v>11</v>
      </c>
      <c r="D14" s="42">
        <f>VLOOKUP(A14,[1]Hoja3!$A$4:$C$653,3,FALSE)</f>
        <v>112</v>
      </c>
      <c r="E14" s="18">
        <v>1</v>
      </c>
      <c r="F14" s="18"/>
      <c r="G14" s="18"/>
      <c r="H14" s="18"/>
      <c r="I14" s="18"/>
      <c r="J14" s="18"/>
      <c r="K14" s="18"/>
      <c r="L14" s="18">
        <v>2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>
        <v>1</v>
      </c>
      <c r="AB14" s="18"/>
      <c r="AC14" s="18"/>
      <c r="AD14" s="18"/>
      <c r="AE14" s="18"/>
      <c r="AF14" s="18"/>
      <c r="AG14" s="18"/>
      <c r="AH14" s="18"/>
      <c r="AI14" s="18"/>
      <c r="AJ14" s="46">
        <f t="shared" si="0"/>
        <v>4</v>
      </c>
      <c r="AK14" s="9">
        <f t="shared" si="1"/>
        <v>448</v>
      </c>
    </row>
    <row r="15" spans="1:37" ht="12.75" customHeight="1" x14ac:dyDescent="0.2">
      <c r="A15" s="11">
        <v>2160040</v>
      </c>
      <c r="B15" s="19" t="s">
        <v>128</v>
      </c>
      <c r="C15" s="20" t="s">
        <v>9</v>
      </c>
      <c r="D15" s="42">
        <f>VLOOKUP(A15,[1]Hoja3!$A$4:$C$653,3,FALSE)</f>
        <v>124.95</v>
      </c>
      <c r="E15" s="21"/>
      <c r="F15" s="21"/>
      <c r="G15" s="21"/>
      <c r="H15" s="21">
        <v>10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>
        <v>2</v>
      </c>
      <c r="AC15" s="21"/>
      <c r="AD15" s="21"/>
      <c r="AE15" s="21"/>
      <c r="AF15" s="21"/>
      <c r="AG15" s="21"/>
      <c r="AH15" s="21"/>
      <c r="AI15" s="21">
        <v>2</v>
      </c>
      <c r="AJ15" s="46">
        <f t="shared" si="0"/>
        <v>14</v>
      </c>
      <c r="AK15" s="9">
        <f t="shared" si="1"/>
        <v>1749.3</v>
      </c>
    </row>
    <row r="16" spans="1:37" ht="12.75" customHeight="1" x14ac:dyDescent="0.2">
      <c r="A16" s="11">
        <v>2160044</v>
      </c>
      <c r="B16" s="16" t="s">
        <v>129</v>
      </c>
      <c r="C16" s="17" t="s">
        <v>9</v>
      </c>
      <c r="D16" s="42">
        <f>VLOOKUP(A16,[1]Hoja3!$A$4:$C$653,3,FALSE)</f>
        <v>342.72</v>
      </c>
      <c r="E16" s="18">
        <v>2</v>
      </c>
      <c r="F16" s="18">
        <v>9</v>
      </c>
      <c r="G16" s="18">
        <v>5</v>
      </c>
      <c r="H16" s="18">
        <v>4</v>
      </c>
      <c r="I16" s="18"/>
      <c r="J16" s="18"/>
      <c r="K16" s="18">
        <v>11</v>
      </c>
      <c r="L16" s="18">
        <v>6</v>
      </c>
      <c r="M16" s="18">
        <v>12</v>
      </c>
      <c r="N16" s="18">
        <v>6</v>
      </c>
      <c r="O16" s="18">
        <v>8</v>
      </c>
      <c r="P16" s="18"/>
      <c r="Q16" s="18"/>
      <c r="R16" s="18">
        <v>8</v>
      </c>
      <c r="S16" s="18">
        <v>1</v>
      </c>
      <c r="T16" s="18"/>
      <c r="U16" s="18">
        <v>9</v>
      </c>
      <c r="V16" s="18">
        <v>8</v>
      </c>
      <c r="W16" s="18"/>
      <c r="X16" s="18"/>
      <c r="Y16" s="18">
        <v>10</v>
      </c>
      <c r="Z16" s="18">
        <v>5</v>
      </c>
      <c r="AA16" s="18">
        <v>12</v>
      </c>
      <c r="AB16" s="18">
        <v>5</v>
      </c>
      <c r="AC16" s="18">
        <v>8</v>
      </c>
      <c r="AD16" s="18"/>
      <c r="AE16" s="18"/>
      <c r="AF16" s="18">
        <v>9</v>
      </c>
      <c r="AG16" s="18">
        <v>7</v>
      </c>
      <c r="AH16" s="18">
        <v>16</v>
      </c>
      <c r="AI16" s="18">
        <v>8</v>
      </c>
      <c r="AJ16" s="46">
        <f t="shared" si="0"/>
        <v>169</v>
      </c>
      <c r="AK16" s="9">
        <f t="shared" si="1"/>
        <v>57919.680000000008</v>
      </c>
    </row>
    <row r="17" spans="1:37" ht="12.75" customHeight="1" x14ac:dyDescent="0.2">
      <c r="A17" s="11">
        <v>2160048</v>
      </c>
      <c r="B17" s="16" t="s">
        <v>130</v>
      </c>
      <c r="C17" s="17" t="s">
        <v>15</v>
      </c>
      <c r="D17" s="42">
        <f>VLOOKUP(A17,[1]Hoja3!$A$4:$C$653,3,FALSE)</f>
        <v>1248.7860000000001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46">
        <f t="shared" si="0"/>
        <v>0</v>
      </c>
      <c r="AK17" s="9">
        <f t="shared" si="1"/>
        <v>0</v>
      </c>
    </row>
    <row r="18" spans="1:37" ht="12.75" customHeight="1" x14ac:dyDescent="0.2">
      <c r="A18" s="11">
        <v>2130054</v>
      </c>
      <c r="B18" s="16" t="s">
        <v>131</v>
      </c>
      <c r="C18" s="17" t="s">
        <v>23</v>
      </c>
      <c r="D18" s="42">
        <f>VLOOKUP(A18,[1]Hoja3!$A$4:$C$653,3,FALSE)</f>
        <v>259.84840000000003</v>
      </c>
      <c r="E18" s="18">
        <v>4</v>
      </c>
      <c r="F18" s="18">
        <v>3</v>
      </c>
      <c r="G18" s="18">
        <v>4</v>
      </c>
      <c r="H18" s="18">
        <v>6</v>
      </c>
      <c r="I18" s="18"/>
      <c r="J18" s="18"/>
      <c r="K18" s="18">
        <v>4</v>
      </c>
      <c r="L18" s="18">
        <v>4</v>
      </c>
      <c r="M18" s="18">
        <v>3</v>
      </c>
      <c r="N18" s="18">
        <v>5</v>
      </c>
      <c r="O18" s="18">
        <v>6</v>
      </c>
      <c r="P18" s="18"/>
      <c r="Q18" s="18"/>
      <c r="R18" s="18">
        <v>3</v>
      </c>
      <c r="S18" s="18">
        <v>1</v>
      </c>
      <c r="T18" s="18"/>
      <c r="U18" s="18">
        <v>6</v>
      </c>
      <c r="V18" s="18">
        <v>3</v>
      </c>
      <c r="W18" s="18"/>
      <c r="X18" s="18"/>
      <c r="Y18" s="18">
        <v>6</v>
      </c>
      <c r="Z18" s="18"/>
      <c r="AA18" s="18">
        <v>8</v>
      </c>
      <c r="AB18" s="18">
        <v>6</v>
      </c>
      <c r="AC18" s="18">
        <v>6</v>
      </c>
      <c r="AD18" s="18"/>
      <c r="AE18" s="18"/>
      <c r="AF18" s="18">
        <v>6</v>
      </c>
      <c r="AG18" s="18">
        <v>6</v>
      </c>
      <c r="AH18" s="18">
        <v>7</v>
      </c>
      <c r="AI18" s="18">
        <v>3</v>
      </c>
      <c r="AJ18" s="46">
        <f t="shared" si="0"/>
        <v>100</v>
      </c>
      <c r="AK18" s="9">
        <f t="shared" si="1"/>
        <v>25984.840000000004</v>
      </c>
    </row>
    <row r="19" spans="1:37" ht="12.75" customHeight="1" x14ac:dyDescent="0.2">
      <c r="A19" s="11">
        <v>2130061</v>
      </c>
      <c r="B19" s="16" t="s">
        <v>24</v>
      </c>
      <c r="C19" s="17" t="s">
        <v>23</v>
      </c>
      <c r="D19" s="42">
        <f>VLOOKUP(A19,[1]Hoja3!$A$4:$C$653,3,FALSE)</f>
        <v>295.12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>
        <v>2</v>
      </c>
      <c r="AB19" s="18"/>
      <c r="AC19" s="18"/>
      <c r="AD19" s="18"/>
      <c r="AE19" s="18"/>
      <c r="AF19" s="18"/>
      <c r="AG19" s="18"/>
      <c r="AH19" s="18"/>
      <c r="AI19" s="18"/>
      <c r="AJ19" s="46">
        <f t="shared" si="0"/>
        <v>2</v>
      </c>
      <c r="AK19" s="9">
        <f t="shared" si="1"/>
        <v>590.24</v>
      </c>
    </row>
    <row r="20" spans="1:37" ht="12.75" customHeight="1" x14ac:dyDescent="0.2">
      <c r="A20" s="11">
        <v>2130068</v>
      </c>
      <c r="B20" s="22" t="s">
        <v>25</v>
      </c>
      <c r="C20" s="13" t="s">
        <v>23</v>
      </c>
      <c r="D20" s="42">
        <f>VLOOKUP(A20,[1]Hoja3!$A$4:$C$653,3,FALSE)</f>
        <v>952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46">
        <f t="shared" si="0"/>
        <v>0</v>
      </c>
      <c r="AK20" s="9">
        <f t="shared" si="1"/>
        <v>0</v>
      </c>
    </row>
    <row r="21" spans="1:37" ht="12.75" customHeight="1" x14ac:dyDescent="0.2">
      <c r="A21" s="11">
        <v>2160063</v>
      </c>
      <c r="B21" s="16" t="s">
        <v>139</v>
      </c>
      <c r="C21" s="17" t="s">
        <v>11</v>
      </c>
      <c r="D21" s="42">
        <f>VLOOKUP(A21,[1]Hoja3!$A$4:$C$653,3,FALSE)</f>
        <v>654.5</v>
      </c>
      <c r="E21" s="18">
        <v>1</v>
      </c>
      <c r="F21" s="18"/>
      <c r="G21" s="18">
        <v>2</v>
      </c>
      <c r="H21" s="18"/>
      <c r="I21" s="18"/>
      <c r="J21" s="18"/>
      <c r="K21" s="18">
        <v>2</v>
      </c>
      <c r="L21" s="18">
        <v>1</v>
      </c>
      <c r="M21" s="18">
        <v>1</v>
      </c>
      <c r="N21" s="18">
        <v>1</v>
      </c>
      <c r="O21" s="18"/>
      <c r="P21" s="18"/>
      <c r="Q21" s="18"/>
      <c r="R21" s="18"/>
      <c r="S21" s="18"/>
      <c r="T21" s="18"/>
      <c r="U21" s="18">
        <v>1</v>
      </c>
      <c r="V21" s="18">
        <v>1</v>
      </c>
      <c r="W21" s="18"/>
      <c r="X21" s="18"/>
      <c r="Y21" s="18">
        <v>1</v>
      </c>
      <c r="Z21" s="18"/>
      <c r="AA21" s="18">
        <v>1</v>
      </c>
      <c r="AB21" s="18"/>
      <c r="AC21" s="18">
        <v>1</v>
      </c>
      <c r="AD21" s="18"/>
      <c r="AE21" s="18"/>
      <c r="AF21" s="18"/>
      <c r="AG21" s="18"/>
      <c r="AH21" s="18"/>
      <c r="AI21" s="18">
        <v>1</v>
      </c>
      <c r="AJ21" s="46">
        <f t="shared" si="0"/>
        <v>14</v>
      </c>
      <c r="AK21" s="9">
        <f t="shared" si="1"/>
        <v>9163</v>
      </c>
    </row>
    <row r="22" spans="1:37" ht="12.75" customHeight="1" x14ac:dyDescent="0.2">
      <c r="A22" s="11">
        <v>2160064</v>
      </c>
      <c r="B22" s="16" t="s">
        <v>137</v>
      </c>
      <c r="C22" s="17" t="s">
        <v>11</v>
      </c>
      <c r="D22" s="42">
        <f>VLOOKUP(A22,[1]Hoja3!$A$4:$C$653,3,FALSE)</f>
        <v>69.02</v>
      </c>
      <c r="E22" s="18">
        <v>2</v>
      </c>
      <c r="F22" s="18"/>
      <c r="G22" s="18">
        <v>4</v>
      </c>
      <c r="H22" s="18"/>
      <c r="I22" s="18"/>
      <c r="J22" s="18"/>
      <c r="K22" s="18">
        <v>3</v>
      </c>
      <c r="L22" s="18">
        <v>5</v>
      </c>
      <c r="M22" s="18"/>
      <c r="N22" s="18">
        <v>3</v>
      </c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>
        <v>2</v>
      </c>
      <c r="AD22" s="18"/>
      <c r="AE22" s="18"/>
      <c r="AF22" s="18">
        <v>2</v>
      </c>
      <c r="AG22" s="18">
        <v>3</v>
      </c>
      <c r="AH22" s="18"/>
      <c r="AI22" s="18">
        <v>4</v>
      </c>
      <c r="AJ22" s="46">
        <f t="shared" si="0"/>
        <v>28</v>
      </c>
      <c r="AK22" s="9">
        <f t="shared" si="1"/>
        <v>1932.56</v>
      </c>
    </row>
    <row r="23" spans="1:37" ht="12.75" customHeight="1" x14ac:dyDescent="0.2">
      <c r="A23" s="11">
        <v>2130097</v>
      </c>
      <c r="B23" s="16" t="s">
        <v>138</v>
      </c>
      <c r="C23" s="17" t="s">
        <v>29</v>
      </c>
      <c r="D23" s="42">
        <f>VLOOKUP(A23,[1]Hoja3!$A$4:$C$653,3,FALSE)</f>
        <v>333.2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>
        <v>1</v>
      </c>
      <c r="AB23" s="18"/>
      <c r="AC23" s="18"/>
      <c r="AD23" s="18"/>
      <c r="AE23" s="18"/>
      <c r="AF23" s="18"/>
      <c r="AG23" s="18"/>
      <c r="AH23" s="18"/>
      <c r="AI23" s="18"/>
      <c r="AJ23" s="46">
        <f t="shared" si="0"/>
        <v>1</v>
      </c>
      <c r="AK23" s="9">
        <f t="shared" si="1"/>
        <v>333.2</v>
      </c>
    </row>
    <row r="24" spans="1:37" ht="12.75" customHeight="1" x14ac:dyDescent="0.2">
      <c r="A24" s="11">
        <v>2160080</v>
      </c>
      <c r="B24" s="16" t="s">
        <v>140</v>
      </c>
      <c r="C24" s="17" t="s">
        <v>29</v>
      </c>
      <c r="D24" s="42">
        <f>VLOOKUP(A24,[1]Hoja3!$A$4:$C$653,3,FALSE)</f>
        <v>145656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46">
        <f t="shared" si="0"/>
        <v>0</v>
      </c>
      <c r="AK24" s="9">
        <f t="shared" si="1"/>
        <v>0</v>
      </c>
    </row>
    <row r="25" spans="1:37" ht="12.75" customHeight="1" x14ac:dyDescent="0.2">
      <c r="A25" s="11">
        <v>2170058</v>
      </c>
      <c r="B25" s="16" t="s">
        <v>143</v>
      </c>
      <c r="C25" s="17" t="s">
        <v>32</v>
      </c>
      <c r="D25" s="42">
        <f>VLOOKUP(A25,[1]Hoja3!$A$4:$C$653,3,FALSE)</f>
        <v>4166.1899999999996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>
        <v>1</v>
      </c>
      <c r="Z25" s="18"/>
      <c r="AA25" s="18"/>
      <c r="AB25" s="18"/>
      <c r="AC25" s="18"/>
      <c r="AD25" s="18"/>
      <c r="AE25" s="18"/>
      <c r="AF25" s="18"/>
      <c r="AG25" s="18"/>
      <c r="AH25" s="18"/>
      <c r="AI25" s="18">
        <v>1</v>
      </c>
      <c r="AJ25" s="46">
        <f t="shared" si="0"/>
        <v>2</v>
      </c>
      <c r="AK25" s="9">
        <f t="shared" si="1"/>
        <v>8332.3799999999992</v>
      </c>
    </row>
    <row r="26" spans="1:37" ht="12.75" customHeight="1" x14ac:dyDescent="0.2">
      <c r="A26" s="11">
        <v>2130107</v>
      </c>
      <c r="B26" s="16" t="s">
        <v>141</v>
      </c>
      <c r="C26" s="17" t="s">
        <v>11</v>
      </c>
      <c r="D26" s="42">
        <f>VLOOKUP(A26,[1]Hoja3!$A$4:$C$653,3,FALSE)</f>
        <v>104.72</v>
      </c>
      <c r="E26" s="18">
        <v>17</v>
      </c>
      <c r="F26" s="18">
        <v>12</v>
      </c>
      <c r="G26" s="18">
        <v>9</v>
      </c>
      <c r="H26" s="18">
        <v>8</v>
      </c>
      <c r="I26" s="18"/>
      <c r="J26" s="18"/>
      <c r="K26" s="18">
        <v>9</v>
      </c>
      <c r="L26" s="18">
        <v>14</v>
      </c>
      <c r="M26" s="18">
        <v>5</v>
      </c>
      <c r="N26" s="18">
        <v>8</v>
      </c>
      <c r="O26" s="18">
        <v>13</v>
      </c>
      <c r="P26" s="18"/>
      <c r="Q26" s="18"/>
      <c r="R26" s="18">
        <v>5</v>
      </c>
      <c r="S26" s="18">
        <v>3</v>
      </c>
      <c r="T26" s="18"/>
      <c r="U26" s="18">
        <v>17</v>
      </c>
      <c r="V26" s="18">
        <v>8</v>
      </c>
      <c r="W26" s="18"/>
      <c r="X26" s="18"/>
      <c r="Y26" s="18">
        <v>10</v>
      </c>
      <c r="Z26" s="18">
        <v>9</v>
      </c>
      <c r="AA26" s="18">
        <v>14</v>
      </c>
      <c r="AB26" s="18">
        <v>13</v>
      </c>
      <c r="AC26" s="18">
        <v>12</v>
      </c>
      <c r="AD26" s="18"/>
      <c r="AE26" s="18"/>
      <c r="AF26" s="18">
        <v>11</v>
      </c>
      <c r="AG26" s="18">
        <v>16</v>
      </c>
      <c r="AH26" s="18">
        <v>11</v>
      </c>
      <c r="AI26" s="18">
        <v>15</v>
      </c>
      <c r="AJ26" s="46">
        <f t="shared" si="0"/>
        <v>239</v>
      </c>
      <c r="AK26" s="9">
        <f t="shared" si="1"/>
        <v>25028.079999999998</v>
      </c>
    </row>
    <row r="27" spans="1:37" ht="12.75" customHeight="1" x14ac:dyDescent="0.2">
      <c r="A27" s="11">
        <v>2120017</v>
      </c>
      <c r="B27" s="16" t="s">
        <v>142</v>
      </c>
      <c r="C27" s="17" t="s">
        <v>11</v>
      </c>
      <c r="D27" s="42">
        <f>VLOOKUP(A27,[1]Hoja3!$A$4:$C$653,3,FALSE)</f>
        <v>91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46">
        <f t="shared" si="0"/>
        <v>0</v>
      </c>
      <c r="AK27" s="9">
        <f t="shared" si="1"/>
        <v>0</v>
      </c>
    </row>
    <row r="28" spans="1:37" ht="12.75" customHeight="1" x14ac:dyDescent="0.2">
      <c r="A28" s="11">
        <v>2160095</v>
      </c>
      <c r="B28" s="16" t="s">
        <v>144</v>
      </c>
      <c r="C28" s="17" t="s">
        <v>36</v>
      </c>
      <c r="D28" s="42">
        <f>VLOOKUP(A28,[1]Hoja3!$A$4:$C$653,3,FALSE)</f>
        <v>220.745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46">
        <f t="shared" si="0"/>
        <v>0</v>
      </c>
      <c r="AK28" s="9">
        <f t="shared" si="1"/>
        <v>0</v>
      </c>
    </row>
    <row r="29" spans="1:37" ht="12.75" customHeight="1" x14ac:dyDescent="0.2">
      <c r="A29" s="11">
        <v>2160306</v>
      </c>
      <c r="B29" s="16" t="s">
        <v>145</v>
      </c>
      <c r="C29" s="17" t="s">
        <v>11</v>
      </c>
      <c r="D29" s="42">
        <f>VLOOKUP(A29,[1]Hoja3!$A$4:$C$653,3,FALSE)</f>
        <v>738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46">
        <f t="shared" si="0"/>
        <v>0</v>
      </c>
      <c r="AK29" s="9">
        <f t="shared" si="1"/>
        <v>0</v>
      </c>
    </row>
    <row r="30" spans="1:37" ht="12.75" customHeight="1" x14ac:dyDescent="0.2">
      <c r="A30" s="11">
        <v>2160101</v>
      </c>
      <c r="B30" s="16" t="s">
        <v>146</v>
      </c>
      <c r="C30" s="17" t="s">
        <v>11</v>
      </c>
      <c r="D30" s="42">
        <f>VLOOKUP(A30,[1]Hoja3!$A$4:$C$653,3,FALSE)</f>
        <v>183.26</v>
      </c>
      <c r="E30" s="18"/>
      <c r="F30" s="18">
        <v>1</v>
      </c>
      <c r="G30" s="18"/>
      <c r="H30" s="18"/>
      <c r="I30" s="18"/>
      <c r="J30" s="18"/>
      <c r="K30" s="18">
        <v>1</v>
      </c>
      <c r="L30" s="18">
        <v>1</v>
      </c>
      <c r="M30" s="18"/>
      <c r="N30" s="18"/>
      <c r="O30" s="18"/>
      <c r="P30" s="18"/>
      <c r="Q30" s="18"/>
      <c r="R30" s="18">
        <v>1</v>
      </c>
      <c r="S30" s="18"/>
      <c r="T30" s="18"/>
      <c r="U30" s="18">
        <v>2</v>
      </c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>
        <v>1</v>
      </c>
      <c r="AG30" s="18"/>
      <c r="AH30" s="18"/>
      <c r="AI30" s="18">
        <v>2</v>
      </c>
      <c r="AJ30" s="46">
        <f t="shared" si="0"/>
        <v>9</v>
      </c>
      <c r="AK30" s="9">
        <f t="shared" si="1"/>
        <v>1649.34</v>
      </c>
    </row>
    <row r="31" spans="1:37" ht="12.75" customHeight="1" x14ac:dyDescent="0.2">
      <c r="A31" s="11">
        <v>2120021</v>
      </c>
      <c r="B31" s="16" t="s">
        <v>147</v>
      </c>
      <c r="C31" s="17" t="s">
        <v>36</v>
      </c>
      <c r="D31" s="42">
        <f>VLOOKUP(A31,[1]Hoja3!$A$4:$C$653,3,FALSE)</f>
        <v>15098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46">
        <f t="shared" si="0"/>
        <v>0</v>
      </c>
      <c r="AK31" s="9">
        <f t="shared" si="1"/>
        <v>0</v>
      </c>
    </row>
    <row r="32" spans="1:37" ht="12.75" customHeight="1" x14ac:dyDescent="0.2">
      <c r="A32" s="11">
        <v>2120023</v>
      </c>
      <c r="B32" s="16" t="s">
        <v>148</v>
      </c>
      <c r="C32" s="17" t="s">
        <v>36</v>
      </c>
      <c r="D32" s="42">
        <f>VLOOKUP(A32,[1]Hoja3!$A$4:$C$653,3,FALSE)</f>
        <v>333</v>
      </c>
      <c r="E32" s="18"/>
      <c r="F32" s="18">
        <v>14</v>
      </c>
      <c r="G32" s="18"/>
      <c r="H32" s="18"/>
      <c r="I32" s="18"/>
      <c r="J32" s="18"/>
      <c r="K32" s="18">
        <v>26</v>
      </c>
      <c r="L32" s="18"/>
      <c r="M32" s="18">
        <v>17</v>
      </c>
      <c r="N32" s="18">
        <v>10</v>
      </c>
      <c r="O32" s="18"/>
      <c r="P32" s="18"/>
      <c r="Q32" s="18"/>
      <c r="R32" s="18">
        <v>24</v>
      </c>
      <c r="S32" s="18">
        <v>8</v>
      </c>
      <c r="T32" s="18"/>
      <c r="U32" s="18">
        <v>10</v>
      </c>
      <c r="V32" s="18"/>
      <c r="W32" s="18"/>
      <c r="X32" s="18"/>
      <c r="Y32" s="18">
        <v>33</v>
      </c>
      <c r="Z32" s="18"/>
      <c r="AA32" s="18">
        <v>16</v>
      </c>
      <c r="AB32" s="18"/>
      <c r="AC32" s="18">
        <v>5</v>
      </c>
      <c r="AD32" s="18"/>
      <c r="AE32" s="18"/>
      <c r="AF32" s="18">
        <v>12</v>
      </c>
      <c r="AG32" s="18"/>
      <c r="AH32" s="18">
        <v>24</v>
      </c>
      <c r="AI32" s="18"/>
      <c r="AJ32" s="46">
        <f t="shared" si="0"/>
        <v>199</v>
      </c>
      <c r="AK32" s="9">
        <f t="shared" si="1"/>
        <v>66267</v>
      </c>
    </row>
    <row r="33" spans="1:37" ht="12.75" customHeight="1" x14ac:dyDescent="0.2">
      <c r="A33" s="11">
        <v>2160122</v>
      </c>
      <c r="B33" s="16" t="s">
        <v>149</v>
      </c>
      <c r="C33" s="17" t="s">
        <v>36</v>
      </c>
      <c r="D33" s="42">
        <f>VLOOKUP(A33,[1]Hoja3!$A$4:$C$653,3,FALSE)</f>
        <v>123.76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46">
        <f t="shared" si="0"/>
        <v>0</v>
      </c>
      <c r="AK33" s="9">
        <f t="shared" si="1"/>
        <v>0</v>
      </c>
    </row>
    <row r="34" spans="1:37" ht="12.75" customHeight="1" x14ac:dyDescent="0.2">
      <c r="A34" s="11">
        <v>2160126</v>
      </c>
      <c r="B34" s="16" t="s">
        <v>150</v>
      </c>
      <c r="C34" s="17" t="s">
        <v>11</v>
      </c>
      <c r="D34" s="42">
        <f>VLOOKUP(A34,[1]Hoja3!$A$4:$C$653,3,FALSE)</f>
        <v>3153.5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46">
        <f t="shared" si="0"/>
        <v>0</v>
      </c>
      <c r="AK34" s="9">
        <f t="shared" si="1"/>
        <v>0</v>
      </c>
    </row>
    <row r="35" spans="1:37" ht="12.75" customHeight="1" x14ac:dyDescent="0.2">
      <c r="A35" s="11">
        <v>2160129</v>
      </c>
      <c r="B35" s="16" t="s">
        <v>151</v>
      </c>
      <c r="C35" s="17" t="s">
        <v>11</v>
      </c>
      <c r="D35" s="42">
        <f>VLOOKUP(A35,[1]Hoja3!$A$4:$C$653,3,FALSE)</f>
        <v>70.209999999999994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46">
        <f t="shared" si="0"/>
        <v>0</v>
      </c>
      <c r="AK35" s="9">
        <f t="shared" si="1"/>
        <v>0</v>
      </c>
    </row>
    <row r="36" spans="1:37" s="64" customFormat="1" ht="12.75" customHeight="1" x14ac:dyDescent="0.25">
      <c r="A36" s="47">
        <v>2130152</v>
      </c>
      <c r="B36" s="58" t="s">
        <v>44</v>
      </c>
      <c r="C36" s="59" t="s">
        <v>36</v>
      </c>
      <c r="D36" s="60">
        <f>VLOOKUP(A36,[1]Hoja3!$A$4:$C$653,3,FALSE)</f>
        <v>41.563699999999997</v>
      </c>
      <c r="E36" s="61">
        <v>1</v>
      </c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>
        <v>2</v>
      </c>
      <c r="AG36" s="61"/>
      <c r="AH36" s="61"/>
      <c r="AI36" s="61">
        <v>3</v>
      </c>
      <c r="AJ36" s="46">
        <f t="shared" si="0"/>
        <v>6</v>
      </c>
      <c r="AK36" s="63">
        <f t="shared" si="1"/>
        <v>249.38219999999998</v>
      </c>
    </row>
    <row r="37" spans="1:37" ht="12.75" customHeight="1" x14ac:dyDescent="0.2">
      <c r="A37" s="11">
        <v>2130150</v>
      </c>
      <c r="B37" s="16" t="s">
        <v>152</v>
      </c>
      <c r="C37" s="17" t="s">
        <v>32</v>
      </c>
      <c r="D37" s="42">
        <f>VLOOKUP(A37,[1]Hoja3!$A$4:$C$653,3,FALSE)</f>
        <v>2856</v>
      </c>
      <c r="E37" s="18">
        <v>2</v>
      </c>
      <c r="F37" s="18">
        <v>1</v>
      </c>
      <c r="G37" s="18">
        <v>1</v>
      </c>
      <c r="H37" s="18">
        <v>1</v>
      </c>
      <c r="I37" s="18"/>
      <c r="J37" s="18"/>
      <c r="K37" s="18">
        <v>1</v>
      </c>
      <c r="L37" s="18"/>
      <c r="M37" s="18"/>
      <c r="N37" s="18">
        <v>1</v>
      </c>
      <c r="O37" s="18">
        <v>1</v>
      </c>
      <c r="P37" s="18"/>
      <c r="Q37" s="18"/>
      <c r="R37" s="18"/>
      <c r="S37" s="18"/>
      <c r="T37" s="18"/>
      <c r="U37" s="18"/>
      <c r="V37" s="18">
        <v>1</v>
      </c>
      <c r="W37" s="18"/>
      <c r="X37" s="18"/>
      <c r="Y37" s="18">
        <v>1</v>
      </c>
      <c r="Z37" s="18"/>
      <c r="AA37" s="18">
        <v>3</v>
      </c>
      <c r="AB37" s="18"/>
      <c r="AC37" s="18">
        <v>1</v>
      </c>
      <c r="AD37" s="18"/>
      <c r="AE37" s="18"/>
      <c r="AF37" s="18">
        <v>1</v>
      </c>
      <c r="AG37" s="18"/>
      <c r="AH37" s="18"/>
      <c r="AI37" s="18">
        <v>2</v>
      </c>
      <c r="AJ37" s="46">
        <f t="shared" si="0"/>
        <v>17</v>
      </c>
      <c r="AK37" s="9">
        <f t="shared" si="1"/>
        <v>48552</v>
      </c>
    </row>
    <row r="38" spans="1:37" ht="12.75" customHeight="1" x14ac:dyDescent="0.2">
      <c r="A38" s="11">
        <v>2160051</v>
      </c>
      <c r="B38" s="16" t="s">
        <v>153</v>
      </c>
      <c r="C38" s="17" t="s">
        <v>36</v>
      </c>
      <c r="D38" s="42">
        <f>VLOOKUP(A38,[1]Hoja3!$A$4:$C$653,3,FALSE)</f>
        <v>151.3323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46">
        <f t="shared" si="0"/>
        <v>0</v>
      </c>
      <c r="AK38" s="9">
        <f t="shared" si="1"/>
        <v>0</v>
      </c>
    </row>
    <row r="39" spans="1:37" ht="12.75" customHeight="1" x14ac:dyDescent="0.2">
      <c r="A39" s="11">
        <v>2180084</v>
      </c>
      <c r="B39" s="16" t="s">
        <v>154</v>
      </c>
      <c r="C39" s="17" t="s">
        <v>48</v>
      </c>
      <c r="D39" s="42">
        <f>VLOOKUP(A39,[1]Hoja3!$A$4:$C$653,3,FALSE)</f>
        <v>7140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>
        <v>1</v>
      </c>
      <c r="AB39" s="18">
        <v>2</v>
      </c>
      <c r="AC39" s="18"/>
      <c r="AD39" s="18"/>
      <c r="AE39" s="18"/>
      <c r="AF39" s="18"/>
      <c r="AG39" s="18"/>
      <c r="AH39" s="18"/>
      <c r="AI39" s="18"/>
      <c r="AJ39" s="46">
        <f t="shared" si="0"/>
        <v>3</v>
      </c>
      <c r="AK39" s="9">
        <f t="shared" si="1"/>
        <v>21420</v>
      </c>
    </row>
    <row r="40" spans="1:37" ht="12.75" customHeight="1" x14ac:dyDescent="0.2">
      <c r="A40" s="11">
        <v>2160140</v>
      </c>
      <c r="B40" s="16" t="s">
        <v>155</v>
      </c>
      <c r="C40" s="17" t="s">
        <v>15</v>
      </c>
      <c r="D40" s="42">
        <f>VLOOKUP(A40,[1]Hoja3!$A$4:$C$653,3,FALSE)</f>
        <v>2261</v>
      </c>
      <c r="E40" s="18">
        <v>2</v>
      </c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>
        <v>1</v>
      </c>
      <c r="T40" s="18"/>
      <c r="U40" s="18"/>
      <c r="V40" s="18"/>
      <c r="W40" s="18"/>
      <c r="X40" s="18"/>
      <c r="Y40" s="18"/>
      <c r="Z40" s="18"/>
      <c r="AA40" s="18">
        <v>1</v>
      </c>
      <c r="AB40" s="18"/>
      <c r="AC40" s="18">
        <v>1</v>
      </c>
      <c r="AD40" s="18"/>
      <c r="AE40" s="18"/>
      <c r="AF40" s="18"/>
      <c r="AG40" s="18">
        <v>1</v>
      </c>
      <c r="AH40" s="18">
        <v>1</v>
      </c>
      <c r="AI40" s="18">
        <v>1</v>
      </c>
      <c r="AJ40" s="46">
        <f t="shared" si="0"/>
        <v>8</v>
      </c>
      <c r="AK40" s="9">
        <f t="shared" si="1"/>
        <v>18088</v>
      </c>
    </row>
    <row r="41" spans="1:37" ht="12.75" customHeight="1" x14ac:dyDescent="0.2">
      <c r="A41" s="11">
        <v>2130276</v>
      </c>
      <c r="B41" s="16" t="s">
        <v>156</v>
      </c>
      <c r="C41" s="17" t="s">
        <v>29</v>
      </c>
      <c r="D41" s="42">
        <f>VLOOKUP(A41,[1]Hoja3!$A$4:$C$653,3,FALSE)</f>
        <v>888.93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>
        <v>1</v>
      </c>
      <c r="T41" s="18"/>
      <c r="U41" s="18"/>
      <c r="V41" s="18"/>
      <c r="W41" s="18"/>
      <c r="X41" s="18"/>
      <c r="Y41" s="18">
        <v>1</v>
      </c>
      <c r="Z41" s="18"/>
      <c r="AA41" s="18">
        <v>1</v>
      </c>
      <c r="AB41" s="18"/>
      <c r="AC41" s="18"/>
      <c r="AD41" s="18"/>
      <c r="AE41" s="18"/>
      <c r="AF41" s="18"/>
      <c r="AG41" s="18">
        <v>1</v>
      </c>
      <c r="AH41" s="18"/>
      <c r="AI41" s="18"/>
      <c r="AJ41" s="46">
        <f t="shared" si="0"/>
        <v>4</v>
      </c>
      <c r="AK41" s="9">
        <f t="shared" si="1"/>
        <v>3555.72</v>
      </c>
    </row>
    <row r="42" spans="1:37" ht="12.75" customHeight="1" x14ac:dyDescent="0.2">
      <c r="A42" s="11">
        <v>2110077</v>
      </c>
      <c r="B42" s="16" t="s">
        <v>157</v>
      </c>
      <c r="C42" s="17" t="s">
        <v>48</v>
      </c>
      <c r="D42" s="42">
        <f>VLOOKUP(A42,[1]Hoja3!$A$4:$C$653,3,FALSE)</f>
        <v>7946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46">
        <f t="shared" si="0"/>
        <v>0</v>
      </c>
      <c r="AK42" s="9">
        <f t="shared" si="1"/>
        <v>0</v>
      </c>
    </row>
    <row r="43" spans="1:37" ht="12.75" customHeight="1" x14ac:dyDescent="0.2">
      <c r="A43" s="11">
        <v>2160157</v>
      </c>
      <c r="B43" s="16" t="s">
        <v>159</v>
      </c>
      <c r="C43" s="17" t="s">
        <v>29</v>
      </c>
      <c r="D43" s="42">
        <f>VLOOKUP(A43,[1]Hoja3!$A$4:$C$653,3,FALSE)</f>
        <v>928.2</v>
      </c>
      <c r="E43" s="18"/>
      <c r="F43" s="18">
        <v>2</v>
      </c>
      <c r="G43" s="18"/>
      <c r="H43" s="18"/>
      <c r="I43" s="18"/>
      <c r="J43" s="18"/>
      <c r="K43" s="18">
        <v>5</v>
      </c>
      <c r="L43" s="18"/>
      <c r="M43" s="18">
        <v>2</v>
      </c>
      <c r="N43" s="18">
        <v>1</v>
      </c>
      <c r="O43" s="18"/>
      <c r="P43" s="18"/>
      <c r="Q43" s="18"/>
      <c r="R43" s="18">
        <v>1</v>
      </c>
      <c r="S43" s="18"/>
      <c r="T43" s="18"/>
      <c r="U43" s="18">
        <v>2</v>
      </c>
      <c r="V43" s="18"/>
      <c r="W43" s="18"/>
      <c r="X43" s="18"/>
      <c r="Y43" s="18">
        <v>2</v>
      </c>
      <c r="Z43" s="18"/>
      <c r="AA43" s="18"/>
      <c r="AB43" s="18"/>
      <c r="AC43" s="18">
        <v>1</v>
      </c>
      <c r="AD43" s="18"/>
      <c r="AE43" s="18"/>
      <c r="AF43" s="18">
        <v>3</v>
      </c>
      <c r="AG43" s="18"/>
      <c r="AH43" s="18"/>
      <c r="AI43" s="18"/>
      <c r="AJ43" s="46">
        <f t="shared" si="0"/>
        <v>19</v>
      </c>
      <c r="AK43" s="9">
        <f t="shared" si="1"/>
        <v>17635.8</v>
      </c>
    </row>
    <row r="44" spans="1:37" ht="12.75" customHeight="1" x14ac:dyDescent="0.2">
      <c r="A44" s="11">
        <v>2160160</v>
      </c>
      <c r="B44" s="16" t="s">
        <v>158</v>
      </c>
      <c r="C44" s="17" t="s">
        <v>11</v>
      </c>
      <c r="D44" s="42">
        <f>VLOOKUP(A44,[1]Hoja3!$A$4:$C$653,3,FALSE)</f>
        <v>213.01</v>
      </c>
      <c r="E44" s="18">
        <v>18</v>
      </c>
      <c r="F44" s="18">
        <v>12</v>
      </c>
      <c r="G44" s="18">
        <v>12</v>
      </c>
      <c r="H44" s="18">
        <v>7</v>
      </c>
      <c r="I44" s="18"/>
      <c r="J44" s="18"/>
      <c r="K44" s="18">
        <v>12</v>
      </c>
      <c r="L44" s="18">
        <v>17</v>
      </c>
      <c r="M44" s="18">
        <v>6</v>
      </c>
      <c r="N44" s="18">
        <v>12</v>
      </c>
      <c r="O44" s="18">
        <v>9</v>
      </c>
      <c r="P44" s="18"/>
      <c r="Q44" s="18"/>
      <c r="R44" s="18">
        <v>11</v>
      </c>
      <c r="S44" s="18">
        <v>2</v>
      </c>
      <c r="T44" s="18"/>
      <c r="U44" s="18">
        <v>18</v>
      </c>
      <c r="V44" s="18">
        <v>10</v>
      </c>
      <c r="W44" s="18"/>
      <c r="X44" s="18"/>
      <c r="Y44" s="18">
        <v>16</v>
      </c>
      <c r="Z44" s="18">
        <v>8</v>
      </c>
      <c r="AA44" s="18">
        <v>13</v>
      </c>
      <c r="AB44" s="18">
        <v>15</v>
      </c>
      <c r="AC44" s="18">
        <v>16</v>
      </c>
      <c r="AD44" s="18"/>
      <c r="AE44" s="18"/>
      <c r="AF44" s="18">
        <v>10</v>
      </c>
      <c r="AG44" s="18">
        <v>11</v>
      </c>
      <c r="AH44" s="18">
        <v>13</v>
      </c>
      <c r="AI44" s="18">
        <v>20</v>
      </c>
      <c r="AJ44" s="46">
        <f t="shared" si="0"/>
        <v>268</v>
      </c>
      <c r="AK44" s="9">
        <f t="shared" si="1"/>
        <v>57086.68</v>
      </c>
    </row>
    <row r="45" spans="1:37" ht="12.75" customHeight="1" x14ac:dyDescent="0.2">
      <c r="A45" s="11">
        <v>2160162</v>
      </c>
      <c r="B45" s="16" t="s">
        <v>160</v>
      </c>
      <c r="C45" s="17" t="s">
        <v>36</v>
      </c>
      <c r="D45" s="42">
        <f>VLOOKUP(A45,[1]Hoja3!$A$4:$C$653,3,FALSE)</f>
        <v>7945.8680000000004</v>
      </c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46">
        <f t="shared" si="0"/>
        <v>0</v>
      </c>
      <c r="AK45" s="9">
        <f t="shared" si="1"/>
        <v>0</v>
      </c>
    </row>
    <row r="46" spans="1:37" ht="12.75" customHeight="1" x14ac:dyDescent="0.2">
      <c r="A46" s="11">
        <v>2160168</v>
      </c>
      <c r="B46" s="16" t="s">
        <v>161</v>
      </c>
      <c r="C46" s="17" t="s">
        <v>36</v>
      </c>
      <c r="D46" s="42">
        <f>VLOOKUP(A46,[1]Hoja3!$A$4:$C$653,3,FALSE)</f>
        <v>83.3</v>
      </c>
      <c r="E46" s="18">
        <v>6</v>
      </c>
      <c r="F46" s="18">
        <v>18</v>
      </c>
      <c r="G46" s="18">
        <v>8</v>
      </c>
      <c r="H46" s="18">
        <v>12</v>
      </c>
      <c r="I46" s="18"/>
      <c r="J46" s="18"/>
      <c r="K46" s="18">
        <v>14</v>
      </c>
      <c r="L46" s="18">
        <v>12</v>
      </c>
      <c r="M46" s="18">
        <v>14</v>
      </c>
      <c r="N46" s="18">
        <v>9</v>
      </c>
      <c r="O46" s="18">
        <v>10</v>
      </c>
      <c r="P46" s="18"/>
      <c r="Q46" s="18"/>
      <c r="R46" s="18">
        <v>13</v>
      </c>
      <c r="S46" s="18">
        <v>5</v>
      </c>
      <c r="T46" s="18"/>
      <c r="U46" s="18">
        <v>15</v>
      </c>
      <c r="V46" s="18">
        <v>13</v>
      </c>
      <c r="W46" s="18"/>
      <c r="X46" s="18"/>
      <c r="Y46" s="18">
        <v>15</v>
      </c>
      <c r="Z46" s="18">
        <v>7</v>
      </c>
      <c r="AA46" s="18">
        <v>11</v>
      </c>
      <c r="AB46" s="18">
        <v>12</v>
      </c>
      <c r="AC46" s="18">
        <v>17</v>
      </c>
      <c r="AD46" s="18"/>
      <c r="AE46" s="18"/>
      <c r="AF46" s="18">
        <v>17</v>
      </c>
      <c r="AG46" s="18">
        <v>13</v>
      </c>
      <c r="AH46" s="18">
        <v>18</v>
      </c>
      <c r="AI46" s="18">
        <v>15</v>
      </c>
      <c r="AJ46" s="46">
        <f t="shared" si="0"/>
        <v>274</v>
      </c>
      <c r="AK46" s="9">
        <f t="shared" si="1"/>
        <v>22824.2</v>
      </c>
    </row>
    <row r="47" spans="1:37" ht="12.75" customHeight="1" x14ac:dyDescent="0.2">
      <c r="A47" s="11">
        <v>2160166</v>
      </c>
      <c r="B47" s="16" t="s">
        <v>162</v>
      </c>
      <c r="C47" s="17" t="s">
        <v>11</v>
      </c>
      <c r="D47" s="43">
        <v>162</v>
      </c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>
        <v>1</v>
      </c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46">
        <f t="shared" si="0"/>
        <v>1</v>
      </c>
      <c r="AK47" s="9">
        <f t="shared" si="1"/>
        <v>162</v>
      </c>
    </row>
    <row r="48" spans="1:37" ht="12.75" customHeight="1" x14ac:dyDescent="0.2">
      <c r="A48" s="11">
        <v>2170132</v>
      </c>
      <c r="B48" s="16" t="s">
        <v>163</v>
      </c>
      <c r="C48" s="17" t="s">
        <v>32</v>
      </c>
      <c r="D48" s="42">
        <f>VLOOKUP(A48,[1]Hoja3!$A$4:$C$653,3,FALSE)</f>
        <v>1904</v>
      </c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46">
        <f t="shared" si="0"/>
        <v>0</v>
      </c>
      <c r="AK48" s="9">
        <f t="shared" si="1"/>
        <v>0</v>
      </c>
    </row>
    <row r="49" spans="1:37" ht="12.75" customHeight="1" x14ac:dyDescent="0.2">
      <c r="A49" s="11">
        <v>2160092</v>
      </c>
      <c r="B49" s="16" t="s">
        <v>164</v>
      </c>
      <c r="C49" s="17" t="s">
        <v>36</v>
      </c>
      <c r="D49" s="42">
        <f>VLOOKUP(A49,[1]Hoja3!$A$4:$C$653,3,FALSE)</f>
        <v>69.02</v>
      </c>
      <c r="E49" s="18">
        <v>2</v>
      </c>
      <c r="F49" s="18">
        <v>1</v>
      </c>
      <c r="G49" s="18">
        <v>1</v>
      </c>
      <c r="H49" s="18">
        <v>1</v>
      </c>
      <c r="I49" s="18"/>
      <c r="J49" s="18"/>
      <c r="K49" s="18">
        <v>6</v>
      </c>
      <c r="L49" s="18">
        <v>1</v>
      </c>
      <c r="M49" s="18">
        <v>4</v>
      </c>
      <c r="N49" s="18">
        <v>1</v>
      </c>
      <c r="O49" s="18">
        <v>3</v>
      </c>
      <c r="P49" s="18"/>
      <c r="Q49" s="18"/>
      <c r="R49" s="18">
        <v>1</v>
      </c>
      <c r="S49" s="18">
        <v>1</v>
      </c>
      <c r="T49" s="18"/>
      <c r="U49" s="18">
        <v>6</v>
      </c>
      <c r="V49" s="18"/>
      <c r="W49" s="18"/>
      <c r="X49" s="18"/>
      <c r="Y49" s="18"/>
      <c r="Z49" s="18">
        <v>9</v>
      </c>
      <c r="AA49" s="18">
        <v>5</v>
      </c>
      <c r="AB49" s="18">
        <v>5</v>
      </c>
      <c r="AC49" s="18">
        <v>7</v>
      </c>
      <c r="AD49" s="18"/>
      <c r="AE49" s="18"/>
      <c r="AF49" s="18">
        <v>7</v>
      </c>
      <c r="AG49" s="18">
        <v>4</v>
      </c>
      <c r="AH49" s="18">
        <v>3</v>
      </c>
      <c r="AI49" s="18">
        <v>4</v>
      </c>
      <c r="AJ49" s="46">
        <f t="shared" si="0"/>
        <v>72</v>
      </c>
      <c r="AK49" s="9">
        <f t="shared" si="1"/>
        <v>4969.4399999999996</v>
      </c>
    </row>
    <row r="50" spans="1:37" ht="12.75" customHeight="1" x14ac:dyDescent="0.2">
      <c r="A50" s="11">
        <v>2170143</v>
      </c>
      <c r="B50" s="16" t="s">
        <v>165</v>
      </c>
      <c r="C50" s="17" t="s">
        <v>60</v>
      </c>
      <c r="D50" s="42">
        <f>VLOOKUP(A50,[1]Hoja3!$A$4:$C$653,3,FALSE)</f>
        <v>31.535</v>
      </c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>
        <v>2</v>
      </c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46">
        <f t="shared" si="0"/>
        <v>2</v>
      </c>
      <c r="AK50" s="9">
        <f t="shared" si="1"/>
        <v>63.07</v>
      </c>
    </row>
    <row r="51" spans="1:37" ht="12.75" customHeight="1" x14ac:dyDescent="0.2">
      <c r="A51" s="11">
        <v>2130180</v>
      </c>
      <c r="B51" s="16" t="s">
        <v>166</v>
      </c>
      <c r="C51" s="17" t="s">
        <v>29</v>
      </c>
      <c r="D51" s="42">
        <f>VLOOKUP(A51,[1]Hoja3!$A$4:$C$653,3,FALSE)</f>
        <v>7925.4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46">
        <f t="shared" si="0"/>
        <v>0</v>
      </c>
      <c r="AK51" s="9">
        <f t="shared" si="1"/>
        <v>0</v>
      </c>
    </row>
    <row r="52" spans="1:37" ht="12.75" customHeight="1" x14ac:dyDescent="0.2">
      <c r="A52" s="11">
        <v>2160183</v>
      </c>
      <c r="B52" s="16" t="s">
        <v>167</v>
      </c>
      <c r="C52" s="17" t="s">
        <v>11</v>
      </c>
      <c r="D52" s="42">
        <f>VLOOKUP(A52,[1]Hoja3!$A$4:$C$653,3,FALSE)</f>
        <v>71.400000000000006</v>
      </c>
      <c r="E52" s="18"/>
      <c r="F52" s="18"/>
      <c r="G52" s="18"/>
      <c r="H52" s="18"/>
      <c r="I52" s="18"/>
      <c r="J52" s="18"/>
      <c r="K52" s="18"/>
      <c r="L52" s="18">
        <v>1</v>
      </c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>
        <v>1</v>
      </c>
      <c r="Z52" s="18"/>
      <c r="AA52" s="18"/>
      <c r="AB52" s="18"/>
      <c r="AC52" s="18"/>
      <c r="AD52" s="18"/>
      <c r="AE52" s="18"/>
      <c r="AF52" s="18"/>
      <c r="AG52" s="18"/>
      <c r="AH52" s="18">
        <v>1</v>
      </c>
      <c r="AI52" s="18"/>
      <c r="AJ52" s="46">
        <f t="shared" si="0"/>
        <v>3</v>
      </c>
      <c r="AK52" s="9">
        <f t="shared" si="1"/>
        <v>214.20000000000002</v>
      </c>
    </row>
    <row r="53" spans="1:37" ht="12.75" customHeight="1" x14ac:dyDescent="0.2">
      <c r="A53" s="11">
        <v>2130188</v>
      </c>
      <c r="B53" s="16" t="s">
        <v>168</v>
      </c>
      <c r="C53" s="17" t="s">
        <v>11</v>
      </c>
      <c r="D53" s="42">
        <f>VLOOKUP(A53,[1]Hoja3!$A$4:$C$653,3,FALSE)</f>
        <v>213.01</v>
      </c>
      <c r="E53" s="18">
        <v>1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>
        <v>1</v>
      </c>
      <c r="AD53" s="18"/>
      <c r="AE53" s="18"/>
      <c r="AF53" s="18"/>
      <c r="AG53" s="18"/>
      <c r="AH53" s="18"/>
      <c r="AI53" s="18"/>
      <c r="AJ53" s="46">
        <f t="shared" si="0"/>
        <v>2</v>
      </c>
      <c r="AK53" s="9">
        <f t="shared" si="1"/>
        <v>426.02</v>
      </c>
    </row>
    <row r="54" spans="1:37" ht="12.75" customHeight="1" x14ac:dyDescent="0.2">
      <c r="A54" s="11">
        <v>2120039</v>
      </c>
      <c r="B54" s="16" t="s">
        <v>169</v>
      </c>
      <c r="C54" s="17" t="s">
        <v>11</v>
      </c>
      <c r="D54" s="42">
        <f>VLOOKUP(A54,[1]Hoja3!$A$4:$C$653,3,FALSE)</f>
        <v>869</v>
      </c>
      <c r="E54" s="18"/>
      <c r="F54" s="18">
        <v>2</v>
      </c>
      <c r="G54" s="18"/>
      <c r="H54" s="18"/>
      <c r="I54" s="18"/>
      <c r="J54" s="18"/>
      <c r="K54" s="18">
        <v>3</v>
      </c>
      <c r="L54" s="18"/>
      <c r="M54" s="18">
        <v>2</v>
      </c>
      <c r="N54" s="18">
        <v>1</v>
      </c>
      <c r="O54" s="18"/>
      <c r="P54" s="18"/>
      <c r="Q54" s="18"/>
      <c r="R54" s="18">
        <v>3</v>
      </c>
      <c r="S54" s="18">
        <v>2</v>
      </c>
      <c r="T54" s="18"/>
      <c r="U54" s="18"/>
      <c r="V54" s="18"/>
      <c r="W54" s="18"/>
      <c r="X54" s="18"/>
      <c r="Y54" s="18">
        <v>4</v>
      </c>
      <c r="Z54" s="18"/>
      <c r="AA54" s="18"/>
      <c r="AB54" s="18"/>
      <c r="AC54" s="18"/>
      <c r="AD54" s="18"/>
      <c r="AE54" s="18"/>
      <c r="AF54" s="18">
        <v>2</v>
      </c>
      <c r="AG54" s="18"/>
      <c r="AH54" s="18">
        <v>1</v>
      </c>
      <c r="AI54" s="18"/>
      <c r="AJ54" s="46">
        <f t="shared" si="0"/>
        <v>20</v>
      </c>
      <c r="AK54" s="9">
        <f t="shared" si="1"/>
        <v>17380</v>
      </c>
    </row>
    <row r="55" spans="1:37" ht="12.75" customHeight="1" x14ac:dyDescent="0.2">
      <c r="A55" s="11">
        <v>2120041</v>
      </c>
      <c r="B55" s="16" t="s">
        <v>170</v>
      </c>
      <c r="C55" s="17" t="s">
        <v>11</v>
      </c>
      <c r="D55" s="42">
        <f>VLOOKUP(A55,[1]Hoja3!$A$4:$C$653,3,FALSE)</f>
        <v>214</v>
      </c>
      <c r="E55" s="18"/>
      <c r="F55" s="18">
        <v>6</v>
      </c>
      <c r="G55" s="18"/>
      <c r="H55" s="18"/>
      <c r="I55" s="18"/>
      <c r="J55" s="18"/>
      <c r="K55" s="18">
        <v>4</v>
      </c>
      <c r="L55" s="18"/>
      <c r="M55" s="18">
        <v>8</v>
      </c>
      <c r="N55" s="18">
        <v>2</v>
      </c>
      <c r="O55" s="18"/>
      <c r="P55" s="18"/>
      <c r="Q55" s="18"/>
      <c r="R55" s="18">
        <v>1</v>
      </c>
      <c r="S55" s="18"/>
      <c r="T55" s="18"/>
      <c r="U55" s="18"/>
      <c r="V55" s="18">
        <v>7</v>
      </c>
      <c r="W55" s="18"/>
      <c r="X55" s="18"/>
      <c r="Y55" s="18">
        <v>6</v>
      </c>
      <c r="Z55" s="18"/>
      <c r="AA55" s="18"/>
      <c r="AB55" s="18"/>
      <c r="AC55" s="18">
        <v>3</v>
      </c>
      <c r="AD55" s="18"/>
      <c r="AE55" s="18"/>
      <c r="AF55" s="18">
        <v>3</v>
      </c>
      <c r="AG55" s="18"/>
      <c r="AH55" s="18">
        <v>2</v>
      </c>
      <c r="AI55" s="18"/>
      <c r="AJ55" s="46">
        <f t="shared" si="0"/>
        <v>42</v>
      </c>
      <c r="AK55" s="9">
        <f t="shared" si="1"/>
        <v>8988</v>
      </c>
    </row>
    <row r="56" spans="1:37" ht="12.75" customHeight="1" x14ac:dyDescent="0.2">
      <c r="A56" s="11">
        <v>2160194</v>
      </c>
      <c r="B56" s="16" t="s">
        <v>171</v>
      </c>
      <c r="C56" s="17" t="s">
        <v>36</v>
      </c>
      <c r="D56" s="42">
        <f>VLOOKUP(A56,[1]Hoja3!$A$4:$C$653,3,FALSE)</f>
        <v>5057.5</v>
      </c>
      <c r="E56" s="18"/>
      <c r="F56" s="18">
        <v>1</v>
      </c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>
        <v>1</v>
      </c>
      <c r="AA56" s="18">
        <v>2</v>
      </c>
      <c r="AB56" s="18"/>
      <c r="AC56" s="18"/>
      <c r="AD56" s="18"/>
      <c r="AE56" s="18"/>
      <c r="AF56" s="18"/>
      <c r="AG56" s="18">
        <v>1</v>
      </c>
      <c r="AH56" s="18">
        <v>1</v>
      </c>
      <c r="AI56" s="18">
        <v>2</v>
      </c>
      <c r="AJ56" s="46">
        <f t="shared" si="0"/>
        <v>8</v>
      </c>
      <c r="AK56" s="9">
        <f t="shared" si="1"/>
        <v>40460</v>
      </c>
    </row>
    <row r="57" spans="1:37" ht="12.75" customHeight="1" x14ac:dyDescent="0.2">
      <c r="A57" s="11">
        <v>2160197</v>
      </c>
      <c r="B57" s="16" t="s">
        <v>172</v>
      </c>
      <c r="C57" s="17" t="s">
        <v>11</v>
      </c>
      <c r="D57" s="42">
        <f>VLOOKUP(A57,[1]Hoja3!$A$4:$C$653,3,FALSE)</f>
        <v>95.2</v>
      </c>
      <c r="E57" s="18">
        <v>1</v>
      </c>
      <c r="F57" s="18">
        <v>1</v>
      </c>
      <c r="G57" s="18">
        <v>1</v>
      </c>
      <c r="H57" s="18"/>
      <c r="I57" s="18"/>
      <c r="J57" s="18"/>
      <c r="K57" s="18">
        <v>4</v>
      </c>
      <c r="L57" s="18">
        <v>2</v>
      </c>
      <c r="M57" s="18">
        <v>6</v>
      </c>
      <c r="N57" s="18"/>
      <c r="O57" s="18">
        <v>3</v>
      </c>
      <c r="P57" s="18"/>
      <c r="Q57" s="18"/>
      <c r="R57" s="18">
        <v>3</v>
      </c>
      <c r="S57" s="18">
        <v>2</v>
      </c>
      <c r="T57" s="18"/>
      <c r="U57" s="18"/>
      <c r="V57" s="18">
        <v>6</v>
      </c>
      <c r="W57" s="18"/>
      <c r="X57" s="18"/>
      <c r="Y57" s="18">
        <v>7</v>
      </c>
      <c r="Z57" s="18">
        <v>2</v>
      </c>
      <c r="AA57" s="18">
        <v>4</v>
      </c>
      <c r="AB57" s="18">
        <v>3</v>
      </c>
      <c r="AC57" s="18">
        <v>3</v>
      </c>
      <c r="AD57" s="18"/>
      <c r="AE57" s="18"/>
      <c r="AF57" s="18">
        <v>5</v>
      </c>
      <c r="AG57" s="18">
        <v>1</v>
      </c>
      <c r="AH57" s="18">
        <v>4</v>
      </c>
      <c r="AI57" s="18">
        <v>1</v>
      </c>
      <c r="AJ57" s="46">
        <f t="shared" si="0"/>
        <v>59</v>
      </c>
      <c r="AK57" s="9">
        <f t="shared" si="1"/>
        <v>5616.8</v>
      </c>
    </row>
    <row r="58" spans="1:37" ht="12.75" customHeight="1" x14ac:dyDescent="0.2">
      <c r="A58" s="11">
        <v>2140177</v>
      </c>
      <c r="B58" s="16" t="s">
        <v>173</v>
      </c>
      <c r="C58" s="17" t="s">
        <v>69</v>
      </c>
      <c r="D58" s="43">
        <v>32</v>
      </c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46">
        <f t="shared" si="0"/>
        <v>0</v>
      </c>
      <c r="AK58" s="9">
        <f t="shared" si="1"/>
        <v>0</v>
      </c>
    </row>
    <row r="59" spans="1:37" ht="12.75" customHeight="1" x14ac:dyDescent="0.2">
      <c r="A59" s="11">
        <v>2150073</v>
      </c>
      <c r="B59" s="19" t="s">
        <v>174</v>
      </c>
      <c r="C59" s="20" t="s">
        <v>32</v>
      </c>
      <c r="D59" s="42">
        <f>VLOOKUP(A59,[1]Hoja3!$A$4:$C$653,3,FALSE)</f>
        <v>833</v>
      </c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46">
        <f t="shared" si="0"/>
        <v>0</v>
      </c>
      <c r="AK59" s="9">
        <f t="shared" si="1"/>
        <v>0</v>
      </c>
    </row>
    <row r="60" spans="1:37" ht="12.75" customHeight="1" x14ac:dyDescent="0.2">
      <c r="A60" s="11">
        <v>2160207</v>
      </c>
      <c r="B60" s="16" t="s">
        <v>175</v>
      </c>
      <c r="C60" s="17" t="s">
        <v>11</v>
      </c>
      <c r="D60" s="42">
        <f>VLOOKUP(A60,[1]Hoja3!$A$4:$C$653,3,FALSE)</f>
        <v>1178.0999999999999</v>
      </c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46">
        <f t="shared" si="0"/>
        <v>0</v>
      </c>
      <c r="AK60" s="9">
        <f t="shared" si="1"/>
        <v>0</v>
      </c>
    </row>
    <row r="61" spans="1:37" ht="12.75" customHeight="1" x14ac:dyDescent="0.2">
      <c r="A61" s="11">
        <v>2160208</v>
      </c>
      <c r="B61" s="16" t="s">
        <v>176</v>
      </c>
      <c r="C61" s="17" t="s">
        <v>11</v>
      </c>
      <c r="D61" s="42">
        <f>VLOOKUP(A61,[1]Hoja3!$A$4:$C$653,3,FALSE)</f>
        <v>16660</v>
      </c>
      <c r="E61" s="18"/>
      <c r="F61" s="18"/>
      <c r="G61" s="18"/>
      <c r="H61" s="18">
        <v>1</v>
      </c>
      <c r="I61" s="18"/>
      <c r="J61" s="18"/>
      <c r="K61" s="18">
        <v>1</v>
      </c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46">
        <f t="shared" si="0"/>
        <v>2</v>
      </c>
      <c r="AK61" s="9">
        <f t="shared" si="1"/>
        <v>33320</v>
      </c>
    </row>
    <row r="62" spans="1:37" ht="12.75" customHeight="1" x14ac:dyDescent="0.2">
      <c r="A62" s="11">
        <v>2160209</v>
      </c>
      <c r="B62" s="16" t="s">
        <v>177</v>
      </c>
      <c r="C62" s="17" t="s">
        <v>36</v>
      </c>
      <c r="D62" s="42">
        <f>VLOOKUP(A62,[1]Hoja3!$A$4:$C$653,3,FALSE)</f>
        <v>1011.5</v>
      </c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46">
        <f t="shared" si="0"/>
        <v>0</v>
      </c>
      <c r="AK62" s="9">
        <f t="shared" si="1"/>
        <v>0</v>
      </c>
    </row>
    <row r="63" spans="1:37" ht="12.75" customHeight="1" x14ac:dyDescent="0.2">
      <c r="A63" s="11">
        <v>2190051</v>
      </c>
      <c r="B63" s="16" t="s">
        <v>178</v>
      </c>
      <c r="C63" s="17" t="s">
        <v>36</v>
      </c>
      <c r="D63" s="42">
        <f>VLOOKUP(A63,[1]Hoja3!$A$4:$C$653,3,FALSE)</f>
        <v>464.1</v>
      </c>
      <c r="E63" s="18"/>
      <c r="F63" s="18">
        <v>1</v>
      </c>
      <c r="G63" s="18"/>
      <c r="H63" s="18"/>
      <c r="I63" s="18"/>
      <c r="J63" s="18"/>
      <c r="K63" s="18">
        <v>3</v>
      </c>
      <c r="L63" s="18">
        <v>1</v>
      </c>
      <c r="M63" s="18">
        <v>1</v>
      </c>
      <c r="N63" s="18"/>
      <c r="O63" s="18">
        <v>1</v>
      </c>
      <c r="P63" s="18"/>
      <c r="Q63" s="18"/>
      <c r="R63" s="18"/>
      <c r="S63" s="18">
        <v>1</v>
      </c>
      <c r="T63" s="18"/>
      <c r="U63" s="18"/>
      <c r="V63" s="18">
        <v>2</v>
      </c>
      <c r="W63" s="18"/>
      <c r="X63" s="18"/>
      <c r="Y63" s="18"/>
      <c r="Z63" s="18">
        <v>1</v>
      </c>
      <c r="AA63" s="18">
        <v>1</v>
      </c>
      <c r="AB63" s="18"/>
      <c r="AC63" s="18">
        <v>2</v>
      </c>
      <c r="AD63" s="18"/>
      <c r="AE63" s="18"/>
      <c r="AF63" s="18"/>
      <c r="AG63" s="18">
        <v>1</v>
      </c>
      <c r="AH63" s="18"/>
      <c r="AI63" s="18"/>
      <c r="AJ63" s="46">
        <f t="shared" si="0"/>
        <v>15</v>
      </c>
      <c r="AK63" s="9">
        <f t="shared" si="1"/>
        <v>6961.5</v>
      </c>
    </row>
    <row r="64" spans="1:37" ht="12.75" customHeight="1" x14ac:dyDescent="0.2">
      <c r="A64" s="11">
        <v>2160220</v>
      </c>
      <c r="B64" s="16" t="s">
        <v>179</v>
      </c>
      <c r="C64" s="17" t="s">
        <v>76</v>
      </c>
      <c r="D64" s="42">
        <f>VLOOKUP(A64,[1]Hoja3!$A$4:$C$653,3,FALSE)</f>
        <v>101.15</v>
      </c>
      <c r="E64" s="18">
        <v>1</v>
      </c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46">
        <f t="shared" si="0"/>
        <v>1</v>
      </c>
      <c r="AK64" s="9">
        <f t="shared" si="1"/>
        <v>101.15</v>
      </c>
    </row>
    <row r="65" spans="1:37" ht="12.75" customHeight="1" x14ac:dyDescent="0.2">
      <c r="A65" s="11">
        <v>2170166</v>
      </c>
      <c r="B65" s="16" t="s">
        <v>180</v>
      </c>
      <c r="C65" s="17" t="s">
        <v>7</v>
      </c>
      <c r="D65" s="42">
        <f>VLOOKUP(A65,[1]Hoja3!$A$4:$C$653,3,FALSE)</f>
        <v>170.90450000000001</v>
      </c>
      <c r="E65" s="18"/>
      <c r="F65" s="18"/>
      <c r="G65" s="18"/>
      <c r="H65" s="18"/>
      <c r="I65" s="18"/>
      <c r="J65" s="18"/>
      <c r="K65" s="18">
        <v>1</v>
      </c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46">
        <f t="shared" si="0"/>
        <v>1</v>
      </c>
      <c r="AK65" s="9">
        <f t="shared" si="1"/>
        <v>170.90450000000001</v>
      </c>
    </row>
    <row r="66" spans="1:37" ht="12.75" customHeight="1" x14ac:dyDescent="0.2">
      <c r="A66" s="11">
        <v>2170165</v>
      </c>
      <c r="B66" s="16" t="s">
        <v>181</v>
      </c>
      <c r="C66" s="17" t="s">
        <v>60</v>
      </c>
      <c r="D66" s="42">
        <f>VLOOKUP(A66,[1]Hoja3!$A$4:$C$653,3,FALSE)</f>
        <v>36.582500000000003</v>
      </c>
      <c r="E66" s="18"/>
      <c r="F66" s="18">
        <v>2</v>
      </c>
      <c r="G66" s="18">
        <v>1</v>
      </c>
      <c r="H66" s="18">
        <v>2</v>
      </c>
      <c r="I66" s="18"/>
      <c r="J66" s="18"/>
      <c r="K66" s="18">
        <v>12</v>
      </c>
      <c r="L66" s="18"/>
      <c r="M66" s="18">
        <v>1</v>
      </c>
      <c r="N66" s="18"/>
      <c r="O66" s="18">
        <v>1</v>
      </c>
      <c r="P66" s="18"/>
      <c r="Q66" s="18"/>
      <c r="R66" s="18"/>
      <c r="S66" s="18"/>
      <c r="T66" s="18"/>
      <c r="U66" s="18">
        <v>3</v>
      </c>
      <c r="V66" s="18"/>
      <c r="W66" s="18"/>
      <c r="X66" s="18"/>
      <c r="Y66" s="18"/>
      <c r="Z66" s="18"/>
      <c r="AA66" s="18">
        <v>1</v>
      </c>
      <c r="AB66" s="18"/>
      <c r="AC66" s="18"/>
      <c r="AD66" s="18"/>
      <c r="AE66" s="18"/>
      <c r="AF66" s="18"/>
      <c r="AG66" s="18">
        <v>1</v>
      </c>
      <c r="AH66" s="18">
        <v>4</v>
      </c>
      <c r="AI66" s="18"/>
      <c r="AJ66" s="46">
        <f t="shared" si="0"/>
        <v>28</v>
      </c>
      <c r="AK66" s="9">
        <f t="shared" si="1"/>
        <v>1024.3100000000002</v>
      </c>
    </row>
    <row r="67" spans="1:37" ht="12.75" customHeight="1" x14ac:dyDescent="0.2">
      <c r="A67" s="11">
        <v>2130215</v>
      </c>
      <c r="B67" s="24" t="s">
        <v>182</v>
      </c>
      <c r="C67" s="17" t="s">
        <v>29</v>
      </c>
      <c r="D67" s="42">
        <f>VLOOKUP(A67,[1]Hoja3!$A$4:$C$653,3,FALSE)</f>
        <v>63.07</v>
      </c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46">
        <f t="shared" si="0"/>
        <v>0</v>
      </c>
      <c r="AK67" s="9">
        <f t="shared" si="1"/>
        <v>0</v>
      </c>
    </row>
    <row r="68" spans="1:37" ht="12.75" customHeight="1" x14ac:dyDescent="0.2">
      <c r="A68" s="11">
        <v>2160234</v>
      </c>
      <c r="B68" s="16" t="s">
        <v>183</v>
      </c>
      <c r="C68" s="17" t="s">
        <v>11</v>
      </c>
      <c r="D68" s="42">
        <f>VLOOKUP(A68,[1]Hoja3!$A$4:$C$653,3,FALSE)</f>
        <v>284.41000000000003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46">
        <f t="shared" si="0"/>
        <v>0</v>
      </c>
      <c r="AK68" s="9">
        <f t="shared" si="1"/>
        <v>0</v>
      </c>
    </row>
    <row r="69" spans="1:37" ht="12.75" customHeight="1" x14ac:dyDescent="0.2">
      <c r="A69" s="11">
        <v>2110100</v>
      </c>
      <c r="B69" s="16" t="s">
        <v>184</v>
      </c>
      <c r="C69" s="17" t="s">
        <v>23</v>
      </c>
      <c r="D69" s="42">
        <f>VLOOKUP(A69,[1]Hoja3!$A$4:$C$653,3,FALSE)</f>
        <v>3257</v>
      </c>
      <c r="E69" s="18">
        <v>6</v>
      </c>
      <c r="F69" s="18">
        <v>8</v>
      </c>
      <c r="G69" s="18">
        <v>6</v>
      </c>
      <c r="H69" s="18">
        <v>5</v>
      </c>
      <c r="I69" s="18"/>
      <c r="J69" s="18"/>
      <c r="K69" s="18">
        <v>16</v>
      </c>
      <c r="L69" s="18">
        <v>6</v>
      </c>
      <c r="M69" s="18">
        <v>12</v>
      </c>
      <c r="N69" s="18">
        <v>6</v>
      </c>
      <c r="O69" s="18">
        <v>14</v>
      </c>
      <c r="P69" s="18"/>
      <c r="Q69" s="18"/>
      <c r="R69" s="18">
        <v>12</v>
      </c>
      <c r="S69" s="18">
        <v>4</v>
      </c>
      <c r="T69" s="18"/>
      <c r="U69" s="18">
        <v>14</v>
      </c>
      <c r="V69" s="18">
        <v>13</v>
      </c>
      <c r="W69" s="18"/>
      <c r="X69" s="18"/>
      <c r="Y69" s="18">
        <v>12</v>
      </c>
      <c r="Z69" s="18">
        <v>4</v>
      </c>
      <c r="AA69" s="18">
        <v>10</v>
      </c>
      <c r="AB69" s="18">
        <v>10</v>
      </c>
      <c r="AC69" s="18">
        <v>15</v>
      </c>
      <c r="AD69" s="18"/>
      <c r="AE69" s="18"/>
      <c r="AF69" s="18">
        <v>15</v>
      </c>
      <c r="AG69" s="18">
        <v>7</v>
      </c>
      <c r="AH69" s="18">
        <v>9</v>
      </c>
      <c r="AI69" s="18">
        <v>19</v>
      </c>
      <c r="AJ69" s="46">
        <f t="shared" si="0"/>
        <v>223</v>
      </c>
      <c r="AK69" s="9">
        <f t="shared" si="1"/>
        <v>726311</v>
      </c>
    </row>
    <row r="70" spans="1:37" ht="12.75" customHeight="1" x14ac:dyDescent="0.2">
      <c r="A70" s="11">
        <v>2160242</v>
      </c>
      <c r="B70" s="16" t="s">
        <v>82</v>
      </c>
      <c r="C70" s="17" t="s">
        <v>36</v>
      </c>
      <c r="D70" s="42">
        <f>VLOOKUP(A70,[1]Hoja3!$A$4:$C$653,3,FALSE)</f>
        <v>9520</v>
      </c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46">
        <f t="shared" si="0"/>
        <v>0</v>
      </c>
      <c r="AK70" s="9">
        <f t="shared" si="1"/>
        <v>0</v>
      </c>
    </row>
    <row r="71" spans="1:37" ht="12.75" customHeight="1" x14ac:dyDescent="0.2">
      <c r="A71" s="11">
        <v>2170189</v>
      </c>
      <c r="B71" s="12" t="s">
        <v>83</v>
      </c>
      <c r="C71" s="13" t="s">
        <v>7</v>
      </c>
      <c r="D71" s="42">
        <f>VLOOKUP(A71,[1]Hoja3!$A$4:$C$653,3,FALSE)</f>
        <v>773.5</v>
      </c>
      <c r="E71" s="13"/>
      <c r="F71" s="13"/>
      <c r="G71" s="13"/>
      <c r="H71" s="13"/>
      <c r="I71" s="13"/>
      <c r="J71" s="13"/>
      <c r="K71" s="13">
        <v>3</v>
      </c>
      <c r="L71" s="13"/>
      <c r="M71" s="13">
        <v>5</v>
      </c>
      <c r="N71" s="13"/>
      <c r="O71" s="13"/>
      <c r="P71" s="13"/>
      <c r="Q71" s="13"/>
      <c r="R71" s="13"/>
      <c r="S71" s="13">
        <v>10</v>
      </c>
      <c r="T71" s="13"/>
      <c r="U71" s="13">
        <v>3</v>
      </c>
      <c r="V71" s="13"/>
      <c r="W71" s="13"/>
      <c r="X71" s="13"/>
      <c r="Y71" s="13"/>
      <c r="Z71" s="13">
        <v>9</v>
      </c>
      <c r="AA71" s="13"/>
      <c r="AB71" s="13"/>
      <c r="AC71" s="13"/>
      <c r="AD71" s="13"/>
      <c r="AE71" s="13"/>
      <c r="AF71" s="13">
        <v>3</v>
      </c>
      <c r="AG71" s="13"/>
      <c r="AH71" s="13">
        <v>3</v>
      </c>
      <c r="AI71" s="13"/>
      <c r="AJ71" s="46">
        <f t="shared" ref="AJ71:AJ110" si="2">SUM(E71:AI71)</f>
        <v>36</v>
      </c>
      <c r="AK71" s="9">
        <f t="shared" ref="AK71:AK110" si="3">AJ71*D71</f>
        <v>27846</v>
      </c>
    </row>
    <row r="72" spans="1:37" ht="12.75" customHeight="1" x14ac:dyDescent="0.2">
      <c r="A72" s="11">
        <v>2160245</v>
      </c>
      <c r="B72" s="16" t="s">
        <v>185</v>
      </c>
      <c r="C72" s="17" t="s">
        <v>36</v>
      </c>
      <c r="D72" s="42">
        <f>VLOOKUP(A72,[1]Hoja3!$A$4:$C$653,3,FALSE)</f>
        <v>52.9026</v>
      </c>
      <c r="E72" s="18"/>
      <c r="F72" s="18"/>
      <c r="G72" s="18"/>
      <c r="H72" s="18"/>
      <c r="I72" s="18"/>
      <c r="J72" s="18"/>
      <c r="K72" s="18"/>
      <c r="L72" s="18"/>
      <c r="M72" s="18">
        <v>1</v>
      </c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>
        <v>2</v>
      </c>
      <c r="Z72" s="18">
        <v>1</v>
      </c>
      <c r="AA72" s="18"/>
      <c r="AB72" s="18"/>
      <c r="AC72" s="18">
        <v>1</v>
      </c>
      <c r="AD72" s="18"/>
      <c r="AE72" s="18"/>
      <c r="AF72" s="18"/>
      <c r="AG72" s="18"/>
      <c r="AH72" s="18"/>
      <c r="AI72" s="18"/>
      <c r="AJ72" s="46">
        <f t="shared" si="2"/>
        <v>5</v>
      </c>
      <c r="AK72" s="9">
        <f t="shared" si="3"/>
        <v>264.51299999999998</v>
      </c>
    </row>
    <row r="73" spans="1:37" ht="12.75" customHeight="1" x14ac:dyDescent="0.2">
      <c r="A73" s="11">
        <v>2120056</v>
      </c>
      <c r="B73" s="16" t="s">
        <v>85</v>
      </c>
      <c r="C73" s="17" t="s">
        <v>23</v>
      </c>
      <c r="D73" s="42">
        <f>VLOOKUP(A73,[1]Hoja3!$A$4:$C$653,3,FALSE)</f>
        <v>5581</v>
      </c>
      <c r="E73" s="18"/>
      <c r="F73" s="18"/>
      <c r="G73" s="18"/>
      <c r="H73" s="18"/>
      <c r="I73" s="18"/>
      <c r="J73" s="18"/>
      <c r="K73" s="18"/>
      <c r="L73" s="18"/>
      <c r="M73" s="18">
        <v>1</v>
      </c>
      <c r="N73" s="18"/>
      <c r="O73" s="18"/>
      <c r="P73" s="18"/>
      <c r="Q73" s="18"/>
      <c r="R73" s="18">
        <v>1</v>
      </c>
      <c r="S73" s="18"/>
      <c r="T73" s="18"/>
      <c r="U73" s="18"/>
      <c r="V73" s="18"/>
      <c r="W73" s="18"/>
      <c r="X73" s="18"/>
      <c r="Y73" s="18">
        <v>1</v>
      </c>
      <c r="Z73" s="18"/>
      <c r="AA73" s="18"/>
      <c r="AB73" s="18"/>
      <c r="AC73" s="18">
        <v>2</v>
      </c>
      <c r="AD73" s="18"/>
      <c r="AE73" s="18"/>
      <c r="AF73" s="18"/>
      <c r="AG73" s="18"/>
      <c r="AH73" s="18"/>
      <c r="AI73" s="18"/>
      <c r="AJ73" s="46">
        <f t="shared" si="2"/>
        <v>5</v>
      </c>
      <c r="AK73" s="9">
        <f t="shared" si="3"/>
        <v>27905</v>
      </c>
    </row>
    <row r="74" spans="1:37" ht="12.75" customHeight="1" x14ac:dyDescent="0.2">
      <c r="A74" s="25">
        <v>2120062</v>
      </c>
      <c r="B74" s="16" t="s">
        <v>86</v>
      </c>
      <c r="C74" s="17" t="s">
        <v>23</v>
      </c>
      <c r="D74" s="42">
        <f>VLOOKUP(A74,[1]Hoja3!$A$4:$C$653,3,FALSE)</f>
        <v>31677.8</v>
      </c>
      <c r="E74" s="18"/>
      <c r="F74" s="18">
        <v>5</v>
      </c>
      <c r="G74" s="18"/>
      <c r="H74" s="18"/>
      <c r="I74" s="18"/>
      <c r="J74" s="18"/>
      <c r="K74" s="18"/>
      <c r="L74" s="18"/>
      <c r="M74" s="18">
        <v>2</v>
      </c>
      <c r="N74" s="18">
        <v>2</v>
      </c>
      <c r="O74" s="18"/>
      <c r="P74" s="18"/>
      <c r="Q74" s="18"/>
      <c r="R74" s="18">
        <v>5</v>
      </c>
      <c r="S74" s="18"/>
      <c r="T74" s="18"/>
      <c r="U74" s="18">
        <v>1</v>
      </c>
      <c r="V74" s="18"/>
      <c r="W74" s="18"/>
      <c r="X74" s="18"/>
      <c r="Y74" s="18">
        <v>2</v>
      </c>
      <c r="Z74" s="18"/>
      <c r="AA74" s="18"/>
      <c r="AB74" s="18"/>
      <c r="AC74" s="18">
        <v>1</v>
      </c>
      <c r="AD74" s="18"/>
      <c r="AE74" s="18"/>
      <c r="AF74" s="18"/>
      <c r="AG74" s="18"/>
      <c r="AH74" s="18"/>
      <c r="AI74" s="18"/>
      <c r="AJ74" s="46">
        <f t="shared" si="2"/>
        <v>18</v>
      </c>
      <c r="AK74" s="9">
        <f t="shared" si="3"/>
        <v>570200.4</v>
      </c>
    </row>
    <row r="75" spans="1:37" ht="12.75" customHeight="1" x14ac:dyDescent="0.2">
      <c r="A75" s="11">
        <v>2160250</v>
      </c>
      <c r="B75" s="16" t="s">
        <v>186</v>
      </c>
      <c r="C75" s="17" t="s">
        <v>11</v>
      </c>
      <c r="D75" s="42">
        <f>VLOOKUP(A75,[1]Hoja3!$A$4:$C$653,3,FALSE)</f>
        <v>6559.28</v>
      </c>
      <c r="E75" s="18"/>
      <c r="F75" s="18">
        <v>2</v>
      </c>
      <c r="G75" s="18"/>
      <c r="H75" s="18">
        <v>1</v>
      </c>
      <c r="I75" s="18"/>
      <c r="J75" s="18"/>
      <c r="K75" s="18">
        <v>5</v>
      </c>
      <c r="L75" s="18">
        <v>2</v>
      </c>
      <c r="M75" s="18">
        <v>8</v>
      </c>
      <c r="N75" s="18"/>
      <c r="O75" s="18"/>
      <c r="P75" s="18"/>
      <c r="Q75" s="18"/>
      <c r="R75" s="18"/>
      <c r="S75" s="18">
        <v>1</v>
      </c>
      <c r="T75" s="18"/>
      <c r="U75" s="18">
        <v>3</v>
      </c>
      <c r="V75" s="18">
        <v>2</v>
      </c>
      <c r="W75" s="18"/>
      <c r="X75" s="18"/>
      <c r="Y75" s="18">
        <v>3</v>
      </c>
      <c r="Z75" s="18"/>
      <c r="AA75" s="18">
        <v>2</v>
      </c>
      <c r="AB75" s="18">
        <v>2</v>
      </c>
      <c r="AC75" s="18">
        <v>2</v>
      </c>
      <c r="AD75" s="18"/>
      <c r="AE75" s="18"/>
      <c r="AF75" s="18">
        <v>2</v>
      </c>
      <c r="AG75" s="18">
        <v>1</v>
      </c>
      <c r="AH75" s="18">
        <v>2</v>
      </c>
      <c r="AI75" s="18"/>
      <c r="AJ75" s="46">
        <f t="shared" si="2"/>
        <v>38</v>
      </c>
      <c r="AK75" s="9">
        <f t="shared" si="3"/>
        <v>249252.63999999998</v>
      </c>
    </row>
    <row r="76" spans="1:37" ht="12.75" customHeight="1" x14ac:dyDescent="0.2">
      <c r="A76" s="47">
        <v>2170210</v>
      </c>
      <c r="B76" s="48" t="s">
        <v>88</v>
      </c>
      <c r="C76" s="17" t="s">
        <v>11</v>
      </c>
      <c r="D76" s="49">
        <v>11462.08</v>
      </c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>
        <v>1</v>
      </c>
      <c r="AJ76" s="46">
        <f t="shared" si="2"/>
        <v>1</v>
      </c>
      <c r="AK76" s="9">
        <f t="shared" si="3"/>
        <v>11462.08</v>
      </c>
    </row>
    <row r="77" spans="1:37" ht="12.75" customHeight="1" x14ac:dyDescent="0.2">
      <c r="A77" s="11">
        <v>2170204</v>
      </c>
      <c r="B77" s="16" t="s">
        <v>136</v>
      </c>
      <c r="C77" s="17" t="s">
        <v>7</v>
      </c>
      <c r="D77" s="42">
        <f>VLOOKUP(A77,[1]Hoja3!$A$4:$C$653,3,FALSE)</f>
        <v>2856</v>
      </c>
      <c r="E77" s="18">
        <v>1</v>
      </c>
      <c r="F77" s="18"/>
      <c r="G77" s="18"/>
      <c r="H77" s="18"/>
      <c r="I77" s="18"/>
      <c r="J77" s="18"/>
      <c r="K77" s="18"/>
      <c r="L77" s="18"/>
      <c r="M77" s="18">
        <v>1</v>
      </c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>
        <v>1</v>
      </c>
      <c r="AC77" s="18"/>
      <c r="AD77" s="18"/>
      <c r="AE77" s="18"/>
      <c r="AF77" s="18"/>
      <c r="AG77" s="18"/>
      <c r="AH77" s="18"/>
      <c r="AI77" s="18"/>
      <c r="AJ77" s="46">
        <f t="shared" si="2"/>
        <v>3</v>
      </c>
      <c r="AK77" s="9">
        <f t="shared" si="3"/>
        <v>8568</v>
      </c>
    </row>
    <row r="78" spans="1:37" ht="12.75" customHeight="1" x14ac:dyDescent="0.2">
      <c r="A78" s="11">
        <v>2110101</v>
      </c>
      <c r="B78" s="16" t="s">
        <v>135</v>
      </c>
      <c r="C78" s="13" t="s">
        <v>7</v>
      </c>
      <c r="D78" s="42">
        <f>VLOOKUP(A78,[1]Hoja3!$A$4:$C$653,3,FALSE)</f>
        <v>70210</v>
      </c>
      <c r="E78" s="13">
        <v>4</v>
      </c>
      <c r="F78" s="13">
        <v>1</v>
      </c>
      <c r="G78" s="13">
        <v>2</v>
      </c>
      <c r="H78" s="13">
        <v>1</v>
      </c>
      <c r="I78" s="13"/>
      <c r="J78" s="13"/>
      <c r="K78" s="13"/>
      <c r="L78" s="13">
        <v>4</v>
      </c>
      <c r="M78" s="13">
        <v>5</v>
      </c>
      <c r="N78" s="13"/>
      <c r="O78" s="13">
        <v>1</v>
      </c>
      <c r="P78" s="13"/>
      <c r="Q78" s="13"/>
      <c r="R78" s="13"/>
      <c r="S78" s="13">
        <v>1</v>
      </c>
      <c r="T78" s="13"/>
      <c r="U78" s="13">
        <v>2</v>
      </c>
      <c r="V78" s="13">
        <v>2</v>
      </c>
      <c r="W78" s="13"/>
      <c r="X78" s="13"/>
      <c r="Y78" s="13">
        <v>2</v>
      </c>
      <c r="Z78" s="13">
        <v>2</v>
      </c>
      <c r="AA78" s="13">
        <v>1</v>
      </c>
      <c r="AB78" s="13">
        <v>2</v>
      </c>
      <c r="AC78" s="13">
        <v>1</v>
      </c>
      <c r="AD78" s="13"/>
      <c r="AE78" s="13"/>
      <c r="AF78" s="13">
        <v>2</v>
      </c>
      <c r="AG78" s="13">
        <v>2</v>
      </c>
      <c r="AH78" s="13">
        <v>2</v>
      </c>
      <c r="AI78" s="13">
        <v>2</v>
      </c>
      <c r="AJ78" s="46">
        <f t="shared" si="2"/>
        <v>39</v>
      </c>
      <c r="AK78" s="9">
        <f t="shared" si="3"/>
        <v>2738190</v>
      </c>
    </row>
    <row r="79" spans="1:37" ht="12.75" customHeight="1" x14ac:dyDescent="0.2">
      <c r="A79" s="11">
        <v>2160262</v>
      </c>
      <c r="B79" s="16" t="s">
        <v>134</v>
      </c>
      <c r="C79" s="26" t="s">
        <v>23</v>
      </c>
      <c r="D79" s="42">
        <f>VLOOKUP(A79,[1]Hoja3!$A$4:$C$653,3,FALSE)</f>
        <v>856.8</v>
      </c>
      <c r="E79" s="27"/>
      <c r="F79" s="26"/>
      <c r="G79" s="27"/>
      <c r="H79" s="13"/>
      <c r="I79" s="26"/>
      <c r="J79" s="26"/>
      <c r="K79" s="13">
        <v>1</v>
      </c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13"/>
      <c r="X79" s="26"/>
      <c r="Y79" s="26"/>
      <c r="Z79" s="26"/>
      <c r="AA79" s="26"/>
      <c r="AB79" s="26"/>
      <c r="AC79" s="26"/>
      <c r="AD79" s="26"/>
      <c r="AE79" s="13"/>
      <c r="AF79" s="26"/>
      <c r="AG79" s="13"/>
      <c r="AH79" s="28"/>
      <c r="AI79" s="26"/>
      <c r="AJ79" s="46">
        <f t="shared" si="2"/>
        <v>1</v>
      </c>
      <c r="AK79" s="9">
        <f t="shared" si="3"/>
        <v>856.8</v>
      </c>
    </row>
    <row r="80" spans="1:37" ht="12.75" customHeight="1" x14ac:dyDescent="0.2">
      <c r="A80" s="11">
        <v>2160175</v>
      </c>
      <c r="B80" s="16" t="s">
        <v>133</v>
      </c>
      <c r="C80" s="13" t="s">
        <v>36</v>
      </c>
      <c r="D80" s="42">
        <f>VLOOKUP(A80,[1]Hoja3!$A$4:$C$653,3,FALSE)</f>
        <v>90.773200000000003</v>
      </c>
      <c r="E80" s="13"/>
      <c r="F80" s="13"/>
      <c r="G80" s="13"/>
      <c r="H80" s="13"/>
      <c r="I80" s="13"/>
      <c r="J80" s="13"/>
      <c r="K80" s="13">
        <v>2</v>
      </c>
      <c r="L80" s="13"/>
      <c r="M80" s="13">
        <v>1</v>
      </c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>
        <v>1</v>
      </c>
      <c r="AI80" s="13"/>
      <c r="AJ80" s="46">
        <f t="shared" si="2"/>
        <v>4</v>
      </c>
      <c r="AK80" s="9">
        <f t="shared" si="3"/>
        <v>363.09280000000001</v>
      </c>
    </row>
    <row r="81" spans="1:37" ht="12.75" customHeight="1" x14ac:dyDescent="0.2">
      <c r="A81" s="11">
        <v>2110132</v>
      </c>
      <c r="B81" s="22" t="s">
        <v>93</v>
      </c>
      <c r="C81" s="13" t="s">
        <v>7</v>
      </c>
      <c r="D81" s="42">
        <f>VLOOKUP(A81,[1]Hoja3!$A$4:$C$653,3,FALSE)</f>
        <v>11328.8</v>
      </c>
      <c r="E81" s="13"/>
      <c r="F81" s="13"/>
      <c r="G81" s="13">
        <v>5</v>
      </c>
      <c r="H81" s="18"/>
      <c r="I81" s="13"/>
      <c r="J81" s="13"/>
      <c r="K81" s="18"/>
      <c r="L81" s="13">
        <v>3</v>
      </c>
      <c r="M81" s="13">
        <v>8</v>
      </c>
      <c r="N81" s="13">
        <v>2</v>
      </c>
      <c r="O81" s="13">
        <v>1</v>
      </c>
      <c r="P81" s="13"/>
      <c r="Q81" s="13"/>
      <c r="R81" s="13">
        <v>1</v>
      </c>
      <c r="S81" s="13">
        <v>1</v>
      </c>
      <c r="T81" s="13"/>
      <c r="U81" s="13">
        <v>1</v>
      </c>
      <c r="V81" s="13">
        <v>1</v>
      </c>
      <c r="W81" s="18"/>
      <c r="X81" s="13"/>
      <c r="Y81" s="13">
        <v>1</v>
      </c>
      <c r="Z81" s="13"/>
      <c r="AA81" s="13"/>
      <c r="AB81" s="13"/>
      <c r="AC81" s="13">
        <v>5</v>
      </c>
      <c r="AD81" s="13"/>
      <c r="AE81" s="18"/>
      <c r="AF81" s="13">
        <v>2</v>
      </c>
      <c r="AG81" s="13"/>
      <c r="AH81" s="13">
        <v>3</v>
      </c>
      <c r="AI81" s="13"/>
      <c r="AJ81" s="46">
        <f t="shared" si="2"/>
        <v>34</v>
      </c>
      <c r="AK81" s="9">
        <f t="shared" si="3"/>
        <v>385179.19999999995</v>
      </c>
    </row>
    <row r="82" spans="1:37" ht="12.75" customHeight="1" x14ac:dyDescent="0.2">
      <c r="A82" s="11">
        <v>2160273</v>
      </c>
      <c r="B82" s="16" t="s">
        <v>132</v>
      </c>
      <c r="C82" s="17" t="s">
        <v>23</v>
      </c>
      <c r="D82" s="43">
        <v>1309</v>
      </c>
      <c r="E82" s="18"/>
      <c r="F82" s="18"/>
      <c r="G82" s="18"/>
      <c r="H82" s="13"/>
      <c r="I82" s="18"/>
      <c r="J82" s="18"/>
      <c r="K82" s="13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3"/>
      <c r="X82" s="18"/>
      <c r="Y82" s="18"/>
      <c r="Z82" s="18"/>
      <c r="AA82" s="18"/>
      <c r="AB82" s="18"/>
      <c r="AC82" s="18"/>
      <c r="AD82" s="18"/>
      <c r="AE82" s="13"/>
      <c r="AF82" s="18"/>
      <c r="AG82" s="18"/>
      <c r="AH82" s="18"/>
      <c r="AI82" s="18"/>
      <c r="AJ82" s="46">
        <f t="shared" si="2"/>
        <v>0</v>
      </c>
      <c r="AK82" s="9">
        <f t="shared" si="3"/>
        <v>0</v>
      </c>
    </row>
    <row r="83" spans="1:37" ht="12.75" customHeight="1" x14ac:dyDescent="0.2">
      <c r="A83" s="47">
        <v>2160290</v>
      </c>
      <c r="B83" s="48" t="s">
        <v>95</v>
      </c>
      <c r="C83" s="13" t="s">
        <v>23</v>
      </c>
      <c r="D83" s="42">
        <f>VLOOKUP(A83,[1]Hoja3!$A$4:$C$653,3,FALSE)</f>
        <v>2261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46">
        <f t="shared" si="2"/>
        <v>0</v>
      </c>
      <c r="AK83" s="9">
        <f t="shared" si="3"/>
        <v>0</v>
      </c>
    </row>
    <row r="84" spans="1:37" ht="12.75" customHeight="1" x14ac:dyDescent="0.2">
      <c r="A84" s="11">
        <v>2160244</v>
      </c>
      <c r="B84" s="16" t="s">
        <v>119</v>
      </c>
      <c r="C84" s="13" t="s">
        <v>23</v>
      </c>
      <c r="D84" s="42">
        <f>VLOOKUP(A84,[1]Hoja3!$A$4:$C$653,3,FALSE)</f>
        <v>7378</v>
      </c>
      <c r="E84" s="13"/>
      <c r="F84" s="13"/>
      <c r="G84" s="13"/>
      <c r="H84" s="29"/>
      <c r="I84" s="13"/>
      <c r="J84" s="13"/>
      <c r="K84" s="29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>
        <v>1</v>
      </c>
      <c r="W84" s="29"/>
      <c r="X84" s="13"/>
      <c r="Y84" s="13"/>
      <c r="Z84" s="13"/>
      <c r="AA84" s="13"/>
      <c r="AB84" s="13"/>
      <c r="AC84" s="13"/>
      <c r="AD84" s="13"/>
      <c r="AE84" s="29"/>
      <c r="AF84" s="13"/>
      <c r="AG84" s="13"/>
      <c r="AH84" s="13"/>
      <c r="AI84" s="13"/>
      <c r="AJ84" s="46">
        <f t="shared" si="2"/>
        <v>1</v>
      </c>
      <c r="AK84" s="9">
        <f t="shared" si="3"/>
        <v>7378</v>
      </c>
    </row>
    <row r="85" spans="1:37" ht="12.75" customHeight="1" x14ac:dyDescent="0.2">
      <c r="A85" s="11">
        <v>2180005</v>
      </c>
      <c r="B85" s="54" t="s">
        <v>96</v>
      </c>
      <c r="C85" s="13" t="s">
        <v>36</v>
      </c>
      <c r="D85" s="42">
        <f>VLOOKUP(A85,[1]Hoja3!$A$4:$C$653,3,FALSE)</f>
        <v>464.1</v>
      </c>
      <c r="E85" s="29"/>
      <c r="F85" s="29"/>
      <c r="G85" s="29"/>
      <c r="H85" s="29"/>
      <c r="I85" s="29"/>
      <c r="J85" s="29"/>
      <c r="K85" s="29">
        <v>5</v>
      </c>
      <c r="L85" s="29"/>
      <c r="M85" s="29">
        <v>2</v>
      </c>
      <c r="N85" s="29">
        <v>1</v>
      </c>
      <c r="O85" s="30">
        <v>7</v>
      </c>
      <c r="P85" s="29"/>
      <c r="Q85" s="29"/>
      <c r="R85" s="29">
        <v>1</v>
      </c>
      <c r="S85" s="29">
        <v>7</v>
      </c>
      <c r="T85" s="29"/>
      <c r="U85" s="29">
        <v>10</v>
      </c>
      <c r="V85" s="29"/>
      <c r="W85" s="29"/>
      <c r="X85" s="29"/>
      <c r="Y85" s="29">
        <v>1</v>
      </c>
      <c r="Z85" s="29"/>
      <c r="AA85" s="29">
        <v>5</v>
      </c>
      <c r="AB85" s="29">
        <v>20</v>
      </c>
      <c r="AC85" s="29"/>
      <c r="AD85" s="29"/>
      <c r="AE85" s="29"/>
      <c r="AF85" s="29"/>
      <c r="AG85" s="29">
        <v>5</v>
      </c>
      <c r="AH85" s="29">
        <v>5</v>
      </c>
      <c r="AI85" s="29"/>
      <c r="AJ85" s="46">
        <f t="shared" si="2"/>
        <v>69</v>
      </c>
      <c r="AK85" s="9">
        <f t="shared" si="3"/>
        <v>32022.9</v>
      </c>
    </row>
    <row r="86" spans="1:37" ht="12.75" customHeight="1" x14ac:dyDescent="0.2">
      <c r="A86" s="11">
        <v>2180097</v>
      </c>
      <c r="B86" s="54" t="s">
        <v>97</v>
      </c>
      <c r="C86" s="13" t="s">
        <v>36</v>
      </c>
      <c r="D86" s="42">
        <f>VLOOKUP(A86,[1]Hoja3!$A$4:$C$653,3,FALSE)</f>
        <v>416.5</v>
      </c>
      <c r="E86" s="29"/>
      <c r="F86" s="29"/>
      <c r="G86" s="29">
        <v>10</v>
      </c>
      <c r="H86" s="29">
        <v>10</v>
      </c>
      <c r="I86" s="29"/>
      <c r="J86" s="29"/>
      <c r="K86" s="29">
        <v>23</v>
      </c>
      <c r="L86" s="29">
        <v>3</v>
      </c>
      <c r="M86" s="29">
        <v>30</v>
      </c>
      <c r="N86" s="29"/>
      <c r="O86" s="13"/>
      <c r="P86" s="29"/>
      <c r="Q86" s="29"/>
      <c r="R86" s="29">
        <v>20</v>
      </c>
      <c r="S86" s="29">
        <v>4</v>
      </c>
      <c r="T86" s="29"/>
      <c r="U86" s="29">
        <v>15</v>
      </c>
      <c r="V86" s="29"/>
      <c r="W86" s="29"/>
      <c r="X86" s="29"/>
      <c r="Y86" s="29">
        <v>10</v>
      </c>
      <c r="Z86" s="29"/>
      <c r="AA86" s="29">
        <v>15</v>
      </c>
      <c r="AB86" s="29"/>
      <c r="AC86" s="29">
        <v>10</v>
      </c>
      <c r="AD86" s="29"/>
      <c r="AE86" s="29"/>
      <c r="AF86" s="29"/>
      <c r="AG86" s="29">
        <v>10</v>
      </c>
      <c r="AH86" s="29">
        <v>7</v>
      </c>
      <c r="AI86" s="29"/>
      <c r="AJ86" s="46">
        <f t="shared" si="2"/>
        <v>167</v>
      </c>
      <c r="AK86" s="9">
        <f t="shared" si="3"/>
        <v>69555.5</v>
      </c>
    </row>
    <row r="87" spans="1:37" ht="12.75" customHeight="1" x14ac:dyDescent="0.2">
      <c r="A87" s="11">
        <v>2180101</v>
      </c>
      <c r="B87" s="54" t="s">
        <v>98</v>
      </c>
      <c r="C87" s="13" t="s">
        <v>36</v>
      </c>
      <c r="D87" s="42">
        <f>VLOOKUP(A87,[1]Hoja3!$A$4:$C$653,3,FALSE)</f>
        <v>309.39999999999998</v>
      </c>
      <c r="E87" s="29"/>
      <c r="F87" s="29"/>
      <c r="G87" s="29"/>
      <c r="H87" s="29"/>
      <c r="I87" s="29"/>
      <c r="J87" s="29"/>
      <c r="K87" s="29"/>
      <c r="L87" s="29"/>
      <c r="M87" s="29"/>
      <c r="N87" s="29">
        <v>60</v>
      </c>
      <c r="O87" s="13">
        <v>5</v>
      </c>
      <c r="P87" s="29"/>
      <c r="Q87" s="29"/>
      <c r="R87" s="29">
        <v>20</v>
      </c>
      <c r="S87" s="29">
        <v>28</v>
      </c>
      <c r="T87" s="29"/>
      <c r="U87" s="29">
        <v>40</v>
      </c>
      <c r="V87" s="29"/>
      <c r="W87" s="29"/>
      <c r="X87" s="29"/>
      <c r="Y87" s="29">
        <v>20</v>
      </c>
      <c r="Z87" s="29"/>
      <c r="AA87" s="29">
        <v>40</v>
      </c>
      <c r="AB87" s="29"/>
      <c r="AC87" s="29">
        <v>20</v>
      </c>
      <c r="AD87" s="29"/>
      <c r="AE87" s="29"/>
      <c r="AF87" s="29"/>
      <c r="AG87" s="29">
        <v>20</v>
      </c>
      <c r="AH87" s="29">
        <v>10</v>
      </c>
      <c r="AI87" s="29"/>
      <c r="AJ87" s="46">
        <f t="shared" si="2"/>
        <v>263</v>
      </c>
      <c r="AK87" s="9">
        <f t="shared" si="3"/>
        <v>81372.2</v>
      </c>
    </row>
    <row r="88" spans="1:37" ht="12.75" customHeight="1" x14ac:dyDescent="0.2">
      <c r="A88" s="11">
        <v>2180111</v>
      </c>
      <c r="B88" s="54" t="s">
        <v>99</v>
      </c>
      <c r="C88" s="13" t="s">
        <v>36</v>
      </c>
      <c r="D88" s="42">
        <f>VLOOKUP(A88,[1]Hoja3!$A$4:$C$653,3,FALSE)</f>
        <v>297.5</v>
      </c>
      <c r="E88" s="29">
        <v>1</v>
      </c>
      <c r="F88" s="29"/>
      <c r="G88" s="29"/>
      <c r="H88" s="29"/>
      <c r="I88" s="29"/>
      <c r="J88" s="29"/>
      <c r="K88" s="29"/>
      <c r="L88" s="29"/>
      <c r="M88" s="29"/>
      <c r="N88" s="29"/>
      <c r="O88" s="13"/>
      <c r="P88" s="29"/>
      <c r="Q88" s="29"/>
      <c r="R88" s="29"/>
      <c r="S88" s="29"/>
      <c r="T88" s="29"/>
      <c r="U88" s="29">
        <v>5</v>
      </c>
      <c r="V88" s="29"/>
      <c r="W88" s="29"/>
      <c r="X88" s="29"/>
      <c r="Y88" s="29">
        <v>5</v>
      </c>
      <c r="Z88" s="29"/>
      <c r="AA88" s="29"/>
      <c r="AB88" s="29"/>
      <c r="AC88" s="29"/>
      <c r="AD88" s="29"/>
      <c r="AE88" s="29"/>
      <c r="AF88" s="29"/>
      <c r="AG88" s="29">
        <v>4</v>
      </c>
      <c r="AH88" s="29"/>
      <c r="AI88" s="29"/>
      <c r="AJ88" s="46">
        <f t="shared" si="2"/>
        <v>15</v>
      </c>
      <c r="AK88" s="9">
        <f t="shared" si="3"/>
        <v>4462.5</v>
      </c>
    </row>
    <row r="89" spans="1:37" ht="12.75" customHeight="1" x14ac:dyDescent="0.2">
      <c r="A89" s="11">
        <v>2180082</v>
      </c>
      <c r="B89" s="54" t="s">
        <v>100</v>
      </c>
      <c r="C89" s="13" t="s">
        <v>36</v>
      </c>
      <c r="D89" s="42">
        <f>VLOOKUP(A89,[1]Hoja3!$A$4:$C$653,3,FALSE)</f>
        <v>333.2</v>
      </c>
      <c r="E89" s="29"/>
      <c r="F89" s="29"/>
      <c r="G89" s="29"/>
      <c r="H89" s="29"/>
      <c r="I89" s="29"/>
      <c r="J89" s="29"/>
      <c r="K89" s="29"/>
      <c r="L89" s="29">
        <v>1</v>
      </c>
      <c r="M89" s="29"/>
      <c r="N89" s="29">
        <v>1</v>
      </c>
      <c r="O89" s="13"/>
      <c r="P89" s="29"/>
      <c r="Q89" s="29"/>
      <c r="R89" s="29"/>
      <c r="S89" s="29"/>
      <c r="T89" s="29"/>
      <c r="U89" s="29"/>
      <c r="V89" s="29"/>
      <c r="W89" s="29"/>
      <c r="X89" s="29"/>
      <c r="Y89" s="29">
        <v>3</v>
      </c>
      <c r="Z89" s="29"/>
      <c r="AA89" s="29">
        <v>5</v>
      </c>
      <c r="AB89" s="29"/>
      <c r="AC89" s="29"/>
      <c r="AD89" s="29"/>
      <c r="AE89" s="29"/>
      <c r="AF89" s="29"/>
      <c r="AG89" s="29">
        <v>4</v>
      </c>
      <c r="AH89" s="29">
        <v>1</v>
      </c>
      <c r="AI89" s="29"/>
      <c r="AJ89" s="46">
        <f t="shared" si="2"/>
        <v>15</v>
      </c>
      <c r="AK89" s="9">
        <f t="shared" si="3"/>
        <v>4998</v>
      </c>
    </row>
    <row r="90" spans="1:37" ht="12.75" customHeight="1" x14ac:dyDescent="0.2">
      <c r="A90" s="11">
        <v>2180063</v>
      </c>
      <c r="B90" s="54" t="s">
        <v>101</v>
      </c>
      <c r="C90" s="13" t="s">
        <v>36</v>
      </c>
      <c r="D90" s="42">
        <f>VLOOKUP(A90,[1]Hoja3!$A$4:$C$653,3,FALSE)</f>
        <v>315.35000000000002</v>
      </c>
      <c r="E90" s="29"/>
      <c r="F90" s="29"/>
      <c r="G90" s="29">
        <v>1</v>
      </c>
      <c r="H90" s="29"/>
      <c r="I90" s="29"/>
      <c r="J90" s="29"/>
      <c r="K90" s="29"/>
      <c r="L90" s="29"/>
      <c r="M90" s="29">
        <v>1</v>
      </c>
      <c r="N90" s="29"/>
      <c r="O90" s="13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46">
        <f t="shared" si="2"/>
        <v>2</v>
      </c>
      <c r="AK90" s="9">
        <f t="shared" si="3"/>
        <v>630.70000000000005</v>
      </c>
    </row>
    <row r="91" spans="1:37" ht="12.75" customHeight="1" x14ac:dyDescent="0.2">
      <c r="A91" s="11">
        <v>2180089</v>
      </c>
      <c r="B91" s="54" t="s">
        <v>102</v>
      </c>
      <c r="C91" s="13" t="s">
        <v>36</v>
      </c>
      <c r="D91" s="42">
        <f>VLOOKUP(A91,[1]Hoja3!$A$4:$C$653,3,FALSE)</f>
        <v>773.5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13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46">
        <f t="shared" si="2"/>
        <v>0</v>
      </c>
      <c r="AK91" s="9">
        <f t="shared" si="3"/>
        <v>0</v>
      </c>
    </row>
    <row r="92" spans="1:37" ht="12.75" customHeight="1" x14ac:dyDescent="0.2">
      <c r="A92" s="11">
        <v>2180095</v>
      </c>
      <c r="B92" s="54" t="s">
        <v>103</v>
      </c>
      <c r="C92" s="13" t="s">
        <v>36</v>
      </c>
      <c r="D92" s="42">
        <f>VLOOKUP(A92,[1]Hoja3!$A$4:$C$653,3,FALSE)</f>
        <v>309.39999999999998</v>
      </c>
      <c r="E92" s="29">
        <v>20</v>
      </c>
      <c r="F92" s="29"/>
      <c r="G92" s="29">
        <v>12</v>
      </c>
      <c r="H92" s="31">
        <v>10</v>
      </c>
      <c r="I92" s="29"/>
      <c r="J92" s="29"/>
      <c r="K92" s="31">
        <v>43</v>
      </c>
      <c r="L92" s="29">
        <v>2</v>
      </c>
      <c r="M92" s="29">
        <v>20</v>
      </c>
      <c r="N92" s="29"/>
      <c r="O92" s="13">
        <v>12</v>
      </c>
      <c r="P92" s="29"/>
      <c r="Q92" s="29"/>
      <c r="R92" s="29">
        <v>12</v>
      </c>
      <c r="S92" s="29"/>
      <c r="T92" s="29"/>
      <c r="U92" s="29">
        <v>40</v>
      </c>
      <c r="V92" s="29"/>
      <c r="W92" s="31"/>
      <c r="X92" s="29"/>
      <c r="Y92" s="29">
        <v>30</v>
      </c>
      <c r="Z92" s="29"/>
      <c r="AA92" s="29">
        <v>30</v>
      </c>
      <c r="AB92" s="29"/>
      <c r="AC92" s="29">
        <v>40</v>
      </c>
      <c r="AD92" s="29"/>
      <c r="AE92" s="31"/>
      <c r="AF92" s="29"/>
      <c r="AG92" s="29">
        <v>40</v>
      </c>
      <c r="AH92" s="29">
        <v>20</v>
      </c>
      <c r="AI92" s="29"/>
      <c r="AJ92" s="46">
        <f t="shared" si="2"/>
        <v>331</v>
      </c>
      <c r="AK92" s="9">
        <f t="shared" si="3"/>
        <v>102411.4</v>
      </c>
    </row>
    <row r="93" spans="1:37" ht="12.75" customHeight="1" x14ac:dyDescent="0.2">
      <c r="A93" s="11">
        <v>2180023</v>
      </c>
      <c r="B93" s="55" t="s">
        <v>104</v>
      </c>
      <c r="C93" s="32" t="s">
        <v>36</v>
      </c>
      <c r="D93" s="42">
        <f>VLOOKUP(A93,[1]Hoja3!$A$4:$C$653,3,FALSE)</f>
        <v>928.2</v>
      </c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2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46">
        <f t="shared" si="2"/>
        <v>0</v>
      </c>
      <c r="AK93" s="9">
        <f t="shared" si="3"/>
        <v>0</v>
      </c>
    </row>
    <row r="94" spans="1:37" ht="12.75" customHeight="1" x14ac:dyDescent="0.2">
      <c r="A94" s="11">
        <v>2160040</v>
      </c>
      <c r="B94" s="55" t="s">
        <v>105</v>
      </c>
      <c r="C94" s="32" t="s">
        <v>36</v>
      </c>
      <c r="D94" s="42">
        <f>VLOOKUP(A94,[1]Hoja3!$A$4:$C$653,3,FALSE)</f>
        <v>124.95</v>
      </c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2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>
        <v>1</v>
      </c>
      <c r="AD94" s="31"/>
      <c r="AE94" s="31"/>
      <c r="AF94" s="31"/>
      <c r="AG94" s="31"/>
      <c r="AH94" s="31"/>
      <c r="AI94" s="31"/>
      <c r="AJ94" s="46">
        <f t="shared" si="2"/>
        <v>1</v>
      </c>
      <c r="AK94" s="9">
        <f t="shared" si="3"/>
        <v>124.95</v>
      </c>
    </row>
    <row r="95" spans="1:37" ht="12.75" customHeight="1" x14ac:dyDescent="0.2">
      <c r="A95" s="11">
        <v>2160071</v>
      </c>
      <c r="B95" s="55" t="s">
        <v>106</v>
      </c>
      <c r="C95" s="32" t="s">
        <v>36</v>
      </c>
      <c r="D95" s="42">
        <f>VLOOKUP(A95,[1]Hoja3!$A$4:$C$653,3,FALSE)</f>
        <v>129</v>
      </c>
      <c r="E95" s="31"/>
      <c r="F95" s="31"/>
      <c r="G95" s="31"/>
      <c r="H95" s="29"/>
      <c r="I95" s="31"/>
      <c r="J95" s="31"/>
      <c r="K95" s="29"/>
      <c r="L95" s="31"/>
      <c r="M95" s="31"/>
      <c r="N95" s="31"/>
      <c r="O95" s="32"/>
      <c r="P95" s="31"/>
      <c r="Q95" s="31"/>
      <c r="R95" s="31"/>
      <c r="S95" s="31"/>
      <c r="T95" s="31"/>
      <c r="U95" s="31"/>
      <c r="V95" s="31"/>
      <c r="W95" s="29"/>
      <c r="X95" s="31"/>
      <c r="Y95" s="31"/>
      <c r="Z95" s="31"/>
      <c r="AA95" s="31"/>
      <c r="AB95" s="31"/>
      <c r="AC95" s="31"/>
      <c r="AD95" s="31"/>
      <c r="AE95" s="29"/>
      <c r="AF95" s="31">
        <v>3</v>
      </c>
      <c r="AG95" s="31"/>
      <c r="AH95" s="31"/>
      <c r="AI95" s="31"/>
      <c r="AJ95" s="46">
        <f t="shared" si="2"/>
        <v>3</v>
      </c>
      <c r="AK95" s="9">
        <f t="shared" si="3"/>
        <v>387</v>
      </c>
    </row>
    <row r="96" spans="1:37" ht="12.75" customHeight="1" x14ac:dyDescent="0.2">
      <c r="A96" s="11">
        <v>2160068</v>
      </c>
      <c r="B96" s="56" t="s">
        <v>107</v>
      </c>
      <c r="C96" s="13" t="s">
        <v>36</v>
      </c>
      <c r="D96" s="42">
        <f>VLOOKUP(A96,[1]Hoja3!$A$4:$C$653,3,FALSE)</f>
        <v>78.206800000000001</v>
      </c>
      <c r="E96" s="29"/>
      <c r="F96" s="29"/>
      <c r="G96" s="29"/>
      <c r="H96" s="13"/>
      <c r="I96" s="29"/>
      <c r="J96" s="29"/>
      <c r="K96" s="13"/>
      <c r="L96" s="29"/>
      <c r="M96" s="29">
        <v>3</v>
      </c>
      <c r="N96" s="29"/>
      <c r="O96" s="13"/>
      <c r="P96" s="29"/>
      <c r="Q96" s="29"/>
      <c r="R96" s="29"/>
      <c r="S96" s="29"/>
      <c r="T96" s="29"/>
      <c r="U96" s="29"/>
      <c r="V96" s="29"/>
      <c r="W96" s="30"/>
      <c r="X96" s="29"/>
      <c r="Y96" s="29">
        <v>4</v>
      </c>
      <c r="Z96" s="29"/>
      <c r="AA96" s="29">
        <v>4</v>
      </c>
      <c r="AB96" s="29"/>
      <c r="AC96" s="29"/>
      <c r="AD96" s="29"/>
      <c r="AE96" s="13"/>
      <c r="AF96" s="29">
        <v>3</v>
      </c>
      <c r="AG96" s="29"/>
      <c r="AH96" s="29"/>
      <c r="AI96" s="29"/>
      <c r="AJ96" s="46">
        <f t="shared" si="2"/>
        <v>14</v>
      </c>
      <c r="AK96" s="9">
        <f t="shared" si="3"/>
        <v>1094.8951999999999</v>
      </c>
    </row>
    <row r="97" spans="1:37" ht="12.75" customHeight="1" x14ac:dyDescent="0.2">
      <c r="A97" s="11">
        <v>2180066</v>
      </c>
      <c r="B97" s="12" t="s">
        <v>108</v>
      </c>
      <c r="C97" s="13" t="s">
        <v>36</v>
      </c>
      <c r="D97" s="42">
        <f>VLOOKUP(A97,[1]Hoja3!$A$4:$C$653,3,FALSE)</f>
        <v>404.6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46">
        <f t="shared" si="2"/>
        <v>0</v>
      </c>
      <c r="AK97" s="9">
        <f t="shared" si="3"/>
        <v>0</v>
      </c>
    </row>
    <row r="98" spans="1:37" ht="12.75" customHeight="1" x14ac:dyDescent="0.2">
      <c r="A98" s="11">
        <v>2180068</v>
      </c>
      <c r="B98" s="12" t="s">
        <v>109</v>
      </c>
      <c r="C98" s="13" t="s">
        <v>36</v>
      </c>
      <c r="D98" s="42">
        <f>VLOOKUP(A98,[1]Hoja3!$A$4:$C$653,3,FALSE)</f>
        <v>523.6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46">
        <f t="shared" si="2"/>
        <v>0</v>
      </c>
      <c r="AK98" s="9">
        <f t="shared" si="3"/>
        <v>0</v>
      </c>
    </row>
    <row r="99" spans="1:37" ht="12.75" customHeight="1" x14ac:dyDescent="0.2">
      <c r="A99" s="11">
        <v>2160274</v>
      </c>
      <c r="B99" s="22" t="s">
        <v>110</v>
      </c>
      <c r="C99" s="13" t="s">
        <v>23</v>
      </c>
      <c r="D99" s="42">
        <f>VLOOKUP(A99,[1]Hoja3!$A$4:$C$653,3,FALSE)</f>
        <v>5950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>
        <v>1</v>
      </c>
      <c r="V99" s="13">
        <v>1</v>
      </c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46">
        <f t="shared" si="2"/>
        <v>2</v>
      </c>
      <c r="AK99" s="9">
        <f t="shared" si="3"/>
        <v>11900</v>
      </c>
    </row>
    <row r="100" spans="1:37" ht="12.75" customHeight="1" x14ac:dyDescent="0.2">
      <c r="A100" s="11">
        <v>2130266</v>
      </c>
      <c r="B100" s="22" t="s">
        <v>111</v>
      </c>
      <c r="C100" s="13" t="s">
        <v>23</v>
      </c>
      <c r="D100" s="42">
        <f>VLOOKUP(A100,[1]Hoja3!$A$4:$C$653,3,FALSE)</f>
        <v>1197.0686000000001</v>
      </c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46">
        <f t="shared" si="2"/>
        <v>0</v>
      </c>
      <c r="AK100" s="9">
        <f t="shared" si="3"/>
        <v>0</v>
      </c>
    </row>
    <row r="101" spans="1:37" ht="12.75" customHeight="1" x14ac:dyDescent="0.2">
      <c r="A101" s="11">
        <v>2120034</v>
      </c>
      <c r="B101" s="22" t="s">
        <v>112</v>
      </c>
      <c r="C101" s="13" t="s">
        <v>36</v>
      </c>
      <c r="D101" s="42">
        <f>VLOOKUP(A101,[1]Hoja3!$A$4:$C$653,3,FALSE)</f>
        <v>327</v>
      </c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46">
        <f t="shared" si="2"/>
        <v>0</v>
      </c>
      <c r="AK101" s="9">
        <f t="shared" si="3"/>
        <v>0</v>
      </c>
    </row>
    <row r="102" spans="1:37" ht="12.75" customHeight="1" x14ac:dyDescent="0.2">
      <c r="A102" s="11">
        <v>2110020</v>
      </c>
      <c r="B102" s="22" t="s">
        <v>113</v>
      </c>
      <c r="C102" s="13" t="s">
        <v>114</v>
      </c>
      <c r="D102" s="42">
        <f>VLOOKUP(A102,[1]Hoja3!$A$4:$C$653,3,FALSE)</f>
        <v>208</v>
      </c>
      <c r="E102" s="13"/>
      <c r="F102" s="13"/>
      <c r="G102" s="13"/>
      <c r="H102" s="13"/>
      <c r="I102" s="13"/>
      <c r="J102" s="13"/>
      <c r="K102" s="13"/>
      <c r="L102" s="13"/>
      <c r="M102" s="13">
        <v>6</v>
      </c>
      <c r="N102" s="13"/>
      <c r="O102" s="13"/>
      <c r="P102" s="13"/>
      <c r="Q102" s="13"/>
      <c r="R102" s="13"/>
      <c r="S102" s="13"/>
      <c r="T102" s="13"/>
      <c r="U102" s="13">
        <v>11</v>
      </c>
      <c r="V102" s="13"/>
      <c r="W102" s="13"/>
      <c r="X102" s="13"/>
      <c r="Y102" s="13"/>
      <c r="Z102" s="13">
        <v>5</v>
      </c>
      <c r="AA102" s="13"/>
      <c r="AB102" s="13"/>
      <c r="AC102" s="13"/>
      <c r="AD102" s="13"/>
      <c r="AE102" s="13"/>
      <c r="AF102" s="13">
        <v>8</v>
      </c>
      <c r="AG102" s="13"/>
      <c r="AH102" s="13">
        <v>8</v>
      </c>
      <c r="AI102" s="13"/>
      <c r="AJ102" s="46">
        <f t="shared" si="2"/>
        <v>38</v>
      </c>
      <c r="AK102" s="9">
        <f t="shared" si="3"/>
        <v>7904</v>
      </c>
    </row>
    <row r="103" spans="1:37" ht="12.75" customHeight="1" x14ac:dyDescent="0.2">
      <c r="A103" s="11">
        <v>2130083</v>
      </c>
      <c r="B103" s="22" t="s">
        <v>115</v>
      </c>
      <c r="C103" s="13" t="s">
        <v>36</v>
      </c>
      <c r="D103" s="42">
        <f>VLOOKUP(A103,[1]Hoja3!$A$4:$C$653,3,FALSE)</f>
        <v>535.5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>
        <v>1</v>
      </c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46">
        <f t="shared" si="2"/>
        <v>1</v>
      </c>
      <c r="AK103" s="9">
        <f t="shared" si="3"/>
        <v>535.5</v>
      </c>
    </row>
    <row r="104" spans="1:37" ht="12.75" customHeight="1" x14ac:dyDescent="0.2">
      <c r="A104" s="11">
        <v>2120033</v>
      </c>
      <c r="B104" s="22" t="s">
        <v>116</v>
      </c>
      <c r="C104" s="13" t="s">
        <v>36</v>
      </c>
      <c r="D104" s="42">
        <f>VLOOKUP(A104,[1]Hoja3!$A$4:$C$653,3,FALSE)</f>
        <v>312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46">
        <f t="shared" si="2"/>
        <v>0</v>
      </c>
      <c r="AK104" s="9">
        <f t="shared" si="3"/>
        <v>0</v>
      </c>
    </row>
    <row r="105" spans="1:37" ht="12.75" customHeight="1" x14ac:dyDescent="0.2">
      <c r="A105" s="71">
        <v>2130183</v>
      </c>
      <c r="B105" s="72" t="s">
        <v>193</v>
      </c>
      <c r="C105" s="73" t="s">
        <v>23</v>
      </c>
      <c r="D105" s="74">
        <v>5950</v>
      </c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46">
        <f t="shared" si="2"/>
        <v>0</v>
      </c>
      <c r="AK105" s="9">
        <f t="shared" si="3"/>
        <v>0</v>
      </c>
    </row>
    <row r="106" spans="1:37" ht="12.75" customHeight="1" x14ac:dyDescent="0.2">
      <c r="A106" s="11">
        <v>2130017</v>
      </c>
      <c r="B106" s="22" t="s">
        <v>192</v>
      </c>
      <c r="C106" s="13" t="s">
        <v>36</v>
      </c>
      <c r="D106" s="42">
        <v>291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46">
        <f t="shared" si="2"/>
        <v>0</v>
      </c>
      <c r="AK106" s="9">
        <f t="shared" si="3"/>
        <v>0</v>
      </c>
    </row>
    <row r="107" spans="1:37" ht="12.75" customHeight="1" x14ac:dyDescent="0.2">
      <c r="A107" s="11">
        <v>2120058</v>
      </c>
      <c r="B107" s="22" t="s">
        <v>194</v>
      </c>
      <c r="C107" s="13" t="s">
        <v>195</v>
      </c>
      <c r="D107" s="42">
        <v>223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46">
        <f t="shared" si="2"/>
        <v>0</v>
      </c>
      <c r="AK107" s="9">
        <f t="shared" si="3"/>
        <v>0</v>
      </c>
    </row>
    <row r="108" spans="1:37" ht="12.75" customHeight="1" x14ac:dyDescent="0.2">
      <c r="A108" s="11">
        <v>2180004</v>
      </c>
      <c r="B108" s="12" t="s">
        <v>196</v>
      </c>
      <c r="C108" s="13" t="s">
        <v>36</v>
      </c>
      <c r="D108" s="14">
        <v>307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30"/>
      <c r="AB108" s="30"/>
      <c r="AC108" s="13"/>
      <c r="AD108" s="13"/>
      <c r="AE108" s="13"/>
      <c r="AF108" s="13"/>
      <c r="AG108" s="13"/>
      <c r="AH108" s="13"/>
      <c r="AI108" s="13"/>
      <c r="AJ108" s="46">
        <f t="shared" si="2"/>
        <v>0</v>
      </c>
      <c r="AK108" s="9">
        <f t="shared" si="3"/>
        <v>0</v>
      </c>
    </row>
    <row r="109" spans="1:37" ht="12.75" customHeight="1" x14ac:dyDescent="0.2">
      <c r="A109" s="11"/>
      <c r="B109" s="55" t="s">
        <v>253</v>
      </c>
      <c r="C109" s="13" t="s">
        <v>36</v>
      </c>
      <c r="D109" s="35"/>
      <c r="E109" s="13"/>
      <c r="F109" s="13"/>
      <c r="G109" s="13">
        <v>1</v>
      </c>
      <c r="H109" s="13"/>
      <c r="I109" s="13"/>
      <c r="J109" s="13"/>
      <c r="K109" s="13"/>
      <c r="L109" s="13"/>
      <c r="M109" s="13">
        <v>3</v>
      </c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>
        <v>4</v>
      </c>
      <c r="Z109" s="13">
        <v>2</v>
      </c>
      <c r="AA109" s="13">
        <v>4</v>
      </c>
      <c r="AB109" s="13"/>
      <c r="AC109" s="13"/>
      <c r="AD109" s="13"/>
      <c r="AE109" s="13"/>
      <c r="AF109" s="13"/>
      <c r="AG109" s="13"/>
      <c r="AH109" s="13"/>
      <c r="AI109" s="13"/>
      <c r="AJ109" s="46">
        <f t="shared" si="2"/>
        <v>14</v>
      </c>
      <c r="AK109" s="9">
        <f t="shared" si="3"/>
        <v>0</v>
      </c>
    </row>
    <row r="110" spans="1:37" x14ac:dyDescent="0.2">
      <c r="A110" s="34"/>
      <c r="B110" s="155" t="s">
        <v>256</v>
      </c>
      <c r="C110" s="33" t="s">
        <v>36</v>
      </c>
      <c r="D110" s="156"/>
      <c r="E110" s="33"/>
      <c r="F110" s="33"/>
      <c r="G110" s="33"/>
      <c r="H110" s="34">
        <v>1</v>
      </c>
      <c r="I110" s="33"/>
      <c r="J110" s="33"/>
      <c r="K110" s="36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4"/>
      <c r="AF110" s="33"/>
      <c r="AG110" s="33"/>
      <c r="AH110" s="33"/>
      <c r="AI110" s="33"/>
      <c r="AJ110" s="159">
        <f t="shared" si="2"/>
        <v>1</v>
      </c>
      <c r="AK110" s="160">
        <f t="shared" si="3"/>
        <v>0</v>
      </c>
    </row>
    <row r="111" spans="1:37" x14ac:dyDescent="0.2">
      <c r="A111" s="11"/>
      <c r="B111" s="22"/>
      <c r="C111" s="13"/>
      <c r="D111" s="35"/>
      <c r="E111" s="13"/>
      <c r="F111" s="13"/>
      <c r="G111" s="13"/>
      <c r="H111" s="11"/>
      <c r="I111" s="13"/>
      <c r="J111" s="13"/>
      <c r="K111" s="11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1"/>
      <c r="AF111" s="13"/>
      <c r="AG111" s="13"/>
      <c r="AH111" s="13"/>
      <c r="AI111" s="13"/>
      <c r="AJ111" s="15"/>
      <c r="AK111" s="9"/>
    </row>
    <row r="112" spans="1:37" x14ac:dyDescent="0.2">
      <c r="A112" s="11"/>
      <c r="B112" s="22"/>
      <c r="C112" s="13"/>
      <c r="D112" s="35"/>
      <c r="E112" s="13"/>
      <c r="F112" s="13"/>
      <c r="G112" s="13"/>
      <c r="H112" s="11"/>
      <c r="I112" s="13"/>
      <c r="J112" s="13"/>
      <c r="K112" s="11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1"/>
      <c r="AF112" s="13"/>
      <c r="AG112" s="13"/>
      <c r="AH112" s="13"/>
      <c r="AI112" s="13"/>
      <c r="AJ112" s="15"/>
      <c r="AK112" s="9"/>
    </row>
    <row r="113" spans="1:37" x14ac:dyDescent="0.2">
      <c r="A113" s="11"/>
      <c r="B113" s="22"/>
      <c r="C113" s="13"/>
      <c r="D113" s="35"/>
      <c r="E113" s="13"/>
      <c r="F113" s="13"/>
      <c r="G113" s="13"/>
      <c r="H113" s="11"/>
      <c r="I113" s="13"/>
      <c r="J113" s="13"/>
      <c r="K113" s="11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1"/>
      <c r="AF113" s="13"/>
      <c r="AG113" s="13"/>
      <c r="AH113" s="13"/>
      <c r="AI113" s="13"/>
      <c r="AJ113" s="15"/>
      <c r="AK113" s="9"/>
    </row>
    <row r="114" spans="1:37" x14ac:dyDescent="0.2">
      <c r="A114" s="11"/>
      <c r="B114" s="22"/>
      <c r="C114" s="13"/>
      <c r="D114" s="35"/>
      <c r="E114" s="13"/>
      <c r="F114" s="13"/>
      <c r="G114" s="13"/>
      <c r="H114" s="11"/>
      <c r="I114" s="13"/>
      <c r="J114" s="13"/>
      <c r="K114" s="11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1"/>
      <c r="AF114" s="13"/>
      <c r="AG114" s="13"/>
      <c r="AH114" s="13"/>
      <c r="AI114" s="13"/>
      <c r="AJ114" s="15"/>
      <c r="AK114" s="9"/>
    </row>
    <row r="115" spans="1:37" x14ac:dyDescent="0.2">
      <c r="A115" s="11"/>
      <c r="B115" s="22"/>
      <c r="C115" s="13"/>
      <c r="D115" s="35"/>
      <c r="E115" s="13"/>
      <c r="F115" s="13"/>
      <c r="G115" s="13"/>
      <c r="H115" s="11"/>
      <c r="I115" s="13"/>
      <c r="J115" s="13"/>
      <c r="K115" s="11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1"/>
      <c r="AF115" s="13"/>
      <c r="AG115" s="13"/>
      <c r="AH115" s="13"/>
      <c r="AI115" s="13"/>
      <c r="AJ115" s="15"/>
      <c r="AK115" s="9"/>
    </row>
    <row r="116" spans="1:37" s="36" customFormat="1" x14ac:dyDescent="0.2">
      <c r="B116" s="37"/>
      <c r="D116" s="38"/>
      <c r="AJ116" s="39" t="s">
        <v>4</v>
      </c>
      <c r="AK116" s="65">
        <f>SUM(AK6:AK110)</f>
        <v>5978491.3877000017</v>
      </c>
    </row>
    <row r="117" spans="1:37" s="36" customFormat="1" x14ac:dyDescent="0.2">
      <c r="B117" s="37"/>
      <c r="D117" s="38"/>
      <c r="AJ117" s="39" t="s">
        <v>117</v>
      </c>
      <c r="AK117" s="9">
        <f>SUM(AK78+AK42)</f>
        <v>2738190</v>
      </c>
    </row>
    <row r="118" spans="1:37" s="36" customFormat="1" x14ac:dyDescent="0.2">
      <c r="B118" s="37"/>
      <c r="D118" s="38"/>
      <c r="AJ118" s="39" t="s">
        <v>118</v>
      </c>
      <c r="AK118" s="9">
        <f>AK116-AK117</f>
        <v>3240301.3877000017</v>
      </c>
    </row>
    <row r="119" spans="1:37" s="36" customFormat="1" x14ac:dyDescent="0.2">
      <c r="B119" s="37"/>
      <c r="D119" s="38"/>
      <c r="AJ119" s="39"/>
    </row>
    <row r="120" spans="1:37" s="36" customFormat="1" x14ac:dyDescent="0.2">
      <c r="B120" s="37"/>
      <c r="D120" s="38"/>
      <c r="AJ120" s="39"/>
    </row>
    <row r="121" spans="1:37" s="36" customFormat="1" x14ac:dyDescent="0.2">
      <c r="B121" s="37"/>
      <c r="D121" s="38"/>
      <c r="H121" s="40"/>
      <c r="K121" s="40"/>
      <c r="AE121" s="40"/>
      <c r="AJ121" s="39"/>
    </row>
    <row r="122" spans="1:37" s="36" customFormat="1" x14ac:dyDescent="0.2">
      <c r="B122" s="41"/>
      <c r="C122" s="40"/>
      <c r="D122" s="38"/>
      <c r="E122" s="40"/>
      <c r="F122" s="40"/>
      <c r="G122" s="40"/>
      <c r="H122" s="3"/>
      <c r="I122" s="40"/>
      <c r="J122" s="40"/>
      <c r="K122" s="3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3"/>
      <c r="AF122" s="40"/>
      <c r="AG122" s="40"/>
      <c r="AH122" s="40"/>
      <c r="AI122" s="40"/>
      <c r="AJ122" s="39"/>
    </row>
    <row r="127" spans="1:37" x14ac:dyDescent="0.2">
      <c r="H127" s="40"/>
      <c r="K127" s="40"/>
      <c r="AE127" s="40"/>
    </row>
    <row r="128" spans="1:37" s="36" customFormat="1" x14ac:dyDescent="0.2">
      <c r="B128" s="41"/>
      <c r="C128" s="40"/>
      <c r="D128" s="38"/>
      <c r="E128" s="40"/>
      <c r="F128" s="40"/>
      <c r="G128" s="40"/>
      <c r="H128" s="3"/>
      <c r="I128" s="40"/>
      <c r="J128" s="40"/>
      <c r="K128" s="3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3"/>
      <c r="AF128" s="40"/>
      <c r="AG128" s="40"/>
      <c r="AH128" s="40"/>
      <c r="AI128" s="40"/>
      <c r="AJ128" s="39"/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zoomScale="120" zoomScaleNormal="120" workbookViewId="0">
      <pane xSplit="3" ySplit="5" topLeftCell="D73" activePane="bottomRight" state="frozen"/>
      <selection pane="topRight" activeCell="D1" sqref="D1"/>
      <selection pane="bottomLeft" activeCell="A6" sqref="A6"/>
      <selection pane="bottomRight" activeCell="G99" sqref="G99"/>
    </sheetView>
  </sheetViews>
  <sheetFormatPr baseColWidth="10" defaultColWidth="8" defaultRowHeight="12.75" x14ac:dyDescent="0.2"/>
  <cols>
    <col min="1" max="1" width="10.28515625" style="1" customWidth="1"/>
    <col min="2" max="2" width="31.5703125" style="2" customWidth="1"/>
    <col min="3" max="3" width="5.140625" style="3" customWidth="1"/>
    <col min="4" max="4" width="6.7109375" style="4" customWidth="1"/>
    <col min="5" max="35" width="4.28515625" style="3" customWidth="1"/>
    <col min="36" max="36" width="11" style="5" customWidth="1"/>
    <col min="37" max="37" width="10.28515625" style="1" customWidth="1"/>
    <col min="38" max="16384" width="8" style="1"/>
  </cols>
  <sheetData>
    <row r="1" spans="1:37" x14ac:dyDescent="0.2">
      <c r="AI1" s="3" t="s">
        <v>0</v>
      </c>
    </row>
    <row r="2" spans="1:37" x14ac:dyDescent="0.2">
      <c r="B2" s="2" t="s">
        <v>212</v>
      </c>
    </row>
    <row r="3" spans="1:37" x14ac:dyDescent="0.2">
      <c r="B3" s="2" t="s">
        <v>220</v>
      </c>
    </row>
    <row r="5" spans="1:37" s="53" customFormat="1" x14ac:dyDescent="0.2">
      <c r="A5" s="50" t="s">
        <v>1</v>
      </c>
      <c r="B5" s="51" t="s">
        <v>2</v>
      </c>
      <c r="C5" s="17"/>
      <c r="D5" s="6" t="s">
        <v>3</v>
      </c>
      <c r="E5" s="52">
        <v>1</v>
      </c>
      <c r="F5" s="52">
        <v>2</v>
      </c>
      <c r="G5" s="52">
        <v>3</v>
      </c>
      <c r="H5" s="52">
        <v>4</v>
      </c>
      <c r="I5" s="52">
        <v>5</v>
      </c>
      <c r="J5" s="52">
        <v>6</v>
      </c>
      <c r="K5" s="52">
        <v>7</v>
      </c>
      <c r="L5" s="52">
        <v>8</v>
      </c>
      <c r="M5" s="52">
        <v>9</v>
      </c>
      <c r="N5" s="52">
        <v>10</v>
      </c>
      <c r="O5" s="52">
        <v>11</v>
      </c>
      <c r="P5" s="52">
        <v>12</v>
      </c>
      <c r="Q5" s="52">
        <v>13</v>
      </c>
      <c r="R5" s="52">
        <v>14</v>
      </c>
      <c r="S5" s="52">
        <v>15</v>
      </c>
      <c r="T5" s="52">
        <v>16</v>
      </c>
      <c r="U5" s="52">
        <v>17</v>
      </c>
      <c r="V5" s="52">
        <v>18</v>
      </c>
      <c r="W5" s="52">
        <v>19</v>
      </c>
      <c r="X5" s="52">
        <v>20</v>
      </c>
      <c r="Y5" s="52">
        <v>21</v>
      </c>
      <c r="Z5" s="52">
        <v>22</v>
      </c>
      <c r="AA5" s="52">
        <v>23</v>
      </c>
      <c r="AB5" s="52">
        <v>24</v>
      </c>
      <c r="AC5" s="52">
        <v>25</v>
      </c>
      <c r="AD5" s="52">
        <v>26</v>
      </c>
      <c r="AE5" s="52">
        <v>27</v>
      </c>
      <c r="AF5" s="52">
        <v>28</v>
      </c>
      <c r="AG5" s="52">
        <v>29</v>
      </c>
      <c r="AH5" s="52">
        <v>30</v>
      </c>
      <c r="AI5" s="52">
        <v>31</v>
      </c>
      <c r="AJ5" s="8" t="s">
        <v>4</v>
      </c>
      <c r="AK5" s="9" t="s">
        <v>5</v>
      </c>
    </row>
    <row r="6" spans="1:37" ht="12.75" customHeight="1" x14ac:dyDescent="0.2">
      <c r="A6" s="11">
        <v>2110015</v>
      </c>
      <c r="B6" s="22" t="s">
        <v>6</v>
      </c>
      <c r="C6" s="13" t="s">
        <v>7</v>
      </c>
      <c r="D6" s="42">
        <f>VLOOKUP(A6,[1]Hoja3!$A$4:$C$653,3,FALSE)</f>
        <v>250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46">
        <f>SUM(E6:AI6)</f>
        <v>0</v>
      </c>
      <c r="AK6" s="9">
        <f>AJ6*D6</f>
        <v>0</v>
      </c>
    </row>
    <row r="7" spans="1:37" ht="12.75" customHeight="1" x14ac:dyDescent="0.2">
      <c r="A7" s="11">
        <v>2160010</v>
      </c>
      <c r="B7" s="16" t="s">
        <v>121</v>
      </c>
      <c r="C7" s="17" t="s">
        <v>9</v>
      </c>
      <c r="D7" s="42">
        <f>VLOOKUP(A7,[1]Hoja3!$A$4:$C$653,3,FALSE)</f>
        <v>11797.66</v>
      </c>
      <c r="E7" s="18">
        <v>1</v>
      </c>
      <c r="F7" s="18"/>
      <c r="G7" s="18"/>
      <c r="H7" s="18"/>
      <c r="I7" s="18">
        <v>2</v>
      </c>
      <c r="J7" s="18"/>
      <c r="K7" s="18"/>
      <c r="L7" s="18">
        <v>1</v>
      </c>
      <c r="M7" s="18"/>
      <c r="N7" s="18">
        <v>1</v>
      </c>
      <c r="O7" s="18"/>
      <c r="P7" s="18"/>
      <c r="Q7" s="18">
        <v>2</v>
      </c>
      <c r="R7" s="18">
        <v>4</v>
      </c>
      <c r="S7" s="18"/>
      <c r="T7" s="18"/>
      <c r="U7" s="18"/>
      <c r="V7" s="18">
        <v>6</v>
      </c>
      <c r="W7" s="18">
        <v>2</v>
      </c>
      <c r="X7" s="18">
        <v>2</v>
      </c>
      <c r="Y7" s="18">
        <v>8</v>
      </c>
      <c r="Z7" s="18">
        <v>7</v>
      </c>
      <c r="AA7" s="18"/>
      <c r="AB7" s="18"/>
      <c r="AC7" s="18"/>
      <c r="AD7" s="18">
        <v>10</v>
      </c>
      <c r="AE7" s="18"/>
      <c r="AF7" s="18"/>
      <c r="AG7" s="18"/>
      <c r="AH7" s="18"/>
      <c r="AI7" s="18"/>
      <c r="AJ7" s="46">
        <f t="shared" ref="AJ7:AJ70" si="0">SUM(E7:AI7)</f>
        <v>46</v>
      </c>
      <c r="AK7" s="9">
        <f t="shared" ref="AK7:AK70" si="1">AJ7*D7</f>
        <v>542692.36</v>
      </c>
    </row>
    <row r="8" spans="1:37" ht="12.75" customHeight="1" x14ac:dyDescent="0.2">
      <c r="A8" s="11">
        <v>2160106</v>
      </c>
      <c r="B8" s="16" t="s">
        <v>122</v>
      </c>
      <c r="C8" s="17" t="s">
        <v>11</v>
      </c>
      <c r="D8" s="42">
        <f>VLOOKUP(A8,[1]Hoja3!$A$4:$C$653,3,FALSE)</f>
        <v>60.547199999999997</v>
      </c>
      <c r="E8" s="18">
        <v>5</v>
      </c>
      <c r="F8" s="18"/>
      <c r="G8" s="18"/>
      <c r="H8" s="18">
        <v>4</v>
      </c>
      <c r="I8" s="18">
        <v>6</v>
      </c>
      <c r="J8" s="18">
        <v>4</v>
      </c>
      <c r="K8" s="18">
        <v>6</v>
      </c>
      <c r="L8" s="18">
        <v>3</v>
      </c>
      <c r="M8" s="18"/>
      <c r="N8" s="18">
        <v>14</v>
      </c>
      <c r="O8" s="18"/>
      <c r="P8" s="18"/>
      <c r="Q8" s="18">
        <v>7</v>
      </c>
      <c r="R8" s="18">
        <v>12</v>
      </c>
      <c r="S8" s="18"/>
      <c r="T8" s="18"/>
      <c r="U8" s="18"/>
      <c r="V8" s="18">
        <v>10</v>
      </c>
      <c r="W8" s="18">
        <v>6</v>
      </c>
      <c r="X8" s="18">
        <v>4</v>
      </c>
      <c r="Y8" s="18">
        <v>11</v>
      </c>
      <c r="Z8" s="18">
        <v>8</v>
      </c>
      <c r="AA8" s="18"/>
      <c r="AB8" s="18"/>
      <c r="AC8" s="18">
        <v>3</v>
      </c>
      <c r="AD8" s="18"/>
      <c r="AE8" s="18">
        <v>6</v>
      </c>
      <c r="AF8" s="18">
        <v>7</v>
      </c>
      <c r="AG8" s="18">
        <v>8</v>
      </c>
      <c r="AH8" s="18"/>
      <c r="AI8" s="18"/>
      <c r="AJ8" s="46">
        <f t="shared" si="0"/>
        <v>124</v>
      </c>
      <c r="AK8" s="9">
        <f t="shared" si="1"/>
        <v>7507.8527999999997</v>
      </c>
    </row>
    <row r="9" spans="1:37" ht="12.75" customHeight="1" x14ac:dyDescent="0.2">
      <c r="A9" s="11">
        <v>2160022</v>
      </c>
      <c r="B9" s="16" t="s">
        <v>120</v>
      </c>
      <c r="C9" s="17" t="s">
        <v>11</v>
      </c>
      <c r="D9" s="42">
        <f>VLOOKUP(A9,[1]Hoja3!$A$4:$C$653,3,FALSE)</f>
        <v>92.82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46">
        <f t="shared" si="0"/>
        <v>0</v>
      </c>
      <c r="AK9" s="9">
        <f t="shared" si="1"/>
        <v>0</v>
      </c>
    </row>
    <row r="10" spans="1:37" ht="12.75" customHeight="1" x14ac:dyDescent="0.2">
      <c r="A10" s="11">
        <v>2160023</v>
      </c>
      <c r="B10" s="16" t="s">
        <v>123</v>
      </c>
      <c r="C10" s="17" t="s">
        <v>11</v>
      </c>
      <c r="D10" s="43">
        <v>140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46">
        <f t="shared" si="0"/>
        <v>0</v>
      </c>
      <c r="AK10" s="9">
        <f t="shared" si="1"/>
        <v>0</v>
      </c>
    </row>
    <row r="11" spans="1:37" ht="12.75" customHeight="1" x14ac:dyDescent="0.2">
      <c r="A11" s="11">
        <v>2130283</v>
      </c>
      <c r="B11" s="16" t="s">
        <v>124</v>
      </c>
      <c r="C11" s="17" t="s">
        <v>15</v>
      </c>
      <c r="D11" s="42">
        <f>VLOOKUP(A11,[1]Hoja3!$A$4:$C$653,3,FALSE)</f>
        <v>1009.12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46">
        <f t="shared" si="0"/>
        <v>0</v>
      </c>
      <c r="AK11" s="9">
        <f t="shared" si="1"/>
        <v>0</v>
      </c>
    </row>
    <row r="12" spans="1:37" ht="12.75" customHeight="1" x14ac:dyDescent="0.2">
      <c r="A12" s="11">
        <v>2200011</v>
      </c>
      <c r="B12" s="16" t="s">
        <v>125</v>
      </c>
      <c r="C12" s="17" t="s">
        <v>11</v>
      </c>
      <c r="D12" s="42">
        <f>VLOOKUP(A12,[1]Hoja3!$A$4:$C$653,3,FALSE)</f>
        <v>1287.104</v>
      </c>
      <c r="E12" s="18">
        <v>8</v>
      </c>
      <c r="F12" s="18"/>
      <c r="G12" s="18"/>
      <c r="H12" s="18">
        <v>12</v>
      </c>
      <c r="I12" s="18">
        <v>13</v>
      </c>
      <c r="J12" s="18">
        <v>8</v>
      </c>
      <c r="K12" s="18">
        <v>6</v>
      </c>
      <c r="L12" s="18">
        <v>3</v>
      </c>
      <c r="M12" s="18"/>
      <c r="N12" s="18">
        <v>12</v>
      </c>
      <c r="O12" s="18"/>
      <c r="P12" s="18">
        <v>12</v>
      </c>
      <c r="Q12" s="18">
        <v>18</v>
      </c>
      <c r="R12" s="18">
        <v>11</v>
      </c>
      <c r="S12" s="18"/>
      <c r="T12" s="18"/>
      <c r="U12" s="18"/>
      <c r="V12" s="18">
        <v>12</v>
      </c>
      <c r="W12" s="18">
        <v>12</v>
      </c>
      <c r="X12" s="18">
        <v>4</v>
      </c>
      <c r="Y12" s="18">
        <v>11</v>
      </c>
      <c r="Z12" s="18">
        <v>7</v>
      </c>
      <c r="AA12" s="18"/>
      <c r="AB12" s="18"/>
      <c r="AC12" s="18">
        <v>14</v>
      </c>
      <c r="AD12" s="18">
        <v>8</v>
      </c>
      <c r="AE12" s="18">
        <v>8</v>
      </c>
      <c r="AF12" s="18">
        <v>7</v>
      </c>
      <c r="AG12" s="18">
        <v>13</v>
      </c>
      <c r="AH12" s="18"/>
      <c r="AI12" s="18"/>
      <c r="AJ12" s="46">
        <f t="shared" si="0"/>
        <v>199</v>
      </c>
      <c r="AK12" s="9">
        <f t="shared" si="1"/>
        <v>256133.696</v>
      </c>
    </row>
    <row r="13" spans="1:37" ht="12.75" customHeight="1" x14ac:dyDescent="0.2">
      <c r="A13" s="11">
        <v>2160030</v>
      </c>
      <c r="B13" s="16" t="s">
        <v>126</v>
      </c>
      <c r="C13" s="17" t="s">
        <v>11</v>
      </c>
      <c r="D13" s="42">
        <f>VLOOKUP(A13,[1]Hoja3!$A$4:$C$653,3,FALSE)</f>
        <v>58.0244</v>
      </c>
      <c r="E13" s="18">
        <v>1</v>
      </c>
      <c r="F13" s="18"/>
      <c r="G13" s="18"/>
      <c r="H13" s="18">
        <v>7</v>
      </c>
      <c r="I13" s="18">
        <v>7</v>
      </c>
      <c r="J13" s="18">
        <v>7</v>
      </c>
      <c r="K13" s="18">
        <v>14</v>
      </c>
      <c r="L13" s="18"/>
      <c r="M13" s="18"/>
      <c r="N13" s="18">
        <v>16</v>
      </c>
      <c r="O13" s="18"/>
      <c r="P13" s="18">
        <v>7</v>
      </c>
      <c r="Q13" s="18">
        <v>6</v>
      </c>
      <c r="R13" s="18">
        <v>5</v>
      </c>
      <c r="S13" s="18"/>
      <c r="T13" s="18"/>
      <c r="U13" s="18"/>
      <c r="V13" s="18">
        <v>10</v>
      </c>
      <c r="W13" s="18">
        <v>5</v>
      </c>
      <c r="X13" s="18">
        <v>6</v>
      </c>
      <c r="Y13" s="18">
        <v>4</v>
      </c>
      <c r="Z13" s="18">
        <v>4</v>
      </c>
      <c r="AA13" s="18"/>
      <c r="AB13" s="18"/>
      <c r="AC13" s="18">
        <v>14</v>
      </c>
      <c r="AD13" s="18">
        <v>7</v>
      </c>
      <c r="AE13" s="18">
        <v>9</v>
      </c>
      <c r="AF13" s="18">
        <v>7</v>
      </c>
      <c r="AG13" s="18">
        <v>7</v>
      </c>
      <c r="AH13" s="18"/>
      <c r="AI13" s="18"/>
      <c r="AJ13" s="46">
        <f t="shared" si="0"/>
        <v>143</v>
      </c>
      <c r="AK13" s="9">
        <f t="shared" si="1"/>
        <v>8297.4892</v>
      </c>
    </row>
    <row r="14" spans="1:37" ht="12.75" customHeight="1" x14ac:dyDescent="0.2">
      <c r="A14" s="11">
        <v>2130046</v>
      </c>
      <c r="B14" s="16" t="s">
        <v>127</v>
      </c>
      <c r="C14" s="17" t="s">
        <v>11</v>
      </c>
      <c r="D14" s="42">
        <f>VLOOKUP(A14,[1]Hoja3!$A$4:$C$653,3,FALSE)</f>
        <v>112</v>
      </c>
      <c r="E14" s="18"/>
      <c r="F14" s="18"/>
      <c r="G14" s="18"/>
      <c r="H14" s="18"/>
      <c r="I14" s="18"/>
      <c r="J14" s="18"/>
      <c r="K14" s="18"/>
      <c r="L14" s="18">
        <v>1</v>
      </c>
      <c r="M14" s="18"/>
      <c r="N14" s="18">
        <v>2</v>
      </c>
      <c r="O14" s="18"/>
      <c r="P14" s="18"/>
      <c r="Q14" s="18"/>
      <c r="R14" s="18"/>
      <c r="S14" s="18"/>
      <c r="T14" s="18"/>
      <c r="U14" s="18"/>
      <c r="V14" s="18">
        <v>1</v>
      </c>
      <c r="W14" s="18">
        <v>1</v>
      </c>
      <c r="X14" s="18"/>
      <c r="Y14" s="18"/>
      <c r="Z14" s="18"/>
      <c r="AA14" s="18"/>
      <c r="AB14" s="18"/>
      <c r="AC14" s="18">
        <v>1</v>
      </c>
      <c r="AD14" s="18"/>
      <c r="AE14" s="18"/>
      <c r="AF14" s="18">
        <v>1</v>
      </c>
      <c r="AG14" s="18"/>
      <c r="AH14" s="18"/>
      <c r="AI14" s="18"/>
      <c r="AJ14" s="46">
        <f t="shared" si="0"/>
        <v>7</v>
      </c>
      <c r="AK14" s="9">
        <f t="shared" si="1"/>
        <v>784</v>
      </c>
    </row>
    <row r="15" spans="1:37" ht="12.75" customHeight="1" x14ac:dyDescent="0.2">
      <c r="A15" s="11">
        <v>2160040</v>
      </c>
      <c r="B15" s="19" t="s">
        <v>128</v>
      </c>
      <c r="C15" s="20" t="s">
        <v>9</v>
      </c>
      <c r="D15" s="42">
        <f>VLOOKUP(A15,[1]Hoja3!$A$4:$C$653,3,FALSE)</f>
        <v>124.95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>
        <v>1</v>
      </c>
      <c r="X15" s="21"/>
      <c r="Y15" s="21">
        <v>5</v>
      </c>
      <c r="Z15" s="21"/>
      <c r="AA15" s="21"/>
      <c r="AB15" s="21"/>
      <c r="AC15" s="21"/>
      <c r="AD15" s="21">
        <v>1</v>
      </c>
      <c r="AE15" s="21"/>
      <c r="AF15" s="21"/>
      <c r="AG15" s="21">
        <v>1</v>
      </c>
      <c r="AH15" s="21"/>
      <c r="AI15" s="21"/>
      <c r="AJ15" s="46">
        <f t="shared" si="0"/>
        <v>8</v>
      </c>
      <c r="AK15" s="9">
        <f t="shared" si="1"/>
        <v>999.6</v>
      </c>
    </row>
    <row r="16" spans="1:37" ht="12.75" customHeight="1" x14ac:dyDescent="0.2">
      <c r="A16" s="11">
        <v>2160044</v>
      </c>
      <c r="B16" s="16" t="s">
        <v>129</v>
      </c>
      <c r="C16" s="17" t="s">
        <v>9</v>
      </c>
      <c r="D16" s="42">
        <f>VLOOKUP(A16,[1]Hoja3!$A$4:$C$653,3,FALSE)</f>
        <v>342.72</v>
      </c>
      <c r="E16" s="18">
        <v>8</v>
      </c>
      <c r="F16" s="18"/>
      <c r="G16" s="18"/>
      <c r="H16" s="18">
        <v>15</v>
      </c>
      <c r="I16" s="18">
        <v>9</v>
      </c>
      <c r="J16" s="18">
        <v>13</v>
      </c>
      <c r="K16" s="18">
        <v>12</v>
      </c>
      <c r="L16" s="18"/>
      <c r="M16" s="18"/>
      <c r="N16" s="18">
        <v>12</v>
      </c>
      <c r="O16" s="18"/>
      <c r="P16" s="18">
        <v>9</v>
      </c>
      <c r="Q16" s="18">
        <v>8</v>
      </c>
      <c r="R16" s="18">
        <v>11</v>
      </c>
      <c r="S16" s="18"/>
      <c r="T16" s="18"/>
      <c r="U16" s="18"/>
      <c r="V16" s="18">
        <v>26</v>
      </c>
      <c r="W16" s="18">
        <v>3</v>
      </c>
      <c r="X16" s="18">
        <v>6</v>
      </c>
      <c r="Y16" s="18">
        <v>8</v>
      </c>
      <c r="Z16" s="18">
        <v>6</v>
      </c>
      <c r="AA16" s="18"/>
      <c r="AB16" s="18"/>
      <c r="AC16" s="18">
        <v>16</v>
      </c>
      <c r="AD16" s="18">
        <v>5</v>
      </c>
      <c r="AE16" s="18">
        <v>6</v>
      </c>
      <c r="AF16" s="18">
        <v>7</v>
      </c>
      <c r="AG16" s="18">
        <v>9</v>
      </c>
      <c r="AH16" s="18"/>
      <c r="AI16" s="18"/>
      <c r="AJ16" s="46">
        <f t="shared" si="0"/>
        <v>189</v>
      </c>
      <c r="AK16" s="9">
        <f t="shared" si="1"/>
        <v>64774.080000000002</v>
      </c>
    </row>
    <row r="17" spans="1:37" ht="12.75" customHeight="1" x14ac:dyDescent="0.2">
      <c r="A17" s="11">
        <v>2160048</v>
      </c>
      <c r="B17" s="16" t="s">
        <v>130</v>
      </c>
      <c r="C17" s="17" t="s">
        <v>15</v>
      </c>
      <c r="D17" s="42">
        <f>VLOOKUP(A17,[1]Hoja3!$A$4:$C$653,3,FALSE)</f>
        <v>1248.7860000000001</v>
      </c>
      <c r="E17" s="18"/>
      <c r="F17" s="18"/>
      <c r="G17" s="18"/>
      <c r="H17" s="18">
        <v>2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46">
        <f t="shared" si="0"/>
        <v>2</v>
      </c>
      <c r="AK17" s="9">
        <f t="shared" si="1"/>
        <v>2497.5720000000001</v>
      </c>
    </row>
    <row r="18" spans="1:37" ht="12.75" customHeight="1" x14ac:dyDescent="0.2">
      <c r="A18" s="11">
        <v>2130054</v>
      </c>
      <c r="B18" s="16" t="s">
        <v>131</v>
      </c>
      <c r="C18" s="17" t="s">
        <v>23</v>
      </c>
      <c r="D18" s="42">
        <f>VLOOKUP(A18,[1]Hoja3!$A$4:$C$653,3,FALSE)</f>
        <v>259.84840000000003</v>
      </c>
      <c r="E18" s="18">
        <v>1</v>
      </c>
      <c r="F18" s="18"/>
      <c r="G18" s="18"/>
      <c r="H18" s="18">
        <v>9</v>
      </c>
      <c r="I18" s="18">
        <v>4</v>
      </c>
      <c r="J18" s="18">
        <v>6</v>
      </c>
      <c r="K18" s="18">
        <v>7</v>
      </c>
      <c r="L18" s="18"/>
      <c r="M18" s="18"/>
      <c r="N18" s="18">
        <v>5</v>
      </c>
      <c r="O18" s="18"/>
      <c r="P18" s="18">
        <v>7</v>
      </c>
      <c r="Q18" s="18">
        <v>6</v>
      </c>
      <c r="R18" s="18">
        <v>5</v>
      </c>
      <c r="S18" s="18"/>
      <c r="T18" s="18"/>
      <c r="U18" s="18"/>
      <c r="V18" s="18">
        <v>6</v>
      </c>
      <c r="W18" s="18"/>
      <c r="X18" s="18">
        <v>5</v>
      </c>
      <c r="Y18" s="18">
        <v>6</v>
      </c>
      <c r="Z18" s="18">
        <v>3</v>
      </c>
      <c r="AA18" s="18"/>
      <c r="AB18" s="18"/>
      <c r="AC18" s="18">
        <v>7</v>
      </c>
      <c r="AD18" s="18"/>
      <c r="AE18" s="18">
        <v>6</v>
      </c>
      <c r="AF18" s="18">
        <v>6</v>
      </c>
      <c r="AG18" s="18">
        <v>5</v>
      </c>
      <c r="AH18" s="18"/>
      <c r="AI18" s="18"/>
      <c r="AJ18" s="46">
        <f t="shared" si="0"/>
        <v>94</v>
      </c>
      <c r="AK18" s="9">
        <f t="shared" si="1"/>
        <v>24425.749600000003</v>
      </c>
    </row>
    <row r="19" spans="1:37" ht="12.75" customHeight="1" x14ac:dyDescent="0.2">
      <c r="A19" s="11">
        <v>2130061</v>
      </c>
      <c r="B19" s="16" t="s">
        <v>24</v>
      </c>
      <c r="C19" s="17" t="s">
        <v>23</v>
      </c>
      <c r="D19" s="42">
        <f>VLOOKUP(A19,[1]Hoja3!$A$4:$C$653,3,FALSE)</f>
        <v>295.12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46">
        <f t="shared" si="0"/>
        <v>0</v>
      </c>
      <c r="AK19" s="9">
        <f t="shared" si="1"/>
        <v>0</v>
      </c>
    </row>
    <row r="20" spans="1:37" ht="12.75" customHeight="1" x14ac:dyDescent="0.2">
      <c r="A20" s="11">
        <v>2130068</v>
      </c>
      <c r="B20" s="22" t="s">
        <v>25</v>
      </c>
      <c r="C20" s="13" t="s">
        <v>23</v>
      </c>
      <c r="D20" s="42">
        <f>VLOOKUP(A20,[1]Hoja3!$A$4:$C$653,3,FALSE)</f>
        <v>952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46">
        <f t="shared" si="0"/>
        <v>0</v>
      </c>
      <c r="AK20" s="9">
        <f t="shared" si="1"/>
        <v>0</v>
      </c>
    </row>
    <row r="21" spans="1:37" ht="12.75" customHeight="1" x14ac:dyDescent="0.2">
      <c r="A21" s="11">
        <v>2160063</v>
      </c>
      <c r="B21" s="16" t="s">
        <v>139</v>
      </c>
      <c r="C21" s="17" t="s">
        <v>11</v>
      </c>
      <c r="D21" s="42">
        <f>VLOOKUP(A21,[1]Hoja3!$A$4:$C$653,3,FALSE)</f>
        <v>654.5</v>
      </c>
      <c r="E21" s="18">
        <v>1</v>
      </c>
      <c r="F21" s="18"/>
      <c r="G21" s="18"/>
      <c r="H21" s="18">
        <v>2</v>
      </c>
      <c r="I21" s="18"/>
      <c r="J21" s="18"/>
      <c r="K21" s="18"/>
      <c r="L21" s="18"/>
      <c r="M21" s="18"/>
      <c r="N21" s="18">
        <v>2</v>
      </c>
      <c r="O21" s="18"/>
      <c r="P21" s="18">
        <v>1</v>
      </c>
      <c r="Q21" s="18"/>
      <c r="R21" s="18"/>
      <c r="S21" s="18"/>
      <c r="T21" s="18"/>
      <c r="U21" s="18"/>
      <c r="V21" s="18">
        <v>3</v>
      </c>
      <c r="W21" s="18"/>
      <c r="X21" s="18"/>
      <c r="Y21" s="18"/>
      <c r="Z21" s="18"/>
      <c r="AA21" s="18"/>
      <c r="AB21" s="18"/>
      <c r="AC21" s="18">
        <v>1</v>
      </c>
      <c r="AD21" s="18"/>
      <c r="AE21" s="18"/>
      <c r="AF21" s="18">
        <v>1</v>
      </c>
      <c r="AG21" s="18">
        <v>1</v>
      </c>
      <c r="AH21" s="18"/>
      <c r="AI21" s="18"/>
      <c r="AJ21" s="46">
        <f t="shared" si="0"/>
        <v>12</v>
      </c>
      <c r="AK21" s="9">
        <f t="shared" si="1"/>
        <v>7854</v>
      </c>
    </row>
    <row r="22" spans="1:37" ht="12.75" customHeight="1" x14ac:dyDescent="0.2">
      <c r="A22" s="11">
        <v>2160064</v>
      </c>
      <c r="B22" s="16" t="s">
        <v>137</v>
      </c>
      <c r="C22" s="17" t="s">
        <v>11</v>
      </c>
      <c r="D22" s="42">
        <f>VLOOKUP(A22,[1]Hoja3!$A$4:$C$653,3,FALSE)</f>
        <v>69.02</v>
      </c>
      <c r="E22" s="18"/>
      <c r="F22" s="18"/>
      <c r="G22" s="18"/>
      <c r="H22" s="18"/>
      <c r="I22" s="18"/>
      <c r="J22" s="18"/>
      <c r="K22" s="18"/>
      <c r="L22" s="18">
        <v>1</v>
      </c>
      <c r="M22" s="18"/>
      <c r="N22" s="18"/>
      <c r="O22" s="18"/>
      <c r="P22" s="18">
        <v>2</v>
      </c>
      <c r="Q22" s="18"/>
      <c r="R22" s="18">
        <v>3</v>
      </c>
      <c r="S22" s="18"/>
      <c r="T22" s="18"/>
      <c r="U22" s="18"/>
      <c r="V22" s="18">
        <v>1</v>
      </c>
      <c r="W22" s="18">
        <v>2</v>
      </c>
      <c r="X22" s="18"/>
      <c r="Y22" s="18">
        <v>3</v>
      </c>
      <c r="Z22" s="18"/>
      <c r="AA22" s="18"/>
      <c r="AB22" s="18"/>
      <c r="AC22" s="18">
        <v>4</v>
      </c>
      <c r="AD22" s="18">
        <v>3</v>
      </c>
      <c r="AE22" s="18"/>
      <c r="AF22" s="18">
        <v>4</v>
      </c>
      <c r="AG22" s="18"/>
      <c r="AH22" s="18"/>
      <c r="AI22" s="18"/>
      <c r="AJ22" s="46">
        <f t="shared" si="0"/>
        <v>23</v>
      </c>
      <c r="AK22" s="9">
        <f t="shared" si="1"/>
        <v>1587.4599999999998</v>
      </c>
    </row>
    <row r="23" spans="1:37" ht="12.75" customHeight="1" x14ac:dyDescent="0.2">
      <c r="A23" s="11">
        <v>2130097</v>
      </c>
      <c r="B23" s="16" t="s">
        <v>138</v>
      </c>
      <c r="C23" s="17" t="s">
        <v>29</v>
      </c>
      <c r="D23" s="42">
        <f>VLOOKUP(A23,[1]Hoja3!$A$4:$C$653,3,FALSE)</f>
        <v>333.2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>
        <v>2</v>
      </c>
      <c r="W23" s="18"/>
      <c r="X23" s="18"/>
      <c r="Y23" s="18"/>
      <c r="Z23" s="18">
        <v>1</v>
      </c>
      <c r="AA23" s="18"/>
      <c r="AB23" s="18"/>
      <c r="AC23" s="18"/>
      <c r="AD23" s="18">
        <v>1</v>
      </c>
      <c r="AE23" s="18"/>
      <c r="AF23" s="18"/>
      <c r="AG23" s="18">
        <v>6</v>
      </c>
      <c r="AH23" s="18"/>
      <c r="AI23" s="18"/>
      <c r="AJ23" s="46">
        <f t="shared" si="0"/>
        <v>10</v>
      </c>
      <c r="AK23" s="9">
        <f t="shared" si="1"/>
        <v>3332</v>
      </c>
    </row>
    <row r="24" spans="1:37" ht="12.75" customHeight="1" x14ac:dyDescent="0.2">
      <c r="A24" s="11">
        <v>2160080</v>
      </c>
      <c r="B24" s="16" t="s">
        <v>140</v>
      </c>
      <c r="C24" s="17" t="s">
        <v>29</v>
      </c>
      <c r="D24" s="42">
        <f>VLOOKUP(A24,[1]Hoja3!$A$4:$C$653,3,FALSE)</f>
        <v>145656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46">
        <f t="shared" si="0"/>
        <v>0</v>
      </c>
      <c r="AK24" s="9">
        <f t="shared" si="1"/>
        <v>0</v>
      </c>
    </row>
    <row r="25" spans="1:37" ht="12.75" customHeight="1" x14ac:dyDescent="0.2">
      <c r="A25" s="11">
        <v>2170058</v>
      </c>
      <c r="B25" s="16" t="s">
        <v>143</v>
      </c>
      <c r="C25" s="17" t="s">
        <v>32</v>
      </c>
      <c r="D25" s="42">
        <f>VLOOKUP(A25,[1]Hoja3!$A$4:$C$653,3,FALSE)</f>
        <v>4166.1899999999996</v>
      </c>
      <c r="E25" s="18"/>
      <c r="F25" s="18"/>
      <c r="G25" s="18"/>
      <c r="H25" s="18"/>
      <c r="I25" s="18"/>
      <c r="J25" s="18">
        <v>1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>
        <v>1</v>
      </c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46">
        <f t="shared" si="0"/>
        <v>2</v>
      </c>
      <c r="AK25" s="9">
        <f t="shared" si="1"/>
        <v>8332.3799999999992</v>
      </c>
    </row>
    <row r="26" spans="1:37" ht="12.75" customHeight="1" x14ac:dyDescent="0.2">
      <c r="A26" s="11">
        <v>2130107</v>
      </c>
      <c r="B26" s="16" t="s">
        <v>141</v>
      </c>
      <c r="C26" s="17" t="s">
        <v>11</v>
      </c>
      <c r="D26" s="42">
        <f>VLOOKUP(A26,[1]Hoja3!$A$4:$C$653,3,FALSE)</f>
        <v>104.72</v>
      </c>
      <c r="E26" s="18">
        <v>13</v>
      </c>
      <c r="F26" s="18"/>
      <c r="G26" s="18"/>
      <c r="H26" s="18">
        <v>20</v>
      </c>
      <c r="I26" s="18">
        <v>14</v>
      </c>
      <c r="J26" s="18">
        <v>14</v>
      </c>
      <c r="K26" s="18">
        <v>19</v>
      </c>
      <c r="L26" s="18"/>
      <c r="M26" s="18"/>
      <c r="N26" s="18">
        <v>25</v>
      </c>
      <c r="O26" s="18"/>
      <c r="P26" s="18">
        <v>19</v>
      </c>
      <c r="Q26" s="18">
        <v>15</v>
      </c>
      <c r="R26" s="18">
        <v>17</v>
      </c>
      <c r="S26" s="18"/>
      <c r="T26" s="18"/>
      <c r="U26" s="18"/>
      <c r="V26" s="18">
        <v>28</v>
      </c>
      <c r="W26" s="18">
        <v>12</v>
      </c>
      <c r="X26" s="18">
        <v>8</v>
      </c>
      <c r="Y26" s="18">
        <v>16</v>
      </c>
      <c r="Z26" s="18">
        <v>13</v>
      </c>
      <c r="AA26" s="18"/>
      <c r="AB26" s="18"/>
      <c r="AC26" s="18">
        <v>12</v>
      </c>
      <c r="AD26" s="18">
        <v>11</v>
      </c>
      <c r="AE26" s="18">
        <v>12</v>
      </c>
      <c r="AF26" s="18">
        <v>16</v>
      </c>
      <c r="AG26" s="18">
        <v>17</v>
      </c>
      <c r="AH26" s="18"/>
      <c r="AI26" s="18"/>
      <c r="AJ26" s="46">
        <f t="shared" si="0"/>
        <v>301</v>
      </c>
      <c r="AK26" s="9">
        <f t="shared" si="1"/>
        <v>31520.720000000001</v>
      </c>
    </row>
    <row r="27" spans="1:37" ht="12.75" customHeight="1" x14ac:dyDescent="0.2">
      <c r="A27" s="11">
        <v>2120017</v>
      </c>
      <c r="B27" s="16" t="s">
        <v>142</v>
      </c>
      <c r="C27" s="17" t="s">
        <v>11</v>
      </c>
      <c r="D27" s="42">
        <f>VLOOKUP(A27,[1]Hoja3!$A$4:$C$653,3,FALSE)</f>
        <v>91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46">
        <f t="shared" si="0"/>
        <v>0</v>
      </c>
      <c r="AK27" s="9">
        <f t="shared" si="1"/>
        <v>0</v>
      </c>
    </row>
    <row r="28" spans="1:37" ht="12.75" customHeight="1" x14ac:dyDescent="0.2">
      <c r="A28" s="11">
        <v>2160095</v>
      </c>
      <c r="B28" s="16" t="s">
        <v>144</v>
      </c>
      <c r="C28" s="17" t="s">
        <v>36</v>
      </c>
      <c r="D28" s="42">
        <f>VLOOKUP(A28,[1]Hoja3!$A$4:$C$653,3,FALSE)</f>
        <v>220.745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46">
        <f t="shared" si="0"/>
        <v>0</v>
      </c>
      <c r="AK28" s="9">
        <f t="shared" si="1"/>
        <v>0</v>
      </c>
    </row>
    <row r="29" spans="1:37" ht="12.75" customHeight="1" x14ac:dyDescent="0.2">
      <c r="A29" s="11">
        <v>2160306</v>
      </c>
      <c r="B29" s="16" t="s">
        <v>145</v>
      </c>
      <c r="C29" s="17" t="s">
        <v>11</v>
      </c>
      <c r="D29" s="42">
        <f>VLOOKUP(A29,[1]Hoja3!$A$4:$C$653,3,FALSE)</f>
        <v>738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>
        <v>1</v>
      </c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46">
        <f t="shared" si="0"/>
        <v>1</v>
      </c>
      <c r="AK29" s="9">
        <f t="shared" si="1"/>
        <v>738</v>
      </c>
    </row>
    <row r="30" spans="1:37" ht="12.75" customHeight="1" x14ac:dyDescent="0.2">
      <c r="A30" s="11">
        <v>2160101</v>
      </c>
      <c r="B30" s="16" t="s">
        <v>146</v>
      </c>
      <c r="C30" s="17" t="s">
        <v>11</v>
      </c>
      <c r="D30" s="42">
        <f>VLOOKUP(A30,[1]Hoja3!$A$4:$C$653,3,FALSE)</f>
        <v>183.26</v>
      </c>
      <c r="E30" s="18">
        <v>1</v>
      </c>
      <c r="F30" s="18"/>
      <c r="G30" s="18"/>
      <c r="H30" s="18"/>
      <c r="I30" s="18">
        <v>3</v>
      </c>
      <c r="J30" s="18"/>
      <c r="K30" s="18">
        <v>2</v>
      </c>
      <c r="L30" s="18"/>
      <c r="M30" s="18"/>
      <c r="N30" s="18">
        <v>4</v>
      </c>
      <c r="O30" s="18"/>
      <c r="P30" s="18"/>
      <c r="Q30" s="18"/>
      <c r="R30" s="18"/>
      <c r="S30" s="18"/>
      <c r="T30" s="18"/>
      <c r="U30" s="18"/>
      <c r="V30" s="18">
        <v>2</v>
      </c>
      <c r="W30" s="18"/>
      <c r="X30" s="18">
        <v>1</v>
      </c>
      <c r="Y30" s="18">
        <v>2</v>
      </c>
      <c r="Z30" s="18">
        <v>2</v>
      </c>
      <c r="AA30" s="18"/>
      <c r="AB30" s="18"/>
      <c r="AC30" s="18">
        <v>4</v>
      </c>
      <c r="AD30" s="18"/>
      <c r="AE30" s="18"/>
      <c r="AF30" s="18">
        <v>1</v>
      </c>
      <c r="AG30" s="18">
        <v>3</v>
      </c>
      <c r="AH30" s="18"/>
      <c r="AI30" s="18"/>
      <c r="AJ30" s="46">
        <f t="shared" si="0"/>
        <v>25</v>
      </c>
      <c r="AK30" s="9">
        <f t="shared" si="1"/>
        <v>4581.5</v>
      </c>
    </row>
    <row r="31" spans="1:37" ht="12.75" customHeight="1" x14ac:dyDescent="0.2">
      <c r="A31" s="11">
        <v>2120021</v>
      </c>
      <c r="B31" s="16" t="s">
        <v>147</v>
      </c>
      <c r="C31" s="17" t="s">
        <v>36</v>
      </c>
      <c r="D31" s="42">
        <f>VLOOKUP(A31,[1]Hoja3!$A$4:$C$653,3,FALSE)</f>
        <v>15098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46">
        <f t="shared" si="0"/>
        <v>0</v>
      </c>
      <c r="AK31" s="9">
        <f t="shared" si="1"/>
        <v>0</v>
      </c>
    </row>
    <row r="32" spans="1:37" ht="12.75" customHeight="1" x14ac:dyDescent="0.2">
      <c r="A32" s="11">
        <v>2120023</v>
      </c>
      <c r="B32" s="16" t="s">
        <v>148</v>
      </c>
      <c r="C32" s="17" t="s">
        <v>36</v>
      </c>
      <c r="D32" s="42">
        <f>VLOOKUP(A32,[1]Hoja3!$A$4:$C$653,3,FALSE)</f>
        <v>333</v>
      </c>
      <c r="E32" s="18"/>
      <c r="F32" s="18"/>
      <c r="G32" s="18"/>
      <c r="H32" s="18">
        <v>6</v>
      </c>
      <c r="I32" s="18">
        <v>24</v>
      </c>
      <c r="J32" s="18"/>
      <c r="K32" s="18">
        <v>23</v>
      </c>
      <c r="L32" s="18"/>
      <c r="M32" s="18"/>
      <c r="N32" s="18">
        <v>37</v>
      </c>
      <c r="O32" s="18"/>
      <c r="P32" s="18"/>
      <c r="Q32" s="18">
        <v>14</v>
      </c>
      <c r="R32" s="18"/>
      <c r="S32" s="18"/>
      <c r="T32" s="18"/>
      <c r="U32" s="18"/>
      <c r="V32" s="18">
        <v>32</v>
      </c>
      <c r="W32" s="18">
        <v>28</v>
      </c>
      <c r="X32" s="18"/>
      <c r="Y32" s="18">
        <v>23</v>
      </c>
      <c r="Z32" s="18">
        <v>10</v>
      </c>
      <c r="AA32" s="18"/>
      <c r="AB32" s="18"/>
      <c r="AC32" s="18">
        <v>12</v>
      </c>
      <c r="AD32" s="18">
        <v>11</v>
      </c>
      <c r="AE32" s="18">
        <v>23</v>
      </c>
      <c r="AF32" s="18"/>
      <c r="AG32" s="18">
        <v>27</v>
      </c>
      <c r="AH32" s="18"/>
      <c r="AI32" s="18"/>
      <c r="AJ32" s="46">
        <f t="shared" si="0"/>
        <v>270</v>
      </c>
      <c r="AK32" s="9">
        <f t="shared" si="1"/>
        <v>89910</v>
      </c>
    </row>
    <row r="33" spans="1:37" ht="12.75" customHeight="1" x14ac:dyDescent="0.2">
      <c r="A33" s="11">
        <v>2160122</v>
      </c>
      <c r="B33" s="16" t="s">
        <v>149</v>
      </c>
      <c r="C33" s="17" t="s">
        <v>36</v>
      </c>
      <c r="D33" s="42">
        <f>VLOOKUP(A33,[1]Hoja3!$A$4:$C$653,3,FALSE)</f>
        <v>123.76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46">
        <f t="shared" si="0"/>
        <v>0</v>
      </c>
      <c r="AK33" s="9">
        <f t="shared" si="1"/>
        <v>0</v>
      </c>
    </row>
    <row r="34" spans="1:37" ht="12.75" customHeight="1" x14ac:dyDescent="0.2">
      <c r="A34" s="11">
        <v>2160126</v>
      </c>
      <c r="B34" s="16" t="s">
        <v>150</v>
      </c>
      <c r="C34" s="17" t="s">
        <v>11</v>
      </c>
      <c r="D34" s="42">
        <f>VLOOKUP(A34,[1]Hoja3!$A$4:$C$653,3,FALSE)</f>
        <v>3153.5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46">
        <f t="shared" si="0"/>
        <v>0</v>
      </c>
      <c r="AK34" s="9">
        <f t="shared" si="1"/>
        <v>0</v>
      </c>
    </row>
    <row r="35" spans="1:37" ht="12.75" customHeight="1" x14ac:dyDescent="0.2">
      <c r="A35" s="11">
        <v>2160129</v>
      </c>
      <c r="B35" s="16" t="s">
        <v>151</v>
      </c>
      <c r="C35" s="17" t="s">
        <v>11</v>
      </c>
      <c r="D35" s="42">
        <f>VLOOKUP(A35,[1]Hoja3!$A$4:$C$653,3,FALSE)</f>
        <v>70.209999999999994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>
        <v>1</v>
      </c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46">
        <f t="shared" si="0"/>
        <v>1</v>
      </c>
      <c r="AK35" s="9">
        <f t="shared" si="1"/>
        <v>70.209999999999994</v>
      </c>
    </row>
    <row r="36" spans="1:37" s="64" customFormat="1" ht="12.75" customHeight="1" x14ac:dyDescent="0.25">
      <c r="A36" s="47">
        <v>2130152</v>
      </c>
      <c r="B36" s="58" t="s">
        <v>44</v>
      </c>
      <c r="C36" s="59" t="s">
        <v>36</v>
      </c>
      <c r="D36" s="60">
        <f>VLOOKUP(A36,[1]Hoja3!$A$4:$C$653,3,FALSE)</f>
        <v>41.563699999999997</v>
      </c>
      <c r="E36" s="61"/>
      <c r="F36" s="61"/>
      <c r="G36" s="61"/>
      <c r="H36" s="61"/>
      <c r="I36" s="61"/>
      <c r="J36" s="61"/>
      <c r="K36" s="61">
        <v>4</v>
      </c>
      <c r="L36" s="61"/>
      <c r="M36" s="61"/>
      <c r="N36" s="61">
        <v>3</v>
      </c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>
        <v>1</v>
      </c>
      <c r="AA36" s="61"/>
      <c r="AB36" s="61"/>
      <c r="AC36" s="61"/>
      <c r="AD36" s="61"/>
      <c r="AE36" s="61"/>
      <c r="AF36" s="61"/>
      <c r="AG36" s="61">
        <v>3</v>
      </c>
      <c r="AH36" s="61"/>
      <c r="AI36" s="61"/>
      <c r="AJ36" s="46">
        <f t="shared" si="0"/>
        <v>11</v>
      </c>
      <c r="AK36" s="63">
        <f t="shared" si="1"/>
        <v>457.20069999999998</v>
      </c>
    </row>
    <row r="37" spans="1:37" ht="12.75" customHeight="1" x14ac:dyDescent="0.2">
      <c r="A37" s="11">
        <v>2130150</v>
      </c>
      <c r="B37" s="16" t="s">
        <v>152</v>
      </c>
      <c r="C37" s="17" t="s">
        <v>32</v>
      </c>
      <c r="D37" s="42">
        <f>VLOOKUP(A37,[1]Hoja3!$A$4:$C$653,3,FALSE)</f>
        <v>2856</v>
      </c>
      <c r="E37" s="18"/>
      <c r="F37" s="18"/>
      <c r="G37" s="18"/>
      <c r="H37" s="18"/>
      <c r="I37" s="18"/>
      <c r="J37" s="18">
        <v>3</v>
      </c>
      <c r="K37" s="18">
        <v>1</v>
      </c>
      <c r="L37" s="18"/>
      <c r="M37" s="18"/>
      <c r="N37" s="18"/>
      <c r="O37" s="18"/>
      <c r="P37" s="18">
        <v>1</v>
      </c>
      <c r="Q37" s="18"/>
      <c r="R37" s="18"/>
      <c r="S37" s="18"/>
      <c r="T37" s="18"/>
      <c r="U37" s="18"/>
      <c r="V37" s="18">
        <v>1</v>
      </c>
      <c r="W37" s="18">
        <v>1</v>
      </c>
      <c r="X37" s="18"/>
      <c r="Y37" s="18"/>
      <c r="Z37" s="18">
        <v>2</v>
      </c>
      <c r="AA37" s="18"/>
      <c r="AB37" s="18"/>
      <c r="AC37" s="18">
        <v>1</v>
      </c>
      <c r="AD37" s="18">
        <v>2</v>
      </c>
      <c r="AE37" s="18">
        <v>1</v>
      </c>
      <c r="AF37" s="18"/>
      <c r="AG37" s="18"/>
      <c r="AH37" s="18"/>
      <c r="AI37" s="18"/>
      <c r="AJ37" s="46">
        <f t="shared" si="0"/>
        <v>13</v>
      </c>
      <c r="AK37" s="9">
        <f t="shared" si="1"/>
        <v>37128</v>
      </c>
    </row>
    <row r="38" spans="1:37" ht="12.75" customHeight="1" x14ac:dyDescent="0.2">
      <c r="A38" s="11">
        <v>2160051</v>
      </c>
      <c r="B38" s="16" t="s">
        <v>153</v>
      </c>
      <c r="C38" s="17" t="s">
        <v>36</v>
      </c>
      <c r="D38" s="42">
        <f>VLOOKUP(A38,[1]Hoja3!$A$4:$C$653,3,FALSE)</f>
        <v>151.3323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46">
        <f t="shared" si="0"/>
        <v>0</v>
      </c>
      <c r="AK38" s="9">
        <f t="shared" si="1"/>
        <v>0</v>
      </c>
    </row>
    <row r="39" spans="1:37" ht="12.75" customHeight="1" x14ac:dyDescent="0.2">
      <c r="A39" s="11">
        <v>2180084</v>
      </c>
      <c r="B39" s="16" t="s">
        <v>154</v>
      </c>
      <c r="C39" s="17" t="s">
        <v>48</v>
      </c>
      <c r="D39" s="42">
        <f>VLOOKUP(A39,[1]Hoja3!$A$4:$C$653,3,FALSE)</f>
        <v>7140</v>
      </c>
      <c r="E39" s="18"/>
      <c r="F39" s="18"/>
      <c r="G39" s="18"/>
      <c r="H39" s="18"/>
      <c r="I39" s="18">
        <v>3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>
        <v>1</v>
      </c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46">
        <f t="shared" si="0"/>
        <v>4</v>
      </c>
      <c r="AK39" s="9">
        <f t="shared" si="1"/>
        <v>28560</v>
      </c>
    </row>
    <row r="40" spans="1:37" ht="12.75" customHeight="1" x14ac:dyDescent="0.2">
      <c r="A40" s="11">
        <v>2160140</v>
      </c>
      <c r="B40" s="16" t="s">
        <v>155</v>
      </c>
      <c r="C40" s="17" t="s">
        <v>15</v>
      </c>
      <c r="D40" s="42">
        <f>VLOOKUP(A40,[1]Hoja3!$A$4:$C$653,3,FALSE)</f>
        <v>2261</v>
      </c>
      <c r="E40" s="18"/>
      <c r="F40" s="18"/>
      <c r="G40" s="18"/>
      <c r="H40" s="18">
        <v>2</v>
      </c>
      <c r="I40" s="18">
        <v>1</v>
      </c>
      <c r="J40" s="18"/>
      <c r="K40" s="18">
        <v>1</v>
      </c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>
        <v>1</v>
      </c>
      <c r="W40" s="18"/>
      <c r="X40" s="18"/>
      <c r="Y40" s="18"/>
      <c r="Z40" s="18"/>
      <c r="AA40" s="18"/>
      <c r="AB40" s="18"/>
      <c r="AC40" s="18">
        <v>1</v>
      </c>
      <c r="AD40" s="18"/>
      <c r="AE40" s="18"/>
      <c r="AF40" s="18"/>
      <c r="AG40" s="18">
        <v>1</v>
      </c>
      <c r="AH40" s="18"/>
      <c r="AI40" s="18"/>
      <c r="AJ40" s="46">
        <f t="shared" si="0"/>
        <v>7</v>
      </c>
      <c r="AK40" s="9">
        <f t="shared" si="1"/>
        <v>15827</v>
      </c>
    </row>
    <row r="41" spans="1:37" ht="12.75" customHeight="1" x14ac:dyDescent="0.2">
      <c r="A41" s="11">
        <v>2130276</v>
      </c>
      <c r="B41" s="16" t="s">
        <v>156</v>
      </c>
      <c r="C41" s="17" t="s">
        <v>29</v>
      </c>
      <c r="D41" s="42">
        <f>VLOOKUP(A41,[1]Hoja3!$A$4:$C$653,3,FALSE)</f>
        <v>888.93</v>
      </c>
      <c r="E41" s="18"/>
      <c r="F41" s="18"/>
      <c r="G41" s="18"/>
      <c r="H41" s="18"/>
      <c r="I41" s="18"/>
      <c r="J41" s="18">
        <v>1</v>
      </c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>
        <v>1</v>
      </c>
      <c r="W41" s="18"/>
      <c r="X41" s="18"/>
      <c r="Y41" s="18"/>
      <c r="Z41" s="18"/>
      <c r="AA41" s="18"/>
      <c r="AB41" s="18"/>
      <c r="AC41" s="18">
        <v>1</v>
      </c>
      <c r="AD41" s="18">
        <v>1</v>
      </c>
      <c r="AE41" s="18">
        <v>1</v>
      </c>
      <c r="AF41" s="18">
        <v>2</v>
      </c>
      <c r="AG41" s="18"/>
      <c r="AH41" s="18"/>
      <c r="AI41" s="18"/>
      <c r="AJ41" s="46">
        <f t="shared" si="0"/>
        <v>7</v>
      </c>
      <c r="AK41" s="9">
        <f t="shared" si="1"/>
        <v>6222.5099999999993</v>
      </c>
    </row>
    <row r="42" spans="1:37" ht="12.75" customHeight="1" x14ac:dyDescent="0.2">
      <c r="A42" s="11">
        <v>2110077</v>
      </c>
      <c r="B42" s="16" t="s">
        <v>157</v>
      </c>
      <c r="C42" s="17" t="s">
        <v>48</v>
      </c>
      <c r="D42" s="42">
        <f>VLOOKUP(A42,[1]Hoja3!$A$4:$C$653,3,FALSE)</f>
        <v>7946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46">
        <f t="shared" si="0"/>
        <v>0</v>
      </c>
      <c r="AK42" s="9">
        <f t="shared" si="1"/>
        <v>0</v>
      </c>
    </row>
    <row r="43" spans="1:37" ht="12.75" customHeight="1" x14ac:dyDescent="0.2">
      <c r="A43" s="11">
        <v>2160157</v>
      </c>
      <c r="B43" s="16" t="s">
        <v>159</v>
      </c>
      <c r="C43" s="17" t="s">
        <v>29</v>
      </c>
      <c r="D43" s="42">
        <f>VLOOKUP(A43,[1]Hoja3!$A$4:$C$653,3,FALSE)</f>
        <v>928.2</v>
      </c>
      <c r="E43" s="18">
        <v>4</v>
      </c>
      <c r="F43" s="18"/>
      <c r="G43" s="18"/>
      <c r="H43" s="18">
        <v>3</v>
      </c>
      <c r="I43" s="18"/>
      <c r="J43" s="18"/>
      <c r="K43" s="18">
        <v>3</v>
      </c>
      <c r="L43" s="18"/>
      <c r="M43" s="18"/>
      <c r="N43" s="18">
        <v>3</v>
      </c>
      <c r="O43" s="18"/>
      <c r="P43" s="18"/>
      <c r="Q43" s="18">
        <v>1</v>
      </c>
      <c r="R43" s="18"/>
      <c r="S43" s="18"/>
      <c r="T43" s="18"/>
      <c r="U43" s="18"/>
      <c r="V43" s="18">
        <v>5</v>
      </c>
      <c r="W43" s="18">
        <v>2</v>
      </c>
      <c r="X43" s="18"/>
      <c r="Y43" s="18">
        <v>4</v>
      </c>
      <c r="Z43" s="18">
        <v>1</v>
      </c>
      <c r="AA43" s="18"/>
      <c r="AB43" s="18"/>
      <c r="AC43" s="18"/>
      <c r="AD43" s="18"/>
      <c r="AE43" s="18"/>
      <c r="AF43" s="18"/>
      <c r="AG43" s="18">
        <v>6</v>
      </c>
      <c r="AH43" s="18"/>
      <c r="AI43" s="18"/>
      <c r="AJ43" s="46">
        <f t="shared" si="0"/>
        <v>32</v>
      </c>
      <c r="AK43" s="9">
        <f t="shared" si="1"/>
        <v>29702.400000000001</v>
      </c>
    </row>
    <row r="44" spans="1:37" ht="12.75" customHeight="1" x14ac:dyDescent="0.2">
      <c r="A44" s="11">
        <v>2160160</v>
      </c>
      <c r="B44" s="16" t="s">
        <v>158</v>
      </c>
      <c r="C44" s="17" t="s">
        <v>11</v>
      </c>
      <c r="D44" s="42">
        <f>VLOOKUP(A44,[1]Hoja3!$A$4:$C$653,3,FALSE)</f>
        <v>213.01</v>
      </c>
      <c r="E44" s="18">
        <v>11</v>
      </c>
      <c r="F44" s="18"/>
      <c r="G44" s="18"/>
      <c r="H44" s="18">
        <v>16</v>
      </c>
      <c r="I44" s="18">
        <v>17</v>
      </c>
      <c r="J44" s="18">
        <v>11</v>
      </c>
      <c r="K44" s="18">
        <v>18</v>
      </c>
      <c r="L44" s="18"/>
      <c r="M44" s="18"/>
      <c r="N44" s="18">
        <v>27</v>
      </c>
      <c r="O44" s="18"/>
      <c r="P44" s="18">
        <v>24</v>
      </c>
      <c r="Q44" s="18">
        <v>17</v>
      </c>
      <c r="R44" s="18">
        <v>15</v>
      </c>
      <c r="S44" s="18"/>
      <c r="T44" s="18"/>
      <c r="U44" s="18"/>
      <c r="V44" s="18">
        <v>13</v>
      </c>
      <c r="W44" s="18">
        <v>12</v>
      </c>
      <c r="X44" s="18">
        <v>10</v>
      </c>
      <c r="Y44" s="18">
        <v>13</v>
      </c>
      <c r="Z44" s="18">
        <v>11</v>
      </c>
      <c r="AA44" s="18"/>
      <c r="AB44" s="18"/>
      <c r="AC44" s="18">
        <v>20</v>
      </c>
      <c r="AD44" s="18">
        <v>11</v>
      </c>
      <c r="AE44" s="18">
        <v>15</v>
      </c>
      <c r="AF44" s="18">
        <v>17</v>
      </c>
      <c r="AG44" s="18">
        <v>16</v>
      </c>
      <c r="AH44" s="18"/>
      <c r="AI44" s="18"/>
      <c r="AJ44" s="46">
        <f t="shared" si="0"/>
        <v>294</v>
      </c>
      <c r="AK44" s="9">
        <f t="shared" si="1"/>
        <v>62624.939999999995</v>
      </c>
    </row>
    <row r="45" spans="1:37" ht="12.75" customHeight="1" x14ac:dyDescent="0.2">
      <c r="A45" s="11">
        <v>2160162</v>
      </c>
      <c r="B45" s="16" t="s">
        <v>160</v>
      </c>
      <c r="C45" s="17" t="s">
        <v>36</v>
      </c>
      <c r="D45" s="42">
        <f>VLOOKUP(A45,[1]Hoja3!$A$4:$C$653,3,FALSE)</f>
        <v>7945.8680000000004</v>
      </c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46">
        <f t="shared" si="0"/>
        <v>0</v>
      </c>
      <c r="AK45" s="9">
        <f t="shared" si="1"/>
        <v>0</v>
      </c>
    </row>
    <row r="46" spans="1:37" ht="12.75" customHeight="1" x14ac:dyDescent="0.2">
      <c r="A46" s="11">
        <v>2160168</v>
      </c>
      <c r="B46" s="16" t="s">
        <v>161</v>
      </c>
      <c r="C46" s="17" t="s">
        <v>36</v>
      </c>
      <c r="D46" s="42">
        <f>VLOOKUP(A46,[1]Hoja3!$A$4:$C$653,3,FALSE)</f>
        <v>83.3</v>
      </c>
      <c r="E46" s="18">
        <v>13</v>
      </c>
      <c r="F46" s="18"/>
      <c r="G46" s="18"/>
      <c r="H46" s="18">
        <v>19</v>
      </c>
      <c r="I46" s="18">
        <v>22</v>
      </c>
      <c r="J46" s="18">
        <v>13</v>
      </c>
      <c r="K46" s="18">
        <v>24</v>
      </c>
      <c r="L46" s="18">
        <v>1</v>
      </c>
      <c r="M46" s="18"/>
      <c r="N46" s="18">
        <v>19</v>
      </c>
      <c r="O46" s="18"/>
      <c r="P46" s="18">
        <v>13</v>
      </c>
      <c r="Q46" s="18">
        <v>16</v>
      </c>
      <c r="R46" s="18">
        <v>14</v>
      </c>
      <c r="S46" s="18"/>
      <c r="T46" s="18"/>
      <c r="U46" s="18"/>
      <c r="V46" s="18">
        <v>29</v>
      </c>
      <c r="W46" s="18">
        <v>10</v>
      </c>
      <c r="X46" s="18">
        <v>9</v>
      </c>
      <c r="Y46" s="18">
        <v>11</v>
      </c>
      <c r="Z46" s="18">
        <v>9</v>
      </c>
      <c r="AA46" s="18"/>
      <c r="AB46" s="18"/>
      <c r="AC46" s="18">
        <v>20</v>
      </c>
      <c r="AD46" s="18">
        <v>7</v>
      </c>
      <c r="AE46" s="18">
        <v>20</v>
      </c>
      <c r="AF46" s="18">
        <v>16</v>
      </c>
      <c r="AG46" s="18">
        <v>17</v>
      </c>
      <c r="AH46" s="18"/>
      <c r="AI46" s="18"/>
      <c r="AJ46" s="46">
        <f t="shared" si="0"/>
        <v>302</v>
      </c>
      <c r="AK46" s="9">
        <f t="shared" si="1"/>
        <v>25156.6</v>
      </c>
    </row>
    <row r="47" spans="1:37" ht="12.75" customHeight="1" x14ac:dyDescent="0.2">
      <c r="A47" s="11">
        <v>2160166</v>
      </c>
      <c r="B47" s="16" t="s">
        <v>162</v>
      </c>
      <c r="C47" s="17" t="s">
        <v>11</v>
      </c>
      <c r="D47" s="43">
        <v>162</v>
      </c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46">
        <f t="shared" si="0"/>
        <v>0</v>
      </c>
      <c r="AK47" s="9">
        <f t="shared" si="1"/>
        <v>0</v>
      </c>
    </row>
    <row r="48" spans="1:37" ht="12.75" customHeight="1" x14ac:dyDescent="0.2">
      <c r="A48" s="11">
        <v>2170132</v>
      </c>
      <c r="B48" s="16" t="s">
        <v>163</v>
      </c>
      <c r="C48" s="17" t="s">
        <v>32</v>
      </c>
      <c r="D48" s="42">
        <f>VLOOKUP(A48,[1]Hoja3!$A$4:$C$653,3,FALSE)</f>
        <v>1904</v>
      </c>
      <c r="E48" s="18"/>
      <c r="F48" s="18"/>
      <c r="G48" s="18"/>
      <c r="H48" s="18"/>
      <c r="I48" s="18"/>
      <c r="J48" s="18"/>
      <c r="K48" s="18">
        <v>1</v>
      </c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46">
        <f t="shared" si="0"/>
        <v>1</v>
      </c>
      <c r="AK48" s="9">
        <f t="shared" si="1"/>
        <v>1904</v>
      </c>
    </row>
    <row r="49" spans="1:37" ht="12.75" customHeight="1" x14ac:dyDescent="0.2">
      <c r="A49" s="11">
        <v>2160092</v>
      </c>
      <c r="B49" s="16" t="s">
        <v>164</v>
      </c>
      <c r="C49" s="17" t="s">
        <v>36</v>
      </c>
      <c r="D49" s="42">
        <f>VLOOKUP(A49,[1]Hoja3!$A$4:$C$653,3,FALSE)</f>
        <v>69.02</v>
      </c>
      <c r="E49" s="18">
        <v>2</v>
      </c>
      <c r="F49" s="18"/>
      <c r="G49" s="18"/>
      <c r="H49" s="18">
        <v>13</v>
      </c>
      <c r="I49" s="18">
        <v>4</v>
      </c>
      <c r="J49" s="18">
        <v>4</v>
      </c>
      <c r="K49" s="18">
        <v>3</v>
      </c>
      <c r="L49" s="18"/>
      <c r="M49" s="18"/>
      <c r="N49" s="18">
        <v>5</v>
      </c>
      <c r="O49" s="18"/>
      <c r="P49" s="18">
        <v>4</v>
      </c>
      <c r="Q49" s="18">
        <v>4</v>
      </c>
      <c r="R49" s="18">
        <v>9</v>
      </c>
      <c r="S49" s="18"/>
      <c r="T49" s="18"/>
      <c r="U49" s="18"/>
      <c r="V49" s="18">
        <v>17</v>
      </c>
      <c r="W49" s="18">
        <v>4</v>
      </c>
      <c r="X49" s="18">
        <v>4</v>
      </c>
      <c r="Y49" s="18"/>
      <c r="Z49" s="18">
        <v>2</v>
      </c>
      <c r="AA49" s="18"/>
      <c r="AB49" s="18"/>
      <c r="AC49" s="18">
        <v>2</v>
      </c>
      <c r="AD49" s="18">
        <v>1</v>
      </c>
      <c r="AE49" s="18">
        <v>6</v>
      </c>
      <c r="AF49" s="18">
        <v>3</v>
      </c>
      <c r="AG49" s="18">
        <v>2</v>
      </c>
      <c r="AH49" s="18"/>
      <c r="AI49" s="18"/>
      <c r="AJ49" s="46">
        <f t="shared" si="0"/>
        <v>89</v>
      </c>
      <c r="AK49" s="9">
        <f t="shared" si="1"/>
        <v>6142.78</v>
      </c>
    </row>
    <row r="50" spans="1:37" ht="12.75" customHeight="1" x14ac:dyDescent="0.2">
      <c r="A50" s="11">
        <v>2170143</v>
      </c>
      <c r="B50" s="16" t="s">
        <v>165</v>
      </c>
      <c r="C50" s="17" t="s">
        <v>60</v>
      </c>
      <c r="D50" s="42">
        <f>VLOOKUP(A50,[1]Hoja3!$A$4:$C$653,3,FALSE)</f>
        <v>31.535</v>
      </c>
      <c r="E50" s="18"/>
      <c r="F50" s="18"/>
      <c r="G50" s="18"/>
      <c r="H50" s="18"/>
      <c r="I50" s="18"/>
      <c r="J50" s="18"/>
      <c r="K50" s="18">
        <v>1</v>
      </c>
      <c r="L50" s="18"/>
      <c r="M50" s="18"/>
      <c r="N50" s="18">
        <v>2</v>
      </c>
      <c r="O50" s="18"/>
      <c r="P50" s="18"/>
      <c r="Q50" s="18"/>
      <c r="R50" s="18"/>
      <c r="S50" s="18"/>
      <c r="T50" s="18"/>
      <c r="U50" s="18"/>
      <c r="V50" s="18"/>
      <c r="W50" s="18"/>
      <c r="X50" s="18">
        <v>1</v>
      </c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46">
        <f t="shared" si="0"/>
        <v>4</v>
      </c>
      <c r="AK50" s="9">
        <f t="shared" si="1"/>
        <v>126.14</v>
      </c>
    </row>
    <row r="51" spans="1:37" ht="12.75" customHeight="1" x14ac:dyDescent="0.2">
      <c r="A51" s="11">
        <v>2130180</v>
      </c>
      <c r="B51" s="16" t="s">
        <v>166</v>
      </c>
      <c r="C51" s="17" t="s">
        <v>29</v>
      </c>
      <c r="D51" s="42">
        <f>VLOOKUP(A51,[1]Hoja3!$A$4:$C$653,3,FALSE)</f>
        <v>7925.4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46">
        <f t="shared" si="0"/>
        <v>0</v>
      </c>
      <c r="AK51" s="9">
        <f t="shared" si="1"/>
        <v>0</v>
      </c>
    </row>
    <row r="52" spans="1:37" ht="12.75" customHeight="1" x14ac:dyDescent="0.2">
      <c r="A52" s="11">
        <v>2160183</v>
      </c>
      <c r="B52" s="16" t="s">
        <v>167</v>
      </c>
      <c r="C52" s="17" t="s">
        <v>11</v>
      </c>
      <c r="D52" s="42">
        <f>VLOOKUP(A52,[1]Hoja3!$A$4:$C$653,3,FALSE)</f>
        <v>71.400000000000006</v>
      </c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>
        <v>2</v>
      </c>
      <c r="Q52" s="18"/>
      <c r="R52" s="18"/>
      <c r="S52" s="18"/>
      <c r="T52" s="18"/>
      <c r="U52" s="18"/>
      <c r="V52" s="18"/>
      <c r="W52" s="18"/>
      <c r="X52" s="18"/>
      <c r="Y52" s="18">
        <v>1</v>
      </c>
      <c r="Z52" s="18"/>
      <c r="AA52" s="18"/>
      <c r="AB52" s="18"/>
      <c r="AC52" s="18">
        <v>1</v>
      </c>
      <c r="AD52" s="18"/>
      <c r="AE52" s="18"/>
      <c r="AF52" s="18"/>
      <c r="AG52" s="18">
        <v>2</v>
      </c>
      <c r="AH52" s="18"/>
      <c r="AI52" s="18"/>
      <c r="AJ52" s="46">
        <f t="shared" si="0"/>
        <v>6</v>
      </c>
      <c r="AK52" s="9">
        <f t="shared" si="1"/>
        <v>428.40000000000003</v>
      </c>
    </row>
    <row r="53" spans="1:37" ht="12.75" customHeight="1" x14ac:dyDescent="0.2">
      <c r="A53" s="11">
        <v>2130188</v>
      </c>
      <c r="B53" s="16" t="s">
        <v>168</v>
      </c>
      <c r="C53" s="17" t="s">
        <v>11</v>
      </c>
      <c r="D53" s="42">
        <f>VLOOKUP(A53,[1]Hoja3!$A$4:$C$653,3,FALSE)</f>
        <v>213.01</v>
      </c>
      <c r="E53" s="18"/>
      <c r="F53" s="18"/>
      <c r="G53" s="18"/>
      <c r="H53" s="18"/>
      <c r="I53" s="18"/>
      <c r="J53" s="18"/>
      <c r="K53" s="18">
        <v>1</v>
      </c>
      <c r="L53" s="18"/>
      <c r="M53" s="18"/>
      <c r="N53" s="18">
        <v>1</v>
      </c>
      <c r="O53" s="18"/>
      <c r="P53" s="18"/>
      <c r="Q53" s="18"/>
      <c r="R53" s="18"/>
      <c r="S53" s="18"/>
      <c r="T53" s="18"/>
      <c r="U53" s="18"/>
      <c r="V53" s="18"/>
      <c r="W53" s="18">
        <v>1</v>
      </c>
      <c r="X53" s="18">
        <v>1</v>
      </c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46">
        <f t="shared" si="0"/>
        <v>4</v>
      </c>
      <c r="AK53" s="9">
        <f t="shared" si="1"/>
        <v>852.04</v>
      </c>
    </row>
    <row r="54" spans="1:37" ht="12.75" customHeight="1" x14ac:dyDescent="0.2">
      <c r="A54" s="11">
        <v>2120039</v>
      </c>
      <c r="B54" s="16" t="s">
        <v>169</v>
      </c>
      <c r="C54" s="17" t="s">
        <v>11</v>
      </c>
      <c r="D54" s="42">
        <f>VLOOKUP(A54,[1]Hoja3!$A$4:$C$653,3,FALSE)</f>
        <v>869</v>
      </c>
      <c r="E54" s="18">
        <v>1</v>
      </c>
      <c r="F54" s="18"/>
      <c r="G54" s="18"/>
      <c r="H54" s="18"/>
      <c r="I54" s="18">
        <v>2</v>
      </c>
      <c r="J54" s="18"/>
      <c r="K54" s="18">
        <v>2</v>
      </c>
      <c r="L54" s="18"/>
      <c r="M54" s="18"/>
      <c r="N54" s="18">
        <v>2</v>
      </c>
      <c r="O54" s="18"/>
      <c r="P54" s="18"/>
      <c r="Q54" s="18">
        <v>1</v>
      </c>
      <c r="R54" s="18"/>
      <c r="S54" s="18"/>
      <c r="T54" s="18"/>
      <c r="U54" s="18"/>
      <c r="V54" s="18">
        <v>1</v>
      </c>
      <c r="W54" s="18">
        <v>1</v>
      </c>
      <c r="X54" s="18"/>
      <c r="Y54" s="18">
        <v>1</v>
      </c>
      <c r="Z54" s="18"/>
      <c r="AA54" s="18"/>
      <c r="AB54" s="18"/>
      <c r="AC54" s="18">
        <v>3</v>
      </c>
      <c r="AD54" s="18">
        <v>1</v>
      </c>
      <c r="AE54" s="18"/>
      <c r="AF54" s="18"/>
      <c r="AG54" s="18"/>
      <c r="AH54" s="18"/>
      <c r="AI54" s="18"/>
      <c r="AJ54" s="46">
        <f t="shared" si="0"/>
        <v>15</v>
      </c>
      <c r="AK54" s="9">
        <f t="shared" si="1"/>
        <v>13035</v>
      </c>
    </row>
    <row r="55" spans="1:37" ht="12.75" customHeight="1" x14ac:dyDescent="0.2">
      <c r="A55" s="11">
        <v>2120041</v>
      </c>
      <c r="B55" s="16" t="s">
        <v>170</v>
      </c>
      <c r="C55" s="17" t="s">
        <v>11</v>
      </c>
      <c r="D55" s="42">
        <f>VLOOKUP(A55,[1]Hoja3!$A$4:$C$653,3,FALSE)</f>
        <v>214</v>
      </c>
      <c r="E55" s="18">
        <v>2</v>
      </c>
      <c r="F55" s="18"/>
      <c r="G55" s="18"/>
      <c r="H55" s="18"/>
      <c r="I55" s="18">
        <v>2</v>
      </c>
      <c r="J55" s="18"/>
      <c r="K55" s="18"/>
      <c r="L55" s="18"/>
      <c r="M55" s="18"/>
      <c r="N55" s="18">
        <v>1</v>
      </c>
      <c r="O55" s="18"/>
      <c r="P55" s="18"/>
      <c r="Q55" s="18"/>
      <c r="R55" s="18"/>
      <c r="S55" s="18"/>
      <c r="T55" s="18"/>
      <c r="U55" s="18"/>
      <c r="V55" s="18">
        <v>3</v>
      </c>
      <c r="W55" s="18">
        <v>4</v>
      </c>
      <c r="X55" s="18"/>
      <c r="Y55" s="18">
        <v>3</v>
      </c>
      <c r="Z55" s="18">
        <v>6</v>
      </c>
      <c r="AA55" s="18"/>
      <c r="AB55" s="18"/>
      <c r="AC55" s="18">
        <v>1</v>
      </c>
      <c r="AD55" s="18"/>
      <c r="AE55" s="18">
        <v>10</v>
      </c>
      <c r="AF55" s="18"/>
      <c r="AG55" s="18">
        <v>5</v>
      </c>
      <c r="AH55" s="18"/>
      <c r="AI55" s="18"/>
      <c r="AJ55" s="46">
        <f t="shared" si="0"/>
        <v>37</v>
      </c>
      <c r="AK55" s="9">
        <f t="shared" si="1"/>
        <v>7918</v>
      </c>
    </row>
    <row r="56" spans="1:37" ht="12.75" customHeight="1" x14ac:dyDescent="0.2">
      <c r="A56" s="11">
        <v>2160194</v>
      </c>
      <c r="B56" s="16" t="s">
        <v>171</v>
      </c>
      <c r="C56" s="17" t="s">
        <v>36</v>
      </c>
      <c r="D56" s="42">
        <f>VLOOKUP(A56,[1]Hoja3!$A$4:$C$653,3,FALSE)</f>
        <v>5057.5</v>
      </c>
      <c r="E56" s="18"/>
      <c r="F56" s="18"/>
      <c r="G56" s="18"/>
      <c r="H56" s="18">
        <v>1</v>
      </c>
      <c r="I56" s="18"/>
      <c r="J56" s="18"/>
      <c r="K56" s="18"/>
      <c r="L56" s="18"/>
      <c r="M56" s="18"/>
      <c r="N56" s="18"/>
      <c r="O56" s="18"/>
      <c r="P56" s="18">
        <v>1</v>
      </c>
      <c r="Q56" s="18">
        <v>1</v>
      </c>
      <c r="R56" s="18">
        <v>1</v>
      </c>
      <c r="S56" s="18"/>
      <c r="T56" s="18"/>
      <c r="U56" s="18"/>
      <c r="V56" s="18">
        <v>1</v>
      </c>
      <c r="W56" s="18">
        <v>1</v>
      </c>
      <c r="X56" s="18"/>
      <c r="Y56" s="18">
        <v>1</v>
      </c>
      <c r="Z56" s="18"/>
      <c r="AA56" s="18"/>
      <c r="AB56" s="18"/>
      <c r="AC56" s="18"/>
      <c r="AD56" s="18"/>
      <c r="AE56" s="18"/>
      <c r="AF56" s="18">
        <v>1</v>
      </c>
      <c r="AG56" s="18"/>
      <c r="AH56" s="18"/>
      <c r="AI56" s="18"/>
      <c r="AJ56" s="46">
        <f t="shared" si="0"/>
        <v>8</v>
      </c>
      <c r="AK56" s="9">
        <f t="shared" si="1"/>
        <v>40460</v>
      </c>
    </row>
    <row r="57" spans="1:37" ht="12.75" customHeight="1" x14ac:dyDescent="0.2">
      <c r="A57" s="11">
        <v>2160197</v>
      </c>
      <c r="B57" s="16" t="s">
        <v>172</v>
      </c>
      <c r="C57" s="17" t="s">
        <v>11</v>
      </c>
      <c r="D57" s="42">
        <f>VLOOKUP(A57,[1]Hoja3!$A$4:$C$653,3,FALSE)</f>
        <v>95.2</v>
      </c>
      <c r="E57" s="18">
        <v>5</v>
      </c>
      <c r="F57" s="18"/>
      <c r="G57" s="18"/>
      <c r="H57" s="18">
        <v>2</v>
      </c>
      <c r="I57" s="18">
        <v>4</v>
      </c>
      <c r="J57" s="18">
        <v>10</v>
      </c>
      <c r="K57" s="18"/>
      <c r="L57" s="18"/>
      <c r="M57" s="18"/>
      <c r="N57" s="18">
        <v>3</v>
      </c>
      <c r="O57" s="18"/>
      <c r="P57" s="18">
        <v>5</v>
      </c>
      <c r="Q57" s="18">
        <v>3</v>
      </c>
      <c r="R57" s="18">
        <v>2</v>
      </c>
      <c r="S57" s="18"/>
      <c r="T57" s="18"/>
      <c r="U57" s="18"/>
      <c r="V57" s="18">
        <v>3</v>
      </c>
      <c r="W57" s="18">
        <v>10</v>
      </c>
      <c r="X57" s="18">
        <v>5</v>
      </c>
      <c r="Y57" s="18"/>
      <c r="Z57" s="18"/>
      <c r="AA57" s="18"/>
      <c r="AB57" s="18"/>
      <c r="AC57" s="18">
        <v>9</v>
      </c>
      <c r="AD57" s="18"/>
      <c r="AE57" s="18">
        <v>3</v>
      </c>
      <c r="AF57" s="18">
        <v>1</v>
      </c>
      <c r="AG57" s="18">
        <v>2</v>
      </c>
      <c r="AH57" s="18"/>
      <c r="AI57" s="18"/>
      <c r="AJ57" s="46">
        <f t="shared" si="0"/>
        <v>67</v>
      </c>
      <c r="AK57" s="9">
        <f t="shared" si="1"/>
        <v>6378.4000000000005</v>
      </c>
    </row>
    <row r="58" spans="1:37" ht="12.75" customHeight="1" x14ac:dyDescent="0.2">
      <c r="A58" s="11">
        <v>2140177</v>
      </c>
      <c r="B58" s="16" t="s">
        <v>173</v>
      </c>
      <c r="C58" s="17" t="s">
        <v>69</v>
      </c>
      <c r="D58" s="43">
        <v>32</v>
      </c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46">
        <f t="shared" si="0"/>
        <v>0</v>
      </c>
      <c r="AK58" s="9">
        <f t="shared" si="1"/>
        <v>0</v>
      </c>
    </row>
    <row r="59" spans="1:37" ht="12.75" customHeight="1" x14ac:dyDescent="0.2">
      <c r="A59" s="11">
        <v>2150073</v>
      </c>
      <c r="B59" s="19" t="s">
        <v>174</v>
      </c>
      <c r="C59" s="20" t="s">
        <v>32</v>
      </c>
      <c r="D59" s="42">
        <f>VLOOKUP(A59,[1]Hoja3!$A$4:$C$653,3,FALSE)</f>
        <v>833</v>
      </c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46">
        <f t="shared" si="0"/>
        <v>0</v>
      </c>
      <c r="AK59" s="9">
        <f t="shared" si="1"/>
        <v>0</v>
      </c>
    </row>
    <row r="60" spans="1:37" ht="12.75" customHeight="1" x14ac:dyDescent="0.2">
      <c r="A60" s="11">
        <v>2160207</v>
      </c>
      <c r="B60" s="16" t="s">
        <v>175</v>
      </c>
      <c r="C60" s="17" t="s">
        <v>11</v>
      </c>
      <c r="D60" s="42">
        <f>VLOOKUP(A60,[1]Hoja3!$A$4:$C$653,3,FALSE)</f>
        <v>1178.0999999999999</v>
      </c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>
        <v>1</v>
      </c>
      <c r="X60" s="18">
        <v>1</v>
      </c>
      <c r="Y60" s="18">
        <v>1</v>
      </c>
      <c r="Z60" s="18">
        <v>1</v>
      </c>
      <c r="AA60" s="18"/>
      <c r="AB60" s="18"/>
      <c r="AC60" s="18"/>
      <c r="AD60" s="18">
        <v>1</v>
      </c>
      <c r="AE60" s="18"/>
      <c r="AF60" s="18"/>
      <c r="AG60" s="18"/>
      <c r="AH60" s="18"/>
      <c r="AI60" s="18"/>
      <c r="AJ60" s="46">
        <f t="shared" si="0"/>
        <v>5</v>
      </c>
      <c r="AK60" s="9">
        <f t="shared" si="1"/>
        <v>5890.5</v>
      </c>
    </row>
    <row r="61" spans="1:37" ht="12.75" customHeight="1" x14ac:dyDescent="0.2">
      <c r="A61" s="11">
        <v>2160208</v>
      </c>
      <c r="B61" s="16" t="s">
        <v>176</v>
      </c>
      <c r="C61" s="17" t="s">
        <v>11</v>
      </c>
      <c r="D61" s="42">
        <f>VLOOKUP(A61,[1]Hoja3!$A$4:$C$653,3,FALSE)</f>
        <v>16660</v>
      </c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46">
        <f t="shared" si="0"/>
        <v>0</v>
      </c>
      <c r="AK61" s="9">
        <f t="shared" si="1"/>
        <v>0</v>
      </c>
    </row>
    <row r="62" spans="1:37" ht="12.75" customHeight="1" x14ac:dyDescent="0.2">
      <c r="A62" s="11">
        <v>2160209</v>
      </c>
      <c r="B62" s="16" t="s">
        <v>177</v>
      </c>
      <c r="C62" s="17" t="s">
        <v>36</v>
      </c>
      <c r="D62" s="42">
        <f>VLOOKUP(A62,[1]Hoja3!$A$4:$C$653,3,FALSE)</f>
        <v>1011.5</v>
      </c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>
        <v>2</v>
      </c>
      <c r="Y62" s="18"/>
      <c r="Z62" s="18">
        <v>2</v>
      </c>
      <c r="AA62" s="18"/>
      <c r="AB62" s="18"/>
      <c r="AC62" s="18"/>
      <c r="AD62" s="18"/>
      <c r="AE62" s="18"/>
      <c r="AF62" s="18"/>
      <c r="AG62" s="18"/>
      <c r="AH62" s="18"/>
      <c r="AI62" s="18"/>
      <c r="AJ62" s="46">
        <f t="shared" si="0"/>
        <v>4</v>
      </c>
      <c r="AK62" s="9">
        <f t="shared" si="1"/>
        <v>4046</v>
      </c>
    </row>
    <row r="63" spans="1:37" ht="12.75" customHeight="1" x14ac:dyDescent="0.2">
      <c r="A63" s="11">
        <v>2190051</v>
      </c>
      <c r="B63" s="16" t="s">
        <v>178</v>
      </c>
      <c r="C63" s="17" t="s">
        <v>36</v>
      </c>
      <c r="D63" s="42">
        <f>VLOOKUP(A63,[1]Hoja3!$A$4:$C$653,3,FALSE)</f>
        <v>464.1</v>
      </c>
      <c r="E63" s="18"/>
      <c r="F63" s="18"/>
      <c r="G63" s="18"/>
      <c r="H63" s="18">
        <v>1</v>
      </c>
      <c r="I63" s="18"/>
      <c r="J63" s="18">
        <v>1</v>
      </c>
      <c r="K63" s="18">
        <v>1</v>
      </c>
      <c r="L63" s="18"/>
      <c r="M63" s="18"/>
      <c r="N63" s="18">
        <v>2</v>
      </c>
      <c r="O63" s="18"/>
      <c r="P63" s="18"/>
      <c r="Q63" s="18"/>
      <c r="R63" s="18">
        <v>1</v>
      </c>
      <c r="S63" s="18"/>
      <c r="T63" s="18"/>
      <c r="U63" s="18"/>
      <c r="V63" s="18"/>
      <c r="W63" s="18"/>
      <c r="X63" s="18"/>
      <c r="Y63" s="18">
        <v>1</v>
      </c>
      <c r="Z63" s="18"/>
      <c r="AA63" s="18"/>
      <c r="AB63" s="18"/>
      <c r="AC63" s="18">
        <v>1</v>
      </c>
      <c r="AD63" s="18"/>
      <c r="AE63" s="18">
        <v>1</v>
      </c>
      <c r="AF63" s="18"/>
      <c r="AG63" s="18">
        <v>2</v>
      </c>
      <c r="AH63" s="18"/>
      <c r="AI63" s="18"/>
      <c r="AJ63" s="46">
        <f t="shared" si="0"/>
        <v>11</v>
      </c>
      <c r="AK63" s="9">
        <f t="shared" si="1"/>
        <v>5105.1000000000004</v>
      </c>
    </row>
    <row r="64" spans="1:37" ht="12.75" customHeight="1" x14ac:dyDescent="0.2">
      <c r="A64" s="11">
        <v>2160220</v>
      </c>
      <c r="B64" s="16" t="s">
        <v>179</v>
      </c>
      <c r="C64" s="17" t="s">
        <v>76</v>
      </c>
      <c r="D64" s="42">
        <f>VLOOKUP(A64,[1]Hoja3!$A$4:$C$653,3,FALSE)</f>
        <v>101.15</v>
      </c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>
        <v>2</v>
      </c>
      <c r="AB64" s="18"/>
      <c r="AC64" s="18"/>
      <c r="AD64" s="18"/>
      <c r="AE64" s="18"/>
      <c r="AF64" s="18"/>
      <c r="AG64" s="18"/>
      <c r="AH64" s="18"/>
      <c r="AI64" s="18"/>
      <c r="AJ64" s="46">
        <f t="shared" si="0"/>
        <v>2</v>
      </c>
      <c r="AK64" s="9">
        <f t="shared" si="1"/>
        <v>202.3</v>
      </c>
    </row>
    <row r="65" spans="1:37" ht="12.75" customHeight="1" x14ac:dyDescent="0.2">
      <c r="A65" s="11">
        <v>2170166</v>
      </c>
      <c r="B65" s="16" t="s">
        <v>180</v>
      </c>
      <c r="C65" s="17" t="s">
        <v>7</v>
      </c>
      <c r="D65" s="42">
        <f>VLOOKUP(A65,[1]Hoja3!$A$4:$C$653,3,FALSE)</f>
        <v>170.90450000000001</v>
      </c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46">
        <f t="shared" si="0"/>
        <v>0</v>
      </c>
      <c r="AK65" s="9">
        <f t="shared" si="1"/>
        <v>0</v>
      </c>
    </row>
    <row r="66" spans="1:37" ht="12.75" customHeight="1" x14ac:dyDescent="0.2">
      <c r="A66" s="11">
        <v>2170165</v>
      </c>
      <c r="B66" s="16" t="s">
        <v>181</v>
      </c>
      <c r="C66" s="17" t="s">
        <v>60</v>
      </c>
      <c r="D66" s="42">
        <f>VLOOKUP(A66,[1]Hoja3!$A$4:$C$653,3,FALSE)</f>
        <v>36.582500000000003</v>
      </c>
      <c r="E66" s="18">
        <v>1</v>
      </c>
      <c r="F66" s="18"/>
      <c r="G66" s="18"/>
      <c r="H66" s="18"/>
      <c r="I66" s="18"/>
      <c r="J66" s="18">
        <v>3</v>
      </c>
      <c r="K66" s="18">
        <v>7</v>
      </c>
      <c r="L66" s="18"/>
      <c r="M66" s="18"/>
      <c r="N66" s="18">
        <v>13</v>
      </c>
      <c r="O66" s="18"/>
      <c r="P66" s="18"/>
      <c r="Q66" s="18">
        <v>7</v>
      </c>
      <c r="R66" s="18">
        <v>2</v>
      </c>
      <c r="S66" s="18"/>
      <c r="T66" s="18"/>
      <c r="U66" s="18"/>
      <c r="V66" s="18"/>
      <c r="W66" s="18"/>
      <c r="X66" s="18"/>
      <c r="Y66" s="18">
        <v>3</v>
      </c>
      <c r="Z66" s="18">
        <v>2</v>
      </c>
      <c r="AA66" s="18"/>
      <c r="AB66" s="18"/>
      <c r="AC66" s="18">
        <v>3</v>
      </c>
      <c r="AD66" s="18"/>
      <c r="AE66" s="18"/>
      <c r="AF66" s="18"/>
      <c r="AG66" s="18">
        <v>1</v>
      </c>
      <c r="AH66" s="18"/>
      <c r="AI66" s="18"/>
      <c r="AJ66" s="46">
        <f t="shared" si="0"/>
        <v>42</v>
      </c>
      <c r="AK66" s="9">
        <f t="shared" si="1"/>
        <v>1536.4650000000001</v>
      </c>
    </row>
    <row r="67" spans="1:37" ht="12.75" customHeight="1" x14ac:dyDescent="0.2">
      <c r="A67" s="11">
        <v>2130215</v>
      </c>
      <c r="B67" s="24" t="s">
        <v>182</v>
      </c>
      <c r="C67" s="17" t="s">
        <v>29</v>
      </c>
      <c r="D67" s="42">
        <f>VLOOKUP(A67,[1]Hoja3!$A$4:$C$653,3,FALSE)</f>
        <v>63.07</v>
      </c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46">
        <f t="shared" si="0"/>
        <v>0</v>
      </c>
      <c r="AK67" s="9">
        <f t="shared" si="1"/>
        <v>0</v>
      </c>
    </row>
    <row r="68" spans="1:37" ht="12.75" customHeight="1" x14ac:dyDescent="0.2">
      <c r="A68" s="11">
        <v>2160234</v>
      </c>
      <c r="B68" s="16" t="s">
        <v>183</v>
      </c>
      <c r="C68" s="17" t="s">
        <v>11</v>
      </c>
      <c r="D68" s="42">
        <f>VLOOKUP(A68,[1]Hoja3!$A$4:$C$653,3,FALSE)</f>
        <v>284.41000000000003</v>
      </c>
      <c r="E68" s="18"/>
      <c r="F68" s="18"/>
      <c r="G68" s="18"/>
      <c r="H68" s="18"/>
      <c r="I68" s="18"/>
      <c r="J68" s="18"/>
      <c r="K68" s="18"/>
      <c r="L68" s="18"/>
      <c r="M68" s="18"/>
      <c r="N68" s="18">
        <v>1</v>
      </c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46">
        <f t="shared" si="0"/>
        <v>1</v>
      </c>
      <c r="AK68" s="9">
        <f t="shared" si="1"/>
        <v>284.41000000000003</v>
      </c>
    </row>
    <row r="69" spans="1:37" ht="12.75" customHeight="1" x14ac:dyDescent="0.2">
      <c r="A69" s="11">
        <v>2110100</v>
      </c>
      <c r="B69" s="16" t="s">
        <v>184</v>
      </c>
      <c r="C69" s="17" t="s">
        <v>23</v>
      </c>
      <c r="D69" s="42">
        <f>VLOOKUP(A69,[1]Hoja3!$A$4:$C$653,3,FALSE)</f>
        <v>3257</v>
      </c>
      <c r="E69" s="18">
        <v>8</v>
      </c>
      <c r="F69" s="18"/>
      <c r="G69" s="18"/>
      <c r="H69" s="18">
        <v>25</v>
      </c>
      <c r="I69" s="18">
        <v>7</v>
      </c>
      <c r="J69" s="18">
        <v>8</v>
      </c>
      <c r="K69" s="18">
        <v>14</v>
      </c>
      <c r="L69" s="18"/>
      <c r="M69" s="18"/>
      <c r="N69" s="18">
        <v>21</v>
      </c>
      <c r="O69" s="18"/>
      <c r="P69" s="18">
        <v>21</v>
      </c>
      <c r="Q69" s="18">
        <v>11</v>
      </c>
      <c r="R69" s="18">
        <v>10</v>
      </c>
      <c r="S69" s="18"/>
      <c r="T69" s="18"/>
      <c r="U69" s="18"/>
      <c r="V69" s="18">
        <v>25</v>
      </c>
      <c r="W69" s="18">
        <v>17</v>
      </c>
      <c r="X69" s="18">
        <v>9</v>
      </c>
      <c r="Y69" s="18">
        <v>8</v>
      </c>
      <c r="Z69" s="18">
        <v>11</v>
      </c>
      <c r="AA69" s="18"/>
      <c r="AB69" s="18"/>
      <c r="AC69" s="18">
        <v>12</v>
      </c>
      <c r="AD69" s="18">
        <v>12</v>
      </c>
      <c r="AE69" s="18">
        <v>7</v>
      </c>
      <c r="AF69" s="18">
        <v>23</v>
      </c>
      <c r="AG69" s="18">
        <v>8</v>
      </c>
      <c r="AH69" s="18"/>
      <c r="AI69" s="18"/>
      <c r="AJ69" s="46">
        <f t="shared" si="0"/>
        <v>257</v>
      </c>
      <c r="AK69" s="9">
        <f t="shared" si="1"/>
        <v>837049</v>
      </c>
    </row>
    <row r="70" spans="1:37" ht="12.75" customHeight="1" x14ac:dyDescent="0.2">
      <c r="A70" s="11">
        <v>2160242</v>
      </c>
      <c r="B70" s="16" t="s">
        <v>82</v>
      </c>
      <c r="C70" s="17" t="s">
        <v>36</v>
      </c>
      <c r="D70" s="42">
        <f>VLOOKUP(A70,[1]Hoja3!$A$4:$C$653,3,FALSE)</f>
        <v>9520</v>
      </c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46">
        <f t="shared" si="0"/>
        <v>0</v>
      </c>
      <c r="AK70" s="9">
        <f t="shared" si="1"/>
        <v>0</v>
      </c>
    </row>
    <row r="71" spans="1:37" ht="12.75" customHeight="1" x14ac:dyDescent="0.2">
      <c r="A71" s="11">
        <v>2170189</v>
      </c>
      <c r="B71" s="12" t="s">
        <v>83</v>
      </c>
      <c r="C71" s="13" t="s">
        <v>7</v>
      </c>
      <c r="D71" s="42">
        <f>VLOOKUP(A71,[1]Hoja3!$A$4:$C$653,3,FALSE)</f>
        <v>773.5</v>
      </c>
      <c r="E71" s="13">
        <v>2</v>
      </c>
      <c r="F71" s="13"/>
      <c r="G71" s="13"/>
      <c r="H71" s="13"/>
      <c r="I71" s="13">
        <v>2</v>
      </c>
      <c r="J71" s="13"/>
      <c r="K71" s="13"/>
      <c r="L71" s="13">
        <v>2</v>
      </c>
      <c r="M71" s="13"/>
      <c r="N71" s="13"/>
      <c r="O71" s="13"/>
      <c r="P71" s="13"/>
      <c r="Q71" s="13">
        <v>3</v>
      </c>
      <c r="R71" s="13"/>
      <c r="S71" s="13"/>
      <c r="T71" s="13"/>
      <c r="U71" s="13"/>
      <c r="V71" s="13">
        <v>10</v>
      </c>
      <c r="W71" s="13"/>
      <c r="X71" s="13"/>
      <c r="Y71" s="13"/>
      <c r="Z71" s="13">
        <v>2</v>
      </c>
      <c r="AA71" s="13"/>
      <c r="AB71" s="13"/>
      <c r="AC71" s="13"/>
      <c r="AD71" s="13"/>
      <c r="AE71" s="13"/>
      <c r="AF71" s="13"/>
      <c r="AG71" s="13">
        <v>1</v>
      </c>
      <c r="AH71" s="13"/>
      <c r="AI71" s="13"/>
      <c r="AJ71" s="46">
        <f t="shared" ref="AJ71:AJ110" si="2">SUM(E71:AI71)</f>
        <v>22</v>
      </c>
      <c r="AK71" s="9">
        <f t="shared" ref="AK71:AK110" si="3">AJ71*D71</f>
        <v>17017</v>
      </c>
    </row>
    <row r="72" spans="1:37" ht="12.75" customHeight="1" x14ac:dyDescent="0.2">
      <c r="A72" s="11">
        <v>2160245</v>
      </c>
      <c r="B72" s="16" t="s">
        <v>185</v>
      </c>
      <c r="C72" s="17" t="s">
        <v>36</v>
      </c>
      <c r="D72" s="42">
        <f>VLOOKUP(A72,[1]Hoja3!$A$4:$C$653,3,FALSE)</f>
        <v>52.9026</v>
      </c>
      <c r="E72" s="18"/>
      <c r="F72" s="18"/>
      <c r="G72" s="18"/>
      <c r="H72" s="18"/>
      <c r="I72" s="18"/>
      <c r="J72" s="18">
        <v>1</v>
      </c>
      <c r="K72" s="18">
        <v>2</v>
      </c>
      <c r="L72" s="18"/>
      <c r="M72" s="18"/>
      <c r="N72" s="18"/>
      <c r="O72" s="18"/>
      <c r="P72" s="18">
        <v>2</v>
      </c>
      <c r="Q72" s="18"/>
      <c r="R72" s="18"/>
      <c r="S72" s="18"/>
      <c r="T72" s="18"/>
      <c r="U72" s="18"/>
      <c r="V72" s="18">
        <v>1</v>
      </c>
      <c r="W72" s="18"/>
      <c r="X72" s="18">
        <v>1</v>
      </c>
      <c r="Y72" s="18"/>
      <c r="Z72" s="18">
        <v>1</v>
      </c>
      <c r="AA72" s="18"/>
      <c r="AB72" s="18"/>
      <c r="AC72" s="18">
        <v>1</v>
      </c>
      <c r="AD72" s="18"/>
      <c r="AE72" s="18"/>
      <c r="AF72" s="18"/>
      <c r="AG72" s="18"/>
      <c r="AH72" s="18"/>
      <c r="AI72" s="18"/>
      <c r="AJ72" s="46">
        <f t="shared" si="2"/>
        <v>9</v>
      </c>
      <c r="AK72" s="9">
        <f t="shared" si="3"/>
        <v>476.1234</v>
      </c>
    </row>
    <row r="73" spans="1:37" ht="12.75" customHeight="1" x14ac:dyDescent="0.2">
      <c r="A73" s="11">
        <v>2120056</v>
      </c>
      <c r="B73" s="16" t="s">
        <v>85</v>
      </c>
      <c r="C73" s="17" t="s">
        <v>23</v>
      </c>
      <c r="D73" s="42">
        <f>VLOOKUP(A73,[1]Hoja3!$A$4:$C$653,3,FALSE)</f>
        <v>5581</v>
      </c>
      <c r="E73" s="18"/>
      <c r="F73" s="18"/>
      <c r="G73" s="18"/>
      <c r="H73" s="18"/>
      <c r="I73" s="18"/>
      <c r="J73" s="18"/>
      <c r="K73" s="18"/>
      <c r="L73" s="18"/>
      <c r="M73" s="18"/>
      <c r="N73" s="18">
        <v>5</v>
      </c>
      <c r="O73" s="18"/>
      <c r="P73" s="18"/>
      <c r="Q73" s="18"/>
      <c r="R73" s="18"/>
      <c r="S73" s="18"/>
      <c r="T73" s="18"/>
      <c r="U73" s="18"/>
      <c r="V73" s="18"/>
      <c r="W73" s="18">
        <v>1</v>
      </c>
      <c r="X73" s="18"/>
      <c r="Y73" s="18"/>
      <c r="Z73" s="18"/>
      <c r="AA73" s="18"/>
      <c r="AB73" s="18"/>
      <c r="AC73" s="18"/>
      <c r="AD73" s="18"/>
      <c r="AE73" s="18"/>
      <c r="AF73" s="18"/>
      <c r="AG73" s="18">
        <v>1</v>
      </c>
      <c r="AH73" s="18"/>
      <c r="AI73" s="18"/>
      <c r="AJ73" s="46">
        <f t="shared" si="2"/>
        <v>7</v>
      </c>
      <c r="AK73" s="9">
        <f t="shared" si="3"/>
        <v>39067</v>
      </c>
    </row>
    <row r="74" spans="1:37" ht="12.75" customHeight="1" x14ac:dyDescent="0.2">
      <c r="A74" s="25">
        <v>2120062</v>
      </c>
      <c r="B74" s="16" t="s">
        <v>86</v>
      </c>
      <c r="C74" s="17" t="s">
        <v>23</v>
      </c>
      <c r="D74" s="42">
        <f>VLOOKUP(A74,[1]Hoja3!$A$4:$C$653,3,FALSE)</f>
        <v>31677.8</v>
      </c>
      <c r="E74" s="18">
        <v>5</v>
      </c>
      <c r="F74" s="18"/>
      <c r="G74" s="18"/>
      <c r="H74" s="18"/>
      <c r="I74" s="18"/>
      <c r="J74" s="18"/>
      <c r="K74" s="18">
        <v>1</v>
      </c>
      <c r="L74" s="18"/>
      <c r="M74" s="18"/>
      <c r="N74" s="18">
        <v>5</v>
      </c>
      <c r="O74" s="18"/>
      <c r="P74" s="18"/>
      <c r="Q74" s="18">
        <v>4</v>
      </c>
      <c r="R74" s="18"/>
      <c r="S74" s="18"/>
      <c r="T74" s="18"/>
      <c r="U74" s="18"/>
      <c r="V74" s="18">
        <v>5</v>
      </c>
      <c r="W74" s="18">
        <v>1</v>
      </c>
      <c r="X74" s="18"/>
      <c r="Y74" s="18">
        <v>5</v>
      </c>
      <c r="Z74" s="18">
        <v>4</v>
      </c>
      <c r="AA74" s="18"/>
      <c r="AB74" s="18"/>
      <c r="AC74" s="18">
        <v>1</v>
      </c>
      <c r="AD74" s="18">
        <v>4</v>
      </c>
      <c r="AE74" s="18">
        <v>4</v>
      </c>
      <c r="AF74" s="18"/>
      <c r="AG74" s="18">
        <v>8</v>
      </c>
      <c r="AH74" s="18"/>
      <c r="AI74" s="18"/>
      <c r="AJ74" s="46">
        <f t="shared" si="2"/>
        <v>47</v>
      </c>
      <c r="AK74" s="9">
        <f t="shared" si="3"/>
        <v>1488856.5999999999</v>
      </c>
    </row>
    <row r="75" spans="1:37" ht="12.75" customHeight="1" x14ac:dyDescent="0.2">
      <c r="A75" s="11">
        <v>2160250</v>
      </c>
      <c r="B75" s="16" t="s">
        <v>186</v>
      </c>
      <c r="C75" s="17" t="s">
        <v>11</v>
      </c>
      <c r="D75" s="42">
        <f>VLOOKUP(A75,[1]Hoja3!$A$4:$C$653,3,FALSE)</f>
        <v>6559.28</v>
      </c>
      <c r="E75" s="18">
        <v>1</v>
      </c>
      <c r="F75" s="18"/>
      <c r="G75" s="18"/>
      <c r="H75" s="18">
        <v>4</v>
      </c>
      <c r="I75" s="18"/>
      <c r="J75" s="18">
        <v>2</v>
      </c>
      <c r="K75" s="18"/>
      <c r="L75" s="18"/>
      <c r="M75" s="18"/>
      <c r="N75" s="18">
        <v>5</v>
      </c>
      <c r="O75" s="18"/>
      <c r="P75" s="18">
        <v>1</v>
      </c>
      <c r="Q75" s="18">
        <v>1</v>
      </c>
      <c r="R75" s="18"/>
      <c r="S75" s="18"/>
      <c r="T75" s="18"/>
      <c r="U75" s="18"/>
      <c r="V75" s="18">
        <v>2</v>
      </c>
      <c r="W75" s="18">
        <v>1</v>
      </c>
      <c r="X75" s="18">
        <v>2</v>
      </c>
      <c r="Y75" s="18">
        <v>1</v>
      </c>
      <c r="Z75" s="18"/>
      <c r="AA75" s="18"/>
      <c r="AB75" s="18"/>
      <c r="AC75" s="18">
        <v>2</v>
      </c>
      <c r="AD75" s="18"/>
      <c r="AE75" s="18"/>
      <c r="AF75" s="18">
        <v>1</v>
      </c>
      <c r="AG75" s="18"/>
      <c r="AH75" s="18"/>
      <c r="AI75" s="18"/>
      <c r="AJ75" s="46">
        <f t="shared" si="2"/>
        <v>23</v>
      </c>
      <c r="AK75" s="9">
        <f t="shared" si="3"/>
        <v>150863.44</v>
      </c>
    </row>
    <row r="76" spans="1:37" ht="12.75" customHeight="1" x14ac:dyDescent="0.2">
      <c r="A76" s="47">
        <v>2170210</v>
      </c>
      <c r="B76" s="48" t="s">
        <v>88</v>
      </c>
      <c r="C76" s="17" t="s">
        <v>11</v>
      </c>
      <c r="D76" s="49">
        <v>11462.08</v>
      </c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46">
        <f t="shared" si="2"/>
        <v>0</v>
      </c>
      <c r="AK76" s="9">
        <f t="shared" si="3"/>
        <v>0</v>
      </c>
    </row>
    <row r="77" spans="1:37" ht="12.75" customHeight="1" x14ac:dyDescent="0.2">
      <c r="A77" s="11">
        <v>2170204</v>
      </c>
      <c r="B77" s="16" t="s">
        <v>136</v>
      </c>
      <c r="C77" s="17" t="s">
        <v>7</v>
      </c>
      <c r="D77" s="42">
        <f>VLOOKUP(A77,[1]Hoja3!$A$4:$C$653,3,FALSE)</f>
        <v>2856</v>
      </c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>
        <v>1</v>
      </c>
      <c r="Y77" s="18"/>
      <c r="Z77" s="18"/>
      <c r="AA77" s="18"/>
      <c r="AB77" s="18"/>
      <c r="AC77" s="18"/>
      <c r="AD77" s="18"/>
      <c r="AE77" s="18"/>
      <c r="AF77" s="18">
        <v>2</v>
      </c>
      <c r="AG77" s="18">
        <v>1</v>
      </c>
      <c r="AH77" s="18"/>
      <c r="AI77" s="18"/>
      <c r="AJ77" s="46">
        <f t="shared" si="2"/>
        <v>4</v>
      </c>
      <c r="AK77" s="9">
        <f t="shared" si="3"/>
        <v>11424</v>
      </c>
    </row>
    <row r="78" spans="1:37" ht="12.75" customHeight="1" x14ac:dyDescent="0.2">
      <c r="A78" s="11">
        <v>2110101</v>
      </c>
      <c r="B78" s="16" t="s">
        <v>135</v>
      </c>
      <c r="C78" s="13" t="s">
        <v>7</v>
      </c>
      <c r="D78" s="42">
        <f>VLOOKUP(A78,[1]Hoja3!$A$4:$C$653,3,FALSE)</f>
        <v>70210</v>
      </c>
      <c r="E78" s="13">
        <v>2</v>
      </c>
      <c r="F78" s="13"/>
      <c r="G78" s="13"/>
      <c r="H78" s="13">
        <v>3</v>
      </c>
      <c r="I78" s="13">
        <v>4</v>
      </c>
      <c r="J78" s="13">
        <v>1</v>
      </c>
      <c r="K78" s="13">
        <v>1</v>
      </c>
      <c r="L78" s="13"/>
      <c r="M78" s="13"/>
      <c r="N78" s="13">
        <v>6</v>
      </c>
      <c r="O78" s="13"/>
      <c r="P78" s="13">
        <v>3</v>
      </c>
      <c r="Q78" s="13">
        <v>2</v>
      </c>
      <c r="R78" s="13">
        <v>4</v>
      </c>
      <c r="S78" s="13"/>
      <c r="T78" s="13"/>
      <c r="U78" s="13"/>
      <c r="V78" s="13">
        <v>2</v>
      </c>
      <c r="W78" s="13">
        <v>3</v>
      </c>
      <c r="X78" s="13">
        <v>1</v>
      </c>
      <c r="Y78" s="13">
        <v>2</v>
      </c>
      <c r="Z78" s="13">
        <v>2</v>
      </c>
      <c r="AA78" s="13"/>
      <c r="AB78" s="13"/>
      <c r="AC78" s="13">
        <v>2</v>
      </c>
      <c r="AD78" s="13">
        <v>3</v>
      </c>
      <c r="AE78" s="13">
        <v>2</v>
      </c>
      <c r="AF78" s="13">
        <v>1</v>
      </c>
      <c r="AG78" s="13">
        <v>2</v>
      </c>
      <c r="AH78" s="13"/>
      <c r="AI78" s="13"/>
      <c r="AJ78" s="46">
        <f t="shared" si="2"/>
        <v>46</v>
      </c>
      <c r="AK78" s="9">
        <f t="shared" si="3"/>
        <v>3229660</v>
      </c>
    </row>
    <row r="79" spans="1:37" ht="12.75" customHeight="1" x14ac:dyDescent="0.2">
      <c r="A79" s="11">
        <v>2160262</v>
      </c>
      <c r="B79" s="16" t="s">
        <v>134</v>
      </c>
      <c r="C79" s="26" t="s">
        <v>23</v>
      </c>
      <c r="D79" s="42">
        <f>VLOOKUP(A79,[1]Hoja3!$A$4:$C$653,3,FALSE)</f>
        <v>856.8</v>
      </c>
      <c r="E79" s="27"/>
      <c r="F79" s="26"/>
      <c r="G79" s="27"/>
      <c r="H79" s="13"/>
      <c r="I79" s="26"/>
      <c r="J79" s="26"/>
      <c r="K79" s="13">
        <v>1</v>
      </c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13"/>
      <c r="X79" s="26"/>
      <c r="Y79" s="26"/>
      <c r="Z79" s="26"/>
      <c r="AA79" s="26"/>
      <c r="AB79" s="26"/>
      <c r="AC79" s="26"/>
      <c r="AD79" s="26"/>
      <c r="AE79" s="13"/>
      <c r="AF79" s="26"/>
      <c r="AG79" s="13"/>
      <c r="AH79" s="28"/>
      <c r="AI79" s="26"/>
      <c r="AJ79" s="46">
        <f t="shared" si="2"/>
        <v>1</v>
      </c>
      <c r="AK79" s="9">
        <f t="shared" si="3"/>
        <v>856.8</v>
      </c>
    </row>
    <row r="80" spans="1:37" ht="12.75" customHeight="1" x14ac:dyDescent="0.2">
      <c r="A80" s="11">
        <v>2160175</v>
      </c>
      <c r="B80" s="16" t="s">
        <v>133</v>
      </c>
      <c r="C80" s="13" t="s">
        <v>36</v>
      </c>
      <c r="D80" s="42">
        <f>VLOOKUP(A80,[1]Hoja3!$A$4:$C$653,3,FALSE)</f>
        <v>90.773200000000003</v>
      </c>
      <c r="E80" s="13"/>
      <c r="F80" s="13"/>
      <c r="G80" s="13"/>
      <c r="H80" s="13"/>
      <c r="I80" s="13"/>
      <c r="J80" s="13">
        <v>1</v>
      </c>
      <c r="K80" s="13">
        <v>1</v>
      </c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>
        <v>1</v>
      </c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46">
        <f t="shared" si="2"/>
        <v>3</v>
      </c>
      <c r="AK80" s="9">
        <f t="shared" si="3"/>
        <v>272.31960000000004</v>
      </c>
    </row>
    <row r="81" spans="1:37" ht="12.75" customHeight="1" x14ac:dyDescent="0.2">
      <c r="A81" s="11">
        <v>2110132</v>
      </c>
      <c r="B81" s="22" t="s">
        <v>93</v>
      </c>
      <c r="C81" s="13" t="s">
        <v>7</v>
      </c>
      <c r="D81" s="42">
        <f>VLOOKUP(A81,[1]Hoja3!$A$4:$C$653,3,FALSE)</f>
        <v>11328.8</v>
      </c>
      <c r="E81" s="13">
        <v>2</v>
      </c>
      <c r="F81" s="13"/>
      <c r="G81" s="13"/>
      <c r="H81" s="18">
        <v>1</v>
      </c>
      <c r="I81" s="13">
        <v>1</v>
      </c>
      <c r="J81" s="13">
        <v>2</v>
      </c>
      <c r="K81" s="18">
        <v>1</v>
      </c>
      <c r="L81" s="13">
        <v>1</v>
      </c>
      <c r="M81" s="13"/>
      <c r="N81" s="13">
        <v>3</v>
      </c>
      <c r="O81" s="13"/>
      <c r="P81" s="13">
        <v>3</v>
      </c>
      <c r="Q81" s="13"/>
      <c r="R81" s="13">
        <v>5</v>
      </c>
      <c r="S81" s="13"/>
      <c r="T81" s="13"/>
      <c r="U81" s="13"/>
      <c r="V81" s="13">
        <v>1</v>
      </c>
      <c r="W81" s="18">
        <v>4</v>
      </c>
      <c r="X81" s="13"/>
      <c r="Y81" s="13">
        <v>2</v>
      </c>
      <c r="Z81" s="13">
        <v>2</v>
      </c>
      <c r="AA81" s="13"/>
      <c r="AB81" s="13"/>
      <c r="AC81" s="13">
        <v>5</v>
      </c>
      <c r="AD81" s="13">
        <v>5</v>
      </c>
      <c r="AE81" s="18">
        <v>3</v>
      </c>
      <c r="AF81" s="13">
        <v>6</v>
      </c>
      <c r="AG81" s="13">
        <v>1</v>
      </c>
      <c r="AH81" s="13"/>
      <c r="AI81" s="13"/>
      <c r="AJ81" s="46">
        <f t="shared" si="2"/>
        <v>48</v>
      </c>
      <c r="AK81" s="9">
        <f t="shared" si="3"/>
        <v>543782.39999999991</v>
      </c>
    </row>
    <row r="82" spans="1:37" ht="12.75" customHeight="1" x14ac:dyDescent="0.2">
      <c r="A82" s="11">
        <v>2160273</v>
      </c>
      <c r="B82" s="16" t="s">
        <v>132</v>
      </c>
      <c r="C82" s="17" t="s">
        <v>23</v>
      </c>
      <c r="D82" s="43">
        <v>1309</v>
      </c>
      <c r="E82" s="18"/>
      <c r="F82" s="18"/>
      <c r="G82" s="18"/>
      <c r="H82" s="13"/>
      <c r="I82" s="18"/>
      <c r="J82" s="18"/>
      <c r="K82" s="13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3"/>
      <c r="X82" s="18"/>
      <c r="Y82" s="18"/>
      <c r="Z82" s="18"/>
      <c r="AA82" s="18"/>
      <c r="AB82" s="18"/>
      <c r="AC82" s="18"/>
      <c r="AD82" s="18"/>
      <c r="AE82" s="13"/>
      <c r="AF82" s="18"/>
      <c r="AG82" s="18"/>
      <c r="AH82" s="18"/>
      <c r="AI82" s="18"/>
      <c r="AJ82" s="46">
        <f t="shared" si="2"/>
        <v>0</v>
      </c>
      <c r="AK82" s="9">
        <f t="shared" si="3"/>
        <v>0</v>
      </c>
    </row>
    <row r="83" spans="1:37" ht="12.75" customHeight="1" x14ac:dyDescent="0.2">
      <c r="A83" s="47">
        <v>2160290</v>
      </c>
      <c r="B83" s="48" t="s">
        <v>95</v>
      </c>
      <c r="C83" s="13" t="s">
        <v>23</v>
      </c>
      <c r="D83" s="42">
        <f>VLOOKUP(A83,[1]Hoja3!$A$4:$C$653,3,FALSE)</f>
        <v>2261</v>
      </c>
      <c r="E83" s="13"/>
      <c r="F83" s="13"/>
      <c r="G83" s="13"/>
      <c r="H83" s="13">
        <v>1</v>
      </c>
      <c r="I83" s="13"/>
      <c r="J83" s="13"/>
      <c r="K83" s="13"/>
      <c r="L83" s="13"/>
      <c r="M83" s="13"/>
      <c r="N83" s="13">
        <v>1</v>
      </c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46">
        <f t="shared" si="2"/>
        <v>2</v>
      </c>
      <c r="AK83" s="9">
        <f t="shared" si="3"/>
        <v>4522</v>
      </c>
    </row>
    <row r="84" spans="1:37" ht="12.75" customHeight="1" x14ac:dyDescent="0.2">
      <c r="A84" s="11">
        <v>2160244</v>
      </c>
      <c r="B84" s="16" t="s">
        <v>119</v>
      </c>
      <c r="C84" s="13" t="s">
        <v>23</v>
      </c>
      <c r="D84" s="42">
        <f>VLOOKUP(A84,[1]Hoja3!$A$4:$C$653,3,FALSE)</f>
        <v>7378</v>
      </c>
      <c r="E84" s="13"/>
      <c r="F84" s="13"/>
      <c r="G84" s="13"/>
      <c r="H84" s="29"/>
      <c r="I84" s="13"/>
      <c r="J84" s="13"/>
      <c r="K84" s="29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29"/>
      <c r="X84" s="13"/>
      <c r="Y84" s="13"/>
      <c r="Z84" s="13"/>
      <c r="AA84" s="13"/>
      <c r="AB84" s="13"/>
      <c r="AC84" s="13"/>
      <c r="AD84" s="13"/>
      <c r="AE84" s="29"/>
      <c r="AF84" s="13"/>
      <c r="AG84" s="13"/>
      <c r="AH84" s="13"/>
      <c r="AI84" s="13"/>
      <c r="AJ84" s="46">
        <f t="shared" si="2"/>
        <v>0</v>
      </c>
      <c r="AK84" s="9">
        <f t="shared" si="3"/>
        <v>0</v>
      </c>
    </row>
    <row r="85" spans="1:37" ht="12.75" customHeight="1" x14ac:dyDescent="0.2">
      <c r="A85" s="11">
        <v>2180005</v>
      </c>
      <c r="B85" s="54" t="s">
        <v>197</v>
      </c>
      <c r="C85" s="13" t="s">
        <v>36</v>
      </c>
      <c r="D85" s="42">
        <f>VLOOKUP(A85,[1]Hoja3!$A$4:$C$653,3,FALSE)</f>
        <v>464.1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30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46">
        <f t="shared" si="2"/>
        <v>0</v>
      </c>
      <c r="AK85" s="9">
        <f t="shared" si="3"/>
        <v>0</v>
      </c>
    </row>
    <row r="86" spans="1:37" ht="12.75" customHeight="1" x14ac:dyDescent="0.2">
      <c r="A86" s="11">
        <v>2180097</v>
      </c>
      <c r="B86" s="54" t="s">
        <v>97</v>
      </c>
      <c r="C86" s="13" t="s">
        <v>36</v>
      </c>
      <c r="D86" s="42">
        <f>VLOOKUP(A86,[1]Hoja3!$A$4:$C$653,3,FALSE)</f>
        <v>416.5</v>
      </c>
      <c r="E86" s="29">
        <v>15</v>
      </c>
      <c r="F86" s="29"/>
      <c r="G86" s="29"/>
      <c r="H86" s="29">
        <v>16</v>
      </c>
      <c r="I86" s="29">
        <v>12</v>
      </c>
      <c r="J86" s="29"/>
      <c r="K86" s="29"/>
      <c r="L86" s="29"/>
      <c r="M86" s="29"/>
      <c r="N86" s="29">
        <v>12</v>
      </c>
      <c r="O86" s="13"/>
      <c r="P86" s="29"/>
      <c r="Q86" s="29">
        <v>2</v>
      </c>
      <c r="R86" s="29">
        <v>3</v>
      </c>
      <c r="S86" s="29"/>
      <c r="T86" s="29"/>
      <c r="U86" s="29"/>
      <c r="V86" s="29">
        <v>18</v>
      </c>
      <c r="W86" s="29"/>
      <c r="X86" s="29">
        <v>14</v>
      </c>
      <c r="Y86" s="29">
        <v>1</v>
      </c>
      <c r="Z86" s="29"/>
      <c r="AA86" s="29"/>
      <c r="AB86" s="29"/>
      <c r="AC86" s="29">
        <v>21</v>
      </c>
      <c r="AD86" s="29">
        <v>6</v>
      </c>
      <c r="AE86" s="29"/>
      <c r="AF86" s="29">
        <v>10</v>
      </c>
      <c r="AG86" s="29"/>
      <c r="AH86" s="29"/>
      <c r="AI86" s="29"/>
      <c r="AJ86" s="46">
        <f t="shared" si="2"/>
        <v>130</v>
      </c>
      <c r="AK86" s="9">
        <f t="shared" si="3"/>
        <v>54145</v>
      </c>
    </row>
    <row r="87" spans="1:37" ht="12.75" customHeight="1" x14ac:dyDescent="0.2">
      <c r="A87" s="11">
        <v>2180101</v>
      </c>
      <c r="B87" s="54" t="s">
        <v>98</v>
      </c>
      <c r="C87" s="13" t="s">
        <v>36</v>
      </c>
      <c r="D87" s="42">
        <f>VLOOKUP(A87,[1]Hoja3!$A$4:$C$653,3,FALSE)</f>
        <v>309.39999999999998</v>
      </c>
      <c r="E87" s="29">
        <v>35</v>
      </c>
      <c r="F87" s="29"/>
      <c r="G87" s="29"/>
      <c r="H87" s="29">
        <v>30</v>
      </c>
      <c r="I87" s="29">
        <v>20</v>
      </c>
      <c r="J87" s="29">
        <v>25</v>
      </c>
      <c r="K87" s="29">
        <v>30</v>
      </c>
      <c r="L87" s="29"/>
      <c r="M87" s="29"/>
      <c r="N87" s="29">
        <v>40</v>
      </c>
      <c r="O87" s="13"/>
      <c r="P87" s="29"/>
      <c r="Q87" s="29">
        <v>52</v>
      </c>
      <c r="R87" s="29">
        <v>7</v>
      </c>
      <c r="S87" s="29"/>
      <c r="T87" s="29"/>
      <c r="U87" s="29"/>
      <c r="V87" s="29">
        <v>38</v>
      </c>
      <c r="W87" s="29"/>
      <c r="X87" s="29">
        <v>40</v>
      </c>
      <c r="Y87" s="29">
        <v>30</v>
      </c>
      <c r="Z87" s="29"/>
      <c r="AA87" s="29"/>
      <c r="AB87" s="29"/>
      <c r="AC87" s="29">
        <v>60</v>
      </c>
      <c r="AD87" s="29">
        <v>20</v>
      </c>
      <c r="AE87" s="29"/>
      <c r="AF87" s="29">
        <v>40</v>
      </c>
      <c r="AG87" s="29">
        <v>28</v>
      </c>
      <c r="AH87" s="29"/>
      <c r="AI87" s="29"/>
      <c r="AJ87" s="46">
        <f t="shared" si="2"/>
        <v>495</v>
      </c>
      <c r="AK87" s="9">
        <f t="shared" si="3"/>
        <v>153153</v>
      </c>
    </row>
    <row r="88" spans="1:37" ht="12.75" customHeight="1" x14ac:dyDescent="0.2">
      <c r="A88" s="11">
        <v>2180111</v>
      </c>
      <c r="B88" s="54" t="s">
        <v>99</v>
      </c>
      <c r="C88" s="13" t="s">
        <v>36</v>
      </c>
      <c r="D88" s="42">
        <f>VLOOKUP(A88,[1]Hoja3!$A$4:$C$653,3,FALSE)</f>
        <v>297.5</v>
      </c>
      <c r="E88" s="29"/>
      <c r="F88" s="29"/>
      <c r="G88" s="29"/>
      <c r="H88" s="29"/>
      <c r="I88" s="29">
        <v>3</v>
      </c>
      <c r="J88" s="29">
        <v>3</v>
      </c>
      <c r="K88" s="29"/>
      <c r="L88" s="29"/>
      <c r="M88" s="29"/>
      <c r="N88" s="29"/>
      <c r="O88" s="13"/>
      <c r="P88" s="29"/>
      <c r="Q88" s="29">
        <v>1</v>
      </c>
      <c r="R88" s="29"/>
      <c r="S88" s="29"/>
      <c r="T88" s="29"/>
      <c r="U88" s="29"/>
      <c r="V88" s="29"/>
      <c r="W88" s="29"/>
      <c r="X88" s="29">
        <v>1</v>
      </c>
      <c r="Y88" s="29">
        <v>3</v>
      </c>
      <c r="Z88" s="29"/>
      <c r="AA88" s="29"/>
      <c r="AB88" s="29"/>
      <c r="AC88" s="29">
        <v>2</v>
      </c>
      <c r="AD88" s="29"/>
      <c r="AE88" s="29"/>
      <c r="AF88" s="29"/>
      <c r="AG88" s="29"/>
      <c r="AH88" s="29"/>
      <c r="AI88" s="29"/>
      <c r="AJ88" s="46">
        <f t="shared" si="2"/>
        <v>13</v>
      </c>
      <c r="AK88" s="9">
        <f t="shared" si="3"/>
        <v>3867.5</v>
      </c>
    </row>
    <row r="89" spans="1:37" ht="12.75" customHeight="1" x14ac:dyDescent="0.2">
      <c r="A89" s="11">
        <v>2180082</v>
      </c>
      <c r="B89" s="54" t="s">
        <v>100</v>
      </c>
      <c r="C89" s="13" t="s">
        <v>36</v>
      </c>
      <c r="D89" s="42">
        <f>VLOOKUP(A89,[1]Hoja3!$A$4:$C$653,3,FALSE)</f>
        <v>333.2</v>
      </c>
      <c r="E89" s="29"/>
      <c r="F89" s="29"/>
      <c r="G89" s="29"/>
      <c r="H89" s="29">
        <v>3</v>
      </c>
      <c r="I89" s="29">
        <v>2</v>
      </c>
      <c r="J89" s="29">
        <v>2</v>
      </c>
      <c r="K89" s="29">
        <v>10</v>
      </c>
      <c r="L89" s="29"/>
      <c r="M89" s="29"/>
      <c r="N89" s="29"/>
      <c r="O89" s="13"/>
      <c r="P89" s="29"/>
      <c r="Q89" s="29">
        <v>1</v>
      </c>
      <c r="R89" s="29">
        <v>10</v>
      </c>
      <c r="S89" s="29"/>
      <c r="T89" s="29"/>
      <c r="U89" s="29"/>
      <c r="V89" s="29">
        <v>5</v>
      </c>
      <c r="W89" s="29"/>
      <c r="X89" s="29">
        <v>1</v>
      </c>
      <c r="Y89" s="29">
        <v>2</v>
      </c>
      <c r="Z89" s="29"/>
      <c r="AA89" s="29"/>
      <c r="AB89" s="29"/>
      <c r="AC89" s="29"/>
      <c r="AD89" s="29">
        <v>4</v>
      </c>
      <c r="AE89" s="29"/>
      <c r="AF89" s="29"/>
      <c r="AG89" s="29">
        <v>1</v>
      </c>
      <c r="AH89" s="29"/>
      <c r="AI89" s="29"/>
      <c r="AJ89" s="46">
        <f t="shared" si="2"/>
        <v>41</v>
      </c>
      <c r="AK89" s="9">
        <f t="shared" si="3"/>
        <v>13661.199999999999</v>
      </c>
    </row>
    <row r="90" spans="1:37" ht="12.75" customHeight="1" x14ac:dyDescent="0.2">
      <c r="A90" s="11">
        <v>2180063</v>
      </c>
      <c r="B90" s="54" t="s">
        <v>101</v>
      </c>
      <c r="C90" s="13" t="s">
        <v>36</v>
      </c>
      <c r="D90" s="42">
        <f>VLOOKUP(A90,[1]Hoja3!$A$4:$C$653,3,FALSE)</f>
        <v>315.35000000000002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13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46">
        <f t="shared" si="2"/>
        <v>0</v>
      </c>
      <c r="AK90" s="9">
        <f t="shared" si="3"/>
        <v>0</v>
      </c>
    </row>
    <row r="91" spans="1:37" ht="12.75" customHeight="1" x14ac:dyDescent="0.2">
      <c r="A91" s="11">
        <v>2180089</v>
      </c>
      <c r="B91" s="54" t="s">
        <v>102</v>
      </c>
      <c r="C91" s="13" t="s">
        <v>36</v>
      </c>
      <c r="D91" s="42">
        <f>VLOOKUP(A91,[1]Hoja3!$A$4:$C$653,3,FALSE)</f>
        <v>773.5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13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46">
        <f t="shared" si="2"/>
        <v>0</v>
      </c>
      <c r="AK91" s="9">
        <f t="shared" si="3"/>
        <v>0</v>
      </c>
    </row>
    <row r="92" spans="1:37" ht="12.75" customHeight="1" x14ac:dyDescent="0.2">
      <c r="A92" s="11">
        <v>2180095</v>
      </c>
      <c r="B92" s="54" t="s">
        <v>103</v>
      </c>
      <c r="C92" s="13" t="s">
        <v>36</v>
      </c>
      <c r="D92" s="42">
        <f>VLOOKUP(A92,[1]Hoja3!$A$4:$C$653,3,FALSE)</f>
        <v>309.39999999999998</v>
      </c>
      <c r="E92" s="29">
        <v>42</v>
      </c>
      <c r="F92" s="29"/>
      <c r="G92" s="29"/>
      <c r="H92" s="31">
        <v>15</v>
      </c>
      <c r="I92" s="29">
        <v>32</v>
      </c>
      <c r="J92" s="29">
        <v>31</v>
      </c>
      <c r="K92" s="31">
        <v>20</v>
      </c>
      <c r="L92" s="29">
        <v>20</v>
      </c>
      <c r="M92" s="29"/>
      <c r="N92" s="29">
        <v>26</v>
      </c>
      <c r="O92" s="13"/>
      <c r="P92" s="29"/>
      <c r="Q92" s="29">
        <v>78</v>
      </c>
      <c r="R92" s="29"/>
      <c r="S92" s="29"/>
      <c r="T92" s="29"/>
      <c r="U92" s="29"/>
      <c r="V92" s="29">
        <v>27</v>
      </c>
      <c r="W92" s="31"/>
      <c r="X92" s="29">
        <v>33</v>
      </c>
      <c r="Y92" s="29">
        <v>20</v>
      </c>
      <c r="Z92" s="29"/>
      <c r="AA92" s="29"/>
      <c r="AB92" s="29"/>
      <c r="AC92" s="29">
        <v>57</v>
      </c>
      <c r="AD92" s="29">
        <v>25</v>
      </c>
      <c r="AE92" s="31"/>
      <c r="AF92" s="29">
        <v>40</v>
      </c>
      <c r="AG92" s="29">
        <v>21</v>
      </c>
      <c r="AH92" s="29"/>
      <c r="AI92" s="29"/>
      <c r="AJ92" s="46">
        <f t="shared" si="2"/>
        <v>487</v>
      </c>
      <c r="AK92" s="9">
        <f t="shared" si="3"/>
        <v>150677.79999999999</v>
      </c>
    </row>
    <row r="93" spans="1:37" ht="12.75" customHeight="1" x14ac:dyDescent="0.2">
      <c r="A93" s="11">
        <v>2180023</v>
      </c>
      <c r="B93" s="55" t="s">
        <v>104</v>
      </c>
      <c r="C93" s="32" t="s">
        <v>36</v>
      </c>
      <c r="D93" s="42">
        <f>VLOOKUP(A93,[1]Hoja3!$A$4:$C$653,3,FALSE)</f>
        <v>928.2</v>
      </c>
      <c r="E93" s="31"/>
      <c r="F93" s="31"/>
      <c r="G93" s="31"/>
      <c r="H93" s="31"/>
      <c r="I93" s="31"/>
      <c r="J93" s="31">
        <v>1</v>
      </c>
      <c r="K93" s="31"/>
      <c r="L93" s="31"/>
      <c r="M93" s="31"/>
      <c r="N93" s="31"/>
      <c r="O93" s="32"/>
      <c r="P93" s="31"/>
      <c r="Q93" s="31">
        <v>1</v>
      </c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46">
        <f t="shared" si="2"/>
        <v>2</v>
      </c>
      <c r="AK93" s="9">
        <f t="shared" si="3"/>
        <v>1856.4</v>
      </c>
    </row>
    <row r="94" spans="1:37" ht="12.75" customHeight="1" x14ac:dyDescent="0.2">
      <c r="A94" s="11">
        <v>2160040</v>
      </c>
      <c r="B94" s="55" t="s">
        <v>105</v>
      </c>
      <c r="C94" s="32" t="s">
        <v>36</v>
      </c>
      <c r="D94" s="42">
        <f>VLOOKUP(A94,[1]Hoja3!$A$4:$C$653,3,FALSE)</f>
        <v>124.95</v>
      </c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2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46">
        <f t="shared" si="2"/>
        <v>0</v>
      </c>
      <c r="AK94" s="9">
        <f t="shared" si="3"/>
        <v>0</v>
      </c>
    </row>
    <row r="95" spans="1:37" ht="12.75" customHeight="1" x14ac:dyDescent="0.2">
      <c r="A95" s="11">
        <v>2160071</v>
      </c>
      <c r="B95" s="55" t="s">
        <v>106</v>
      </c>
      <c r="C95" s="32" t="s">
        <v>36</v>
      </c>
      <c r="D95" s="42">
        <f>VLOOKUP(A95,[1]Hoja3!$A$4:$C$653,3,FALSE)</f>
        <v>129</v>
      </c>
      <c r="E95" s="31"/>
      <c r="F95" s="31"/>
      <c r="G95" s="31"/>
      <c r="H95" s="29"/>
      <c r="I95" s="31"/>
      <c r="J95" s="31"/>
      <c r="K95" s="29"/>
      <c r="L95" s="31"/>
      <c r="M95" s="31"/>
      <c r="N95" s="31">
        <v>1</v>
      </c>
      <c r="O95" s="32"/>
      <c r="P95" s="31"/>
      <c r="Q95" s="31"/>
      <c r="R95" s="31"/>
      <c r="S95" s="31"/>
      <c r="T95" s="31"/>
      <c r="U95" s="31"/>
      <c r="V95" s="31"/>
      <c r="W95" s="29">
        <v>1</v>
      </c>
      <c r="X95" s="31"/>
      <c r="Y95" s="31"/>
      <c r="Z95" s="31"/>
      <c r="AA95" s="31"/>
      <c r="AB95" s="31"/>
      <c r="AC95" s="31"/>
      <c r="AD95" s="31"/>
      <c r="AE95" s="29"/>
      <c r="AF95" s="31"/>
      <c r="AG95" s="31"/>
      <c r="AH95" s="31"/>
      <c r="AI95" s="31"/>
      <c r="AJ95" s="46">
        <f t="shared" si="2"/>
        <v>2</v>
      </c>
      <c r="AK95" s="9">
        <f t="shared" si="3"/>
        <v>258</v>
      </c>
    </row>
    <row r="96" spans="1:37" ht="12.75" customHeight="1" x14ac:dyDescent="0.2">
      <c r="A96" s="11">
        <v>2160068</v>
      </c>
      <c r="B96" s="56" t="s">
        <v>107</v>
      </c>
      <c r="C96" s="13" t="s">
        <v>36</v>
      </c>
      <c r="D96" s="42">
        <f>VLOOKUP(A96,[1]Hoja3!$A$4:$C$653,3,FALSE)</f>
        <v>78.206800000000001</v>
      </c>
      <c r="E96" s="29"/>
      <c r="F96" s="29"/>
      <c r="G96" s="29"/>
      <c r="H96" s="13"/>
      <c r="I96" s="29"/>
      <c r="J96" s="29"/>
      <c r="K96" s="13"/>
      <c r="L96" s="29"/>
      <c r="M96" s="29"/>
      <c r="N96" s="29">
        <v>1</v>
      </c>
      <c r="O96" s="13"/>
      <c r="P96" s="29"/>
      <c r="Q96" s="29"/>
      <c r="R96" s="29"/>
      <c r="S96" s="29"/>
      <c r="T96" s="29"/>
      <c r="U96" s="29"/>
      <c r="V96" s="29"/>
      <c r="W96" s="13">
        <v>1</v>
      </c>
      <c r="X96" s="29"/>
      <c r="Y96" s="29"/>
      <c r="Z96" s="29">
        <v>6</v>
      </c>
      <c r="AA96" s="29"/>
      <c r="AB96" s="29"/>
      <c r="AC96" s="29">
        <v>2</v>
      </c>
      <c r="AD96" s="29"/>
      <c r="AE96" s="13"/>
      <c r="AF96" s="29"/>
      <c r="AG96" s="29"/>
      <c r="AH96" s="29"/>
      <c r="AI96" s="29"/>
      <c r="AJ96" s="46">
        <f t="shared" si="2"/>
        <v>10</v>
      </c>
      <c r="AK96" s="9">
        <f t="shared" si="3"/>
        <v>782.06799999999998</v>
      </c>
    </row>
    <row r="97" spans="1:37" ht="12.75" customHeight="1" x14ac:dyDescent="0.2">
      <c r="A97" s="11">
        <v>2180066</v>
      </c>
      <c r="B97" s="12" t="s">
        <v>108</v>
      </c>
      <c r="C97" s="13" t="s">
        <v>36</v>
      </c>
      <c r="D97" s="42">
        <f>VLOOKUP(A97,[1]Hoja3!$A$4:$C$653,3,FALSE)</f>
        <v>404.6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46">
        <f t="shared" si="2"/>
        <v>0</v>
      </c>
      <c r="AK97" s="9">
        <f t="shared" si="3"/>
        <v>0</v>
      </c>
    </row>
    <row r="98" spans="1:37" ht="12.75" customHeight="1" x14ac:dyDescent="0.2">
      <c r="A98" s="11">
        <v>2180068</v>
      </c>
      <c r="B98" s="12" t="s">
        <v>109</v>
      </c>
      <c r="C98" s="13" t="s">
        <v>36</v>
      </c>
      <c r="D98" s="42">
        <f>VLOOKUP(A98,[1]Hoja3!$A$4:$C$653,3,FALSE)</f>
        <v>523.6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46">
        <f t="shared" si="2"/>
        <v>0</v>
      </c>
      <c r="AK98" s="9">
        <f t="shared" si="3"/>
        <v>0</v>
      </c>
    </row>
    <row r="99" spans="1:37" ht="12.75" customHeight="1" x14ac:dyDescent="0.2">
      <c r="A99" s="11">
        <v>2160274</v>
      </c>
      <c r="B99" s="22" t="s">
        <v>110</v>
      </c>
      <c r="C99" s="13" t="s">
        <v>23</v>
      </c>
      <c r="D99" s="42">
        <f>VLOOKUP(A99,[1]Hoja3!$A$4:$C$653,3,FALSE)</f>
        <v>5950</v>
      </c>
      <c r="E99" s="13"/>
      <c r="F99" s="13"/>
      <c r="G99" s="13"/>
      <c r="H99" s="13"/>
      <c r="I99" s="13"/>
      <c r="J99" s="13"/>
      <c r="K99" s="13"/>
      <c r="L99" s="13"/>
      <c r="M99" s="13"/>
      <c r="N99" s="13">
        <v>1</v>
      </c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46">
        <f t="shared" si="2"/>
        <v>1</v>
      </c>
      <c r="AK99" s="9">
        <f t="shared" si="3"/>
        <v>5950</v>
      </c>
    </row>
    <row r="100" spans="1:37" ht="12.75" customHeight="1" x14ac:dyDescent="0.2">
      <c r="A100" s="11">
        <v>2130266</v>
      </c>
      <c r="B100" s="22" t="s">
        <v>111</v>
      </c>
      <c r="C100" s="13" t="s">
        <v>23</v>
      </c>
      <c r="D100" s="42">
        <f>VLOOKUP(A100,[1]Hoja3!$A$4:$C$653,3,FALSE)</f>
        <v>1197.0686000000001</v>
      </c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46">
        <f t="shared" si="2"/>
        <v>0</v>
      </c>
      <c r="AK100" s="9">
        <f t="shared" si="3"/>
        <v>0</v>
      </c>
    </row>
    <row r="101" spans="1:37" ht="12.75" customHeight="1" x14ac:dyDescent="0.2">
      <c r="A101" s="11">
        <v>2120034</v>
      </c>
      <c r="B101" s="22" t="s">
        <v>112</v>
      </c>
      <c r="C101" s="13" t="s">
        <v>36</v>
      </c>
      <c r="D101" s="42">
        <f>VLOOKUP(A101,[1]Hoja3!$A$4:$C$653,3,FALSE)</f>
        <v>327</v>
      </c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>
        <v>3</v>
      </c>
      <c r="AB101" s="13"/>
      <c r="AC101" s="13"/>
      <c r="AD101" s="13"/>
      <c r="AE101" s="13"/>
      <c r="AF101" s="13"/>
      <c r="AG101" s="13"/>
      <c r="AH101" s="13"/>
      <c r="AI101" s="13"/>
      <c r="AJ101" s="46">
        <f t="shared" si="2"/>
        <v>3</v>
      </c>
      <c r="AK101" s="9">
        <f t="shared" si="3"/>
        <v>981</v>
      </c>
    </row>
    <row r="102" spans="1:37" ht="12.75" customHeight="1" x14ac:dyDescent="0.2">
      <c r="A102" s="11">
        <v>2110020</v>
      </c>
      <c r="B102" s="22" t="s">
        <v>113</v>
      </c>
      <c r="C102" s="13" t="s">
        <v>114</v>
      </c>
      <c r="D102" s="42">
        <f>VLOOKUP(A102,[1]Hoja3!$A$4:$C$653,3,FALSE)</f>
        <v>208</v>
      </c>
      <c r="E102" s="13">
        <v>5</v>
      </c>
      <c r="F102" s="13"/>
      <c r="G102" s="13"/>
      <c r="H102" s="13"/>
      <c r="I102" s="13">
        <v>4</v>
      </c>
      <c r="J102" s="13"/>
      <c r="K102" s="13"/>
      <c r="L102" s="13">
        <v>5</v>
      </c>
      <c r="M102" s="13"/>
      <c r="N102" s="13"/>
      <c r="O102" s="13"/>
      <c r="P102" s="13"/>
      <c r="Q102" s="13">
        <v>5</v>
      </c>
      <c r="R102" s="13"/>
      <c r="S102" s="13"/>
      <c r="T102" s="13"/>
      <c r="U102" s="13"/>
      <c r="V102" s="13">
        <v>10</v>
      </c>
      <c r="W102" s="13"/>
      <c r="X102" s="13"/>
      <c r="Y102" s="13"/>
      <c r="Z102" s="13">
        <v>10</v>
      </c>
      <c r="AA102" s="13"/>
      <c r="AB102" s="13"/>
      <c r="AC102" s="13"/>
      <c r="AD102" s="13"/>
      <c r="AE102" s="13"/>
      <c r="AF102" s="13"/>
      <c r="AG102" s="13">
        <v>5</v>
      </c>
      <c r="AH102" s="13"/>
      <c r="AI102" s="13"/>
      <c r="AJ102" s="46">
        <f t="shared" si="2"/>
        <v>44</v>
      </c>
      <c r="AK102" s="9">
        <f t="shared" si="3"/>
        <v>9152</v>
      </c>
    </row>
    <row r="103" spans="1:37" ht="12.75" customHeight="1" x14ac:dyDescent="0.2">
      <c r="A103" s="11">
        <v>2130083</v>
      </c>
      <c r="B103" s="22" t="s">
        <v>115</v>
      </c>
      <c r="C103" s="13" t="s">
        <v>36</v>
      </c>
      <c r="D103" s="42">
        <f>VLOOKUP(A103,[1]Hoja3!$A$4:$C$653,3,FALSE)</f>
        <v>535.5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46">
        <f t="shared" si="2"/>
        <v>0</v>
      </c>
      <c r="AK103" s="9">
        <f t="shared" si="3"/>
        <v>0</v>
      </c>
    </row>
    <row r="104" spans="1:37" ht="12.75" customHeight="1" x14ac:dyDescent="0.2">
      <c r="A104" s="11">
        <v>2120033</v>
      </c>
      <c r="B104" s="22" t="s">
        <v>116</v>
      </c>
      <c r="C104" s="13" t="s">
        <v>36</v>
      </c>
      <c r="D104" s="42">
        <f>VLOOKUP(A104,[1]Hoja3!$A$4:$C$653,3,FALSE)</f>
        <v>312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46">
        <f t="shared" si="2"/>
        <v>0</v>
      </c>
      <c r="AK104" s="9">
        <f t="shared" si="3"/>
        <v>0</v>
      </c>
    </row>
    <row r="105" spans="1:37" ht="12.75" customHeight="1" x14ac:dyDescent="0.2">
      <c r="A105" s="11">
        <v>2180005</v>
      </c>
      <c r="B105" s="54" t="s">
        <v>96</v>
      </c>
      <c r="C105" s="13" t="s">
        <v>36</v>
      </c>
      <c r="D105" s="42">
        <f>VLOOKUP(A105,[1]Hoja3!$A$4:$C$653,3,FALSE)</f>
        <v>464.1</v>
      </c>
      <c r="E105" s="13">
        <v>13</v>
      </c>
      <c r="F105" s="13"/>
      <c r="G105" s="13"/>
      <c r="H105" s="13">
        <v>2</v>
      </c>
      <c r="I105" s="13">
        <v>10</v>
      </c>
      <c r="J105" s="13">
        <v>1</v>
      </c>
      <c r="K105" s="13"/>
      <c r="L105" s="13">
        <v>5</v>
      </c>
      <c r="M105" s="13"/>
      <c r="N105" s="13">
        <v>1</v>
      </c>
      <c r="O105" s="13"/>
      <c r="P105" s="13"/>
      <c r="Q105" s="13">
        <v>1</v>
      </c>
      <c r="R105" s="13">
        <v>10</v>
      </c>
      <c r="S105" s="13"/>
      <c r="T105" s="30"/>
      <c r="U105" s="13"/>
      <c r="V105" s="13">
        <v>8</v>
      </c>
      <c r="W105" s="13"/>
      <c r="X105" s="13">
        <v>9</v>
      </c>
      <c r="Y105" s="13"/>
      <c r="Z105" s="13"/>
      <c r="AA105" s="13"/>
      <c r="AB105" s="13"/>
      <c r="AC105" s="13">
        <v>7</v>
      </c>
      <c r="AD105" s="13">
        <v>1</v>
      </c>
      <c r="AE105" s="13"/>
      <c r="AF105" s="13">
        <v>4</v>
      </c>
      <c r="AG105" s="13">
        <v>5</v>
      </c>
      <c r="AH105" s="13"/>
      <c r="AI105" s="13"/>
      <c r="AJ105" s="46">
        <f t="shared" si="2"/>
        <v>77</v>
      </c>
      <c r="AK105" s="9">
        <f t="shared" si="3"/>
        <v>35735.700000000004</v>
      </c>
    </row>
    <row r="106" spans="1:37" ht="12.75" customHeight="1" x14ac:dyDescent="0.2">
      <c r="A106" s="11">
        <v>2160329</v>
      </c>
      <c r="B106" s="22" t="s">
        <v>243</v>
      </c>
      <c r="C106" s="13" t="s">
        <v>36</v>
      </c>
      <c r="D106" s="42">
        <v>16660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>
        <v>1</v>
      </c>
      <c r="O106" s="13"/>
      <c r="P106" s="13"/>
      <c r="Q106" s="13"/>
      <c r="R106" s="13"/>
      <c r="S106" s="13"/>
      <c r="T106" s="13"/>
      <c r="U106" s="13"/>
      <c r="V106" s="13">
        <v>1</v>
      </c>
      <c r="W106" s="13"/>
      <c r="X106" s="13"/>
      <c r="Y106" s="13"/>
      <c r="Z106" s="13">
        <v>2</v>
      </c>
      <c r="AA106" s="13"/>
      <c r="AB106" s="13"/>
      <c r="AC106" s="13"/>
      <c r="AD106" s="13">
        <v>1</v>
      </c>
      <c r="AE106" s="13"/>
      <c r="AF106" s="13"/>
      <c r="AG106" s="13"/>
      <c r="AH106" s="13"/>
      <c r="AI106" s="13"/>
      <c r="AJ106" s="46">
        <f t="shared" si="2"/>
        <v>5</v>
      </c>
      <c r="AK106" s="9">
        <f t="shared" si="3"/>
        <v>83300</v>
      </c>
    </row>
    <row r="107" spans="1:37" ht="12.75" customHeight="1" x14ac:dyDescent="0.2">
      <c r="A107" s="11">
        <v>2180073</v>
      </c>
      <c r="B107" s="22" t="s">
        <v>238</v>
      </c>
      <c r="C107" s="13" t="s">
        <v>36</v>
      </c>
      <c r="D107" s="42">
        <v>407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>
        <v>1</v>
      </c>
      <c r="AD107" s="13"/>
      <c r="AE107" s="13"/>
      <c r="AF107" s="13"/>
      <c r="AG107" s="13"/>
      <c r="AH107" s="13"/>
      <c r="AI107" s="13"/>
      <c r="AJ107" s="46">
        <f t="shared" si="2"/>
        <v>1</v>
      </c>
      <c r="AK107" s="9">
        <f t="shared" si="3"/>
        <v>407</v>
      </c>
    </row>
    <row r="108" spans="1:37" ht="12.75" customHeight="1" x14ac:dyDescent="0.2">
      <c r="A108" s="11">
        <v>2180011</v>
      </c>
      <c r="B108" s="22" t="s">
        <v>257</v>
      </c>
      <c r="C108" s="13" t="s">
        <v>23</v>
      </c>
      <c r="D108" s="14">
        <v>16991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>
        <v>5</v>
      </c>
      <c r="AB108" s="13"/>
      <c r="AC108" s="13"/>
      <c r="AD108" s="13"/>
      <c r="AE108" s="13"/>
      <c r="AF108" s="13"/>
      <c r="AG108" s="13"/>
      <c r="AH108" s="13"/>
      <c r="AI108" s="13"/>
      <c r="AJ108" s="46">
        <f t="shared" si="2"/>
        <v>5</v>
      </c>
      <c r="AK108" s="9">
        <f t="shared" si="3"/>
        <v>84955</v>
      </c>
    </row>
    <row r="109" spans="1:37" ht="12.75" customHeight="1" x14ac:dyDescent="0.2">
      <c r="A109" s="11">
        <v>2160219</v>
      </c>
      <c r="B109" s="22" t="s">
        <v>258</v>
      </c>
      <c r="C109" s="13" t="s">
        <v>23</v>
      </c>
      <c r="D109" s="149">
        <v>3570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>
        <v>1</v>
      </c>
      <c r="AG109" s="13"/>
      <c r="AH109" s="13"/>
      <c r="AI109" s="13"/>
      <c r="AJ109" s="46">
        <f t="shared" si="2"/>
        <v>1</v>
      </c>
      <c r="AK109" s="9">
        <f t="shared" si="3"/>
        <v>3570</v>
      </c>
    </row>
    <row r="110" spans="1:37" x14ac:dyDescent="0.2">
      <c r="A110" s="11"/>
      <c r="B110" s="22"/>
      <c r="C110" s="13"/>
      <c r="D110" s="35"/>
      <c r="E110" s="13"/>
      <c r="F110" s="13"/>
      <c r="G110" s="13"/>
      <c r="H110" s="11"/>
      <c r="I110" s="13"/>
      <c r="J110" s="13"/>
      <c r="K110" s="36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1"/>
      <c r="AF110" s="13"/>
      <c r="AG110" s="13"/>
      <c r="AH110" s="13"/>
      <c r="AI110" s="13"/>
      <c r="AJ110" s="46">
        <f t="shared" si="2"/>
        <v>0</v>
      </c>
      <c r="AK110" s="9">
        <f t="shared" si="3"/>
        <v>0</v>
      </c>
    </row>
    <row r="111" spans="1:37" s="36" customFormat="1" x14ac:dyDescent="0.2">
      <c r="B111" s="37"/>
      <c r="D111" s="38"/>
      <c r="AJ111" s="39" t="s">
        <v>4</v>
      </c>
      <c r="AK111" s="65">
        <f>SUM(AK6:AK110)</f>
        <v>8282325.2063000007</v>
      </c>
    </row>
    <row r="112" spans="1:37" s="36" customFormat="1" x14ac:dyDescent="0.2">
      <c r="B112" s="37"/>
      <c r="D112" s="38"/>
      <c r="AJ112" s="39" t="s">
        <v>117</v>
      </c>
      <c r="AK112" s="9">
        <f>SUM(AK78+AK42)</f>
        <v>3229660</v>
      </c>
    </row>
    <row r="113" spans="2:37" s="36" customFormat="1" x14ac:dyDescent="0.2">
      <c r="B113" s="37"/>
      <c r="D113" s="38"/>
      <c r="AJ113" s="39" t="s">
        <v>118</v>
      </c>
      <c r="AK113" s="9">
        <f>AK111-AK112</f>
        <v>5052665.2063000007</v>
      </c>
    </row>
    <row r="114" spans="2:37" s="36" customFormat="1" x14ac:dyDescent="0.2">
      <c r="B114" s="37"/>
      <c r="D114" s="38"/>
      <c r="AJ114" s="39"/>
    </row>
    <row r="115" spans="2:37" s="36" customFormat="1" x14ac:dyDescent="0.2">
      <c r="B115" s="37"/>
      <c r="D115" s="38"/>
      <c r="AJ115" s="39"/>
    </row>
    <row r="116" spans="2:37" s="36" customFormat="1" x14ac:dyDescent="0.2">
      <c r="B116" s="37"/>
      <c r="D116" s="38"/>
      <c r="H116" s="40"/>
      <c r="K116" s="40"/>
      <c r="AE116" s="40"/>
      <c r="AJ116" s="39"/>
    </row>
    <row r="117" spans="2:37" s="36" customFormat="1" x14ac:dyDescent="0.2">
      <c r="B117" s="41"/>
      <c r="C117" s="40"/>
      <c r="D117" s="38"/>
      <c r="E117" s="40"/>
      <c r="F117" s="40"/>
      <c r="G117" s="40"/>
      <c r="H117" s="3"/>
      <c r="I117" s="40"/>
      <c r="J117" s="40"/>
      <c r="K117" s="3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3"/>
      <c r="AF117" s="40"/>
      <c r="AG117" s="40"/>
      <c r="AH117" s="40"/>
      <c r="AI117" s="40"/>
      <c r="AJ117" s="39"/>
    </row>
    <row r="122" spans="2:37" x14ac:dyDescent="0.2">
      <c r="H122" s="40"/>
      <c r="K122" s="40"/>
      <c r="AE122" s="40"/>
    </row>
    <row r="123" spans="2:37" s="36" customFormat="1" x14ac:dyDescent="0.2">
      <c r="B123" s="41"/>
      <c r="C123" s="40"/>
      <c r="D123" s="38"/>
      <c r="E123" s="40"/>
      <c r="F123" s="40"/>
      <c r="G123" s="40"/>
      <c r="H123" s="3"/>
      <c r="I123" s="40"/>
      <c r="J123" s="40"/>
      <c r="K123" s="3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3"/>
      <c r="AF123" s="40"/>
      <c r="AG123" s="40"/>
      <c r="AH123" s="40"/>
      <c r="AI123" s="40"/>
      <c r="AJ123" s="39"/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4"/>
  <sheetViews>
    <sheetView zoomScale="130" zoomScaleNormal="130" workbookViewId="0">
      <pane xSplit="3" ySplit="4" topLeftCell="L87" activePane="bottomRight" state="frozen"/>
      <selection pane="topRight" activeCell="D1" sqref="D1"/>
      <selection pane="bottomLeft" activeCell="A5" sqref="A5"/>
      <selection pane="bottomRight" activeCell="AH85" sqref="AH85"/>
    </sheetView>
  </sheetViews>
  <sheetFormatPr baseColWidth="10" defaultRowHeight="15" x14ac:dyDescent="0.25"/>
  <cols>
    <col min="1" max="1" width="7.7109375" customWidth="1"/>
    <col min="2" max="2" width="30" style="87" customWidth="1"/>
    <col min="3" max="3" width="5" customWidth="1"/>
    <col min="4" max="4" width="7.42578125" customWidth="1"/>
    <col min="5" max="35" width="4.28515625" customWidth="1"/>
    <col min="36" max="37" width="9.5703125" customWidth="1"/>
  </cols>
  <sheetData>
    <row r="1" spans="1:37" x14ac:dyDescent="0.25">
      <c r="A1" s="1"/>
      <c r="B1" s="75" t="s">
        <v>212</v>
      </c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5"/>
      <c r="AK1" s="1"/>
    </row>
    <row r="2" spans="1:37" x14ac:dyDescent="0.25">
      <c r="A2" s="1"/>
      <c r="B2" s="75" t="s">
        <v>221</v>
      </c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5"/>
      <c r="AK2" s="1"/>
    </row>
    <row r="3" spans="1:37" x14ac:dyDescent="0.25">
      <c r="A3" s="1"/>
      <c r="B3" s="75"/>
      <c r="C3" s="3"/>
      <c r="D3" s="4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5"/>
      <c r="AK3" s="1"/>
    </row>
    <row r="4" spans="1:37" x14ac:dyDescent="0.25">
      <c r="A4" s="50" t="s">
        <v>1</v>
      </c>
      <c r="B4" s="76" t="s">
        <v>2</v>
      </c>
      <c r="C4" s="17"/>
      <c r="D4" s="6" t="s">
        <v>3</v>
      </c>
      <c r="E4" s="52">
        <v>1</v>
      </c>
      <c r="F4" s="52">
        <v>2</v>
      </c>
      <c r="G4" s="52">
        <v>3</v>
      </c>
      <c r="H4" s="52">
        <v>4</v>
      </c>
      <c r="I4" s="52">
        <v>5</v>
      </c>
      <c r="J4" s="52">
        <v>6</v>
      </c>
      <c r="K4" s="52">
        <v>7</v>
      </c>
      <c r="L4" s="52">
        <v>8</v>
      </c>
      <c r="M4" s="52">
        <v>9</v>
      </c>
      <c r="N4" s="52">
        <v>10</v>
      </c>
      <c r="O4" s="52">
        <v>11</v>
      </c>
      <c r="P4" s="52">
        <v>12</v>
      </c>
      <c r="Q4" s="52">
        <v>13</v>
      </c>
      <c r="R4" s="52">
        <v>14</v>
      </c>
      <c r="S4" s="52">
        <v>15</v>
      </c>
      <c r="T4" s="52">
        <v>16</v>
      </c>
      <c r="U4" s="52">
        <v>17</v>
      </c>
      <c r="V4" s="52">
        <v>18</v>
      </c>
      <c r="W4" s="52">
        <v>19</v>
      </c>
      <c r="X4" s="52">
        <v>20</v>
      </c>
      <c r="Y4" s="52">
        <v>21</v>
      </c>
      <c r="Z4" s="52">
        <v>22</v>
      </c>
      <c r="AA4" s="52">
        <v>23</v>
      </c>
      <c r="AB4" s="52">
        <v>24</v>
      </c>
      <c r="AC4" s="52">
        <v>25</v>
      </c>
      <c r="AD4" s="52">
        <v>26</v>
      </c>
      <c r="AE4" s="52">
        <v>27</v>
      </c>
      <c r="AF4" s="52">
        <v>28</v>
      </c>
      <c r="AG4" s="52">
        <v>29</v>
      </c>
      <c r="AH4" s="52">
        <v>30</v>
      </c>
      <c r="AI4" s="52">
        <v>31</v>
      </c>
      <c r="AJ4" s="8" t="s">
        <v>4</v>
      </c>
      <c r="AK4" s="9" t="s">
        <v>5</v>
      </c>
    </row>
    <row r="5" spans="1:37" x14ac:dyDescent="0.25">
      <c r="A5" s="11">
        <v>2110015</v>
      </c>
      <c r="B5" s="77" t="s">
        <v>6</v>
      </c>
      <c r="C5" s="13" t="s">
        <v>7</v>
      </c>
      <c r="D5" s="42">
        <f>VLOOKUP(A5,[1]Hoja3!$A$4:$C$653,3,FALSE)</f>
        <v>250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>
        <v>4</v>
      </c>
      <c r="AE5" s="13"/>
      <c r="AF5" s="13"/>
      <c r="AG5" s="13"/>
      <c r="AH5" s="13"/>
      <c r="AI5" s="13"/>
      <c r="AJ5" s="46">
        <f>SUM(E5:AI5)</f>
        <v>4</v>
      </c>
      <c r="AK5" s="9">
        <f>AJ5*D5</f>
        <v>1000</v>
      </c>
    </row>
    <row r="6" spans="1:37" x14ac:dyDescent="0.25">
      <c r="A6" s="11">
        <v>2160010</v>
      </c>
      <c r="B6" s="78" t="s">
        <v>121</v>
      </c>
      <c r="C6" s="17" t="s">
        <v>9</v>
      </c>
      <c r="D6" s="42">
        <f>VLOOKUP(A6,[1]Hoja3!$A$4:$C$653,3,FALSE)</f>
        <v>11797.66</v>
      </c>
      <c r="E6" s="18"/>
      <c r="F6" s="18">
        <v>4</v>
      </c>
      <c r="G6" s="18">
        <v>1</v>
      </c>
      <c r="H6" s="18"/>
      <c r="I6" s="18">
        <v>2</v>
      </c>
      <c r="J6" s="18"/>
      <c r="K6" s="18"/>
      <c r="L6" s="18"/>
      <c r="M6" s="18">
        <v>4</v>
      </c>
      <c r="N6" s="18">
        <v>7</v>
      </c>
      <c r="O6" s="18"/>
      <c r="Q6" s="18"/>
      <c r="R6" s="18"/>
      <c r="S6" s="18"/>
      <c r="T6" s="18">
        <v>1</v>
      </c>
      <c r="U6" s="18"/>
      <c r="V6" s="18"/>
      <c r="W6" s="18"/>
      <c r="X6" s="18"/>
      <c r="Y6" s="18"/>
      <c r="Z6" s="18"/>
      <c r="AA6" s="18">
        <v>5</v>
      </c>
      <c r="AB6" s="18">
        <v>3</v>
      </c>
      <c r="AC6" s="18"/>
      <c r="AD6" s="18"/>
      <c r="AE6" s="18"/>
      <c r="AF6" s="18"/>
      <c r="AG6" s="18">
        <v>1</v>
      </c>
      <c r="AH6" s="18"/>
      <c r="AI6" s="18"/>
      <c r="AJ6" s="46">
        <f t="shared" ref="AJ6:AJ69" si="0">SUM(E6:AI6)</f>
        <v>28</v>
      </c>
      <c r="AK6" s="9">
        <f t="shared" ref="AK6:AK69" si="1">AJ6*D6</f>
        <v>330334.48</v>
      </c>
    </row>
    <row r="7" spans="1:37" x14ac:dyDescent="0.25">
      <c r="A7" s="11">
        <v>2160106</v>
      </c>
      <c r="B7" s="78" t="s">
        <v>122</v>
      </c>
      <c r="C7" s="17" t="s">
        <v>11</v>
      </c>
      <c r="D7" s="42">
        <f>VLOOKUP(A7,[1]Hoja3!$A$4:$C$653,3,FALSE)</f>
        <v>60.547199999999997</v>
      </c>
      <c r="E7" s="18">
        <v>7</v>
      </c>
      <c r="F7" s="18"/>
      <c r="G7" s="18">
        <v>5</v>
      </c>
      <c r="H7" s="18"/>
      <c r="I7" s="18">
        <v>13</v>
      </c>
      <c r="J7" s="18"/>
      <c r="K7" s="18"/>
      <c r="L7" s="18">
        <v>7</v>
      </c>
      <c r="M7" s="18">
        <v>3</v>
      </c>
      <c r="N7" s="18">
        <v>2</v>
      </c>
      <c r="O7" s="18">
        <v>11</v>
      </c>
      <c r="P7" s="18">
        <v>6</v>
      </c>
      <c r="Q7" s="18"/>
      <c r="R7" s="18"/>
      <c r="S7" s="18">
        <v>8</v>
      </c>
      <c r="T7" s="18">
        <v>4</v>
      </c>
      <c r="U7" s="18">
        <v>15</v>
      </c>
      <c r="V7" s="18"/>
      <c r="W7" s="18"/>
      <c r="X7" s="18"/>
      <c r="Y7" s="18"/>
      <c r="Z7" s="18">
        <v>11</v>
      </c>
      <c r="AA7" s="18">
        <v>13</v>
      </c>
      <c r="AB7" s="18">
        <v>6</v>
      </c>
      <c r="AC7" s="18">
        <v>21</v>
      </c>
      <c r="AD7" s="18">
        <v>6</v>
      </c>
      <c r="AE7" s="18"/>
      <c r="AF7" s="18"/>
      <c r="AG7" s="18">
        <v>18</v>
      </c>
      <c r="AH7" s="18">
        <v>9</v>
      </c>
      <c r="AI7" s="18"/>
      <c r="AJ7" s="46">
        <f t="shared" si="0"/>
        <v>165</v>
      </c>
      <c r="AK7" s="9">
        <f t="shared" si="1"/>
        <v>9990.2879999999986</v>
      </c>
    </row>
    <row r="8" spans="1:37" x14ac:dyDescent="0.25">
      <c r="A8" s="11">
        <v>2160022</v>
      </c>
      <c r="B8" s="78" t="s">
        <v>120</v>
      </c>
      <c r="C8" s="17" t="s">
        <v>11</v>
      </c>
      <c r="D8" s="42">
        <f>VLOOKUP(A8,[1]Hoja3!$A$4:$C$653,3,FALSE)</f>
        <v>92.82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46">
        <f t="shared" si="0"/>
        <v>0</v>
      </c>
      <c r="AK8" s="9">
        <f t="shared" si="1"/>
        <v>0</v>
      </c>
    </row>
    <row r="9" spans="1:37" x14ac:dyDescent="0.25">
      <c r="A9" s="11">
        <v>2160023</v>
      </c>
      <c r="B9" s="78" t="s">
        <v>123</v>
      </c>
      <c r="C9" s="17" t="s">
        <v>11</v>
      </c>
      <c r="D9" s="43">
        <v>140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46">
        <f t="shared" si="0"/>
        <v>0</v>
      </c>
      <c r="AK9" s="9">
        <f t="shared" si="1"/>
        <v>0</v>
      </c>
    </row>
    <row r="10" spans="1:37" x14ac:dyDescent="0.25">
      <c r="A10" s="11">
        <v>2130283</v>
      </c>
      <c r="B10" s="78" t="s">
        <v>124</v>
      </c>
      <c r="C10" s="17" t="s">
        <v>15</v>
      </c>
      <c r="D10" s="42">
        <f>VLOOKUP(A10,[1]Hoja3!$A$4:$C$653,3,FALSE)</f>
        <v>1009.12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46">
        <f t="shared" si="0"/>
        <v>0</v>
      </c>
      <c r="AK10" s="9">
        <f t="shared" si="1"/>
        <v>0</v>
      </c>
    </row>
    <row r="11" spans="1:37" x14ac:dyDescent="0.25">
      <c r="A11" s="11">
        <v>2200011</v>
      </c>
      <c r="B11" s="78" t="s">
        <v>125</v>
      </c>
      <c r="C11" s="17" t="s">
        <v>11</v>
      </c>
      <c r="D11" s="42">
        <f>VLOOKUP(A11,[1]Hoja3!$A$4:$C$653,3,FALSE)</f>
        <v>1287.104</v>
      </c>
      <c r="E11" s="18">
        <v>14</v>
      </c>
      <c r="F11" s="18">
        <v>7</v>
      </c>
      <c r="G11" s="18">
        <v>6</v>
      </c>
      <c r="H11" s="18">
        <v>9</v>
      </c>
      <c r="I11" s="18">
        <v>11</v>
      </c>
      <c r="J11" s="18"/>
      <c r="K11" s="18"/>
      <c r="L11" s="18">
        <v>8</v>
      </c>
      <c r="M11" s="18">
        <v>14</v>
      </c>
      <c r="N11" s="18">
        <v>5</v>
      </c>
      <c r="O11" s="18">
        <v>11</v>
      </c>
      <c r="P11" s="18">
        <v>6</v>
      </c>
      <c r="Q11" s="18"/>
      <c r="R11" s="18"/>
      <c r="S11" s="18">
        <v>18</v>
      </c>
      <c r="T11" s="18">
        <v>5</v>
      </c>
      <c r="U11" s="18">
        <v>17</v>
      </c>
      <c r="V11" s="18"/>
      <c r="W11" s="18"/>
      <c r="X11" s="18"/>
      <c r="Y11" s="18"/>
      <c r="Z11" s="18">
        <v>7</v>
      </c>
      <c r="AA11" s="18">
        <v>12</v>
      </c>
      <c r="AB11" s="18">
        <v>2</v>
      </c>
      <c r="AC11" s="18">
        <v>10</v>
      </c>
      <c r="AD11" s="18">
        <v>10</v>
      </c>
      <c r="AE11" s="18"/>
      <c r="AF11" s="18"/>
      <c r="AG11" s="18">
        <v>16</v>
      </c>
      <c r="AH11" s="18">
        <v>9</v>
      </c>
      <c r="AI11" s="18"/>
      <c r="AJ11" s="46">
        <f t="shared" si="0"/>
        <v>197</v>
      </c>
      <c r="AK11" s="9">
        <f t="shared" si="1"/>
        <v>253559.48800000001</v>
      </c>
    </row>
    <row r="12" spans="1:37" x14ac:dyDescent="0.25">
      <c r="A12" s="11">
        <v>2160030</v>
      </c>
      <c r="B12" s="78" t="s">
        <v>126</v>
      </c>
      <c r="C12" s="17" t="s">
        <v>11</v>
      </c>
      <c r="D12" s="42">
        <f>VLOOKUP(A12,[1]Hoja3!$A$4:$C$653,3,FALSE)</f>
        <v>58.0244</v>
      </c>
      <c r="E12" s="18">
        <v>8</v>
      </c>
      <c r="F12" s="18">
        <v>6</v>
      </c>
      <c r="G12" s="18">
        <v>5</v>
      </c>
      <c r="H12" s="18">
        <v>5</v>
      </c>
      <c r="I12" s="18">
        <v>6</v>
      </c>
      <c r="J12" s="18"/>
      <c r="K12" s="18"/>
      <c r="L12" s="18">
        <v>7</v>
      </c>
      <c r="M12" s="18">
        <v>6</v>
      </c>
      <c r="N12" s="18">
        <v>9</v>
      </c>
      <c r="O12" s="18">
        <v>4</v>
      </c>
      <c r="P12" s="18">
        <v>7</v>
      </c>
      <c r="Q12" s="18"/>
      <c r="R12" s="18"/>
      <c r="S12" s="18">
        <v>10</v>
      </c>
      <c r="T12" s="18">
        <v>4</v>
      </c>
      <c r="U12" s="18">
        <v>7</v>
      </c>
      <c r="V12" s="18"/>
      <c r="W12" s="18"/>
      <c r="X12" s="18"/>
      <c r="Y12" s="18"/>
      <c r="Z12" s="18">
        <v>8</v>
      </c>
      <c r="AA12" s="18">
        <v>3</v>
      </c>
      <c r="AB12" s="18">
        <v>4</v>
      </c>
      <c r="AC12" s="18">
        <v>5</v>
      </c>
      <c r="AD12" s="18"/>
      <c r="AE12" s="18"/>
      <c r="AF12" s="18"/>
      <c r="AG12" s="18">
        <v>8</v>
      </c>
      <c r="AH12" s="18">
        <v>7</v>
      </c>
      <c r="AI12" s="18"/>
      <c r="AJ12" s="46">
        <f t="shared" si="0"/>
        <v>119</v>
      </c>
      <c r="AK12" s="9">
        <f t="shared" si="1"/>
        <v>6904.9035999999996</v>
      </c>
    </row>
    <row r="13" spans="1:37" x14ac:dyDescent="0.25">
      <c r="A13" s="11">
        <v>2130046</v>
      </c>
      <c r="B13" s="78" t="s">
        <v>127</v>
      </c>
      <c r="C13" s="17" t="s">
        <v>11</v>
      </c>
      <c r="D13" s="42">
        <f>VLOOKUP(A13,[1]Hoja3!$A$4:$C$653,3,FALSE)</f>
        <v>112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>
        <v>1</v>
      </c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>
        <v>3</v>
      </c>
      <c r="AA13" s="18"/>
      <c r="AB13" s="18"/>
      <c r="AC13" s="18"/>
      <c r="AD13" s="18"/>
      <c r="AE13" s="18"/>
      <c r="AF13" s="18"/>
      <c r="AG13" s="18"/>
      <c r="AH13" s="18"/>
      <c r="AI13" s="18"/>
      <c r="AJ13" s="46">
        <f t="shared" si="0"/>
        <v>4</v>
      </c>
      <c r="AK13" s="9">
        <f t="shared" si="1"/>
        <v>448</v>
      </c>
    </row>
    <row r="14" spans="1:37" x14ac:dyDescent="0.25">
      <c r="A14" s="11">
        <v>2160040</v>
      </c>
      <c r="B14" s="79" t="s">
        <v>128</v>
      </c>
      <c r="C14" s="20" t="s">
        <v>9</v>
      </c>
      <c r="D14" s="42">
        <f>VLOOKUP(A14,[1]Hoja3!$A$4:$C$653,3,FALSE)</f>
        <v>124.95</v>
      </c>
      <c r="E14" s="21"/>
      <c r="F14" s="21"/>
      <c r="G14" s="21"/>
      <c r="H14" s="21"/>
      <c r="I14" s="21"/>
      <c r="J14" s="21"/>
      <c r="K14" s="21"/>
      <c r="L14" s="21"/>
      <c r="M14" s="21"/>
      <c r="N14" s="21">
        <v>2</v>
      </c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>
        <v>1</v>
      </c>
      <c r="AD14" s="21"/>
      <c r="AE14" s="21"/>
      <c r="AF14" s="21"/>
      <c r="AG14" s="21"/>
      <c r="AH14" s="21"/>
      <c r="AI14" s="21"/>
      <c r="AJ14" s="46">
        <f t="shared" si="0"/>
        <v>3</v>
      </c>
      <c r="AK14" s="9">
        <f t="shared" si="1"/>
        <v>374.85</v>
      </c>
    </row>
    <row r="15" spans="1:37" x14ac:dyDescent="0.25">
      <c r="A15" s="11">
        <v>2160044</v>
      </c>
      <c r="B15" s="78" t="s">
        <v>129</v>
      </c>
      <c r="C15" s="17" t="s">
        <v>9</v>
      </c>
      <c r="D15" s="42">
        <f>VLOOKUP(A15,[1]Hoja3!$A$4:$C$653,3,FALSE)</f>
        <v>342.72</v>
      </c>
      <c r="E15" s="18">
        <v>9</v>
      </c>
      <c r="F15" s="18">
        <v>9</v>
      </c>
      <c r="G15" s="18">
        <v>5</v>
      </c>
      <c r="H15" s="18">
        <v>8</v>
      </c>
      <c r="I15" s="18">
        <v>10</v>
      </c>
      <c r="J15" s="18"/>
      <c r="K15" s="18"/>
      <c r="L15" s="18">
        <v>10</v>
      </c>
      <c r="M15" s="18">
        <v>7</v>
      </c>
      <c r="N15" s="18">
        <v>12</v>
      </c>
      <c r="O15" s="18">
        <v>3</v>
      </c>
      <c r="P15" s="18">
        <v>9</v>
      </c>
      <c r="Q15" s="18"/>
      <c r="R15" s="18"/>
      <c r="S15" s="18">
        <v>14</v>
      </c>
      <c r="T15" s="18">
        <v>8</v>
      </c>
      <c r="U15" s="18">
        <v>2</v>
      </c>
      <c r="V15" s="18"/>
      <c r="W15" s="18"/>
      <c r="X15" s="18"/>
      <c r="Y15" s="18"/>
      <c r="Z15" s="18">
        <v>6</v>
      </c>
      <c r="AA15" s="18">
        <v>8</v>
      </c>
      <c r="AB15" s="18">
        <v>7</v>
      </c>
      <c r="AC15" s="18">
        <v>11</v>
      </c>
      <c r="AD15" s="18">
        <v>9</v>
      </c>
      <c r="AE15" s="18"/>
      <c r="AF15" s="18"/>
      <c r="AG15" s="18">
        <v>16</v>
      </c>
      <c r="AH15" s="18">
        <v>10</v>
      </c>
      <c r="AI15" s="18"/>
      <c r="AJ15" s="46">
        <f t="shared" si="0"/>
        <v>173</v>
      </c>
      <c r="AK15" s="9">
        <f t="shared" si="1"/>
        <v>59290.560000000005</v>
      </c>
    </row>
    <row r="16" spans="1:37" x14ac:dyDescent="0.25">
      <c r="A16" s="11">
        <v>2160048</v>
      </c>
      <c r="B16" s="78" t="s">
        <v>130</v>
      </c>
      <c r="C16" s="17" t="s">
        <v>15</v>
      </c>
      <c r="D16" s="42">
        <f>VLOOKUP(A16,[1]Hoja3!$A$4:$C$653,3,FALSE)</f>
        <v>1248.7860000000001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46">
        <f t="shared" si="0"/>
        <v>0</v>
      </c>
      <c r="AK16" s="9">
        <f t="shared" si="1"/>
        <v>0</v>
      </c>
    </row>
    <row r="17" spans="1:37" x14ac:dyDescent="0.25">
      <c r="A17" s="11">
        <v>2130054</v>
      </c>
      <c r="B17" s="78" t="s">
        <v>131</v>
      </c>
      <c r="C17" s="17" t="s">
        <v>23</v>
      </c>
      <c r="D17" s="42">
        <f>VLOOKUP(A17,[1]Hoja3!$A$4:$C$653,3,FALSE)</f>
        <v>259.84840000000003</v>
      </c>
      <c r="E17" s="18">
        <v>2</v>
      </c>
      <c r="F17" s="18">
        <v>6</v>
      </c>
      <c r="G17" s="18">
        <v>3</v>
      </c>
      <c r="H17" s="18">
        <v>5</v>
      </c>
      <c r="I17" s="18">
        <v>5</v>
      </c>
      <c r="J17" s="18"/>
      <c r="K17" s="18"/>
      <c r="L17" s="18">
        <v>7</v>
      </c>
      <c r="M17" s="18">
        <v>1</v>
      </c>
      <c r="N17" s="18">
        <v>3</v>
      </c>
      <c r="O17" s="18">
        <v>3</v>
      </c>
      <c r="P17" s="18">
        <v>6</v>
      </c>
      <c r="Q17" s="18"/>
      <c r="R17" s="18"/>
      <c r="S17" s="18">
        <v>6</v>
      </c>
      <c r="T17" s="18">
        <v>2</v>
      </c>
      <c r="U17" s="18">
        <v>5</v>
      </c>
      <c r="V17" s="18"/>
      <c r="W17" s="18"/>
      <c r="X17" s="18"/>
      <c r="Y17" s="18"/>
      <c r="Z17" s="18">
        <v>6</v>
      </c>
      <c r="AA17" s="18">
        <v>2</v>
      </c>
      <c r="AB17" s="18">
        <v>4</v>
      </c>
      <c r="AC17" s="18">
        <v>5</v>
      </c>
      <c r="AD17" s="18">
        <v>4</v>
      </c>
      <c r="AE17" s="18"/>
      <c r="AF17" s="18"/>
      <c r="AG17" s="18">
        <v>8</v>
      </c>
      <c r="AH17" s="18">
        <v>3</v>
      </c>
      <c r="AI17" s="18"/>
      <c r="AJ17" s="46">
        <f t="shared" si="0"/>
        <v>86</v>
      </c>
      <c r="AK17" s="9">
        <f t="shared" si="1"/>
        <v>22346.962400000004</v>
      </c>
    </row>
    <row r="18" spans="1:37" x14ac:dyDescent="0.25">
      <c r="A18" s="11">
        <v>2130061</v>
      </c>
      <c r="B18" s="78" t="s">
        <v>24</v>
      </c>
      <c r="C18" s="17" t="s">
        <v>23</v>
      </c>
      <c r="D18" s="42">
        <f>VLOOKUP(A18,[1]Hoja3!$A$4:$C$653,3,FALSE)</f>
        <v>295.12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46">
        <f t="shared" si="0"/>
        <v>0</v>
      </c>
      <c r="AK18" s="9">
        <f t="shared" si="1"/>
        <v>0</v>
      </c>
    </row>
    <row r="19" spans="1:37" x14ac:dyDescent="0.25">
      <c r="A19" s="11">
        <v>2130068</v>
      </c>
      <c r="B19" s="77" t="s">
        <v>25</v>
      </c>
      <c r="C19" s="13" t="s">
        <v>23</v>
      </c>
      <c r="D19" s="42">
        <f>VLOOKUP(A19,[1]Hoja3!$A$4:$C$653,3,FALSE)</f>
        <v>952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46">
        <f t="shared" si="0"/>
        <v>0</v>
      </c>
      <c r="AK19" s="9">
        <f t="shared" si="1"/>
        <v>0</v>
      </c>
    </row>
    <row r="20" spans="1:37" x14ac:dyDescent="0.25">
      <c r="A20" s="11">
        <v>2160063</v>
      </c>
      <c r="B20" s="78" t="s">
        <v>139</v>
      </c>
      <c r="C20" s="17" t="s">
        <v>11</v>
      </c>
      <c r="D20" s="42">
        <f>VLOOKUP(A20,[1]Hoja3!$A$4:$C$653,3,FALSE)</f>
        <v>654.5</v>
      </c>
      <c r="E20" s="18"/>
      <c r="F20" s="18"/>
      <c r="G20" s="18">
        <v>1</v>
      </c>
      <c r="H20" s="18">
        <v>1</v>
      </c>
      <c r="I20" s="18"/>
      <c r="J20" s="18"/>
      <c r="K20" s="18"/>
      <c r="L20" s="18">
        <v>1</v>
      </c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>
        <v>2</v>
      </c>
      <c r="AH20" s="18"/>
      <c r="AI20" s="18"/>
      <c r="AJ20" s="46">
        <f t="shared" si="0"/>
        <v>5</v>
      </c>
      <c r="AK20" s="9">
        <f t="shared" si="1"/>
        <v>3272.5</v>
      </c>
    </row>
    <row r="21" spans="1:37" x14ac:dyDescent="0.25">
      <c r="A21" s="11">
        <v>2160064</v>
      </c>
      <c r="B21" s="78" t="s">
        <v>137</v>
      </c>
      <c r="C21" s="17" t="s">
        <v>11</v>
      </c>
      <c r="D21" s="42">
        <f>VLOOKUP(A21,[1]Hoja3!$A$4:$C$653,3,FALSE)</f>
        <v>69.02</v>
      </c>
      <c r="E21" s="18">
        <v>2</v>
      </c>
      <c r="F21" s="18">
        <v>3</v>
      </c>
      <c r="G21" s="18"/>
      <c r="H21" s="18">
        <v>3</v>
      </c>
      <c r="I21" s="18"/>
      <c r="J21" s="18"/>
      <c r="K21" s="18"/>
      <c r="L21" s="18">
        <v>1</v>
      </c>
      <c r="M21" s="18">
        <v>3</v>
      </c>
      <c r="N21" s="18"/>
      <c r="O21" s="18">
        <v>2</v>
      </c>
      <c r="P21" s="18"/>
      <c r="Q21" s="18"/>
      <c r="R21" s="18"/>
      <c r="S21" s="18">
        <v>2</v>
      </c>
      <c r="T21" s="18">
        <v>4</v>
      </c>
      <c r="U21" s="18">
        <v>1</v>
      </c>
      <c r="V21" s="18"/>
      <c r="W21" s="18"/>
      <c r="X21" s="18"/>
      <c r="Y21" s="18"/>
      <c r="Z21" s="18">
        <v>3</v>
      </c>
      <c r="AA21" s="18">
        <v>2</v>
      </c>
      <c r="AB21" s="18"/>
      <c r="AC21" s="18">
        <v>4</v>
      </c>
      <c r="AD21" s="18"/>
      <c r="AE21" s="18"/>
      <c r="AF21" s="18"/>
      <c r="AG21" s="18">
        <v>3</v>
      </c>
      <c r="AH21" s="18">
        <v>3</v>
      </c>
      <c r="AI21" s="18"/>
      <c r="AJ21" s="46">
        <f t="shared" si="0"/>
        <v>36</v>
      </c>
      <c r="AK21" s="9">
        <f t="shared" si="1"/>
        <v>2484.7199999999998</v>
      </c>
    </row>
    <row r="22" spans="1:37" x14ac:dyDescent="0.25">
      <c r="A22" s="11">
        <v>2130097</v>
      </c>
      <c r="B22" s="78" t="s">
        <v>138</v>
      </c>
      <c r="C22" s="17" t="s">
        <v>29</v>
      </c>
      <c r="D22" s="42">
        <f>VLOOKUP(A22,[1]Hoja3!$A$4:$C$653,3,FALSE)</f>
        <v>333.2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>
        <v>1</v>
      </c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46">
        <f t="shared" si="0"/>
        <v>1</v>
      </c>
      <c r="AK22" s="9">
        <f t="shared" si="1"/>
        <v>333.2</v>
      </c>
    </row>
    <row r="23" spans="1:37" x14ac:dyDescent="0.25">
      <c r="A23" s="11">
        <v>2160080</v>
      </c>
      <c r="B23" s="78" t="s">
        <v>140</v>
      </c>
      <c r="C23" s="17" t="s">
        <v>29</v>
      </c>
      <c r="D23" s="42">
        <f>VLOOKUP(A23,[1]Hoja3!$A$4:$C$653,3,FALSE)</f>
        <v>145656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46">
        <f t="shared" si="0"/>
        <v>0</v>
      </c>
      <c r="AK23" s="9">
        <f t="shared" si="1"/>
        <v>0</v>
      </c>
    </row>
    <row r="24" spans="1:37" x14ac:dyDescent="0.25">
      <c r="A24" s="11">
        <v>2170058</v>
      </c>
      <c r="B24" s="78" t="s">
        <v>143</v>
      </c>
      <c r="C24" s="17" t="s">
        <v>32</v>
      </c>
      <c r="D24" s="42">
        <f>VLOOKUP(A24,[1]Hoja3!$A$4:$C$653,3,FALSE)</f>
        <v>4166.1899999999996</v>
      </c>
      <c r="E24" s="18"/>
      <c r="F24" s="18">
        <v>1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>
        <v>1</v>
      </c>
      <c r="T24" s="18"/>
      <c r="U24" s="18"/>
      <c r="V24" s="18"/>
      <c r="W24" s="18"/>
      <c r="X24" s="18"/>
      <c r="Y24" s="18"/>
      <c r="Z24" s="18"/>
      <c r="AA24" s="18"/>
      <c r="AB24" s="18"/>
      <c r="AC24" s="18">
        <v>1</v>
      </c>
      <c r="AD24" s="18">
        <v>1</v>
      </c>
      <c r="AE24" s="18"/>
      <c r="AF24" s="18"/>
      <c r="AG24" s="18"/>
      <c r="AH24" s="18"/>
      <c r="AI24" s="18"/>
      <c r="AJ24" s="46">
        <f t="shared" si="0"/>
        <v>4</v>
      </c>
      <c r="AK24" s="9">
        <f t="shared" si="1"/>
        <v>16664.759999999998</v>
      </c>
    </row>
    <row r="25" spans="1:37" x14ac:dyDescent="0.25">
      <c r="A25" s="11">
        <v>2130107</v>
      </c>
      <c r="B25" s="78" t="s">
        <v>141</v>
      </c>
      <c r="C25" s="17" t="s">
        <v>11</v>
      </c>
      <c r="D25" s="42">
        <f>VLOOKUP(A25,[1]Hoja3!$A$4:$C$653,3,FALSE)</f>
        <v>104.72</v>
      </c>
      <c r="E25" s="18">
        <v>11</v>
      </c>
      <c r="F25" s="18">
        <v>17</v>
      </c>
      <c r="G25" s="18">
        <v>13</v>
      </c>
      <c r="H25" s="18">
        <v>16</v>
      </c>
      <c r="I25" s="18">
        <v>20</v>
      </c>
      <c r="J25" s="18"/>
      <c r="K25" s="18"/>
      <c r="L25" s="18">
        <v>10</v>
      </c>
      <c r="M25" s="18">
        <v>10</v>
      </c>
      <c r="N25" s="18">
        <v>14</v>
      </c>
      <c r="O25" s="18">
        <v>10</v>
      </c>
      <c r="P25" s="18">
        <v>13</v>
      </c>
      <c r="Q25" s="18"/>
      <c r="R25" s="18"/>
      <c r="S25" s="18">
        <v>15</v>
      </c>
      <c r="T25" s="18">
        <v>13</v>
      </c>
      <c r="U25" s="18">
        <v>10</v>
      </c>
      <c r="V25" s="18"/>
      <c r="W25" s="18"/>
      <c r="X25" s="18"/>
      <c r="Y25" s="18"/>
      <c r="Z25" s="18">
        <v>8</v>
      </c>
      <c r="AA25" s="18">
        <v>10</v>
      </c>
      <c r="AB25" s="18">
        <v>10</v>
      </c>
      <c r="AC25" s="18">
        <v>15</v>
      </c>
      <c r="AD25" s="18">
        <v>11</v>
      </c>
      <c r="AE25" s="18"/>
      <c r="AF25" s="18"/>
      <c r="AG25" s="18">
        <v>22</v>
      </c>
      <c r="AH25" s="18">
        <v>23</v>
      </c>
      <c r="AI25" s="18"/>
      <c r="AJ25" s="46">
        <f t="shared" si="0"/>
        <v>271</v>
      </c>
      <c r="AK25" s="9">
        <f t="shared" si="1"/>
        <v>28379.119999999999</v>
      </c>
    </row>
    <row r="26" spans="1:37" x14ac:dyDescent="0.25">
      <c r="A26" s="11">
        <v>2120017</v>
      </c>
      <c r="B26" s="78" t="s">
        <v>142</v>
      </c>
      <c r="C26" s="17" t="s">
        <v>11</v>
      </c>
      <c r="D26" s="42">
        <f>VLOOKUP(A26,[1]Hoja3!$A$4:$C$653,3,FALSE)</f>
        <v>91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46">
        <f t="shared" si="0"/>
        <v>0</v>
      </c>
      <c r="AK26" s="9">
        <f t="shared" si="1"/>
        <v>0</v>
      </c>
    </row>
    <row r="27" spans="1:37" x14ac:dyDescent="0.25">
      <c r="A27" s="11">
        <v>2160095</v>
      </c>
      <c r="B27" s="78" t="s">
        <v>144</v>
      </c>
      <c r="C27" s="17" t="s">
        <v>36</v>
      </c>
      <c r="D27" s="42">
        <f>VLOOKUP(A27,[1]Hoja3!$A$4:$C$653,3,FALSE)</f>
        <v>220.745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46">
        <f t="shared" si="0"/>
        <v>0</v>
      </c>
      <c r="AK27" s="9">
        <f t="shared" si="1"/>
        <v>0</v>
      </c>
    </row>
    <row r="28" spans="1:37" x14ac:dyDescent="0.25">
      <c r="A28" s="11">
        <v>2160306</v>
      </c>
      <c r="B28" s="78" t="s">
        <v>145</v>
      </c>
      <c r="C28" s="17" t="s">
        <v>11</v>
      </c>
      <c r="D28" s="42">
        <f>VLOOKUP(A28,[1]Hoja3!$A$4:$C$653,3,FALSE)</f>
        <v>738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46">
        <f t="shared" si="0"/>
        <v>0</v>
      </c>
      <c r="AK28" s="9">
        <f t="shared" si="1"/>
        <v>0</v>
      </c>
    </row>
    <row r="29" spans="1:37" x14ac:dyDescent="0.25">
      <c r="A29" s="11">
        <v>2160101</v>
      </c>
      <c r="B29" s="78" t="s">
        <v>146</v>
      </c>
      <c r="C29" s="17" t="s">
        <v>11</v>
      </c>
      <c r="D29" s="42">
        <f>VLOOKUP(A29,[1]Hoja3!$A$4:$C$653,3,FALSE)</f>
        <v>183.26</v>
      </c>
      <c r="E29" s="18"/>
      <c r="F29" s="18"/>
      <c r="G29" s="18">
        <v>1</v>
      </c>
      <c r="H29" s="18"/>
      <c r="I29" s="18"/>
      <c r="J29" s="18"/>
      <c r="K29" s="18"/>
      <c r="L29" s="18"/>
      <c r="M29" s="18"/>
      <c r="N29" s="18">
        <v>1</v>
      </c>
      <c r="O29" s="18"/>
      <c r="P29" s="18"/>
      <c r="Q29" s="18"/>
      <c r="R29" s="18"/>
      <c r="S29" s="18">
        <v>3</v>
      </c>
      <c r="T29" s="18"/>
      <c r="U29" s="18">
        <v>1</v>
      </c>
      <c r="V29" s="18"/>
      <c r="W29" s="18"/>
      <c r="X29" s="18"/>
      <c r="Y29" s="18"/>
      <c r="Z29" s="18"/>
      <c r="AA29" s="18"/>
      <c r="AB29" s="18">
        <v>1</v>
      </c>
      <c r="AC29" s="18"/>
      <c r="AD29" s="18">
        <v>1</v>
      </c>
      <c r="AE29" s="18"/>
      <c r="AF29" s="18"/>
      <c r="AG29" s="18"/>
      <c r="AH29" s="18"/>
      <c r="AI29" s="18"/>
      <c r="AJ29" s="46">
        <f t="shared" si="0"/>
        <v>8</v>
      </c>
      <c r="AK29" s="9">
        <f t="shared" si="1"/>
        <v>1466.08</v>
      </c>
    </row>
    <row r="30" spans="1:37" x14ac:dyDescent="0.25">
      <c r="A30" s="11">
        <v>2120021</v>
      </c>
      <c r="B30" s="78" t="s">
        <v>147</v>
      </c>
      <c r="C30" s="17" t="s">
        <v>36</v>
      </c>
      <c r="D30" s="42">
        <f>VLOOKUP(A30,[1]Hoja3!$A$4:$C$653,3,FALSE)</f>
        <v>15098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46">
        <f t="shared" si="0"/>
        <v>0</v>
      </c>
      <c r="AK30" s="9">
        <f t="shared" si="1"/>
        <v>0</v>
      </c>
    </row>
    <row r="31" spans="1:37" x14ac:dyDescent="0.25">
      <c r="A31" s="11">
        <v>2120023</v>
      </c>
      <c r="B31" s="78" t="s">
        <v>148</v>
      </c>
      <c r="C31" s="17" t="s">
        <v>36</v>
      </c>
      <c r="D31" s="42">
        <f>VLOOKUP(A31,[1]Hoja3!$A$4:$C$653,3,FALSE)</f>
        <v>333</v>
      </c>
      <c r="E31" s="18">
        <v>14</v>
      </c>
      <c r="F31" s="18"/>
      <c r="G31" s="18">
        <v>24</v>
      </c>
      <c r="H31" s="18">
        <v>10</v>
      </c>
      <c r="I31" s="18">
        <v>22</v>
      </c>
      <c r="J31" s="18"/>
      <c r="K31" s="18"/>
      <c r="L31" s="18">
        <v>17</v>
      </c>
      <c r="M31" s="18"/>
      <c r="N31" s="18">
        <v>28</v>
      </c>
      <c r="O31" s="18">
        <v>11</v>
      </c>
      <c r="P31" s="18">
        <v>11</v>
      </c>
      <c r="Q31" s="18"/>
      <c r="R31" s="18"/>
      <c r="S31" s="18">
        <v>23</v>
      </c>
      <c r="T31" s="18">
        <v>3</v>
      </c>
      <c r="U31" s="18">
        <v>16</v>
      </c>
      <c r="V31" s="18"/>
      <c r="W31" s="18"/>
      <c r="X31" s="18"/>
      <c r="Y31" s="18"/>
      <c r="Z31" s="18">
        <v>14</v>
      </c>
      <c r="AA31" s="18">
        <v>18</v>
      </c>
      <c r="AB31" s="18">
        <v>5</v>
      </c>
      <c r="AC31" s="18">
        <v>19</v>
      </c>
      <c r="AD31" s="18">
        <v>8</v>
      </c>
      <c r="AE31" s="18"/>
      <c r="AF31" s="18"/>
      <c r="AG31" s="18">
        <v>27</v>
      </c>
      <c r="AH31" s="18">
        <v>11</v>
      </c>
      <c r="AI31" s="18"/>
      <c r="AJ31" s="46">
        <f t="shared" si="0"/>
        <v>281</v>
      </c>
      <c r="AK31" s="9">
        <f t="shared" si="1"/>
        <v>93573</v>
      </c>
    </row>
    <row r="32" spans="1:37" x14ac:dyDescent="0.25">
      <c r="A32" s="11">
        <v>2160122</v>
      </c>
      <c r="B32" s="78" t="s">
        <v>149</v>
      </c>
      <c r="C32" s="17" t="s">
        <v>36</v>
      </c>
      <c r="D32" s="42">
        <f>VLOOKUP(A32,[1]Hoja3!$A$4:$C$653,3,FALSE)</f>
        <v>123.76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46">
        <f t="shared" si="0"/>
        <v>0</v>
      </c>
      <c r="AK32" s="9">
        <f t="shared" si="1"/>
        <v>0</v>
      </c>
    </row>
    <row r="33" spans="1:37" x14ac:dyDescent="0.25">
      <c r="A33" s="11">
        <v>2160126</v>
      </c>
      <c r="B33" s="78" t="s">
        <v>150</v>
      </c>
      <c r="C33" s="17" t="s">
        <v>11</v>
      </c>
      <c r="D33" s="42">
        <f>VLOOKUP(A33,[1]Hoja3!$A$4:$C$653,3,FALSE)</f>
        <v>3153.5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46">
        <f t="shared" si="0"/>
        <v>0</v>
      </c>
      <c r="AK33" s="9">
        <f t="shared" si="1"/>
        <v>0</v>
      </c>
    </row>
    <row r="34" spans="1:37" x14ac:dyDescent="0.25">
      <c r="A34" s="11">
        <v>2160129</v>
      </c>
      <c r="B34" s="78" t="s">
        <v>151</v>
      </c>
      <c r="C34" s="17" t="s">
        <v>11</v>
      </c>
      <c r="D34" s="42">
        <f>VLOOKUP(A34,[1]Hoja3!$A$4:$C$653,3,FALSE)</f>
        <v>70.209999999999994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>
        <v>1</v>
      </c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46">
        <f t="shared" si="0"/>
        <v>1</v>
      </c>
      <c r="AK34" s="9">
        <f t="shared" si="1"/>
        <v>70.209999999999994</v>
      </c>
    </row>
    <row r="35" spans="1:37" x14ac:dyDescent="0.25">
      <c r="A35" s="47">
        <v>2130152</v>
      </c>
      <c r="B35" s="80" t="s">
        <v>44</v>
      </c>
      <c r="C35" s="59" t="s">
        <v>36</v>
      </c>
      <c r="D35" s="60">
        <f>VLOOKUP(A35,[1]Hoja3!$A$4:$C$653,3,FALSE)</f>
        <v>41.563699999999997</v>
      </c>
      <c r="E35" s="61"/>
      <c r="F35" s="61"/>
      <c r="G35" s="61"/>
      <c r="H35" s="61"/>
      <c r="I35" s="61"/>
      <c r="J35" s="61"/>
      <c r="K35" s="61"/>
      <c r="L35" s="61"/>
      <c r="M35" s="61">
        <v>1</v>
      </c>
      <c r="N35" s="61"/>
      <c r="O35" s="61"/>
      <c r="P35" s="61"/>
      <c r="Q35" s="61"/>
      <c r="R35" s="61"/>
      <c r="S35" s="61"/>
      <c r="T35" s="61">
        <v>1</v>
      </c>
      <c r="U35" s="61"/>
      <c r="V35" s="61"/>
      <c r="W35" s="61"/>
      <c r="X35" s="61"/>
      <c r="Y35" s="61"/>
      <c r="Z35" s="61">
        <v>3</v>
      </c>
      <c r="AA35" s="61"/>
      <c r="AB35" s="61"/>
      <c r="AC35" s="61"/>
      <c r="AD35" s="61"/>
      <c r="AE35" s="61"/>
      <c r="AF35" s="61"/>
      <c r="AG35" s="61"/>
      <c r="AH35" s="61"/>
      <c r="AI35" s="61"/>
      <c r="AJ35" s="46">
        <f t="shared" si="0"/>
        <v>5</v>
      </c>
      <c r="AK35" s="63">
        <f t="shared" si="1"/>
        <v>207.81849999999997</v>
      </c>
    </row>
    <row r="36" spans="1:37" x14ac:dyDescent="0.25">
      <c r="A36" s="11">
        <v>2130150</v>
      </c>
      <c r="B36" s="78" t="s">
        <v>152</v>
      </c>
      <c r="C36" s="17" t="s">
        <v>32</v>
      </c>
      <c r="D36" s="42">
        <f>VLOOKUP(A36,[1]Hoja3!$A$4:$C$653,3,FALSE)</f>
        <v>2856</v>
      </c>
      <c r="E36" s="18"/>
      <c r="F36" s="18">
        <v>3</v>
      </c>
      <c r="G36" s="18"/>
      <c r="H36" s="18">
        <v>1</v>
      </c>
      <c r="I36" s="18">
        <v>2</v>
      </c>
      <c r="J36" s="18"/>
      <c r="K36" s="18"/>
      <c r="L36" s="18"/>
      <c r="M36" s="18"/>
      <c r="N36" s="18"/>
      <c r="O36" s="18">
        <v>1</v>
      </c>
      <c r="P36" s="18"/>
      <c r="Q36" s="18"/>
      <c r="R36" s="18"/>
      <c r="S36" s="18">
        <v>1</v>
      </c>
      <c r="T36" s="18">
        <v>1</v>
      </c>
      <c r="U36" s="18"/>
      <c r="V36" s="18"/>
      <c r="W36" s="18"/>
      <c r="X36" s="18"/>
      <c r="Y36" s="18"/>
      <c r="Z36" s="18">
        <v>1</v>
      </c>
      <c r="AA36" s="18">
        <v>1</v>
      </c>
      <c r="AB36" s="18">
        <v>1</v>
      </c>
      <c r="AC36" s="18">
        <v>1</v>
      </c>
      <c r="AD36" s="18"/>
      <c r="AE36" s="18"/>
      <c r="AF36" s="18"/>
      <c r="AG36" s="18">
        <v>3</v>
      </c>
      <c r="AH36" s="18">
        <v>3</v>
      </c>
      <c r="AI36" s="18"/>
      <c r="AJ36" s="46">
        <f t="shared" si="0"/>
        <v>19</v>
      </c>
      <c r="AK36" s="9">
        <f t="shared" si="1"/>
        <v>54264</v>
      </c>
    </row>
    <row r="37" spans="1:37" x14ac:dyDescent="0.25">
      <c r="A37" s="11">
        <v>2160051</v>
      </c>
      <c r="B37" s="78" t="s">
        <v>153</v>
      </c>
      <c r="C37" s="17" t="s">
        <v>36</v>
      </c>
      <c r="D37" s="42">
        <f>VLOOKUP(A37,[1]Hoja3!$A$4:$C$653,3,FALSE)</f>
        <v>151.3323</v>
      </c>
      <c r="E37" s="18"/>
      <c r="F37" s="18"/>
      <c r="G37" s="18"/>
      <c r="H37" s="18"/>
      <c r="I37" s="18">
        <v>1</v>
      </c>
      <c r="J37" s="18"/>
      <c r="K37" s="18"/>
      <c r="L37" s="18">
        <v>1</v>
      </c>
      <c r="M37" s="18">
        <v>2</v>
      </c>
      <c r="N37" s="18"/>
      <c r="O37" s="18"/>
      <c r="P37" s="18"/>
      <c r="Q37" s="18"/>
      <c r="R37" s="18"/>
      <c r="S37" s="18">
        <v>1</v>
      </c>
      <c r="T37" s="18"/>
      <c r="U37" s="18">
        <v>1</v>
      </c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46">
        <f t="shared" si="0"/>
        <v>6</v>
      </c>
      <c r="AK37" s="9">
        <f t="shared" si="1"/>
        <v>907.99379999999996</v>
      </c>
    </row>
    <row r="38" spans="1:37" x14ac:dyDescent="0.25">
      <c r="A38" s="11">
        <v>2180084</v>
      </c>
      <c r="B38" s="78" t="s">
        <v>154</v>
      </c>
      <c r="C38" s="17" t="s">
        <v>48</v>
      </c>
      <c r="D38" s="42">
        <f>VLOOKUP(A38,[1]Hoja3!$A$4:$C$653,3,FALSE)</f>
        <v>7140</v>
      </c>
      <c r="E38" s="18"/>
      <c r="F38" s="18"/>
      <c r="G38" s="18"/>
      <c r="H38" s="18"/>
      <c r="I38" s="18"/>
      <c r="J38" s="18"/>
      <c r="K38" s="18"/>
      <c r="L38" s="18"/>
      <c r="M38" s="18">
        <v>2</v>
      </c>
      <c r="N38" s="18"/>
      <c r="O38" s="18"/>
      <c r="P38" s="18"/>
      <c r="Q38" s="18"/>
      <c r="R38" s="18"/>
      <c r="S38" s="18"/>
      <c r="T38" s="18"/>
      <c r="U38" s="18">
        <v>2</v>
      </c>
      <c r="V38" s="18"/>
      <c r="W38" s="18"/>
      <c r="X38" s="18"/>
      <c r="Y38" s="18"/>
      <c r="Z38" s="18">
        <v>2</v>
      </c>
      <c r="AA38" s="18"/>
      <c r="AB38" s="18"/>
      <c r="AC38" s="18"/>
      <c r="AD38" s="18"/>
      <c r="AE38" s="18"/>
      <c r="AF38" s="18"/>
      <c r="AG38" s="18">
        <v>1</v>
      </c>
      <c r="AH38" s="18">
        <v>1</v>
      </c>
      <c r="AI38" s="18"/>
      <c r="AJ38" s="46">
        <f t="shared" si="0"/>
        <v>8</v>
      </c>
      <c r="AK38" s="9">
        <f t="shared" si="1"/>
        <v>57120</v>
      </c>
    </row>
    <row r="39" spans="1:37" x14ac:dyDescent="0.25">
      <c r="A39" s="11">
        <v>2160140</v>
      </c>
      <c r="B39" s="78" t="s">
        <v>155</v>
      </c>
      <c r="C39" s="17" t="s">
        <v>15</v>
      </c>
      <c r="D39" s="42">
        <f>VLOOKUP(A39,[1]Hoja3!$A$4:$C$653,3,FALSE)</f>
        <v>2261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>
        <v>2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>
        <v>1</v>
      </c>
      <c r="AA39" s="18"/>
      <c r="AB39" s="18"/>
      <c r="AC39" s="18"/>
      <c r="AD39" s="18"/>
      <c r="AE39" s="18"/>
      <c r="AF39" s="18"/>
      <c r="AG39" s="18">
        <v>1</v>
      </c>
      <c r="AH39" s="18"/>
      <c r="AI39" s="18"/>
      <c r="AJ39" s="46">
        <f t="shared" si="0"/>
        <v>4</v>
      </c>
      <c r="AK39" s="9">
        <f t="shared" si="1"/>
        <v>9044</v>
      </c>
    </row>
    <row r="40" spans="1:37" x14ac:dyDescent="0.25">
      <c r="A40" s="11">
        <v>2130276</v>
      </c>
      <c r="B40" s="78" t="s">
        <v>156</v>
      </c>
      <c r="C40" s="17" t="s">
        <v>29</v>
      </c>
      <c r="D40" s="42">
        <f>VLOOKUP(A40,[1]Hoja3!$A$4:$C$653,3,FALSE)</f>
        <v>888.93</v>
      </c>
      <c r="E40" s="18">
        <v>1</v>
      </c>
      <c r="F40" s="18">
        <v>2</v>
      </c>
      <c r="G40" s="18"/>
      <c r="H40" s="18"/>
      <c r="I40" s="18"/>
      <c r="J40" s="18"/>
      <c r="K40" s="18"/>
      <c r="L40" s="18"/>
      <c r="M40" s="18">
        <v>2</v>
      </c>
      <c r="N40" s="18"/>
      <c r="O40" s="18"/>
      <c r="P40" s="18"/>
      <c r="Q40" s="18"/>
      <c r="R40" s="18"/>
      <c r="S40" s="18"/>
      <c r="T40" s="18">
        <v>1</v>
      </c>
      <c r="U40" s="18">
        <v>3</v>
      </c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>
        <v>1</v>
      </c>
      <c r="AH40" s="18">
        <v>1</v>
      </c>
      <c r="AI40" s="18"/>
      <c r="AJ40" s="46">
        <f t="shared" si="0"/>
        <v>11</v>
      </c>
      <c r="AK40" s="9">
        <f t="shared" si="1"/>
        <v>9778.23</v>
      </c>
    </row>
    <row r="41" spans="1:37" x14ac:dyDescent="0.25">
      <c r="A41" s="11">
        <v>2110077</v>
      </c>
      <c r="B41" s="78" t="s">
        <v>157</v>
      </c>
      <c r="C41" s="17" t="s">
        <v>48</v>
      </c>
      <c r="D41" s="42">
        <f>VLOOKUP(A41,[1]Hoja3!$A$4:$C$653,3,FALSE)</f>
        <v>7946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46">
        <f t="shared" si="0"/>
        <v>0</v>
      </c>
      <c r="AK41" s="9">
        <f t="shared" si="1"/>
        <v>0</v>
      </c>
    </row>
    <row r="42" spans="1:37" x14ac:dyDescent="0.25">
      <c r="A42" s="11">
        <v>2160157</v>
      </c>
      <c r="B42" s="78" t="s">
        <v>159</v>
      </c>
      <c r="C42" s="17" t="s">
        <v>29</v>
      </c>
      <c r="D42" s="42">
        <f>VLOOKUP(A42,[1]Hoja3!$A$4:$C$653,3,FALSE)</f>
        <v>928.2</v>
      </c>
      <c r="E42" s="18">
        <v>2</v>
      </c>
      <c r="F42" s="18"/>
      <c r="G42" s="18">
        <v>1</v>
      </c>
      <c r="H42" s="18">
        <v>3</v>
      </c>
      <c r="I42" s="18">
        <v>2</v>
      </c>
      <c r="J42" s="18"/>
      <c r="K42" s="18"/>
      <c r="L42" s="18">
        <v>2</v>
      </c>
      <c r="M42" s="18"/>
      <c r="N42" s="18">
        <v>1</v>
      </c>
      <c r="O42" s="18">
        <v>2</v>
      </c>
      <c r="P42" s="18">
        <v>2</v>
      </c>
      <c r="Q42" s="18"/>
      <c r="R42" s="18"/>
      <c r="S42" s="18">
        <v>1</v>
      </c>
      <c r="T42" s="18">
        <v>1</v>
      </c>
      <c r="U42" s="18">
        <v>2</v>
      </c>
      <c r="V42" s="18"/>
      <c r="W42" s="18"/>
      <c r="X42" s="18"/>
      <c r="Y42" s="18"/>
      <c r="Z42" s="18">
        <v>4</v>
      </c>
      <c r="AA42" s="18"/>
      <c r="AB42" s="18"/>
      <c r="AC42">
        <v>2</v>
      </c>
      <c r="AD42" s="18">
        <v>1</v>
      </c>
      <c r="AE42" s="18"/>
      <c r="AF42" s="18"/>
      <c r="AG42" s="18">
        <v>2</v>
      </c>
      <c r="AH42" s="18">
        <v>1</v>
      </c>
      <c r="AI42" s="18"/>
      <c r="AJ42" s="46">
        <f t="shared" si="0"/>
        <v>29</v>
      </c>
      <c r="AK42" s="9">
        <f t="shared" si="1"/>
        <v>26917.800000000003</v>
      </c>
    </row>
    <row r="43" spans="1:37" x14ac:dyDescent="0.25">
      <c r="A43" s="11">
        <v>2160160</v>
      </c>
      <c r="B43" s="78" t="s">
        <v>158</v>
      </c>
      <c r="C43" s="17" t="s">
        <v>11</v>
      </c>
      <c r="D43" s="42">
        <f>VLOOKUP(A43,[1]Hoja3!$A$4:$C$653,3,FALSE)</f>
        <v>213.01</v>
      </c>
      <c r="E43" s="18">
        <v>9</v>
      </c>
      <c r="F43" s="18">
        <v>18</v>
      </c>
      <c r="G43" s="18">
        <v>11</v>
      </c>
      <c r="H43" s="18">
        <v>18</v>
      </c>
      <c r="I43" s="18">
        <v>17</v>
      </c>
      <c r="J43" s="18"/>
      <c r="K43" s="18"/>
      <c r="L43" s="18">
        <v>16</v>
      </c>
      <c r="M43" s="18">
        <v>11</v>
      </c>
      <c r="N43" s="18">
        <v>11</v>
      </c>
      <c r="O43" s="18">
        <v>11</v>
      </c>
      <c r="P43" s="18">
        <v>12</v>
      </c>
      <c r="Q43" s="18"/>
      <c r="R43" s="18"/>
      <c r="S43" s="18">
        <v>25</v>
      </c>
      <c r="T43" s="18">
        <v>12</v>
      </c>
      <c r="U43" s="18">
        <v>11</v>
      </c>
      <c r="V43" s="18"/>
      <c r="W43" s="18"/>
      <c r="X43" s="18"/>
      <c r="Y43" s="18"/>
      <c r="Z43" s="18">
        <v>12</v>
      </c>
      <c r="AA43" s="18">
        <v>13</v>
      </c>
      <c r="AB43" s="18">
        <v>12</v>
      </c>
      <c r="AC43" s="18">
        <v>18</v>
      </c>
      <c r="AD43" s="18">
        <v>11</v>
      </c>
      <c r="AE43" s="18"/>
      <c r="AF43" s="18"/>
      <c r="AG43" s="18">
        <v>19</v>
      </c>
      <c r="AH43" s="18">
        <v>21</v>
      </c>
      <c r="AI43" s="18"/>
      <c r="AJ43" s="46">
        <f t="shared" si="0"/>
        <v>288</v>
      </c>
      <c r="AK43" s="9">
        <f t="shared" si="1"/>
        <v>61346.879999999997</v>
      </c>
    </row>
    <row r="44" spans="1:37" x14ac:dyDescent="0.25">
      <c r="A44" s="11">
        <v>2160162</v>
      </c>
      <c r="B44" s="78" t="s">
        <v>160</v>
      </c>
      <c r="C44" s="17" t="s">
        <v>36</v>
      </c>
      <c r="D44" s="42">
        <f>VLOOKUP(A44,[1]Hoja3!$A$4:$C$653,3,FALSE)</f>
        <v>7945.8680000000004</v>
      </c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46">
        <f t="shared" si="0"/>
        <v>0</v>
      </c>
      <c r="AK44" s="9">
        <f t="shared" si="1"/>
        <v>0</v>
      </c>
    </row>
    <row r="45" spans="1:37" x14ac:dyDescent="0.25">
      <c r="A45" s="11">
        <v>2160168</v>
      </c>
      <c r="B45" s="78" t="s">
        <v>161</v>
      </c>
      <c r="C45" s="17" t="s">
        <v>36</v>
      </c>
      <c r="D45" s="42">
        <f>VLOOKUP(A45,[1]Hoja3!$A$4:$C$653,3,FALSE)</f>
        <v>83.3</v>
      </c>
      <c r="E45" s="18">
        <v>16</v>
      </c>
      <c r="F45" s="18">
        <v>23</v>
      </c>
      <c r="G45" s="18">
        <v>11</v>
      </c>
      <c r="H45" s="18">
        <v>16</v>
      </c>
      <c r="I45" s="18">
        <v>14</v>
      </c>
      <c r="J45" s="18"/>
      <c r="K45" s="18"/>
      <c r="L45" s="18"/>
      <c r="M45" s="18">
        <v>9</v>
      </c>
      <c r="N45" s="18">
        <v>13</v>
      </c>
      <c r="O45" s="18">
        <v>13</v>
      </c>
      <c r="P45" s="18">
        <v>18</v>
      </c>
      <c r="Q45" s="18"/>
      <c r="R45" s="18"/>
      <c r="S45" s="18">
        <v>23</v>
      </c>
      <c r="T45" s="18">
        <v>12</v>
      </c>
      <c r="U45" s="18">
        <v>6</v>
      </c>
      <c r="V45" s="18"/>
      <c r="W45" s="18"/>
      <c r="X45" s="18"/>
      <c r="Y45" s="18"/>
      <c r="Z45" s="18">
        <v>14</v>
      </c>
      <c r="AA45" s="18">
        <v>12</v>
      </c>
      <c r="AB45" s="18">
        <v>11</v>
      </c>
      <c r="AC45" s="18">
        <v>11</v>
      </c>
      <c r="AD45" s="18">
        <v>12</v>
      </c>
      <c r="AE45" s="18"/>
      <c r="AF45" s="18"/>
      <c r="AG45" s="18">
        <v>28</v>
      </c>
      <c r="AH45" s="18">
        <v>19</v>
      </c>
      <c r="AI45" s="18"/>
      <c r="AJ45" s="46">
        <f t="shared" si="0"/>
        <v>281</v>
      </c>
      <c r="AK45" s="9">
        <f t="shared" si="1"/>
        <v>23407.3</v>
      </c>
    </row>
    <row r="46" spans="1:37" x14ac:dyDescent="0.25">
      <c r="A46" s="11">
        <v>2160166</v>
      </c>
      <c r="B46" s="78" t="s">
        <v>162</v>
      </c>
      <c r="C46" s="17" t="s">
        <v>11</v>
      </c>
      <c r="D46" s="43">
        <v>162</v>
      </c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46">
        <f t="shared" si="0"/>
        <v>0</v>
      </c>
      <c r="AK46" s="9">
        <f t="shared" si="1"/>
        <v>0</v>
      </c>
    </row>
    <row r="47" spans="1:37" x14ac:dyDescent="0.25">
      <c r="A47" s="11">
        <v>2170132</v>
      </c>
      <c r="B47" s="78" t="s">
        <v>163</v>
      </c>
      <c r="C47" s="17" t="s">
        <v>32</v>
      </c>
      <c r="D47" s="42">
        <f>VLOOKUP(A47,[1]Hoja3!$A$4:$C$653,3,FALSE)</f>
        <v>1904</v>
      </c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>
        <v>1</v>
      </c>
      <c r="AD47" s="18"/>
      <c r="AE47" s="18"/>
      <c r="AF47" s="18"/>
      <c r="AG47" s="18"/>
      <c r="AH47" s="18"/>
      <c r="AI47" s="18"/>
      <c r="AJ47" s="46">
        <f t="shared" si="0"/>
        <v>1</v>
      </c>
      <c r="AK47" s="9">
        <f t="shared" si="1"/>
        <v>1904</v>
      </c>
    </row>
    <row r="48" spans="1:37" x14ac:dyDescent="0.25">
      <c r="A48" s="11">
        <v>2160092</v>
      </c>
      <c r="B48" s="78" t="s">
        <v>164</v>
      </c>
      <c r="C48" s="17" t="s">
        <v>36</v>
      </c>
      <c r="D48" s="42">
        <f>VLOOKUP(A48,[1]Hoja3!$A$4:$C$653,3,FALSE)</f>
        <v>69.02</v>
      </c>
      <c r="E48" s="18"/>
      <c r="F48" s="18">
        <v>8</v>
      </c>
      <c r="G48" s="18">
        <v>3</v>
      </c>
      <c r="H48" s="18">
        <v>1</v>
      </c>
      <c r="I48" s="18">
        <v>14</v>
      </c>
      <c r="J48" s="18"/>
      <c r="K48" s="18"/>
      <c r="L48" s="18">
        <v>4</v>
      </c>
      <c r="M48" s="18">
        <v>2</v>
      </c>
      <c r="N48" s="18">
        <v>3</v>
      </c>
      <c r="O48" s="18">
        <v>2</v>
      </c>
      <c r="P48" s="18">
        <v>6</v>
      </c>
      <c r="Q48" s="18"/>
      <c r="R48" s="18"/>
      <c r="S48" s="18">
        <v>2</v>
      </c>
      <c r="T48" s="18"/>
      <c r="U48" s="18">
        <v>3</v>
      </c>
      <c r="V48" s="18"/>
      <c r="W48" s="18"/>
      <c r="X48" s="18"/>
      <c r="Y48" s="18"/>
      <c r="Z48" s="18">
        <v>2</v>
      </c>
      <c r="AA48" s="18">
        <v>2</v>
      </c>
      <c r="AB48" s="18"/>
      <c r="AC48" s="18"/>
      <c r="AD48" s="18">
        <v>3</v>
      </c>
      <c r="AE48" s="18"/>
      <c r="AF48" s="18"/>
      <c r="AG48" s="18">
        <v>8</v>
      </c>
      <c r="AH48" s="18">
        <v>7</v>
      </c>
      <c r="AI48" s="18"/>
      <c r="AJ48" s="46">
        <f t="shared" si="0"/>
        <v>70</v>
      </c>
      <c r="AK48" s="9">
        <f t="shared" si="1"/>
        <v>4831.3999999999996</v>
      </c>
    </row>
    <row r="49" spans="1:37" x14ac:dyDescent="0.25">
      <c r="A49" s="11">
        <v>2170143</v>
      </c>
      <c r="B49" s="78" t="s">
        <v>165</v>
      </c>
      <c r="C49" s="17" t="s">
        <v>60</v>
      </c>
      <c r="D49" s="42">
        <f>VLOOKUP(A49,[1]Hoja3!$A$4:$C$653,3,FALSE)</f>
        <v>31.535</v>
      </c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46">
        <f t="shared" si="0"/>
        <v>0</v>
      </c>
      <c r="AK49" s="9">
        <f t="shared" si="1"/>
        <v>0</v>
      </c>
    </row>
    <row r="50" spans="1:37" x14ac:dyDescent="0.25">
      <c r="A50" s="11">
        <v>2130180</v>
      </c>
      <c r="B50" s="78" t="s">
        <v>166</v>
      </c>
      <c r="C50" s="17" t="s">
        <v>29</v>
      </c>
      <c r="D50" s="42">
        <f>VLOOKUP(A50,[1]Hoja3!$A$4:$C$653,3,FALSE)</f>
        <v>7925.4</v>
      </c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46">
        <f t="shared" si="0"/>
        <v>0</v>
      </c>
      <c r="AK50" s="9">
        <f t="shared" si="1"/>
        <v>0</v>
      </c>
    </row>
    <row r="51" spans="1:37" x14ac:dyDescent="0.25">
      <c r="A51" s="11">
        <v>2160183</v>
      </c>
      <c r="B51" s="78" t="s">
        <v>167</v>
      </c>
      <c r="C51" s="17" t="s">
        <v>11</v>
      </c>
      <c r="D51" s="42">
        <f>VLOOKUP(A51,[1]Hoja3!$A$4:$C$653,3,FALSE)</f>
        <v>71.400000000000006</v>
      </c>
      <c r="E51" s="18"/>
      <c r="F51" s="18"/>
      <c r="G51" s="18"/>
      <c r="H51" s="18"/>
      <c r="I51" s="18">
        <v>1</v>
      </c>
      <c r="J51" s="18"/>
      <c r="K51" s="18"/>
      <c r="L51" s="18"/>
      <c r="M51" s="18"/>
      <c r="N51" s="18">
        <v>1</v>
      </c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>
        <v>1</v>
      </c>
      <c r="AI51" s="18"/>
      <c r="AJ51" s="46">
        <f t="shared" si="0"/>
        <v>3</v>
      </c>
      <c r="AK51" s="9">
        <f t="shared" si="1"/>
        <v>214.20000000000002</v>
      </c>
    </row>
    <row r="52" spans="1:37" x14ac:dyDescent="0.25">
      <c r="A52" s="11">
        <v>2130188</v>
      </c>
      <c r="B52" s="78" t="s">
        <v>168</v>
      </c>
      <c r="C52" s="17" t="s">
        <v>11</v>
      </c>
      <c r="D52" s="42">
        <f>VLOOKUP(A52,[1]Hoja3!$A$4:$C$653,3,FALSE)</f>
        <v>213.01</v>
      </c>
      <c r="E52" s="18"/>
      <c r="F52" s="18"/>
      <c r="G52" s="18"/>
      <c r="H52" s="18"/>
      <c r="I52" s="18">
        <v>1</v>
      </c>
      <c r="J52" s="18"/>
      <c r="K52" s="18"/>
      <c r="L52" s="18">
        <v>1</v>
      </c>
      <c r="M52" s="18"/>
      <c r="N52" s="18"/>
      <c r="O52" s="18"/>
      <c r="P52" s="18"/>
      <c r="Q52" s="18"/>
      <c r="R52" s="18"/>
      <c r="S52" s="18">
        <v>2</v>
      </c>
      <c r="T52" s="18"/>
      <c r="U52" s="18"/>
      <c r="V52" s="18"/>
      <c r="W52" s="18"/>
      <c r="X52" s="18"/>
      <c r="Y52" s="18"/>
      <c r="Z52" s="18">
        <v>1</v>
      </c>
      <c r="AA52" s="18"/>
      <c r="AB52" s="18"/>
      <c r="AC52" s="18"/>
      <c r="AD52" s="18"/>
      <c r="AE52" s="18"/>
      <c r="AF52" s="18"/>
      <c r="AG52" s="18">
        <v>1</v>
      </c>
      <c r="AH52" s="18"/>
      <c r="AI52" s="18"/>
      <c r="AJ52" s="46">
        <f t="shared" si="0"/>
        <v>6</v>
      </c>
      <c r="AK52" s="9">
        <f t="shared" si="1"/>
        <v>1278.06</v>
      </c>
    </row>
    <row r="53" spans="1:37" x14ac:dyDescent="0.25">
      <c r="A53" s="11">
        <v>2120039</v>
      </c>
      <c r="B53" s="78" t="s">
        <v>169</v>
      </c>
      <c r="C53" s="17" t="s">
        <v>11</v>
      </c>
      <c r="D53" s="42">
        <f>VLOOKUP(A53,[1]Hoja3!$A$4:$C$653,3,FALSE)</f>
        <v>869</v>
      </c>
      <c r="E53" s="18">
        <v>2</v>
      </c>
      <c r="F53" s="18"/>
      <c r="G53" s="18">
        <v>2</v>
      </c>
      <c r="H53" s="18">
        <v>1</v>
      </c>
      <c r="I53" s="18">
        <v>1</v>
      </c>
      <c r="J53" s="18"/>
      <c r="K53" s="18"/>
      <c r="L53" s="18">
        <v>4</v>
      </c>
      <c r="M53" s="18"/>
      <c r="N53" s="18">
        <v>3</v>
      </c>
      <c r="O53" s="18"/>
      <c r="P53" s="18"/>
      <c r="Q53" s="18"/>
      <c r="R53" s="18"/>
      <c r="S53" s="18">
        <v>2</v>
      </c>
      <c r="T53" s="18">
        <v>2</v>
      </c>
      <c r="U53" s="18"/>
      <c r="V53" s="18"/>
      <c r="W53" s="18"/>
      <c r="X53" s="18"/>
      <c r="Y53" s="18"/>
      <c r="Z53" s="18">
        <v>6</v>
      </c>
      <c r="AA53" s="18">
        <v>2</v>
      </c>
      <c r="AB53" s="18">
        <v>1</v>
      </c>
      <c r="AC53" s="18">
        <v>1</v>
      </c>
      <c r="AD53" s="18"/>
      <c r="AE53" s="18"/>
      <c r="AF53" s="18"/>
      <c r="AG53" s="18">
        <v>2</v>
      </c>
      <c r="AH53" s="18"/>
      <c r="AI53" s="18"/>
      <c r="AJ53" s="46">
        <f t="shared" si="0"/>
        <v>29</v>
      </c>
      <c r="AK53" s="9">
        <f t="shared" si="1"/>
        <v>25201</v>
      </c>
    </row>
    <row r="54" spans="1:37" x14ac:dyDescent="0.25">
      <c r="A54" s="11">
        <v>2120041</v>
      </c>
      <c r="B54" s="78" t="s">
        <v>170</v>
      </c>
      <c r="C54" s="17" t="s">
        <v>11</v>
      </c>
      <c r="D54" s="42">
        <f>VLOOKUP(A54,[1]Hoja3!$A$4:$C$653,3,FALSE)</f>
        <v>214</v>
      </c>
      <c r="E54" s="18">
        <v>1</v>
      </c>
      <c r="F54" s="18"/>
      <c r="G54" s="18"/>
      <c r="H54" s="18"/>
      <c r="I54" s="18">
        <v>6</v>
      </c>
      <c r="J54" s="18"/>
      <c r="K54" s="18"/>
      <c r="L54" s="18">
        <v>2</v>
      </c>
      <c r="M54" s="18"/>
      <c r="N54" s="18">
        <v>7</v>
      </c>
      <c r="O54" s="18"/>
      <c r="P54" s="18"/>
      <c r="Q54" s="18"/>
      <c r="R54" s="18"/>
      <c r="S54" s="18">
        <v>3</v>
      </c>
      <c r="T54" s="18"/>
      <c r="U54" s="18">
        <v>4</v>
      </c>
      <c r="V54" s="18"/>
      <c r="W54" s="18"/>
      <c r="X54" s="18"/>
      <c r="Y54" s="18"/>
      <c r="Z54" s="18"/>
      <c r="AA54" s="18">
        <v>3</v>
      </c>
      <c r="AB54" s="18"/>
      <c r="AC54" s="18"/>
      <c r="AD54" s="18">
        <v>11</v>
      </c>
      <c r="AE54" s="18"/>
      <c r="AF54" s="18"/>
      <c r="AG54" s="18">
        <v>1</v>
      </c>
      <c r="AH54" s="18">
        <v>1</v>
      </c>
      <c r="AI54" s="18"/>
      <c r="AJ54" s="46">
        <f t="shared" si="0"/>
        <v>39</v>
      </c>
      <c r="AK54" s="9">
        <f t="shared" si="1"/>
        <v>8346</v>
      </c>
    </row>
    <row r="55" spans="1:37" x14ac:dyDescent="0.25">
      <c r="A55" s="11">
        <v>2160194</v>
      </c>
      <c r="B55" s="78" t="s">
        <v>171</v>
      </c>
      <c r="C55" s="17" t="s">
        <v>36</v>
      </c>
      <c r="D55" s="42">
        <f>VLOOKUP(A55,[1]Hoja3!$A$4:$C$653,3,FALSE)</f>
        <v>5057.5</v>
      </c>
      <c r="E55" s="18"/>
      <c r="F55" s="18"/>
      <c r="G55" s="18">
        <v>6</v>
      </c>
      <c r="H55" s="18"/>
      <c r="I55" s="18"/>
      <c r="J55" s="18"/>
      <c r="K55" s="18"/>
      <c r="L55" s="18">
        <v>1</v>
      </c>
      <c r="M55" s="18"/>
      <c r="N55" s="18"/>
      <c r="O55" s="18"/>
      <c r="P55" s="18">
        <v>1</v>
      </c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46">
        <f t="shared" si="0"/>
        <v>8</v>
      </c>
      <c r="AK55" s="9">
        <f t="shared" si="1"/>
        <v>40460</v>
      </c>
    </row>
    <row r="56" spans="1:37" x14ac:dyDescent="0.25">
      <c r="A56" s="11">
        <v>2160197</v>
      </c>
      <c r="B56" s="78" t="s">
        <v>172</v>
      </c>
      <c r="C56" s="17" t="s">
        <v>11</v>
      </c>
      <c r="D56" s="42">
        <f>VLOOKUP(A56,[1]Hoja3!$A$4:$C$653,3,FALSE)</f>
        <v>95.2</v>
      </c>
      <c r="E56" s="18">
        <v>8</v>
      </c>
      <c r="F56" s="18"/>
      <c r="G56" s="18">
        <v>5</v>
      </c>
      <c r="H56" s="18">
        <v>2</v>
      </c>
      <c r="I56" s="18"/>
      <c r="J56" s="18"/>
      <c r="K56" s="18"/>
      <c r="L56" s="18">
        <v>1</v>
      </c>
      <c r="M56" s="18">
        <v>8</v>
      </c>
      <c r="N56" s="18"/>
      <c r="O56" s="18"/>
      <c r="P56" s="18">
        <v>10</v>
      </c>
      <c r="Q56" s="18"/>
      <c r="R56" s="18"/>
      <c r="S56" s="18">
        <v>9</v>
      </c>
      <c r="T56" s="18"/>
      <c r="U56" s="18"/>
      <c r="V56" s="18"/>
      <c r="W56" s="18"/>
      <c r="X56" s="18"/>
      <c r="Y56" s="18"/>
      <c r="Z56" s="18">
        <v>2</v>
      </c>
      <c r="AA56" s="18">
        <v>2</v>
      </c>
      <c r="AB56" s="18"/>
      <c r="AC56" s="18"/>
      <c r="AD56" s="18"/>
      <c r="AE56" s="18"/>
      <c r="AF56" s="18"/>
      <c r="AG56" s="18">
        <v>1</v>
      </c>
      <c r="AH56" s="18">
        <v>1</v>
      </c>
      <c r="AI56" s="18"/>
      <c r="AJ56" s="46">
        <f t="shared" si="0"/>
        <v>49</v>
      </c>
      <c r="AK56" s="9">
        <f t="shared" si="1"/>
        <v>4664.8</v>
      </c>
    </row>
    <row r="57" spans="1:37" x14ac:dyDescent="0.25">
      <c r="A57" s="11">
        <v>2140177</v>
      </c>
      <c r="B57" s="78" t="s">
        <v>173</v>
      </c>
      <c r="C57" s="17" t="s">
        <v>203</v>
      </c>
      <c r="D57" s="43">
        <v>32</v>
      </c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46">
        <f t="shared" si="0"/>
        <v>0</v>
      </c>
      <c r="AK57" s="9">
        <f t="shared" si="1"/>
        <v>0</v>
      </c>
    </row>
    <row r="58" spans="1:37" x14ac:dyDescent="0.25">
      <c r="A58" s="11">
        <v>2150073</v>
      </c>
      <c r="B58" s="79" t="s">
        <v>174</v>
      </c>
      <c r="C58" s="20" t="s">
        <v>32</v>
      </c>
      <c r="D58" s="42">
        <f>VLOOKUP(A58,[1]Hoja3!$A$4:$C$653,3,FALSE)</f>
        <v>833</v>
      </c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46">
        <f t="shared" si="0"/>
        <v>0</v>
      </c>
      <c r="AK58" s="9">
        <f t="shared" si="1"/>
        <v>0</v>
      </c>
    </row>
    <row r="59" spans="1:37" x14ac:dyDescent="0.25">
      <c r="A59" s="11">
        <v>2160207</v>
      </c>
      <c r="B59" s="78" t="s">
        <v>175</v>
      </c>
      <c r="C59" s="17" t="s">
        <v>11</v>
      </c>
      <c r="D59" s="42">
        <f>VLOOKUP(A59,[1]Hoja3!$A$4:$C$653,3,FALSE)</f>
        <v>1178.0999999999999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46">
        <f t="shared" si="0"/>
        <v>0</v>
      </c>
      <c r="AK59" s="9">
        <f t="shared" si="1"/>
        <v>0</v>
      </c>
    </row>
    <row r="60" spans="1:37" x14ac:dyDescent="0.25">
      <c r="A60" s="11">
        <v>2160208</v>
      </c>
      <c r="B60" s="78" t="s">
        <v>176</v>
      </c>
      <c r="C60" s="17" t="s">
        <v>11</v>
      </c>
      <c r="D60" s="42">
        <f>VLOOKUP(A60,[1]Hoja3!$A$4:$C$653,3,FALSE)</f>
        <v>16660</v>
      </c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>
        <v>1</v>
      </c>
      <c r="U60" s="18"/>
      <c r="V60" s="18"/>
      <c r="W60" s="18"/>
      <c r="X60" s="18"/>
      <c r="Y60" s="18"/>
      <c r="Z60" s="18"/>
      <c r="AA60" s="18"/>
      <c r="AB60" s="18">
        <v>1</v>
      </c>
      <c r="AC60" s="18"/>
      <c r="AD60" s="18"/>
      <c r="AE60" s="18"/>
      <c r="AF60" s="18"/>
      <c r="AG60" s="18"/>
      <c r="AH60" s="18"/>
      <c r="AI60" s="18"/>
      <c r="AJ60" s="46">
        <f t="shared" si="0"/>
        <v>2</v>
      </c>
      <c r="AK60" s="9">
        <f t="shared" si="1"/>
        <v>33320</v>
      </c>
    </row>
    <row r="61" spans="1:37" x14ac:dyDescent="0.25">
      <c r="A61" s="11">
        <v>2160209</v>
      </c>
      <c r="B61" s="78" t="s">
        <v>177</v>
      </c>
      <c r="C61" s="17" t="s">
        <v>36</v>
      </c>
      <c r="D61" s="42">
        <f>VLOOKUP(A61,[1]Hoja3!$A$4:$C$653,3,FALSE)</f>
        <v>1011.5</v>
      </c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46">
        <f t="shared" si="0"/>
        <v>0</v>
      </c>
      <c r="AK61" s="9">
        <f t="shared" si="1"/>
        <v>0</v>
      </c>
    </row>
    <row r="62" spans="1:37" x14ac:dyDescent="0.25">
      <c r="A62" s="11">
        <v>2190051</v>
      </c>
      <c r="B62" s="78" t="s">
        <v>178</v>
      </c>
      <c r="C62" s="17" t="s">
        <v>36</v>
      </c>
      <c r="D62" s="42">
        <f>VLOOKUP(A62,[1]Hoja3!$A$4:$C$653,3,FALSE)</f>
        <v>464.1</v>
      </c>
      <c r="E62" s="18"/>
      <c r="F62" s="18"/>
      <c r="G62" s="18"/>
      <c r="H62" s="18"/>
      <c r="I62" s="18"/>
      <c r="J62" s="18"/>
      <c r="K62" s="18"/>
      <c r="L62" s="18"/>
      <c r="M62" s="18"/>
      <c r="N62" s="18">
        <v>1</v>
      </c>
      <c r="O62" s="18"/>
      <c r="P62" s="18">
        <v>1</v>
      </c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>
        <v>1</v>
      </c>
      <c r="AB62" s="18"/>
      <c r="AC62" s="18">
        <v>1</v>
      </c>
      <c r="AD62" s="18"/>
      <c r="AE62" s="18"/>
      <c r="AF62" s="18"/>
      <c r="AG62" s="18">
        <v>2</v>
      </c>
      <c r="AH62" s="18"/>
      <c r="AI62" s="18"/>
      <c r="AJ62" s="46">
        <f t="shared" si="0"/>
        <v>6</v>
      </c>
      <c r="AK62" s="9">
        <f t="shared" si="1"/>
        <v>2784.6000000000004</v>
      </c>
    </row>
    <row r="63" spans="1:37" x14ac:dyDescent="0.25">
      <c r="A63" s="11">
        <v>2160220</v>
      </c>
      <c r="B63" s="78" t="s">
        <v>179</v>
      </c>
      <c r="C63" s="17" t="s">
        <v>76</v>
      </c>
      <c r="D63" s="42">
        <f>VLOOKUP(A63,[1]Hoja3!$A$4:$C$653,3,FALSE)</f>
        <v>101.15</v>
      </c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46">
        <f t="shared" si="0"/>
        <v>0</v>
      </c>
      <c r="AK63" s="9">
        <f t="shared" si="1"/>
        <v>0</v>
      </c>
    </row>
    <row r="64" spans="1:37" x14ac:dyDescent="0.25">
      <c r="A64" s="11">
        <v>2170166</v>
      </c>
      <c r="B64" s="78" t="s">
        <v>180</v>
      </c>
      <c r="C64" s="17" t="s">
        <v>7</v>
      </c>
      <c r="D64" s="42">
        <f>VLOOKUP(A64,[1]Hoja3!$A$4:$C$653,3,FALSE)</f>
        <v>170.90450000000001</v>
      </c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46">
        <f t="shared" si="0"/>
        <v>0</v>
      </c>
      <c r="AK64" s="9">
        <f t="shared" si="1"/>
        <v>0</v>
      </c>
    </row>
    <row r="65" spans="1:37" x14ac:dyDescent="0.25">
      <c r="A65" s="11">
        <v>2170165</v>
      </c>
      <c r="B65" s="78" t="s">
        <v>181</v>
      </c>
      <c r="C65" s="17" t="s">
        <v>60</v>
      </c>
      <c r="D65" s="42">
        <f>VLOOKUP(A65,[1]Hoja3!$A$4:$C$653,3,FALSE)</f>
        <v>36.582500000000003</v>
      </c>
      <c r="E65" s="18">
        <v>1</v>
      </c>
      <c r="F65" s="18"/>
      <c r="G65" s="18">
        <v>2</v>
      </c>
      <c r="H65" s="18"/>
      <c r="I65" s="18"/>
      <c r="J65" s="18"/>
      <c r="K65" s="18"/>
      <c r="L65" s="18"/>
      <c r="M65" s="18">
        <v>1</v>
      </c>
      <c r="N65" s="18">
        <v>4</v>
      </c>
      <c r="O65" s="18">
        <v>1</v>
      </c>
      <c r="P65" s="18">
        <v>1</v>
      </c>
      <c r="Q65" s="18"/>
      <c r="R65" s="18"/>
      <c r="S65" s="18"/>
      <c r="T65" s="18"/>
      <c r="U65" s="18">
        <v>6</v>
      </c>
      <c r="V65" s="18"/>
      <c r="W65" s="18"/>
      <c r="X65" s="18"/>
      <c r="Y65" s="18"/>
      <c r="Z65" s="18">
        <v>1</v>
      </c>
      <c r="AA65" s="18"/>
      <c r="AB65" s="18">
        <v>2</v>
      </c>
      <c r="AC65" s="18">
        <v>1</v>
      </c>
      <c r="AD65" s="18"/>
      <c r="AE65" s="18"/>
      <c r="AF65" s="18"/>
      <c r="AG65" s="18">
        <v>2</v>
      </c>
      <c r="AH65" s="18">
        <v>2</v>
      </c>
      <c r="AI65" s="18"/>
      <c r="AJ65" s="46">
        <f t="shared" si="0"/>
        <v>24</v>
      </c>
      <c r="AK65" s="9">
        <f t="shared" si="1"/>
        <v>877.98</v>
      </c>
    </row>
    <row r="66" spans="1:37" x14ac:dyDescent="0.25">
      <c r="A66" s="11">
        <v>2130215</v>
      </c>
      <c r="B66" s="81" t="s">
        <v>182</v>
      </c>
      <c r="C66" s="17" t="s">
        <v>29</v>
      </c>
      <c r="D66" s="42">
        <f>VLOOKUP(A66,[1]Hoja3!$A$4:$C$653,3,FALSE)</f>
        <v>63.07</v>
      </c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46">
        <f t="shared" si="0"/>
        <v>0</v>
      </c>
      <c r="AK66" s="9">
        <f t="shared" si="1"/>
        <v>0</v>
      </c>
    </row>
    <row r="67" spans="1:37" x14ac:dyDescent="0.25">
      <c r="A67" s="11">
        <v>2160234</v>
      </c>
      <c r="B67" s="78" t="s">
        <v>183</v>
      </c>
      <c r="C67" s="17" t="s">
        <v>11</v>
      </c>
      <c r="D67" s="42">
        <f>VLOOKUP(A67,[1]Hoja3!$A$4:$C$653,3,FALSE)</f>
        <v>284.41000000000003</v>
      </c>
      <c r="E67" s="18"/>
      <c r="F67" s="18"/>
      <c r="G67" s="18"/>
      <c r="H67" s="18"/>
      <c r="I67" s="18"/>
      <c r="J67" s="18"/>
      <c r="K67" s="18"/>
      <c r="L67" s="18"/>
      <c r="M67" s="18">
        <v>2</v>
      </c>
      <c r="N67" s="18"/>
      <c r="O67" s="18"/>
      <c r="P67" s="18">
        <v>9</v>
      </c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46">
        <f t="shared" si="0"/>
        <v>11</v>
      </c>
      <c r="AK67" s="9">
        <f t="shared" si="1"/>
        <v>3128.51</v>
      </c>
    </row>
    <row r="68" spans="1:37" x14ac:dyDescent="0.25">
      <c r="A68" s="11">
        <v>2110100</v>
      </c>
      <c r="B68" s="78" t="s">
        <v>184</v>
      </c>
      <c r="C68" s="17" t="s">
        <v>23</v>
      </c>
      <c r="D68" s="42">
        <f>VLOOKUP(A68,[1]Hoja3!$A$4:$C$653,3,FALSE)</f>
        <v>3257</v>
      </c>
      <c r="E68" s="18">
        <v>19</v>
      </c>
      <c r="F68" s="18">
        <v>12</v>
      </c>
      <c r="G68" s="18">
        <v>7</v>
      </c>
      <c r="H68" s="18">
        <v>7</v>
      </c>
      <c r="I68" s="18">
        <v>15</v>
      </c>
      <c r="J68" s="18"/>
      <c r="K68" s="18"/>
      <c r="L68" s="18">
        <v>12</v>
      </c>
      <c r="M68" s="18">
        <v>14</v>
      </c>
      <c r="N68" s="18">
        <v>11</v>
      </c>
      <c r="O68" s="18">
        <v>7</v>
      </c>
      <c r="P68" s="18"/>
      <c r="Q68" s="18"/>
      <c r="R68" s="18"/>
      <c r="S68" s="18">
        <v>14</v>
      </c>
      <c r="T68" s="18">
        <v>6</v>
      </c>
      <c r="U68" s="18">
        <v>20</v>
      </c>
      <c r="V68" s="18"/>
      <c r="W68" s="18"/>
      <c r="X68" s="18"/>
      <c r="Y68" s="18"/>
      <c r="Z68" s="18">
        <v>18</v>
      </c>
      <c r="AA68" s="18">
        <v>7</v>
      </c>
      <c r="AB68" s="18">
        <v>10</v>
      </c>
      <c r="AC68" s="18">
        <v>12</v>
      </c>
      <c r="AD68" s="18">
        <v>12</v>
      </c>
      <c r="AE68" s="18"/>
      <c r="AF68" s="18"/>
      <c r="AG68" s="18">
        <v>18</v>
      </c>
      <c r="AH68" s="18">
        <v>10</v>
      </c>
      <c r="AI68" s="18"/>
      <c r="AJ68" s="46">
        <f t="shared" si="0"/>
        <v>231</v>
      </c>
      <c r="AK68" s="9">
        <f t="shared" si="1"/>
        <v>752367</v>
      </c>
    </row>
    <row r="69" spans="1:37" x14ac:dyDescent="0.25">
      <c r="A69" s="11">
        <v>2160242</v>
      </c>
      <c r="B69" s="78" t="s">
        <v>82</v>
      </c>
      <c r="C69" s="17" t="s">
        <v>36</v>
      </c>
      <c r="D69" s="42">
        <f>VLOOKUP(A69,[1]Hoja3!$A$4:$C$653,3,FALSE)</f>
        <v>9520</v>
      </c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46">
        <f t="shared" si="0"/>
        <v>0</v>
      </c>
      <c r="AK69" s="9">
        <f t="shared" si="1"/>
        <v>0</v>
      </c>
    </row>
    <row r="70" spans="1:37" x14ac:dyDescent="0.25">
      <c r="A70" s="11">
        <v>2170189</v>
      </c>
      <c r="B70" s="82" t="s">
        <v>83</v>
      </c>
      <c r="C70" s="13" t="s">
        <v>7</v>
      </c>
      <c r="D70" s="42">
        <f>VLOOKUP(A70,[1]Hoja3!$A$4:$C$653,3,FALSE)</f>
        <v>773.5</v>
      </c>
      <c r="E70" s="13"/>
      <c r="F70" s="13">
        <v>4</v>
      </c>
      <c r="G70" s="13"/>
      <c r="H70" s="13">
        <v>3</v>
      </c>
      <c r="I70" s="13"/>
      <c r="J70" s="13"/>
      <c r="K70" s="13"/>
      <c r="L70" s="13"/>
      <c r="M70" s="13">
        <v>1</v>
      </c>
      <c r="N70" s="13"/>
      <c r="O70" s="13">
        <v>4</v>
      </c>
      <c r="P70" s="13">
        <v>3</v>
      </c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>
        <v>4</v>
      </c>
      <c r="AB70" s="13"/>
      <c r="AC70" s="13"/>
      <c r="AD70" s="13">
        <v>2</v>
      </c>
      <c r="AE70" s="13"/>
      <c r="AF70" s="13"/>
      <c r="AG70" s="13"/>
      <c r="AH70" s="13">
        <v>2</v>
      </c>
      <c r="AI70" s="13"/>
      <c r="AJ70" s="46">
        <f t="shared" ref="AJ70:AJ110" si="2">SUM(E70:AI70)</f>
        <v>23</v>
      </c>
      <c r="AK70" s="9">
        <f t="shared" ref="AK70:AK110" si="3">AJ70*D70</f>
        <v>17790.5</v>
      </c>
    </row>
    <row r="71" spans="1:37" x14ac:dyDescent="0.25">
      <c r="A71" s="11">
        <v>2160245</v>
      </c>
      <c r="B71" s="78" t="s">
        <v>185</v>
      </c>
      <c r="C71" s="17" t="s">
        <v>36</v>
      </c>
      <c r="D71" s="42">
        <f>VLOOKUP(A71,[1]Hoja3!$A$4:$C$653,3,FALSE)</f>
        <v>52.9026</v>
      </c>
      <c r="E71" s="18"/>
      <c r="F71" s="18"/>
      <c r="G71" s="18">
        <v>1</v>
      </c>
      <c r="H71" s="18">
        <v>1</v>
      </c>
      <c r="I71" s="18"/>
      <c r="J71" s="18"/>
      <c r="K71" s="18"/>
      <c r="L71" s="18"/>
      <c r="M71" s="18"/>
      <c r="N71" s="18">
        <v>1</v>
      </c>
      <c r="O71" s="18"/>
      <c r="P71" s="18"/>
      <c r="Q71" s="18"/>
      <c r="R71" s="18"/>
      <c r="S71" s="18">
        <v>2</v>
      </c>
      <c r="T71" s="18"/>
      <c r="U71" s="18">
        <v>2</v>
      </c>
      <c r="V71" s="18"/>
      <c r="W71" s="18"/>
      <c r="X71" s="18"/>
      <c r="Y71" s="18"/>
      <c r="Z71" s="18"/>
      <c r="AA71" s="18"/>
      <c r="AB71" s="18"/>
      <c r="AC71" s="18"/>
      <c r="AD71" s="18">
        <v>1</v>
      </c>
      <c r="AE71" s="18"/>
      <c r="AF71" s="18"/>
      <c r="AG71" s="18">
        <v>1</v>
      </c>
      <c r="AH71" s="18"/>
      <c r="AI71" s="18"/>
      <c r="AJ71" s="46">
        <f t="shared" si="2"/>
        <v>9</v>
      </c>
      <c r="AK71" s="9">
        <f t="shared" si="3"/>
        <v>476.1234</v>
      </c>
    </row>
    <row r="72" spans="1:37" x14ac:dyDescent="0.25">
      <c r="A72" s="11">
        <v>2120056</v>
      </c>
      <c r="B72" s="78" t="s">
        <v>85</v>
      </c>
      <c r="C72" s="17" t="s">
        <v>23</v>
      </c>
      <c r="D72" s="42">
        <f>VLOOKUP(A72,[1]Hoja3!$A$4:$C$653,3,FALSE)</f>
        <v>5581</v>
      </c>
      <c r="E72" s="18"/>
      <c r="F72" s="18"/>
      <c r="G72" s="18"/>
      <c r="H72" s="18">
        <v>1</v>
      </c>
      <c r="I72" s="18"/>
      <c r="J72" s="18"/>
      <c r="K72" s="18"/>
      <c r="L72" s="18">
        <v>1</v>
      </c>
      <c r="M72" s="18"/>
      <c r="N72" s="18"/>
      <c r="O72" s="18"/>
      <c r="P72" s="18">
        <v>1</v>
      </c>
      <c r="Q72" s="18"/>
      <c r="R72" s="18"/>
      <c r="S72" s="18">
        <v>2</v>
      </c>
      <c r="T72" s="18"/>
      <c r="U72" s="18">
        <v>2</v>
      </c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>
        <v>1</v>
      </c>
      <c r="AH72" s="18"/>
      <c r="AI72" s="18"/>
      <c r="AJ72" s="46">
        <f t="shared" si="2"/>
        <v>8</v>
      </c>
      <c r="AK72" s="9">
        <f t="shared" si="3"/>
        <v>44648</v>
      </c>
    </row>
    <row r="73" spans="1:37" x14ac:dyDescent="0.25">
      <c r="A73" s="25">
        <v>2120062</v>
      </c>
      <c r="B73" s="78" t="s">
        <v>86</v>
      </c>
      <c r="C73" s="17" t="s">
        <v>23</v>
      </c>
      <c r="D73" s="42">
        <f>VLOOKUP(A73,[1]Hoja3!$A$4:$C$653,3,FALSE)</f>
        <v>31677.8</v>
      </c>
      <c r="E73" s="18"/>
      <c r="F73" s="18"/>
      <c r="G73" s="18">
        <v>2</v>
      </c>
      <c r="H73" s="18">
        <v>2</v>
      </c>
      <c r="I73" s="18">
        <v>2</v>
      </c>
      <c r="J73" s="18"/>
      <c r="K73" s="18"/>
      <c r="L73" s="18"/>
      <c r="M73" s="18"/>
      <c r="N73" s="18">
        <v>3</v>
      </c>
      <c r="O73" s="18">
        <v>5</v>
      </c>
      <c r="P73" s="18"/>
      <c r="Q73" s="18"/>
      <c r="R73" s="18"/>
      <c r="S73" s="18">
        <v>1</v>
      </c>
      <c r="T73" s="18"/>
      <c r="U73" s="18">
        <v>5</v>
      </c>
      <c r="V73" s="18"/>
      <c r="W73" s="18"/>
      <c r="X73" s="18"/>
      <c r="Y73" s="18"/>
      <c r="Z73" s="18"/>
      <c r="AA73" s="18">
        <v>2</v>
      </c>
      <c r="AB73" s="18">
        <v>2</v>
      </c>
      <c r="AC73" s="18"/>
      <c r="AD73" s="18"/>
      <c r="AE73" s="18"/>
      <c r="AF73" s="18"/>
      <c r="AG73" s="18">
        <v>1</v>
      </c>
      <c r="AH73" s="18">
        <v>1</v>
      </c>
      <c r="AI73" s="18"/>
      <c r="AJ73" s="46">
        <f t="shared" si="2"/>
        <v>26</v>
      </c>
      <c r="AK73" s="9">
        <f t="shared" si="3"/>
        <v>823622.79999999993</v>
      </c>
    </row>
    <row r="74" spans="1:37" x14ac:dyDescent="0.25">
      <c r="A74" s="11">
        <v>2160250</v>
      </c>
      <c r="B74" s="78" t="s">
        <v>186</v>
      </c>
      <c r="C74" s="17" t="s">
        <v>11</v>
      </c>
      <c r="D74" s="42">
        <f>VLOOKUP(A74,[1]Hoja3!$A$4:$C$653,3,FALSE)</f>
        <v>6559.28</v>
      </c>
      <c r="E74" s="18">
        <v>1</v>
      </c>
      <c r="F74" s="18"/>
      <c r="G74" s="18">
        <v>1</v>
      </c>
      <c r="H74" s="18"/>
      <c r="I74" s="18">
        <v>2</v>
      </c>
      <c r="J74" s="18"/>
      <c r="K74" s="18"/>
      <c r="L74" s="18">
        <v>2</v>
      </c>
      <c r="M74" s="18"/>
      <c r="N74" s="18">
        <v>3</v>
      </c>
      <c r="O74" s="18"/>
      <c r="P74" s="18"/>
      <c r="Q74" s="18"/>
      <c r="R74" s="18"/>
      <c r="S74" s="18">
        <v>4</v>
      </c>
      <c r="T74" s="18">
        <v>1</v>
      </c>
      <c r="U74" s="18"/>
      <c r="V74" s="18"/>
      <c r="W74" s="18"/>
      <c r="X74" s="18"/>
      <c r="Y74" s="18"/>
      <c r="Z74" s="18">
        <v>4</v>
      </c>
      <c r="AA74" s="18"/>
      <c r="AB74" s="18">
        <v>1</v>
      </c>
      <c r="AC74" s="18"/>
      <c r="AD74" s="18">
        <v>1</v>
      </c>
      <c r="AE74" s="18"/>
      <c r="AF74" s="18"/>
      <c r="AG74" s="18"/>
      <c r="AH74" s="18"/>
      <c r="AI74" s="18"/>
      <c r="AJ74" s="46">
        <f t="shared" si="2"/>
        <v>20</v>
      </c>
      <c r="AK74" s="9">
        <f t="shared" si="3"/>
        <v>131185.60000000001</v>
      </c>
    </row>
    <row r="75" spans="1:37" x14ac:dyDescent="0.25">
      <c r="A75" s="47">
        <v>2170210</v>
      </c>
      <c r="B75" s="80" t="s">
        <v>88</v>
      </c>
      <c r="C75" s="17" t="s">
        <v>11</v>
      </c>
      <c r="D75" s="49">
        <v>11462.08</v>
      </c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46">
        <f t="shared" si="2"/>
        <v>0</v>
      </c>
      <c r="AK75" s="9">
        <f t="shared" si="3"/>
        <v>0</v>
      </c>
    </row>
    <row r="76" spans="1:37" x14ac:dyDescent="0.25">
      <c r="A76" s="11">
        <v>2170204</v>
      </c>
      <c r="B76" s="78" t="s">
        <v>136</v>
      </c>
      <c r="C76" s="17" t="s">
        <v>7</v>
      </c>
      <c r="D76" s="42">
        <f>VLOOKUP(A76,[1]Hoja3!$A$4:$C$653,3,FALSE)</f>
        <v>2856</v>
      </c>
      <c r="E76" s="18"/>
      <c r="F76" s="18"/>
      <c r="G76" s="18"/>
      <c r="H76" s="18"/>
      <c r="I76" s="18"/>
      <c r="J76" s="18"/>
      <c r="K76" s="18"/>
      <c r="L76" s="18"/>
      <c r="M76" s="18">
        <v>1</v>
      </c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>
        <v>1</v>
      </c>
      <c r="AC76" s="18"/>
      <c r="AD76" s="18"/>
      <c r="AE76" s="18"/>
      <c r="AF76" s="18"/>
      <c r="AG76" s="18"/>
      <c r="AH76" s="18"/>
      <c r="AI76" s="18"/>
      <c r="AJ76" s="46">
        <f t="shared" si="2"/>
        <v>2</v>
      </c>
      <c r="AK76" s="9">
        <f t="shared" si="3"/>
        <v>5712</v>
      </c>
    </row>
    <row r="77" spans="1:37" x14ac:dyDescent="0.25">
      <c r="A77" s="11">
        <v>2110101</v>
      </c>
      <c r="B77" s="78" t="s">
        <v>135</v>
      </c>
      <c r="C77" s="13" t="s">
        <v>7</v>
      </c>
      <c r="D77" s="42">
        <f>VLOOKUP(A77,[1]Hoja3!$A$4:$C$653,3,FALSE)</f>
        <v>70210</v>
      </c>
      <c r="E77" s="13">
        <v>4</v>
      </c>
      <c r="F77" s="13">
        <v>2</v>
      </c>
      <c r="G77" s="13">
        <v>2</v>
      </c>
      <c r="H77" s="13">
        <v>2</v>
      </c>
      <c r="I77" s="13">
        <v>3</v>
      </c>
      <c r="J77" s="13"/>
      <c r="K77" s="13"/>
      <c r="L77" s="13">
        <v>1</v>
      </c>
      <c r="M77" s="13">
        <v>2</v>
      </c>
      <c r="N77" s="13">
        <v>3</v>
      </c>
      <c r="O77" s="13">
        <v>1</v>
      </c>
      <c r="P77" s="13">
        <v>1</v>
      </c>
      <c r="Q77" s="13"/>
      <c r="R77" s="13"/>
      <c r="S77" s="13">
        <v>3</v>
      </c>
      <c r="T77" s="13">
        <v>2</v>
      </c>
      <c r="U77" s="13">
        <v>2</v>
      </c>
      <c r="V77" s="13"/>
      <c r="W77" s="13"/>
      <c r="X77" s="13"/>
      <c r="Y77" s="13"/>
      <c r="Z77" s="13">
        <v>3</v>
      </c>
      <c r="AA77" s="13">
        <v>2</v>
      </c>
      <c r="AB77" s="13">
        <v>1</v>
      </c>
      <c r="AC77" s="13">
        <v>2</v>
      </c>
      <c r="AD77" s="13">
        <v>2</v>
      </c>
      <c r="AE77" s="13"/>
      <c r="AF77" s="13"/>
      <c r="AG77" s="13">
        <v>3</v>
      </c>
      <c r="AH77" s="13">
        <v>2</v>
      </c>
      <c r="AI77" s="13"/>
      <c r="AJ77" s="46">
        <f t="shared" si="2"/>
        <v>43</v>
      </c>
      <c r="AK77" s="9">
        <f t="shared" si="3"/>
        <v>3019030</v>
      </c>
    </row>
    <row r="78" spans="1:37" x14ac:dyDescent="0.25">
      <c r="A78" s="11">
        <v>2160262</v>
      </c>
      <c r="B78" s="78" t="s">
        <v>134</v>
      </c>
      <c r="C78" s="26" t="s">
        <v>23</v>
      </c>
      <c r="D78" s="42">
        <f>VLOOKUP(A78,[1]Hoja3!$A$4:$C$653,3,FALSE)</f>
        <v>856.8</v>
      </c>
      <c r="E78" s="27"/>
      <c r="F78" s="26"/>
      <c r="G78" s="27"/>
      <c r="H78" s="13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13"/>
      <c r="X78" s="26"/>
      <c r="Y78" s="26"/>
      <c r="Z78" s="26"/>
      <c r="AA78" s="26"/>
      <c r="AB78" s="26"/>
      <c r="AC78" s="26"/>
      <c r="AD78" s="26">
        <v>1</v>
      </c>
      <c r="AE78" s="13"/>
      <c r="AF78" s="26"/>
      <c r="AG78" s="13">
        <v>2</v>
      </c>
      <c r="AH78" s="28"/>
      <c r="AI78" s="26"/>
      <c r="AJ78" s="46">
        <f t="shared" si="2"/>
        <v>3</v>
      </c>
      <c r="AK78" s="9">
        <f t="shared" si="3"/>
        <v>2570.3999999999996</v>
      </c>
    </row>
    <row r="79" spans="1:37" x14ac:dyDescent="0.25">
      <c r="A79" s="11">
        <v>2160175</v>
      </c>
      <c r="B79" s="78" t="s">
        <v>133</v>
      </c>
      <c r="C79" s="13" t="s">
        <v>36</v>
      </c>
      <c r="D79" s="42">
        <f>VLOOKUP(A79,[1]Hoja3!$A$4:$C$653,3,FALSE)</f>
        <v>90.773200000000003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46">
        <f t="shared" si="2"/>
        <v>0</v>
      </c>
      <c r="AK79" s="9">
        <f t="shared" si="3"/>
        <v>0</v>
      </c>
    </row>
    <row r="80" spans="1:37" x14ac:dyDescent="0.25">
      <c r="A80" s="11">
        <v>2110132</v>
      </c>
      <c r="B80" s="77" t="s">
        <v>199</v>
      </c>
      <c r="C80" s="13" t="s">
        <v>7</v>
      </c>
      <c r="D80" s="42">
        <f>VLOOKUP(A80,[1]Hoja3!$A$4:$C$653,3,FALSE)</f>
        <v>11328.8</v>
      </c>
      <c r="E80" s="13">
        <v>1</v>
      </c>
      <c r="F80" s="13">
        <v>1</v>
      </c>
      <c r="G80" s="13">
        <v>2</v>
      </c>
      <c r="H80" s="18">
        <v>3</v>
      </c>
      <c r="I80" s="13"/>
      <c r="J80" s="13"/>
      <c r="K80" s="13"/>
      <c r="L80" s="13">
        <v>1</v>
      </c>
      <c r="M80" s="13"/>
      <c r="N80" s="13">
        <v>2</v>
      </c>
      <c r="O80" s="13">
        <v>4</v>
      </c>
      <c r="P80" s="13"/>
      <c r="Q80" s="13"/>
      <c r="R80" s="13"/>
      <c r="S80" s="13">
        <v>3</v>
      </c>
      <c r="T80" s="13">
        <v>4</v>
      </c>
      <c r="U80" s="13">
        <v>3</v>
      </c>
      <c r="V80" s="13"/>
      <c r="W80" s="18"/>
      <c r="X80" s="13"/>
      <c r="Y80" s="13"/>
      <c r="Z80" s="13">
        <v>1</v>
      </c>
      <c r="AA80" s="13">
        <v>3</v>
      </c>
      <c r="AB80" s="13">
        <v>2</v>
      </c>
      <c r="AC80" s="13">
        <v>5</v>
      </c>
      <c r="AD80" s="13"/>
      <c r="AE80" s="18"/>
      <c r="AF80" s="13"/>
      <c r="AG80" s="13">
        <v>1</v>
      </c>
      <c r="AH80" s="13">
        <v>1</v>
      </c>
      <c r="AI80" s="13"/>
      <c r="AJ80" s="46">
        <f t="shared" si="2"/>
        <v>37</v>
      </c>
      <c r="AK80" s="9">
        <f t="shared" si="3"/>
        <v>419165.6</v>
      </c>
    </row>
    <row r="81" spans="1:37" x14ac:dyDescent="0.25">
      <c r="A81" s="11">
        <v>2160273</v>
      </c>
      <c r="B81" s="78" t="s">
        <v>132</v>
      </c>
      <c r="C81" s="17" t="s">
        <v>23</v>
      </c>
      <c r="D81" s="43">
        <v>1309</v>
      </c>
      <c r="E81" s="18"/>
      <c r="F81" s="18"/>
      <c r="G81" s="18"/>
      <c r="H81" s="13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3"/>
      <c r="X81" s="18"/>
      <c r="Y81" s="18"/>
      <c r="Z81" s="18"/>
      <c r="AA81" s="18"/>
      <c r="AB81" s="18"/>
      <c r="AC81" s="18"/>
      <c r="AD81" s="18"/>
      <c r="AE81" s="13"/>
      <c r="AF81" s="18"/>
      <c r="AG81" s="18"/>
      <c r="AH81" s="18"/>
      <c r="AI81" s="18"/>
      <c r="AJ81" s="46">
        <f t="shared" si="2"/>
        <v>0</v>
      </c>
      <c r="AK81" s="9">
        <f t="shared" si="3"/>
        <v>0</v>
      </c>
    </row>
    <row r="82" spans="1:37" x14ac:dyDescent="0.25">
      <c r="A82" s="47">
        <v>2160290</v>
      </c>
      <c r="B82" s="80" t="s">
        <v>95</v>
      </c>
      <c r="C82" s="13" t="s">
        <v>23</v>
      </c>
      <c r="D82" s="42">
        <f>VLOOKUP(A82,[1]Hoja3!$A$4:$C$653,3,FALSE)</f>
        <v>2261</v>
      </c>
      <c r="E82" s="13"/>
      <c r="F82" s="13"/>
      <c r="G82" s="13"/>
      <c r="H82" s="13"/>
      <c r="I82" s="13"/>
      <c r="J82" s="13"/>
      <c r="K82" s="13"/>
      <c r="L82" s="13"/>
      <c r="M82" s="13">
        <v>1</v>
      </c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46">
        <f t="shared" si="2"/>
        <v>1</v>
      </c>
      <c r="AK82" s="9">
        <f t="shared" si="3"/>
        <v>2261</v>
      </c>
    </row>
    <row r="83" spans="1:37" x14ac:dyDescent="0.25">
      <c r="A83" s="11">
        <v>2160244</v>
      </c>
      <c r="B83" s="78" t="s">
        <v>200</v>
      </c>
      <c r="C83" s="13" t="s">
        <v>23</v>
      </c>
      <c r="D83" s="42">
        <f>VLOOKUP(A83,[1]Hoja3!$A$4:$C$653,3,FALSE)</f>
        <v>7378</v>
      </c>
      <c r="E83" s="13"/>
      <c r="F83" s="13"/>
      <c r="G83" s="13"/>
      <c r="H83" s="29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29"/>
      <c r="X83" s="13"/>
      <c r="Y83" s="13"/>
      <c r="Z83" s="13"/>
      <c r="AA83" s="13"/>
      <c r="AB83" s="13"/>
      <c r="AC83" s="13"/>
      <c r="AD83" s="13"/>
      <c r="AE83" s="29"/>
      <c r="AF83" s="13"/>
      <c r="AG83" s="13"/>
      <c r="AH83" s="13"/>
      <c r="AI83" s="13"/>
      <c r="AJ83" s="46">
        <f t="shared" si="2"/>
        <v>0</v>
      </c>
      <c r="AK83" s="9">
        <f t="shared" si="3"/>
        <v>0</v>
      </c>
    </row>
    <row r="84" spans="1:37" x14ac:dyDescent="0.25">
      <c r="A84" s="11">
        <v>2180005</v>
      </c>
      <c r="B84" s="83" t="s">
        <v>197</v>
      </c>
      <c r="C84" s="13" t="s">
        <v>36</v>
      </c>
      <c r="D84" s="42">
        <f>VLOOKUP(A84,[1]Hoja3!$A$4:$C$653,3,FALSE)</f>
        <v>464.1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30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46">
        <f t="shared" si="2"/>
        <v>0</v>
      </c>
      <c r="AK84" s="9">
        <f t="shared" si="3"/>
        <v>0</v>
      </c>
    </row>
    <row r="85" spans="1:37" x14ac:dyDescent="0.25">
      <c r="A85" s="11">
        <v>2180097</v>
      </c>
      <c r="B85" s="83" t="s">
        <v>97</v>
      </c>
      <c r="C85" s="13" t="s">
        <v>36</v>
      </c>
      <c r="D85" s="42">
        <f>VLOOKUP(A85,[1]Hoja3!$A$4:$C$653,3,FALSE)</f>
        <v>416.5</v>
      </c>
      <c r="E85" s="29">
        <v>6</v>
      </c>
      <c r="F85" s="29">
        <v>7</v>
      </c>
      <c r="G85" s="29">
        <v>4</v>
      </c>
      <c r="H85" s="29"/>
      <c r="I85" s="29"/>
      <c r="J85" s="29"/>
      <c r="K85" s="29"/>
      <c r="L85" s="29"/>
      <c r="M85" s="29">
        <v>14</v>
      </c>
      <c r="N85" s="29"/>
      <c r="O85" s="13">
        <v>4</v>
      </c>
      <c r="P85" s="29"/>
      <c r="Q85" s="29"/>
      <c r="R85" s="29"/>
      <c r="S85" s="29">
        <v>20</v>
      </c>
      <c r="T85" s="29">
        <v>20</v>
      </c>
      <c r="U85" s="29"/>
      <c r="V85" s="29"/>
      <c r="W85" s="29"/>
      <c r="X85" s="29"/>
      <c r="Y85" s="29"/>
      <c r="Z85" s="29"/>
      <c r="AA85" s="29">
        <v>20</v>
      </c>
      <c r="AB85" s="29"/>
      <c r="AC85" s="29">
        <v>4</v>
      </c>
      <c r="AD85" s="29">
        <v>20</v>
      </c>
      <c r="AE85" s="29"/>
      <c r="AF85" s="29"/>
      <c r="AG85" s="29"/>
      <c r="AH85" s="29">
        <v>20</v>
      </c>
      <c r="AI85" s="29"/>
      <c r="AJ85" s="46">
        <f t="shared" si="2"/>
        <v>139</v>
      </c>
      <c r="AK85" s="9">
        <f t="shared" si="3"/>
        <v>57893.5</v>
      </c>
    </row>
    <row r="86" spans="1:37" x14ac:dyDescent="0.25">
      <c r="A86" s="11">
        <v>2180101</v>
      </c>
      <c r="B86" s="83" t="s">
        <v>98</v>
      </c>
      <c r="C86" s="13" t="s">
        <v>36</v>
      </c>
      <c r="D86" s="42">
        <f>VLOOKUP(A86,[1]Hoja3!$A$4:$C$653,3,FALSE)</f>
        <v>309.39999999999998</v>
      </c>
      <c r="E86" s="29">
        <v>20</v>
      </c>
      <c r="F86" s="29">
        <v>40</v>
      </c>
      <c r="G86" s="29">
        <v>15</v>
      </c>
      <c r="H86" s="29">
        <v>24</v>
      </c>
      <c r="I86" s="29">
        <v>26</v>
      </c>
      <c r="J86" s="29"/>
      <c r="K86" s="29"/>
      <c r="L86" s="29">
        <v>40</v>
      </c>
      <c r="M86" s="29">
        <v>40</v>
      </c>
      <c r="N86" s="29"/>
      <c r="O86" s="13">
        <v>21</v>
      </c>
      <c r="P86" s="29">
        <v>5</v>
      </c>
      <c r="Q86" s="29"/>
      <c r="R86" s="29"/>
      <c r="S86" s="29">
        <v>40</v>
      </c>
      <c r="T86" s="29">
        <v>60</v>
      </c>
      <c r="U86" s="29"/>
      <c r="V86" s="29"/>
      <c r="W86" s="29"/>
      <c r="X86" s="29"/>
      <c r="Y86" s="29"/>
      <c r="Z86" s="29"/>
      <c r="AA86" s="29">
        <v>39</v>
      </c>
      <c r="AB86" s="29">
        <v>24</v>
      </c>
      <c r="AC86" s="29">
        <v>22</v>
      </c>
      <c r="AD86" s="29">
        <v>20</v>
      </c>
      <c r="AE86" s="29"/>
      <c r="AF86" s="29"/>
      <c r="AG86" s="29">
        <v>60</v>
      </c>
      <c r="AH86" s="29">
        <v>16</v>
      </c>
      <c r="AI86" s="29"/>
      <c r="AJ86" s="46">
        <f t="shared" si="2"/>
        <v>512</v>
      </c>
      <c r="AK86" s="9">
        <f t="shared" si="3"/>
        <v>158412.79999999999</v>
      </c>
    </row>
    <row r="87" spans="1:37" x14ac:dyDescent="0.25">
      <c r="A87" s="11">
        <v>2180111</v>
      </c>
      <c r="B87" s="83" t="s">
        <v>99</v>
      </c>
      <c r="C87" s="13" t="s">
        <v>36</v>
      </c>
      <c r="D87" s="42">
        <f>VLOOKUP(A87,[1]Hoja3!$A$4:$C$653,3,FALSE)</f>
        <v>297.5</v>
      </c>
      <c r="E87" s="29"/>
      <c r="F87" s="29"/>
      <c r="G87" s="29">
        <v>4</v>
      </c>
      <c r="H87" s="29"/>
      <c r="I87" s="29"/>
      <c r="J87" s="29"/>
      <c r="K87" s="29"/>
      <c r="L87" s="29">
        <v>1</v>
      </c>
      <c r="M87" s="29"/>
      <c r="N87" s="29"/>
      <c r="O87" s="13">
        <v>1</v>
      </c>
      <c r="P87" s="29">
        <v>2</v>
      </c>
      <c r="Q87" s="29"/>
      <c r="R87" s="29"/>
      <c r="S87" s="29">
        <v>7</v>
      </c>
      <c r="T87" s="29"/>
      <c r="U87" s="29"/>
      <c r="V87" s="29"/>
      <c r="W87" s="29"/>
      <c r="X87" s="29"/>
      <c r="Y87" s="29"/>
      <c r="Z87" s="29"/>
      <c r="AA87" s="29">
        <v>2</v>
      </c>
      <c r="AB87" s="29">
        <v>4</v>
      </c>
      <c r="AC87" s="29"/>
      <c r="AD87" s="29"/>
      <c r="AE87" s="29"/>
      <c r="AF87" s="29"/>
      <c r="AG87" s="29"/>
      <c r="AH87" s="29"/>
      <c r="AI87" s="29"/>
      <c r="AJ87" s="46">
        <f t="shared" si="2"/>
        <v>21</v>
      </c>
      <c r="AK87" s="9">
        <f t="shared" si="3"/>
        <v>6247.5</v>
      </c>
    </row>
    <row r="88" spans="1:37" x14ac:dyDescent="0.25">
      <c r="A88" s="11">
        <v>2180082</v>
      </c>
      <c r="B88" s="83" t="s">
        <v>100</v>
      </c>
      <c r="C88" s="13" t="s">
        <v>36</v>
      </c>
      <c r="D88" s="42">
        <f>VLOOKUP(A88,[1]Hoja3!$A$4:$C$653,3,FALSE)</f>
        <v>333.2</v>
      </c>
      <c r="E88" s="29">
        <v>6</v>
      </c>
      <c r="F88" s="29">
        <v>3</v>
      </c>
      <c r="G88" s="29"/>
      <c r="H88" s="29"/>
      <c r="I88" s="29">
        <v>6</v>
      </c>
      <c r="J88" s="29"/>
      <c r="K88" s="29"/>
      <c r="L88" s="29"/>
      <c r="M88" s="29"/>
      <c r="N88" s="29"/>
      <c r="O88" s="13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46">
        <f t="shared" si="2"/>
        <v>15</v>
      </c>
      <c r="AK88" s="9">
        <f t="shared" si="3"/>
        <v>4998</v>
      </c>
    </row>
    <row r="89" spans="1:37" x14ac:dyDescent="0.25">
      <c r="A89" s="11">
        <v>2180063</v>
      </c>
      <c r="B89" s="83" t="s">
        <v>101</v>
      </c>
      <c r="C89" s="13" t="s">
        <v>36</v>
      </c>
      <c r="D89" s="42">
        <f>VLOOKUP(A89,[1]Hoja3!$A$4:$C$653,3,FALSE)</f>
        <v>315.35000000000002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13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46">
        <f t="shared" si="2"/>
        <v>0</v>
      </c>
      <c r="AK89" s="9">
        <f t="shared" si="3"/>
        <v>0</v>
      </c>
    </row>
    <row r="90" spans="1:37" x14ac:dyDescent="0.25">
      <c r="A90" s="11">
        <v>2180089</v>
      </c>
      <c r="B90" s="83" t="s">
        <v>102</v>
      </c>
      <c r="C90" s="13" t="s">
        <v>36</v>
      </c>
      <c r="D90" s="42">
        <f>VLOOKUP(A90,[1]Hoja3!$A$4:$C$653,3,FALSE)</f>
        <v>773.5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13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46">
        <f t="shared" si="2"/>
        <v>0</v>
      </c>
      <c r="AK90" s="9">
        <f t="shared" si="3"/>
        <v>0</v>
      </c>
    </row>
    <row r="91" spans="1:37" x14ac:dyDescent="0.25">
      <c r="A91" s="11">
        <v>2180095</v>
      </c>
      <c r="B91" s="83" t="s">
        <v>103</v>
      </c>
      <c r="C91" s="13" t="s">
        <v>36</v>
      </c>
      <c r="D91" s="42">
        <f>VLOOKUP(A91,[1]Hoja3!$A$4:$C$653,3,FALSE)</f>
        <v>309.39999999999998</v>
      </c>
      <c r="E91" s="29">
        <v>13</v>
      </c>
      <c r="F91" s="29">
        <v>28</v>
      </c>
      <c r="G91" s="29">
        <v>20</v>
      </c>
      <c r="H91" s="31">
        <v>24</v>
      </c>
      <c r="I91" s="29">
        <v>20</v>
      </c>
      <c r="J91" s="29"/>
      <c r="K91" s="29"/>
      <c r="L91" s="29">
        <v>27</v>
      </c>
      <c r="M91" s="29">
        <v>20</v>
      </c>
      <c r="N91" s="29"/>
      <c r="O91" s="13">
        <v>42</v>
      </c>
      <c r="P91" s="29">
        <v>8</v>
      </c>
      <c r="Q91" s="29"/>
      <c r="R91" s="29"/>
      <c r="S91" s="29">
        <v>40</v>
      </c>
      <c r="T91" s="29">
        <v>40</v>
      </c>
      <c r="U91" s="29"/>
      <c r="V91" s="29"/>
      <c r="W91" s="31"/>
      <c r="X91" s="29"/>
      <c r="Y91" s="29"/>
      <c r="Z91" s="29"/>
      <c r="AA91" s="29">
        <v>40</v>
      </c>
      <c r="AB91" s="29">
        <v>1</v>
      </c>
      <c r="AC91" s="29">
        <v>20</v>
      </c>
      <c r="AD91" s="29">
        <v>20</v>
      </c>
      <c r="AE91" s="31"/>
      <c r="AF91" s="29"/>
      <c r="AG91" s="29">
        <v>30</v>
      </c>
      <c r="AH91" s="29">
        <v>20</v>
      </c>
      <c r="AI91" s="29"/>
      <c r="AJ91" s="46">
        <f t="shared" si="2"/>
        <v>413</v>
      </c>
      <c r="AK91" s="9">
        <f t="shared" si="3"/>
        <v>127782.2</v>
      </c>
    </row>
    <row r="92" spans="1:37" x14ac:dyDescent="0.25">
      <c r="A92" s="11">
        <v>2180023</v>
      </c>
      <c r="B92" s="84" t="s">
        <v>104</v>
      </c>
      <c r="C92" s="32" t="s">
        <v>36</v>
      </c>
      <c r="D92" s="42">
        <f>VLOOKUP(A92,[1]Hoja3!$A$4:$C$653,3,FALSE)</f>
        <v>928.2</v>
      </c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2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46">
        <f t="shared" si="2"/>
        <v>0</v>
      </c>
      <c r="AK92" s="9">
        <f t="shared" si="3"/>
        <v>0</v>
      </c>
    </row>
    <row r="93" spans="1:37" x14ac:dyDescent="0.25">
      <c r="A93" s="11">
        <v>2160040</v>
      </c>
      <c r="B93" s="84" t="s">
        <v>105</v>
      </c>
      <c r="C93" s="32" t="s">
        <v>36</v>
      </c>
      <c r="D93" s="42">
        <f>VLOOKUP(A93,[1]Hoja3!$A$4:$C$653,3,FALSE)</f>
        <v>124.95</v>
      </c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2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46">
        <f t="shared" si="2"/>
        <v>0</v>
      </c>
      <c r="AK93" s="9">
        <f t="shared" si="3"/>
        <v>0</v>
      </c>
    </row>
    <row r="94" spans="1:37" x14ac:dyDescent="0.25">
      <c r="A94" s="11">
        <v>2160071</v>
      </c>
      <c r="B94" s="84" t="s">
        <v>106</v>
      </c>
      <c r="C94" s="32" t="s">
        <v>36</v>
      </c>
      <c r="D94" s="42">
        <f>VLOOKUP(A94,[1]Hoja3!$A$4:$C$653,3,FALSE)</f>
        <v>129</v>
      </c>
      <c r="E94" s="31"/>
      <c r="F94" s="31"/>
      <c r="G94" s="31"/>
      <c r="H94" s="29"/>
      <c r="I94" s="31"/>
      <c r="J94" s="31"/>
      <c r="K94" s="31"/>
      <c r="L94" s="31">
        <v>1</v>
      </c>
      <c r="M94" s="31"/>
      <c r="N94" s="31"/>
      <c r="O94" s="32"/>
      <c r="P94" s="31"/>
      <c r="Q94" s="31"/>
      <c r="R94" s="31"/>
      <c r="S94" s="31">
        <v>2</v>
      </c>
      <c r="T94" s="31"/>
      <c r="U94" s="31"/>
      <c r="V94" s="31"/>
      <c r="W94" s="29"/>
      <c r="X94" s="31"/>
      <c r="Y94" s="31"/>
      <c r="Z94" s="31"/>
      <c r="AA94" s="31"/>
      <c r="AB94" s="31"/>
      <c r="AC94" s="31"/>
      <c r="AD94" s="31"/>
      <c r="AE94" s="29"/>
      <c r="AF94" s="31"/>
      <c r="AG94" s="31"/>
      <c r="AH94" s="31">
        <v>2</v>
      </c>
      <c r="AI94" s="31"/>
      <c r="AJ94" s="46">
        <f t="shared" si="2"/>
        <v>5</v>
      </c>
      <c r="AK94" s="9">
        <f t="shared" si="3"/>
        <v>645</v>
      </c>
    </row>
    <row r="95" spans="1:37" x14ac:dyDescent="0.25">
      <c r="A95" s="11">
        <v>2160068</v>
      </c>
      <c r="B95" s="85" t="s">
        <v>107</v>
      </c>
      <c r="C95" s="13" t="s">
        <v>36</v>
      </c>
      <c r="D95" s="42">
        <f>VLOOKUP(A95,[1]Hoja3!$A$4:$C$653,3,FALSE)</f>
        <v>78.206800000000001</v>
      </c>
      <c r="E95" s="29"/>
      <c r="F95" s="29"/>
      <c r="G95" s="29"/>
      <c r="H95" s="13"/>
      <c r="I95" s="29"/>
      <c r="J95" s="29"/>
      <c r="K95" s="29"/>
      <c r="L95" s="29">
        <v>1</v>
      </c>
      <c r="M95" s="29"/>
      <c r="N95" s="29"/>
      <c r="O95" s="13"/>
      <c r="P95" s="29"/>
      <c r="Q95" s="29"/>
      <c r="R95" s="29"/>
      <c r="S95" s="29">
        <v>2</v>
      </c>
      <c r="T95" s="29"/>
      <c r="U95" s="29"/>
      <c r="V95" s="29"/>
      <c r="W95" s="13"/>
      <c r="X95" s="29"/>
      <c r="Y95" s="29"/>
      <c r="Z95" s="29"/>
      <c r="AA95" s="29"/>
      <c r="AB95" s="29"/>
      <c r="AC95" s="29"/>
      <c r="AD95" s="29"/>
      <c r="AE95" s="13"/>
      <c r="AF95" s="29"/>
      <c r="AG95" s="29"/>
      <c r="AH95" s="29">
        <v>2</v>
      </c>
      <c r="AI95" s="29"/>
      <c r="AJ95" s="46">
        <f t="shared" si="2"/>
        <v>5</v>
      </c>
      <c r="AK95" s="9">
        <f t="shared" si="3"/>
        <v>391.03399999999999</v>
      </c>
    </row>
    <row r="96" spans="1:37" x14ac:dyDescent="0.25">
      <c r="A96" s="11">
        <v>2180066</v>
      </c>
      <c r="B96" s="82" t="s">
        <v>108</v>
      </c>
      <c r="C96" s="13" t="s">
        <v>36</v>
      </c>
      <c r="D96" s="42">
        <f>VLOOKUP(A96,[1]Hoja3!$A$4:$C$653,3,FALSE)</f>
        <v>404.6</v>
      </c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46">
        <f t="shared" si="2"/>
        <v>0</v>
      </c>
      <c r="AK96" s="9">
        <f t="shared" si="3"/>
        <v>0</v>
      </c>
    </row>
    <row r="97" spans="1:37" x14ac:dyDescent="0.25">
      <c r="A97" s="11">
        <v>2180068</v>
      </c>
      <c r="B97" s="82" t="s">
        <v>109</v>
      </c>
      <c r="C97" s="13" t="s">
        <v>36</v>
      </c>
      <c r="D97" s="42">
        <f>VLOOKUP(A97,[1]Hoja3!$A$4:$C$653,3,FALSE)</f>
        <v>523.6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46">
        <f t="shared" si="2"/>
        <v>0</v>
      </c>
      <c r="AK97" s="9">
        <f t="shared" si="3"/>
        <v>0</v>
      </c>
    </row>
    <row r="98" spans="1:37" x14ac:dyDescent="0.25">
      <c r="A98" s="11">
        <v>2160274</v>
      </c>
      <c r="B98" s="77" t="s">
        <v>201</v>
      </c>
      <c r="C98" s="13" t="s">
        <v>23</v>
      </c>
      <c r="D98" s="42">
        <f>VLOOKUP(A98,[1]Hoja3!$A$4:$C$653,3,FALSE)</f>
        <v>5950</v>
      </c>
      <c r="E98" s="13"/>
      <c r="F98" s="13"/>
      <c r="G98" s="13"/>
      <c r="H98" s="13">
        <v>1</v>
      </c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46">
        <f t="shared" si="2"/>
        <v>1</v>
      </c>
      <c r="AK98" s="9">
        <f t="shared" si="3"/>
        <v>5950</v>
      </c>
    </row>
    <row r="99" spans="1:37" x14ac:dyDescent="0.25">
      <c r="A99" s="11">
        <v>2130266</v>
      </c>
      <c r="B99" s="77" t="s">
        <v>111</v>
      </c>
      <c r="C99" s="13" t="s">
        <v>23</v>
      </c>
      <c r="D99" s="42">
        <f>VLOOKUP(A99,[1]Hoja3!$A$4:$C$653,3,FALSE)</f>
        <v>1197.0686000000001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>
        <v>5</v>
      </c>
      <c r="U99" s="13"/>
      <c r="V99" s="13"/>
      <c r="W99" s="13"/>
      <c r="X99" s="13"/>
      <c r="Y99" s="13"/>
      <c r="Z99" s="13"/>
      <c r="AA99" s="13">
        <v>4</v>
      </c>
      <c r="AB99" s="13"/>
      <c r="AC99" s="13"/>
      <c r="AD99" s="13"/>
      <c r="AE99" s="13"/>
      <c r="AF99" s="13"/>
      <c r="AG99" s="13"/>
      <c r="AH99" s="13"/>
      <c r="AI99" s="13"/>
      <c r="AJ99" s="46">
        <f t="shared" si="2"/>
        <v>9</v>
      </c>
      <c r="AK99" s="9">
        <f t="shared" si="3"/>
        <v>10773.617400000001</v>
      </c>
    </row>
    <row r="100" spans="1:37" x14ac:dyDescent="0.25">
      <c r="A100" s="11">
        <v>2120034</v>
      </c>
      <c r="B100" s="77" t="s">
        <v>112</v>
      </c>
      <c r="C100" s="13" t="s">
        <v>36</v>
      </c>
      <c r="D100" s="42">
        <f>VLOOKUP(A100,[1]Hoja3!$A$4:$C$653,3,FALSE)</f>
        <v>327</v>
      </c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46">
        <f t="shared" si="2"/>
        <v>0</v>
      </c>
      <c r="AK100" s="9">
        <f t="shared" si="3"/>
        <v>0</v>
      </c>
    </row>
    <row r="101" spans="1:37" x14ac:dyDescent="0.25">
      <c r="A101" s="11">
        <v>2110020</v>
      </c>
      <c r="B101" s="77" t="s">
        <v>113</v>
      </c>
      <c r="C101" s="13" t="s">
        <v>114</v>
      </c>
      <c r="D101" s="42">
        <f>VLOOKUP(A101,[1]Hoja3!$A$4:$C$653,3,FALSE)</f>
        <v>208</v>
      </c>
      <c r="E101" s="13"/>
      <c r="F101" s="13">
        <v>7</v>
      </c>
      <c r="G101" s="13"/>
      <c r="H101" s="13">
        <v>8</v>
      </c>
      <c r="I101" s="13"/>
      <c r="J101" s="13"/>
      <c r="K101" s="13"/>
      <c r="L101" s="13"/>
      <c r="M101" s="13">
        <v>7</v>
      </c>
      <c r="N101" s="13"/>
      <c r="O101" s="13">
        <v>7</v>
      </c>
      <c r="P101" s="13">
        <v>7</v>
      </c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>
        <v>6</v>
      </c>
      <c r="AB101" s="13">
        <v>5</v>
      </c>
      <c r="AC101" s="13"/>
      <c r="AD101" s="13"/>
      <c r="AE101" s="13"/>
      <c r="AF101" s="13"/>
      <c r="AG101" s="13"/>
      <c r="AH101" s="13">
        <v>8</v>
      </c>
      <c r="AI101" s="13"/>
      <c r="AJ101" s="46">
        <f t="shared" si="2"/>
        <v>55</v>
      </c>
      <c r="AK101" s="9">
        <f t="shared" si="3"/>
        <v>11440</v>
      </c>
    </row>
    <row r="102" spans="1:37" x14ac:dyDescent="0.25">
      <c r="A102" s="11">
        <v>2130083</v>
      </c>
      <c r="B102" s="77" t="s">
        <v>115</v>
      </c>
      <c r="C102" s="13" t="s">
        <v>36</v>
      </c>
      <c r="D102" s="42">
        <f>VLOOKUP(A102,[1]Hoja3!$A$4:$C$653,3,FALSE)</f>
        <v>535.5</v>
      </c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46">
        <f t="shared" si="2"/>
        <v>0</v>
      </c>
      <c r="AK102" s="9">
        <f t="shared" si="3"/>
        <v>0</v>
      </c>
    </row>
    <row r="103" spans="1:37" x14ac:dyDescent="0.25">
      <c r="A103" s="11">
        <v>2120033</v>
      </c>
      <c r="B103" s="77" t="s">
        <v>116</v>
      </c>
      <c r="C103" s="13" t="s">
        <v>36</v>
      </c>
      <c r="D103" s="42">
        <f>VLOOKUP(A103,[1]Hoja3!$A$4:$C$653,3,FALSE)</f>
        <v>312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46">
        <f t="shared" si="2"/>
        <v>0</v>
      </c>
      <c r="AK103" s="9">
        <f t="shared" si="3"/>
        <v>0</v>
      </c>
    </row>
    <row r="104" spans="1:37" x14ac:dyDescent="0.25">
      <c r="A104" s="11"/>
      <c r="B104" s="77" t="s">
        <v>202</v>
      </c>
      <c r="C104" s="13" t="s">
        <v>36</v>
      </c>
      <c r="D104" s="42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46">
        <f t="shared" si="2"/>
        <v>0</v>
      </c>
      <c r="AK104" s="9">
        <f t="shared" si="3"/>
        <v>0</v>
      </c>
    </row>
    <row r="105" spans="1:37" x14ac:dyDescent="0.25">
      <c r="A105" s="11"/>
      <c r="B105" s="82" t="s">
        <v>198</v>
      </c>
      <c r="C105" s="13" t="s">
        <v>36</v>
      </c>
      <c r="D105" s="42"/>
      <c r="E105" s="13">
        <v>5</v>
      </c>
      <c r="F105" s="13">
        <v>7</v>
      </c>
      <c r="G105" s="13">
        <v>10</v>
      </c>
      <c r="H105" s="13">
        <v>2</v>
      </c>
      <c r="I105" s="13"/>
      <c r="J105" s="13"/>
      <c r="K105" s="13"/>
      <c r="L105" s="13">
        <v>5</v>
      </c>
      <c r="M105" s="13">
        <v>10</v>
      </c>
      <c r="N105" s="13"/>
      <c r="O105" s="13">
        <v>7</v>
      </c>
      <c r="P105" s="13">
        <v>3</v>
      </c>
      <c r="Q105" s="13"/>
      <c r="R105" s="13"/>
      <c r="S105" s="13">
        <v>10</v>
      </c>
      <c r="T105" s="13">
        <v>20</v>
      </c>
      <c r="U105" s="13"/>
      <c r="V105" s="13"/>
      <c r="W105" s="13"/>
      <c r="X105" s="13"/>
      <c r="Y105" s="13"/>
      <c r="Z105" s="13"/>
      <c r="AA105" s="13">
        <v>1</v>
      </c>
      <c r="AB105" s="13"/>
      <c r="AC105" s="13"/>
      <c r="AD105" s="13">
        <v>10</v>
      </c>
      <c r="AE105" s="13"/>
      <c r="AF105" s="13"/>
      <c r="AG105" s="13"/>
      <c r="AH105" s="13"/>
      <c r="AI105" s="13"/>
      <c r="AJ105" s="46">
        <f t="shared" si="2"/>
        <v>90</v>
      </c>
      <c r="AK105" s="9">
        <f t="shared" si="3"/>
        <v>0</v>
      </c>
    </row>
    <row r="106" spans="1:37" x14ac:dyDescent="0.25">
      <c r="A106" s="11"/>
      <c r="B106" s="77" t="s">
        <v>204</v>
      </c>
      <c r="C106" s="13" t="s">
        <v>36</v>
      </c>
      <c r="D106" s="42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46">
        <f t="shared" si="2"/>
        <v>0</v>
      </c>
      <c r="AK106" s="9">
        <f t="shared" si="3"/>
        <v>0</v>
      </c>
    </row>
    <row r="107" spans="1:37" x14ac:dyDescent="0.25">
      <c r="A107" s="11"/>
      <c r="B107" s="77" t="s">
        <v>259</v>
      </c>
      <c r="C107" s="13" t="s">
        <v>36</v>
      </c>
      <c r="D107" s="42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>
        <v>1</v>
      </c>
      <c r="AC107" s="13"/>
      <c r="AD107" s="13"/>
      <c r="AE107" s="13"/>
      <c r="AF107" s="13"/>
      <c r="AG107" s="13"/>
      <c r="AH107" s="13"/>
      <c r="AI107" s="13"/>
      <c r="AJ107" s="46">
        <f t="shared" si="2"/>
        <v>1</v>
      </c>
      <c r="AK107" s="9">
        <f t="shared" si="3"/>
        <v>0</v>
      </c>
    </row>
    <row r="108" spans="1:37" x14ac:dyDescent="0.25">
      <c r="A108" s="11"/>
      <c r="B108" s="77" t="s">
        <v>260</v>
      </c>
      <c r="C108" s="13" t="s">
        <v>23</v>
      </c>
      <c r="D108" s="14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>
        <v>1</v>
      </c>
      <c r="AF108" s="13"/>
      <c r="AG108" s="13"/>
      <c r="AH108" s="13"/>
      <c r="AI108" s="13"/>
      <c r="AJ108" s="46">
        <f t="shared" si="2"/>
        <v>1</v>
      </c>
      <c r="AK108" s="9">
        <f t="shared" si="3"/>
        <v>0</v>
      </c>
    </row>
    <row r="109" spans="1:37" x14ac:dyDescent="0.25">
      <c r="A109" s="11"/>
      <c r="B109" s="77"/>
      <c r="C109" s="13"/>
      <c r="D109" s="35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46">
        <f t="shared" si="2"/>
        <v>0</v>
      </c>
      <c r="AK109" s="9">
        <f t="shared" si="3"/>
        <v>0</v>
      </c>
    </row>
    <row r="110" spans="1:37" x14ac:dyDescent="0.25">
      <c r="A110" s="11"/>
      <c r="B110" s="77"/>
      <c r="C110" s="13"/>
      <c r="D110" s="35"/>
      <c r="E110" s="13"/>
      <c r="F110" s="13"/>
      <c r="G110" s="13"/>
      <c r="H110" s="11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1"/>
      <c r="AF110" s="13"/>
      <c r="AG110" s="13"/>
      <c r="AH110" s="13"/>
      <c r="AI110" s="13"/>
      <c r="AJ110" s="46">
        <f t="shared" si="2"/>
        <v>0</v>
      </c>
      <c r="AK110" s="9">
        <f t="shared" si="3"/>
        <v>0</v>
      </c>
    </row>
    <row r="111" spans="1:37" x14ac:dyDescent="0.25">
      <c r="A111" s="36"/>
      <c r="B111" s="86"/>
      <c r="C111" s="36"/>
      <c r="D111" s="38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9" t="s">
        <v>4</v>
      </c>
      <c r="AK111" s="65">
        <f>SUM(AK5:AK110)</f>
        <v>6803860.3690999998</v>
      </c>
    </row>
    <row r="112" spans="1:37" x14ac:dyDescent="0.25">
      <c r="A112" s="36"/>
      <c r="B112" s="86"/>
      <c r="C112" s="36"/>
      <c r="D112" s="38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9" t="s">
        <v>117</v>
      </c>
      <c r="AK112" s="9">
        <f>SUM(AK77+AK41)</f>
        <v>3019030</v>
      </c>
    </row>
    <row r="113" spans="1:37" x14ac:dyDescent="0.25">
      <c r="A113" s="36"/>
      <c r="B113" s="86"/>
      <c r="C113" s="36"/>
      <c r="D113" s="38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9" t="s">
        <v>118</v>
      </c>
      <c r="AK113" s="9">
        <f>AK111-AK112</f>
        <v>3784830.3690999998</v>
      </c>
    </row>
    <row r="114" spans="1:37" x14ac:dyDescent="0.25">
      <c r="A114" s="36"/>
      <c r="B114" s="86"/>
      <c r="C114" s="36"/>
      <c r="D114" s="38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9"/>
      <c r="AK114" s="36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2015-02-05T08:58:30Z</dcterms:modified>
</cp:coreProperties>
</file>