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TU Delft\Thesis\Sweeps\"/>
    </mc:Choice>
  </mc:AlternateContent>
  <xr:revisionPtr revIDLastSave="0" documentId="13_ncr:1_{9BD9C435-3E14-4697-AB7D-14DB8D6B51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D22" i="2"/>
  <c r="E22" i="2"/>
  <c r="F22" i="2"/>
  <c r="C23" i="2"/>
  <c r="D23" i="2"/>
  <c r="E23" i="2"/>
  <c r="F23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</calcChain>
</file>

<file path=xl/sharedStrings.xml><?xml version="1.0" encoding="utf-8"?>
<sst xmlns="http://schemas.openxmlformats.org/spreadsheetml/2006/main" count="52" uniqueCount="30">
  <si>
    <t>Name</t>
  </si>
  <si>
    <t>koz_radius</t>
  </si>
  <si>
    <t>rc0</t>
  </si>
  <si>
    <t>best_delta_v</t>
  </si>
  <si>
    <t>best_min_pos_error</t>
  </si>
  <si>
    <t>timestep_of_best_rew</t>
  </si>
  <si>
    <t>total_timesteps</t>
  </si>
  <si>
    <t>stellar-sweep-15</t>
  </si>
  <si>
    <t>icy-sweep-14</t>
  </si>
  <si>
    <t>breezy-sweep-13</t>
  </si>
  <si>
    <t>silvery-sweep-12</t>
  </si>
  <si>
    <t>olive-sweep-11</t>
  </si>
  <si>
    <t>giddy-sweep-10</t>
  </si>
  <si>
    <t>silvery-sweep-9</t>
  </si>
  <si>
    <t>major-sweep-8</t>
  </si>
  <si>
    <t>daily-sweep-7</t>
  </si>
  <si>
    <t>lyric-sweep-6</t>
  </si>
  <si>
    <t>graceful-sweep-5</t>
  </si>
  <si>
    <t>lyric-sweep-4</t>
  </si>
  <si>
    <t>rural-sweep-3</t>
  </si>
  <si>
    <t>autumn-sweep-2</t>
  </si>
  <si>
    <t>honest-sweep-1</t>
  </si>
  <si>
    <t>min</t>
  </si>
  <si>
    <t>max</t>
  </si>
  <si>
    <t>avg</t>
  </si>
  <si>
    <t>stdv</t>
  </si>
  <si>
    <t>Position constraint:</t>
  </si>
  <si>
    <t>correl koz</t>
  </si>
  <si>
    <t>correl dist</t>
  </si>
  <si>
    <t>Ordered by rc0: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</si>
</sst>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1A04"/>
      <color rgb="FFF5885D"/>
      <color rgb="FF16D428"/>
      <color rgb="FFEDF638"/>
      <color rgb="FFF36E39"/>
      <color rgb="FF032AEB"/>
      <color rgb="FFF3501D"/>
      <color rgb="FFA71BD3"/>
      <color rgb="FF021E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968309516866"/>
          <c:y val="7.2916666666666671E-2"/>
          <c:w val="0.79549115388354241"/>
          <c:h val="0.79373851706036747"/>
        </c:manualLayout>
      </c:layout>
      <c:scatterChart>
        <c:scatterStyle val="lineMarker"/>
        <c:varyColors val="0"/>
        <c:ser>
          <c:idx val="0"/>
          <c:order val="0"/>
          <c:tx>
            <c:v>KOZ = 2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32AEB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results!$C$12:$C$16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results!$E$12:$E$16</c:f>
              <c:numCache>
                <c:formatCode>General</c:formatCode>
                <c:ptCount val="5"/>
                <c:pt idx="0">
                  <c:v>0.27428810399824899</c:v>
                </c:pt>
                <c:pt idx="1">
                  <c:v>0.22386875654198399</c:v>
                </c:pt>
                <c:pt idx="2">
                  <c:v>0.16883412410940299</c:v>
                </c:pt>
                <c:pt idx="3">
                  <c:v>0.26986165689421698</c:v>
                </c:pt>
                <c:pt idx="4">
                  <c:v>6.5428881808170206E-2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E-418C-B5BD-7E5083E3DB86}"/>
            </c:ext>
          </c:extLst>
        </c:ser>
        <c:ser>
          <c:idx val="1"/>
          <c:order val="1"/>
          <c:tx>
            <c:v>KOZ = 5 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A71BD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results!$C$7:$C$11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results!$E$7:$E$11</c:f>
              <c:numCache>
                <c:formatCode>General</c:formatCode>
                <c:ptCount val="5"/>
                <c:pt idx="0">
                  <c:v>8.8653250592763799E-2</c:v>
                </c:pt>
                <c:pt idx="1">
                  <c:v>0.211025090921061</c:v>
                </c:pt>
                <c:pt idx="2">
                  <c:v>0.26826395959557697</c:v>
                </c:pt>
                <c:pt idx="3">
                  <c:v>0.22848434244659199</c:v>
                </c:pt>
                <c:pt idx="4">
                  <c:v>6.6164078575987703E-2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E-418C-B5BD-7E5083E3DB86}"/>
            </c:ext>
          </c:extLst>
        </c:ser>
        <c:ser>
          <c:idx val="2"/>
          <c:order val="2"/>
          <c:tx>
            <c:v>KOZ = 10 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3501D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results!$C$2:$C$6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results!$E$2:$E$6</c:f>
              <c:numCache>
                <c:formatCode>General</c:formatCode>
                <c:ptCount val="5"/>
                <c:pt idx="0">
                  <c:v>0.13685110950328599</c:v>
                </c:pt>
                <c:pt idx="1">
                  <c:v>9.1235482596238204E-2</c:v>
                </c:pt>
                <c:pt idx="2">
                  <c:v>2.4493094528392798</c:v>
                </c:pt>
                <c:pt idx="3">
                  <c:v>3.56441818873164</c:v>
                </c:pt>
                <c:pt idx="4">
                  <c:v>2.7264055562259402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E-418C-B5BD-7E5083E3DB86}"/>
            </c:ext>
          </c:extLst>
        </c:ser>
        <c:ser>
          <c:idx val="4"/>
          <c:order val="4"/>
          <c:tx>
            <c:v>Pos. constraint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dash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8B-4AD0-83C4-72B996C15A6D}"/>
              </c:ext>
            </c:extLst>
          </c:dPt>
          <c:xVal>
            <c:numRef>
              <c:f>results!$AA$3:$AA$4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xVal>
          <c:yVal>
            <c:numRef>
              <c:f>results!$Z$3:$Z$4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B-4AD0-83C4-72B996C15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49200"/>
        <c:axId val="6707498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all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results!$C$2:$C$16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50</c:v>
                      </c:pt>
                      <c:pt idx="1">
                        <c:v>40</c:v>
                      </c:pt>
                      <c:pt idx="2">
                        <c:v>30</c:v>
                      </c:pt>
                      <c:pt idx="3">
                        <c:v>20</c:v>
                      </c:pt>
                      <c:pt idx="4">
                        <c:v>10</c:v>
                      </c:pt>
                      <c:pt idx="5">
                        <c:v>50</c:v>
                      </c:pt>
                      <c:pt idx="6">
                        <c:v>40</c:v>
                      </c:pt>
                      <c:pt idx="7">
                        <c:v>30</c:v>
                      </c:pt>
                      <c:pt idx="8">
                        <c:v>20</c:v>
                      </c:pt>
                      <c:pt idx="9">
                        <c:v>10</c:v>
                      </c:pt>
                      <c:pt idx="10">
                        <c:v>50</c:v>
                      </c:pt>
                      <c:pt idx="11">
                        <c:v>40</c:v>
                      </c:pt>
                      <c:pt idx="12">
                        <c:v>30</c:v>
                      </c:pt>
                      <c:pt idx="13">
                        <c:v>20</c:v>
                      </c:pt>
                      <c:pt idx="1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A1E-418C-B5BD-7E5083E3DB86}"/>
                  </c:ext>
                </c:extLst>
              </c15:ser>
            </c15:filteredScatterSeries>
          </c:ext>
        </c:extLst>
      </c:scatterChart>
      <c:valAx>
        <c:axId val="67074920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Chaser</a:t>
                </a:r>
                <a:r>
                  <a:rPr lang="en-US" baseline="0"/>
                  <a:t> initial pos.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49840"/>
        <c:crosses val="autoZero"/>
        <c:crossBetween val="midCat"/>
      </c:valAx>
      <c:valAx>
        <c:axId val="6707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Terminal</a:t>
                </a:r>
                <a:r>
                  <a:rPr lang="en-US" baseline="0"/>
                  <a:t> position error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314814814814816E-2"/>
              <c:y val="0.29719656873565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4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072008360066102"/>
          <c:y val="0.10308085907515598"/>
          <c:w val="0.2598204043938952"/>
          <c:h val="0.2316192592396457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968309516866"/>
          <c:y val="7.2916666666666671E-2"/>
          <c:w val="0.79549115388354241"/>
          <c:h val="0.79373851706036747"/>
        </c:manualLayout>
      </c:layout>
      <c:scatterChart>
        <c:scatterStyle val="lineMarker"/>
        <c:varyColors val="0"/>
        <c:ser>
          <c:idx val="0"/>
          <c:order val="0"/>
          <c:tx>
            <c:v>dist = 10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32AEB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results!$B$29:$B$31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xVal>
          <c:yVal>
            <c:numRef>
              <c:f>results!$E$29:$E$31</c:f>
              <c:numCache>
                <c:formatCode>General</c:formatCode>
                <c:ptCount val="3"/>
                <c:pt idx="0">
                  <c:v>2.7264055562259402</c:v>
                </c:pt>
                <c:pt idx="1">
                  <c:v>6.6164078575987703E-2</c:v>
                </c:pt>
                <c:pt idx="2">
                  <c:v>6.5428881808170206E-2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4-4053-8CBC-E640E5143E43}"/>
            </c:ext>
          </c:extLst>
        </c:ser>
        <c:ser>
          <c:idx val="1"/>
          <c:order val="1"/>
          <c:tx>
            <c:v>dist = 20 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16D428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results!$B$32:$B$34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xVal>
          <c:yVal>
            <c:numRef>
              <c:f>results!$E$32:$E$34</c:f>
              <c:numCache>
                <c:formatCode>General</c:formatCode>
                <c:ptCount val="3"/>
                <c:pt idx="0">
                  <c:v>3.56441818873164</c:v>
                </c:pt>
                <c:pt idx="1">
                  <c:v>0.22848434244659199</c:v>
                </c:pt>
                <c:pt idx="2">
                  <c:v>0.26986165689421698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4-4053-8CBC-E640E5143E43}"/>
            </c:ext>
          </c:extLst>
        </c:ser>
        <c:ser>
          <c:idx val="2"/>
          <c:order val="2"/>
          <c:tx>
            <c:v>dist = 30 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DF638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results!$B$35:$B$37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xVal>
          <c:yVal>
            <c:numRef>
              <c:f>results!$E$35:$E$37</c:f>
              <c:numCache>
                <c:formatCode>General</c:formatCode>
                <c:ptCount val="3"/>
                <c:pt idx="0">
                  <c:v>2.4493094528392798</c:v>
                </c:pt>
                <c:pt idx="1">
                  <c:v>0.26826395959557697</c:v>
                </c:pt>
                <c:pt idx="2">
                  <c:v>0.16883412410940299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94-4053-8CBC-E640E5143E43}"/>
            </c:ext>
          </c:extLst>
        </c:ser>
        <c:ser>
          <c:idx val="3"/>
          <c:order val="3"/>
          <c:tx>
            <c:v>dist = 40 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5885D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results!$B$38:$B$40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xVal>
          <c:yVal>
            <c:numRef>
              <c:f>results!$E$38:$E$40</c:f>
              <c:numCache>
                <c:formatCode>General</c:formatCode>
                <c:ptCount val="3"/>
                <c:pt idx="0">
                  <c:v>9.1235482596238204E-2</c:v>
                </c:pt>
                <c:pt idx="1">
                  <c:v>0.211025090921061</c:v>
                </c:pt>
                <c:pt idx="2">
                  <c:v>0.22386875654198399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94-4053-8CBC-E640E5143E43}"/>
            </c:ext>
          </c:extLst>
        </c:ser>
        <c:ser>
          <c:idx val="4"/>
          <c:order val="4"/>
          <c:tx>
            <c:v>dist = 50 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results!$B$41:$B$43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xVal>
          <c:yVal>
            <c:numRef>
              <c:f>results!$E$41:$E$43</c:f>
              <c:numCache>
                <c:formatCode>General</c:formatCode>
                <c:ptCount val="3"/>
                <c:pt idx="0">
                  <c:v>0.13685110950328599</c:v>
                </c:pt>
                <c:pt idx="1">
                  <c:v>8.8653250592763799E-2</c:v>
                </c:pt>
                <c:pt idx="2">
                  <c:v>0.27428810399824899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94-4053-8CBC-E640E5143E43}"/>
            </c:ext>
          </c:extLst>
        </c:ser>
        <c:ser>
          <c:idx val="5"/>
          <c:order val="5"/>
          <c:tx>
            <c:v>Pos. constraint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dash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CB-4FAE-9CD0-C7FC14CD1CC6}"/>
              </c:ext>
            </c:extLst>
          </c:dPt>
          <c:xVal>
            <c:numRef>
              <c:f>results!$AB$3:$AB$4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results!$Z$3:$Z$4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B-4FAE-9CD0-C7FC14CD1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49200"/>
        <c:axId val="670749840"/>
        <c:extLst/>
      </c:scatterChart>
      <c:valAx>
        <c:axId val="67074920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KOZ radius </a:t>
                </a:r>
                <a:r>
                  <a:rPr lang="en-US" baseline="0"/>
                  <a:t>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49840"/>
        <c:crosses val="autoZero"/>
        <c:crossBetween val="midCat"/>
      </c:valAx>
      <c:valAx>
        <c:axId val="6707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Terminal</a:t>
                </a:r>
                <a:r>
                  <a:rPr lang="en-US" baseline="0"/>
                  <a:t> position error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4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084354039078449"/>
          <c:y val="0.10973961287094283"/>
          <c:w val="0.23535992028774178"/>
          <c:h val="0.337578688529462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968309516866"/>
          <c:y val="7.2916666666666671E-2"/>
          <c:w val="0.79549115388354241"/>
          <c:h val="0.79373851706036747"/>
        </c:manualLayout>
      </c:layout>
      <c:scatterChart>
        <c:scatterStyle val="lineMarker"/>
        <c:varyColors val="0"/>
        <c:ser>
          <c:idx val="0"/>
          <c:order val="0"/>
          <c:tx>
            <c:v>KOZ = 2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32AEB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results!$C$12:$C$16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results!$D$12:$D$16</c:f>
              <c:numCache>
                <c:formatCode>General</c:formatCode>
                <c:ptCount val="5"/>
                <c:pt idx="0">
                  <c:v>12.0999999999999</c:v>
                </c:pt>
                <c:pt idx="1">
                  <c:v>11.6999999999999</c:v>
                </c:pt>
                <c:pt idx="2">
                  <c:v>13.1999999999999</c:v>
                </c:pt>
                <c:pt idx="3">
                  <c:v>3.9</c:v>
                </c:pt>
                <c:pt idx="4">
                  <c:v>7.7999999999999901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7-485A-9AF1-CDCDA7AE0FA5}"/>
            </c:ext>
          </c:extLst>
        </c:ser>
        <c:ser>
          <c:idx val="1"/>
          <c:order val="1"/>
          <c:tx>
            <c:v>KOZ = 5 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A71BD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results!$C$7:$C$11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results!$D$7:$D$11</c:f>
              <c:numCache>
                <c:formatCode>General</c:formatCode>
                <c:ptCount val="5"/>
                <c:pt idx="0">
                  <c:v>11.899999999999901</c:v>
                </c:pt>
                <c:pt idx="1">
                  <c:v>6.7999999999999901</c:v>
                </c:pt>
                <c:pt idx="2">
                  <c:v>3.9</c:v>
                </c:pt>
                <c:pt idx="3">
                  <c:v>3.1</c:v>
                </c:pt>
                <c:pt idx="4">
                  <c:v>8.1999999999999904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7-485A-9AF1-CDCDA7AE0FA5}"/>
            </c:ext>
          </c:extLst>
        </c:ser>
        <c:ser>
          <c:idx val="2"/>
          <c:order val="2"/>
          <c:tx>
            <c:v>KOZ = 10 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3501D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results!$C$2:$C$6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results!$D$2:$D$6</c:f>
              <c:numCache>
                <c:formatCode>General</c:formatCode>
                <c:ptCount val="5"/>
                <c:pt idx="0">
                  <c:v>13.3</c:v>
                </c:pt>
                <c:pt idx="1">
                  <c:v>6.6</c:v>
                </c:pt>
                <c:pt idx="2">
                  <c:v>9.1999999999999993</c:v>
                </c:pt>
                <c:pt idx="3">
                  <c:v>9.8000000000000007</c:v>
                </c:pt>
                <c:pt idx="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27-485A-9AF1-CDCDA7AE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49200"/>
        <c:axId val="6707498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all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results!$C$2:$C$16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50</c:v>
                      </c:pt>
                      <c:pt idx="1">
                        <c:v>40</c:v>
                      </c:pt>
                      <c:pt idx="2">
                        <c:v>30</c:v>
                      </c:pt>
                      <c:pt idx="3">
                        <c:v>20</c:v>
                      </c:pt>
                      <c:pt idx="4">
                        <c:v>10</c:v>
                      </c:pt>
                      <c:pt idx="5">
                        <c:v>50</c:v>
                      </c:pt>
                      <c:pt idx="6">
                        <c:v>40</c:v>
                      </c:pt>
                      <c:pt idx="7">
                        <c:v>30</c:v>
                      </c:pt>
                      <c:pt idx="8">
                        <c:v>20</c:v>
                      </c:pt>
                      <c:pt idx="9">
                        <c:v>10</c:v>
                      </c:pt>
                      <c:pt idx="10">
                        <c:v>50</c:v>
                      </c:pt>
                      <c:pt idx="11">
                        <c:v>40</c:v>
                      </c:pt>
                      <c:pt idx="12">
                        <c:v>30</c:v>
                      </c:pt>
                      <c:pt idx="13">
                        <c:v>20</c:v>
                      </c:pt>
                      <c:pt idx="1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027-485A-9AF1-CDCDA7AE0FA5}"/>
                  </c:ext>
                </c:extLst>
              </c15:ser>
            </c15:filteredScatterSeries>
          </c:ext>
        </c:extLst>
      </c:scatterChart>
      <c:valAx>
        <c:axId val="6707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Chaser</a:t>
                </a:r>
                <a:r>
                  <a:rPr lang="en-US" baseline="0"/>
                  <a:t> initial pos.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49840"/>
        <c:crosses val="autoZero"/>
        <c:crossBetween val="midCat"/>
      </c:valAx>
      <c:valAx>
        <c:axId val="6707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4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31267619325358"/>
          <c:y val="0.28710875984251971"/>
          <c:w val="0.17787571692427334"/>
          <c:h val="0.1757824803149606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17417</xdr:colOff>
      <xdr:row>0</xdr:row>
      <xdr:rowOff>170906</xdr:rowOff>
    </xdr:from>
    <xdr:to>
      <xdr:col>14</xdr:col>
      <xdr:colOff>474617</xdr:colOff>
      <xdr:row>20</xdr:row>
      <xdr:rowOff>170906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7EC4C-CF8B-71E3-4500-994211ECC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21772</xdr:colOff>
      <xdr:row>1</xdr:row>
      <xdr:rowOff>7620</xdr:rowOff>
    </xdr:from>
    <xdr:to>
      <xdr:col>22</xdr:col>
      <xdr:colOff>478972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829F3-CB15-4E1C-B9CB-0802B5B36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2178</xdr:colOff>
      <xdr:row>22</xdr:row>
      <xdr:rowOff>6531</xdr:rowOff>
    </xdr:from>
    <xdr:to>
      <xdr:col>14</xdr:col>
      <xdr:colOff>459378</xdr:colOff>
      <xdr:row>42</xdr:row>
      <xdr:rowOff>6531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5ADFB9-A15B-4CA8-8528-8430D1F8E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zoomScale="70" zoomScaleNormal="70" workbookViewId="0">
      <selection activeCell="Z22" sqref="Z22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8" x14ac:dyDescent="0.3">
      <c r="A2" t="s">
        <v>7</v>
      </c>
      <c r="B2">
        <v>10</v>
      </c>
      <c r="C2">
        <v>50</v>
      </c>
      <c r="D2">
        <v>13.3</v>
      </c>
      <c r="E2">
        <v>0.13685110950328599</v>
      </c>
      <c r="F2">
        <v>399360</v>
      </c>
      <c r="G2">
        <v>401408</v>
      </c>
      <c r="Z2" t="s">
        <v>26</v>
      </c>
    </row>
    <row r="3" spans="1:28" x14ac:dyDescent="0.3">
      <c r="A3" t="s">
        <v>8</v>
      </c>
      <c r="B3">
        <v>10</v>
      </c>
      <c r="C3">
        <v>40</v>
      </c>
      <c r="D3">
        <v>6.6</v>
      </c>
      <c r="E3">
        <v>9.1235482596238204E-2</v>
      </c>
      <c r="F3">
        <v>393216</v>
      </c>
      <c r="G3">
        <v>401408</v>
      </c>
      <c r="Z3">
        <v>0.5</v>
      </c>
      <c r="AA3">
        <v>0</v>
      </c>
      <c r="AB3">
        <v>0</v>
      </c>
    </row>
    <row r="4" spans="1:28" x14ac:dyDescent="0.3">
      <c r="A4" t="s">
        <v>9</v>
      </c>
      <c r="B4">
        <v>10</v>
      </c>
      <c r="C4">
        <v>30</v>
      </c>
      <c r="D4">
        <v>9.1999999999999993</v>
      </c>
      <c r="E4">
        <v>2.4493094528392798</v>
      </c>
      <c r="F4">
        <v>342016</v>
      </c>
      <c r="G4">
        <v>401408</v>
      </c>
      <c r="Z4">
        <v>0.5</v>
      </c>
      <c r="AA4">
        <v>60</v>
      </c>
      <c r="AB4">
        <v>12</v>
      </c>
    </row>
    <row r="5" spans="1:28" x14ac:dyDescent="0.3">
      <c r="A5" t="s">
        <v>10</v>
      </c>
      <c r="B5">
        <v>10</v>
      </c>
      <c r="C5">
        <v>20</v>
      </c>
      <c r="D5">
        <v>9.8000000000000007</v>
      </c>
      <c r="E5">
        <v>3.56441818873164</v>
      </c>
      <c r="F5">
        <v>196608</v>
      </c>
      <c r="G5">
        <v>401408</v>
      </c>
    </row>
    <row r="6" spans="1:28" x14ac:dyDescent="0.3">
      <c r="A6" t="s">
        <v>11</v>
      </c>
      <c r="B6">
        <v>10</v>
      </c>
      <c r="C6">
        <v>10</v>
      </c>
      <c r="D6">
        <v>0.2</v>
      </c>
      <c r="E6">
        <v>2.7264055562259402</v>
      </c>
      <c r="F6">
        <v>397312</v>
      </c>
      <c r="G6">
        <v>401408</v>
      </c>
    </row>
    <row r="7" spans="1:28" x14ac:dyDescent="0.3">
      <c r="A7" t="s">
        <v>12</v>
      </c>
      <c r="B7">
        <v>5</v>
      </c>
      <c r="C7">
        <v>50</v>
      </c>
      <c r="D7">
        <v>11.899999999999901</v>
      </c>
      <c r="E7">
        <v>8.8653250592763799E-2</v>
      </c>
      <c r="F7">
        <v>395264</v>
      </c>
      <c r="G7">
        <v>401408</v>
      </c>
    </row>
    <row r="8" spans="1:28" x14ac:dyDescent="0.3">
      <c r="A8" t="s">
        <v>13</v>
      </c>
      <c r="B8">
        <v>5</v>
      </c>
      <c r="C8">
        <v>40</v>
      </c>
      <c r="D8">
        <v>6.7999999999999901</v>
      </c>
      <c r="E8">
        <v>0.211025090921061</v>
      </c>
      <c r="F8">
        <v>327680</v>
      </c>
      <c r="G8">
        <v>401408</v>
      </c>
    </row>
    <row r="9" spans="1:28" x14ac:dyDescent="0.3">
      <c r="A9" t="s">
        <v>14</v>
      </c>
      <c r="B9">
        <v>5</v>
      </c>
      <c r="C9">
        <v>30</v>
      </c>
      <c r="D9">
        <v>3.9</v>
      </c>
      <c r="E9">
        <v>0.26826395959557697</v>
      </c>
      <c r="F9">
        <v>376832</v>
      </c>
      <c r="G9">
        <v>401408</v>
      </c>
    </row>
    <row r="10" spans="1:28" x14ac:dyDescent="0.3">
      <c r="A10" t="s">
        <v>15</v>
      </c>
      <c r="B10">
        <v>5</v>
      </c>
      <c r="C10">
        <v>20</v>
      </c>
      <c r="D10">
        <v>3.1</v>
      </c>
      <c r="E10">
        <v>0.22848434244659199</v>
      </c>
      <c r="F10">
        <v>292864</v>
      </c>
      <c r="G10">
        <v>401408</v>
      </c>
    </row>
    <row r="11" spans="1:28" x14ac:dyDescent="0.3">
      <c r="A11" t="s">
        <v>16</v>
      </c>
      <c r="B11">
        <v>5</v>
      </c>
      <c r="C11">
        <v>10</v>
      </c>
      <c r="D11">
        <v>8.1999999999999904</v>
      </c>
      <c r="E11">
        <v>6.6164078575987703E-2</v>
      </c>
      <c r="F11">
        <v>284672</v>
      </c>
      <c r="G11">
        <v>401408</v>
      </c>
    </row>
    <row r="12" spans="1:28" x14ac:dyDescent="0.3">
      <c r="A12" t="s">
        <v>17</v>
      </c>
      <c r="B12">
        <v>2</v>
      </c>
      <c r="C12">
        <v>50</v>
      </c>
      <c r="D12">
        <v>12.0999999999999</v>
      </c>
      <c r="E12">
        <v>0.27428810399824899</v>
      </c>
      <c r="F12">
        <v>253952</v>
      </c>
      <c r="G12">
        <v>401408</v>
      </c>
    </row>
    <row r="13" spans="1:28" x14ac:dyDescent="0.3">
      <c r="A13" t="s">
        <v>18</v>
      </c>
      <c r="B13">
        <v>2</v>
      </c>
      <c r="C13">
        <v>40</v>
      </c>
      <c r="D13">
        <v>11.6999999999999</v>
      </c>
      <c r="E13">
        <v>0.22386875654198399</v>
      </c>
      <c r="F13">
        <v>376832</v>
      </c>
      <c r="G13">
        <v>401408</v>
      </c>
    </row>
    <row r="14" spans="1:28" x14ac:dyDescent="0.3">
      <c r="A14" t="s">
        <v>19</v>
      </c>
      <c r="B14">
        <v>2</v>
      </c>
      <c r="C14">
        <v>30</v>
      </c>
      <c r="D14">
        <v>13.1999999999999</v>
      </c>
      <c r="E14">
        <v>0.16883412410940299</v>
      </c>
      <c r="F14">
        <v>325632</v>
      </c>
      <c r="G14">
        <v>401408</v>
      </c>
    </row>
    <row r="15" spans="1:28" x14ac:dyDescent="0.3">
      <c r="A15" t="s">
        <v>20</v>
      </c>
      <c r="B15">
        <v>2</v>
      </c>
      <c r="C15">
        <v>20</v>
      </c>
      <c r="D15">
        <v>3.9</v>
      </c>
      <c r="E15">
        <v>0.26986165689421698</v>
      </c>
      <c r="F15">
        <v>344064</v>
      </c>
      <c r="G15">
        <v>401408</v>
      </c>
    </row>
    <row r="16" spans="1:28" x14ac:dyDescent="0.3">
      <c r="A16" t="s">
        <v>21</v>
      </c>
      <c r="B16">
        <v>2</v>
      </c>
      <c r="C16">
        <v>10</v>
      </c>
      <c r="D16">
        <v>7.7999999999999901</v>
      </c>
      <c r="E16">
        <v>6.5428881808170206E-2</v>
      </c>
      <c r="F16">
        <v>366592</v>
      </c>
      <c r="G16">
        <v>401408</v>
      </c>
    </row>
    <row r="18" spans="1:7" x14ac:dyDescent="0.3">
      <c r="A18" t="s">
        <v>22</v>
      </c>
      <c r="B18">
        <f t="shared" ref="B18:F18" si="0">MIN(B2:B16)</f>
        <v>2</v>
      </c>
      <c r="C18">
        <f t="shared" si="0"/>
        <v>10</v>
      </c>
      <c r="D18">
        <f t="shared" si="0"/>
        <v>0.2</v>
      </c>
      <c r="E18">
        <f t="shared" si="0"/>
        <v>6.5428881808170206E-2</v>
      </c>
      <c r="F18">
        <f t="shared" si="0"/>
        <v>196608</v>
      </c>
    </row>
    <row r="19" spans="1:7" x14ac:dyDescent="0.3">
      <c r="A19" t="s">
        <v>23</v>
      </c>
      <c r="B19">
        <f t="shared" ref="B19:F19" si="1">MAX(B2:B16)</f>
        <v>10</v>
      </c>
      <c r="C19">
        <f t="shared" si="1"/>
        <v>50</v>
      </c>
      <c r="D19">
        <f t="shared" si="1"/>
        <v>13.3</v>
      </c>
      <c r="E19">
        <f t="shared" si="1"/>
        <v>3.56441818873164</v>
      </c>
      <c r="F19">
        <f t="shared" si="1"/>
        <v>399360</v>
      </c>
    </row>
    <row r="20" spans="1:7" x14ac:dyDescent="0.3">
      <c r="A20" t="s">
        <v>24</v>
      </c>
      <c r="B20">
        <f t="shared" ref="B20:F20" si="2">AVERAGE(B2:B16)</f>
        <v>5.666666666666667</v>
      </c>
      <c r="C20">
        <f t="shared" si="2"/>
        <v>30</v>
      </c>
      <c r="D20">
        <f t="shared" si="2"/>
        <v>8.1133333333333049</v>
      </c>
      <c r="E20">
        <f t="shared" si="2"/>
        <v>0.72220613569202585</v>
      </c>
      <c r="F20">
        <f t="shared" si="2"/>
        <v>338193.06666666665</v>
      </c>
    </row>
    <row r="21" spans="1:7" x14ac:dyDescent="0.3">
      <c r="A21" t="s">
        <v>25</v>
      </c>
      <c r="B21">
        <f t="shared" ref="B21:F21" si="3">_xlfn.STDEV.P(B2:B16)</f>
        <v>3.2998316455372216</v>
      </c>
      <c r="C21">
        <f t="shared" si="3"/>
        <v>14.142135623730951</v>
      </c>
      <c r="D21">
        <f t="shared" si="3"/>
        <v>3.8925341645542444</v>
      </c>
      <c r="E21">
        <f t="shared" si="3"/>
        <v>1.1181147644698437</v>
      </c>
      <c r="F21">
        <f t="shared" si="3"/>
        <v>57557.504758825518</v>
      </c>
    </row>
    <row r="22" spans="1:7" x14ac:dyDescent="0.3">
      <c r="A22" t="s">
        <v>27</v>
      </c>
      <c r="B22">
        <f>CORREL($B2:$B16, B2:B16)</f>
        <v>1.0000000000000002</v>
      </c>
      <c r="C22">
        <v>0</v>
      </c>
      <c r="D22">
        <f>CORREL($B2:$B16, D2:D16)</f>
        <v>-0.16470251028591695</v>
      </c>
      <c r="E22">
        <f>CORREL($B2:$B16, E2:E16)</f>
        <v>0.62540261456603441</v>
      </c>
      <c r="F22">
        <f>CORREL($B2:$B16, F2:F16)</f>
        <v>9.1055732820751495E-2</v>
      </c>
    </row>
    <row r="23" spans="1:7" x14ac:dyDescent="0.3">
      <c r="A23" t="s">
        <v>28</v>
      </c>
      <c r="B23">
        <v>0</v>
      </c>
      <c r="C23">
        <f>CORREL($C2:$C16, C2:C16)</f>
        <v>0.99999999999999989</v>
      </c>
      <c r="D23">
        <f>CORREL($C2:$C16, D2:D16)</f>
        <v>0.61157917422345942</v>
      </c>
      <c r="E23">
        <f>CORREL($C2:$C16, E2:E16)</f>
        <v>-0.34795387488910379</v>
      </c>
      <c r="F23">
        <f>CORREL($C2:$C16, F2:F16)</f>
        <v>0.21637717562404896</v>
      </c>
    </row>
    <row r="26" spans="1:7" x14ac:dyDescent="0.3">
      <c r="A26" t="s">
        <v>29</v>
      </c>
    </row>
    <row r="28" spans="1:7" x14ac:dyDescent="0.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</row>
    <row r="29" spans="1:7" x14ac:dyDescent="0.3">
      <c r="A29" t="s">
        <v>11</v>
      </c>
      <c r="B29">
        <v>10</v>
      </c>
      <c r="C29">
        <v>10</v>
      </c>
      <c r="D29">
        <v>0.2</v>
      </c>
      <c r="E29">
        <v>2.7264055562259402</v>
      </c>
      <c r="F29">
        <v>397312</v>
      </c>
      <c r="G29">
        <v>401408</v>
      </c>
    </row>
    <row r="30" spans="1:7" x14ac:dyDescent="0.3">
      <c r="A30" t="s">
        <v>16</v>
      </c>
      <c r="B30">
        <v>5</v>
      </c>
      <c r="C30">
        <v>10</v>
      </c>
      <c r="D30">
        <v>8.1999999999999904</v>
      </c>
      <c r="E30">
        <v>6.6164078575987703E-2</v>
      </c>
      <c r="F30">
        <v>284672</v>
      </c>
      <c r="G30">
        <v>401408</v>
      </c>
    </row>
    <row r="31" spans="1:7" x14ac:dyDescent="0.3">
      <c r="A31" t="s">
        <v>21</v>
      </c>
      <c r="B31">
        <v>2</v>
      </c>
      <c r="C31">
        <v>10</v>
      </c>
      <c r="D31">
        <v>7.7999999999999901</v>
      </c>
      <c r="E31">
        <v>6.5428881808170206E-2</v>
      </c>
      <c r="F31">
        <v>366592</v>
      </c>
      <c r="G31">
        <v>401408</v>
      </c>
    </row>
    <row r="32" spans="1:7" x14ac:dyDescent="0.3">
      <c r="A32" t="s">
        <v>10</v>
      </c>
      <c r="B32">
        <v>10</v>
      </c>
      <c r="C32">
        <v>20</v>
      </c>
      <c r="D32">
        <v>9.8000000000000007</v>
      </c>
      <c r="E32">
        <v>3.56441818873164</v>
      </c>
      <c r="F32">
        <v>196608</v>
      </c>
      <c r="G32">
        <v>401408</v>
      </c>
    </row>
    <row r="33" spans="1:7" x14ac:dyDescent="0.3">
      <c r="A33" t="s">
        <v>15</v>
      </c>
      <c r="B33">
        <v>5</v>
      </c>
      <c r="C33">
        <v>20</v>
      </c>
      <c r="D33">
        <v>3.1</v>
      </c>
      <c r="E33">
        <v>0.22848434244659199</v>
      </c>
      <c r="F33">
        <v>292864</v>
      </c>
      <c r="G33">
        <v>401408</v>
      </c>
    </row>
    <row r="34" spans="1:7" x14ac:dyDescent="0.3">
      <c r="A34" t="s">
        <v>20</v>
      </c>
      <c r="B34">
        <v>2</v>
      </c>
      <c r="C34">
        <v>20</v>
      </c>
      <c r="D34">
        <v>3.9</v>
      </c>
      <c r="E34">
        <v>0.26986165689421698</v>
      </c>
      <c r="F34">
        <v>344064</v>
      </c>
      <c r="G34">
        <v>401408</v>
      </c>
    </row>
    <row r="35" spans="1:7" x14ac:dyDescent="0.3">
      <c r="A35" t="s">
        <v>9</v>
      </c>
      <c r="B35">
        <v>10</v>
      </c>
      <c r="C35">
        <v>30</v>
      </c>
      <c r="D35">
        <v>9.1999999999999993</v>
      </c>
      <c r="E35">
        <v>2.4493094528392798</v>
      </c>
      <c r="F35">
        <v>342016</v>
      </c>
      <c r="G35">
        <v>401408</v>
      </c>
    </row>
    <row r="36" spans="1:7" x14ac:dyDescent="0.3">
      <c r="A36" t="s">
        <v>14</v>
      </c>
      <c r="B36">
        <v>5</v>
      </c>
      <c r="C36">
        <v>30</v>
      </c>
      <c r="D36">
        <v>3.9</v>
      </c>
      <c r="E36">
        <v>0.26826395959557697</v>
      </c>
      <c r="F36">
        <v>376832</v>
      </c>
      <c r="G36">
        <v>401408</v>
      </c>
    </row>
    <row r="37" spans="1:7" x14ac:dyDescent="0.3">
      <c r="A37" t="s">
        <v>19</v>
      </c>
      <c r="B37">
        <v>2</v>
      </c>
      <c r="C37">
        <v>30</v>
      </c>
      <c r="D37">
        <v>13.1999999999999</v>
      </c>
      <c r="E37">
        <v>0.16883412410940299</v>
      </c>
      <c r="F37">
        <v>325632</v>
      </c>
      <c r="G37">
        <v>401408</v>
      </c>
    </row>
    <row r="38" spans="1:7" x14ac:dyDescent="0.3">
      <c r="A38" t="s">
        <v>8</v>
      </c>
      <c r="B38">
        <v>10</v>
      </c>
      <c r="C38">
        <v>40</v>
      </c>
      <c r="D38">
        <v>6.6</v>
      </c>
      <c r="E38">
        <v>9.1235482596238204E-2</v>
      </c>
      <c r="F38">
        <v>393216</v>
      </c>
      <c r="G38">
        <v>401408</v>
      </c>
    </row>
    <row r="39" spans="1:7" x14ac:dyDescent="0.3">
      <c r="A39" t="s">
        <v>13</v>
      </c>
      <c r="B39">
        <v>5</v>
      </c>
      <c r="C39">
        <v>40</v>
      </c>
      <c r="D39">
        <v>6.7999999999999901</v>
      </c>
      <c r="E39">
        <v>0.211025090921061</v>
      </c>
      <c r="F39">
        <v>327680</v>
      </c>
      <c r="G39">
        <v>401408</v>
      </c>
    </row>
    <row r="40" spans="1:7" x14ac:dyDescent="0.3">
      <c r="A40" t="s">
        <v>18</v>
      </c>
      <c r="B40">
        <v>2</v>
      </c>
      <c r="C40">
        <v>40</v>
      </c>
      <c r="D40">
        <v>11.6999999999999</v>
      </c>
      <c r="E40">
        <v>0.22386875654198399</v>
      </c>
      <c r="F40">
        <v>376832</v>
      </c>
      <c r="G40">
        <v>401408</v>
      </c>
    </row>
    <row r="41" spans="1:7" x14ac:dyDescent="0.3">
      <c r="A41" t="s">
        <v>7</v>
      </c>
      <c r="B41">
        <v>10</v>
      </c>
      <c r="C41">
        <v>50</v>
      </c>
      <c r="D41">
        <v>13.3</v>
      </c>
      <c r="E41">
        <v>0.13685110950328599</v>
      </c>
      <c r="F41">
        <v>399360</v>
      </c>
      <c r="G41">
        <v>401408</v>
      </c>
    </row>
    <row r="42" spans="1:7" x14ac:dyDescent="0.3">
      <c r="A42" t="s">
        <v>12</v>
      </c>
      <c r="B42">
        <v>5</v>
      </c>
      <c r="C42">
        <v>50</v>
      </c>
      <c r="D42">
        <v>11.899999999999901</v>
      </c>
      <c r="E42">
        <v>8.8653250592763799E-2</v>
      </c>
      <c r="F42">
        <v>395264</v>
      </c>
      <c r="G42">
        <v>401408</v>
      </c>
    </row>
    <row r="43" spans="1:7" x14ac:dyDescent="0.3">
      <c r="A43" t="s">
        <v>17</v>
      </c>
      <c r="B43">
        <v>2</v>
      </c>
      <c r="C43">
        <v>50</v>
      </c>
      <c r="D43">
        <v>12.0999999999999</v>
      </c>
      <c r="E43">
        <v>0.27428810399824899</v>
      </c>
      <c r="F43">
        <v>253952</v>
      </c>
      <c r="G43">
        <v>401408</v>
      </c>
    </row>
  </sheetData>
  <conditionalFormatting sqref="B22:F23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de Inza</dc:creator>
  <cp:lastModifiedBy>Carlos De Inza</cp:lastModifiedBy>
  <dcterms:created xsi:type="dcterms:W3CDTF">2023-01-16T14:09:19Z</dcterms:created>
  <dcterms:modified xsi:type="dcterms:W3CDTF">2023-04-04T17:34:12Z</dcterms:modified>
</cp:coreProperties>
</file>