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\Documents\TU Delft\Thesis\Sweeps\"/>
    </mc:Choice>
  </mc:AlternateContent>
  <xr:revisionPtr revIDLastSave="0" documentId="13_ncr:1_{7FFFC8C4-7AF6-485E-8439-B861B5C1C18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est" sheetId="9" r:id="rId1"/>
    <sheet name="average" sheetId="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G2" i="7"/>
  <c r="F2" i="7"/>
</calcChain>
</file>

<file path=xl/sharedStrings.xml><?xml version="1.0" encoding="utf-8"?>
<sst xmlns="http://schemas.openxmlformats.org/spreadsheetml/2006/main" count="36" uniqueCount="32">
  <si>
    <t>Name</t>
  </si>
  <si>
    <t>Runtime</t>
  </si>
  <si>
    <t>att_coef</t>
  </si>
  <si>
    <t>bonus_coef</t>
  </si>
  <si>
    <t>best_delta_v</t>
  </si>
  <si>
    <t>best_min_pos_error</t>
  </si>
  <si>
    <t>sandy-sweep-46</t>
  </si>
  <si>
    <t>solar-sweep-44</t>
  </si>
  <si>
    <t>amber-sweep-42</t>
  </si>
  <si>
    <t>eternal-sweep-37</t>
  </si>
  <si>
    <t>sandy-sweep-34</t>
  </si>
  <si>
    <t>ruby-sweep-33</t>
  </si>
  <si>
    <t>dark-sweep-29</t>
  </si>
  <si>
    <t>helpful-sweep-25</t>
  </si>
  <si>
    <t>glamorous-sweep-22</t>
  </si>
  <si>
    <t>serene-sweep-21</t>
  </si>
  <si>
    <t>lively-sweep-18</t>
  </si>
  <si>
    <t>denim-sweep-13</t>
  </si>
  <si>
    <t>iconic-sweep-10</t>
  </si>
  <si>
    <t>blooming-sweep-7</t>
  </si>
  <si>
    <t>morning-sweep-4</t>
  </si>
  <si>
    <t>misty-sweep-2</t>
  </si>
  <si>
    <t>delta_v</t>
  </si>
  <si>
    <t>min_pos_error</t>
  </si>
  <si>
    <t>att (deg)</t>
  </si>
  <si>
    <t>att_error (deg)</t>
  </si>
  <si>
    <t>att (%)</t>
  </si>
  <si>
    <t>pos (%)</t>
  </si>
  <si>
    <t>Position constraint:</t>
  </si>
  <si>
    <t>Attitude constraint:</t>
  </si>
  <si>
    <t>High attitude coefficient leads to high position error.</t>
  </si>
  <si>
    <t>High attitude coefficient leads to low attitude error.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</si>
</sst>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3300"/>
      <color rgb="FFFFFE00"/>
      <color rgb="FFCC9900"/>
      <color rgb="FF008000"/>
      <color rgb="FF0099CC"/>
      <color rgb="FF3333CC"/>
      <color rgb="FFDF7413"/>
      <color rgb="FFC26510"/>
      <color rgb="FFB40000"/>
      <color rgb="FFEEFF1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63413959331561E-2"/>
          <c:y val="8.3211605073446257E-2"/>
          <c:w val="0.82122487180658232"/>
          <c:h val="0.74452920739360773"/>
        </c:manualLayout>
      </c:layout>
      <c:scatterChart>
        <c:scatterStyle val="lineMarker"/>
        <c:varyColors val="0"/>
        <c:ser>
          <c:idx val="0"/>
          <c:order val="0"/>
          <c:tx>
            <c:v>Runs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best!$H$2:$H$17</c:f>
              <c:numCache>
                <c:formatCode>General</c:formatCode>
                <c:ptCount val="16"/>
                <c:pt idx="0">
                  <c:v>0.74641615696020303</c:v>
                </c:pt>
                <c:pt idx="1">
                  <c:v>4.5945749855296496</c:v>
                </c:pt>
                <c:pt idx="2">
                  <c:v>3.9427853083961302</c:v>
                </c:pt>
                <c:pt idx="3">
                  <c:v>3.8319186014136601</c:v>
                </c:pt>
                <c:pt idx="4">
                  <c:v>0.33740137172519902</c:v>
                </c:pt>
                <c:pt idx="5">
                  <c:v>0.12855387378078101</c:v>
                </c:pt>
                <c:pt idx="6">
                  <c:v>0.24959004338521601</c:v>
                </c:pt>
                <c:pt idx="7">
                  <c:v>3.52423630579483</c:v>
                </c:pt>
                <c:pt idx="8">
                  <c:v>4.25701810303903E-2</c:v>
                </c:pt>
                <c:pt idx="9">
                  <c:v>4.9709910317627497E-2</c:v>
                </c:pt>
                <c:pt idx="10">
                  <c:v>9.4373602953435498E-2</c:v>
                </c:pt>
                <c:pt idx="11">
                  <c:v>0.91177460465121196</c:v>
                </c:pt>
                <c:pt idx="12">
                  <c:v>8.9429089240488202E-2</c:v>
                </c:pt>
                <c:pt idx="13">
                  <c:v>0.102306706618517</c:v>
                </c:pt>
                <c:pt idx="14">
                  <c:v>5.6460228108092203E-2</c:v>
                </c:pt>
                <c:pt idx="15">
                  <c:v>0.39812360223674498</c:v>
                </c:pt>
              </c:numCache>
            </c:numRef>
          </c:xVal>
          <c:yVal>
            <c:numRef>
              <c:f>best!$G$2:$G$17</c:f>
              <c:numCache>
                <c:formatCode>General</c:formatCode>
                <c:ptCount val="16"/>
                <c:pt idx="0">
                  <c:v>6.9175040077675414</c:v>
                </c:pt>
                <c:pt idx="1">
                  <c:v>3.0748218746597826E-2</c:v>
                </c:pt>
                <c:pt idx="2">
                  <c:v>0.10058442766486753</c:v>
                </c:pt>
                <c:pt idx="3">
                  <c:v>0.1517797713942628</c:v>
                </c:pt>
                <c:pt idx="4">
                  <c:v>13.788908654477584</c:v>
                </c:pt>
                <c:pt idx="5">
                  <c:v>12.238080701720913</c:v>
                </c:pt>
                <c:pt idx="6">
                  <c:v>9.0121543939980935</c:v>
                </c:pt>
                <c:pt idx="7">
                  <c:v>0.12617510083866484</c:v>
                </c:pt>
                <c:pt idx="8">
                  <c:v>4.3055691410288039</c:v>
                </c:pt>
                <c:pt idx="9">
                  <c:v>5.7543864760542789</c:v>
                </c:pt>
                <c:pt idx="10">
                  <c:v>4.3941422978415181</c:v>
                </c:pt>
                <c:pt idx="11">
                  <c:v>0.95034723632464457</c:v>
                </c:pt>
                <c:pt idx="12">
                  <c:v>6.5484433812886857</c:v>
                </c:pt>
                <c:pt idx="13">
                  <c:v>8.4267175553224405</c:v>
                </c:pt>
                <c:pt idx="14">
                  <c:v>6.3639450847855192</c:v>
                </c:pt>
                <c:pt idx="15">
                  <c:v>10.646135340332833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9A-4992-BE12-1516AC1450DF}"/>
            </c:ext>
          </c:extLst>
        </c:ser>
        <c:ser>
          <c:idx val="1"/>
          <c:order val="1"/>
          <c:tx>
            <c:v>Pos. constraint</c:v>
          </c:tx>
          <c:spPr>
            <a:ln w="19050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best!$M$2:$M$3</c:f>
              <c:numCache>
                <c:formatCode>General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xVal>
          <c:yVal>
            <c:numRef>
              <c:f>best!$N$2:$N$3</c:f>
              <c:numCache>
                <c:formatCode>General</c:formatCode>
                <c:ptCount val="2"/>
                <c:pt idx="0">
                  <c:v>0</c:v>
                </c:pt>
                <c:pt idx="1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9A-4992-BE12-1516AC1450DF}"/>
            </c:ext>
          </c:extLst>
        </c:ser>
        <c:ser>
          <c:idx val="2"/>
          <c:order val="2"/>
          <c:tx>
            <c:v>Att. constraint</c:v>
          </c:tx>
          <c:spPr>
            <a:ln w="19050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best!$M$6:$M$7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xVal>
          <c:yVal>
            <c:numRef>
              <c:f>best!$N$6:$N$7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9A-4992-BE12-1516AC145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911824"/>
        <c:axId val="659912144"/>
      </c:scatterChart>
      <c:valAx>
        <c:axId val="659911824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Terminal pos. error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912144"/>
        <c:crosses val="autoZero"/>
        <c:crossBetween val="midCat"/>
        <c:majorUnit val="0.5"/>
      </c:valAx>
      <c:valAx>
        <c:axId val="659912144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Avg.</a:t>
                </a:r>
                <a:r>
                  <a:rPr lang="en-US" sz="1200" baseline="0"/>
                  <a:t> attitude error [deg]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911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416782934233807"/>
          <c:y val="0.14159659885120363"/>
          <c:w val="0.22455972089014919"/>
          <c:h val="0.17493534118875001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bonus_coef =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average!$A$14:$A$17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</c:numCache>
            </c:numRef>
          </c:xVal>
          <c:yVal>
            <c:numRef>
              <c:f>average!$C$14:$C$17</c:f>
              <c:numCache>
                <c:formatCode>General</c:formatCode>
                <c:ptCount val="4"/>
                <c:pt idx="0">
                  <c:v>8.8947029303558427</c:v>
                </c:pt>
                <c:pt idx="1">
                  <c:v>6.6433721554608001</c:v>
                </c:pt>
                <c:pt idx="2">
                  <c:v>9.0124245090183859</c:v>
                </c:pt>
                <c:pt idx="3">
                  <c:v>2.3348732148695182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71-4E1F-9C12-E99232FAF1EB}"/>
            </c:ext>
          </c:extLst>
        </c:ser>
        <c:ser>
          <c:idx val="1"/>
          <c:order val="1"/>
          <c:tx>
            <c:v>bonus_coef =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average!$A$10:$A$13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</c:numCache>
            </c:numRef>
          </c:xVal>
          <c:yVal>
            <c:numRef>
              <c:f>average!$C$10:$C$13</c:f>
              <c:numCache>
                <c:formatCode>General</c:formatCode>
                <c:ptCount val="4"/>
                <c:pt idx="0">
                  <c:v>9.7395952506230596</c:v>
                </c:pt>
                <c:pt idx="1">
                  <c:v>6.420648399464004</c:v>
                </c:pt>
                <c:pt idx="2">
                  <c:v>8.5528936109261267</c:v>
                </c:pt>
                <c:pt idx="3">
                  <c:v>3.9549936345476593E-2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71-4E1F-9C12-E99232FAF1EB}"/>
            </c:ext>
          </c:extLst>
        </c:ser>
        <c:ser>
          <c:idx val="2"/>
          <c:order val="2"/>
          <c:tx>
            <c:v>bonus_coef =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average!$A$6:$A$9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</c:numCache>
            </c:numRef>
          </c:xVal>
          <c:yVal>
            <c:numRef>
              <c:f>average!$C$6:$C$9</c:f>
              <c:numCache>
                <c:formatCode>General</c:formatCode>
                <c:ptCount val="4"/>
                <c:pt idx="0">
                  <c:v>9.5444866869622533</c:v>
                </c:pt>
                <c:pt idx="1">
                  <c:v>8.9010155886460414</c:v>
                </c:pt>
                <c:pt idx="2">
                  <c:v>9.5386137593438196</c:v>
                </c:pt>
                <c:pt idx="3">
                  <c:v>6.8912763821914844E-2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71-4E1F-9C12-E99232FAF1EB}"/>
            </c:ext>
          </c:extLst>
        </c:ser>
        <c:ser>
          <c:idx val="3"/>
          <c:order val="3"/>
          <c:tx>
            <c:v>bons_coef = 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average!$A$2:$A$5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</c:numCache>
            </c:numRef>
          </c:xVal>
          <c:yVal>
            <c:numRef>
              <c:f>average!$C$2:$C$5</c:f>
              <c:numCache>
                <c:formatCode>General</c:formatCode>
                <c:ptCount val="4"/>
                <c:pt idx="0">
                  <c:v>9.2284332977548491</c:v>
                </c:pt>
                <c:pt idx="1">
                  <c:v>2.6749330572105476</c:v>
                </c:pt>
                <c:pt idx="2">
                  <c:v>9.4726541825023783E-2</c:v>
                </c:pt>
                <c:pt idx="3">
                  <c:v>7.6767724542779234E-2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71-4E1F-9C12-E99232FAF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911056"/>
        <c:axId val="633910416"/>
      </c:scatterChart>
      <c:valAx>
        <c:axId val="63391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Attitude coef.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10416"/>
        <c:crosses val="autoZero"/>
        <c:crossBetween val="midCat"/>
      </c:valAx>
      <c:valAx>
        <c:axId val="63391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</a:t>
                </a:r>
                <a:r>
                  <a:rPr lang="en-US" baseline="0"/>
                  <a:t> attitude error [deg]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1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bonus_coef =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average!$A$14:$A$17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</c:numCache>
            </c:numRef>
          </c:xVal>
          <c:yVal>
            <c:numRef>
              <c:f>average!$E$14:$E$17</c:f>
              <c:numCache>
                <c:formatCode>General</c:formatCode>
                <c:ptCount val="4"/>
                <c:pt idx="0">
                  <c:v>8.2682331855718799E-2</c:v>
                </c:pt>
                <c:pt idx="1">
                  <c:v>0.18915433449662125</c:v>
                </c:pt>
                <c:pt idx="2">
                  <c:v>1.4552410222679628</c:v>
                </c:pt>
                <c:pt idx="3">
                  <c:v>3.0460844550634714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DF-439E-AC8D-9074F7DB23CD}"/>
            </c:ext>
          </c:extLst>
        </c:ser>
        <c:ser>
          <c:idx val="1"/>
          <c:order val="1"/>
          <c:tx>
            <c:v>bonus_coef =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average!$A$10:$A$13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</c:numCache>
            </c:numRef>
          </c:xVal>
          <c:yVal>
            <c:numRef>
              <c:f>average!$E$10:$E$13</c:f>
              <c:numCache>
                <c:formatCode>General</c:formatCode>
                <c:ptCount val="4"/>
                <c:pt idx="0">
                  <c:v>0.128140503012944</c:v>
                </c:pt>
                <c:pt idx="1">
                  <c:v>0.13318525710059062</c:v>
                </c:pt>
                <c:pt idx="2">
                  <c:v>1.3765597944976873</c:v>
                </c:pt>
                <c:pt idx="3">
                  <c:v>5.5229683639356439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DF-439E-AC8D-9074F7DB23CD}"/>
            </c:ext>
          </c:extLst>
        </c:ser>
        <c:ser>
          <c:idx val="2"/>
          <c:order val="2"/>
          <c:tx>
            <c:v>bonus_coef =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average!$A$6:$A$9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</c:numCache>
            </c:numRef>
          </c:xVal>
          <c:yVal>
            <c:numRef>
              <c:f>average!$E$6:$E$9</c:f>
              <c:numCache>
                <c:formatCode>General</c:formatCode>
                <c:ptCount val="4"/>
                <c:pt idx="0">
                  <c:v>0.10217828440179923</c:v>
                </c:pt>
                <c:pt idx="1">
                  <c:v>7.8146823114828193E-2</c:v>
                </c:pt>
                <c:pt idx="2">
                  <c:v>0.77819856999114867</c:v>
                </c:pt>
                <c:pt idx="3">
                  <c:v>5.5775770750486471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DF-439E-AC8D-9074F7DB23CD}"/>
            </c:ext>
          </c:extLst>
        </c:ser>
        <c:ser>
          <c:idx val="3"/>
          <c:order val="3"/>
          <c:tx>
            <c:v>bonus_coef = 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average!$A$2:$A$5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</c:numCache>
            </c:numRef>
          </c:xVal>
          <c:yVal>
            <c:numRef>
              <c:f>average!$E$2:$E$5</c:f>
              <c:numCache>
                <c:formatCode>General</c:formatCode>
                <c:ptCount val="4"/>
                <c:pt idx="0">
                  <c:v>0.93549803316941171</c:v>
                </c:pt>
                <c:pt idx="1">
                  <c:v>0.99724941141423074</c:v>
                </c:pt>
                <c:pt idx="2">
                  <c:v>3.5915411411884399</c:v>
                </c:pt>
                <c:pt idx="3">
                  <c:v>4.5884555865592329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DF-439E-AC8D-9074F7DB2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911056"/>
        <c:axId val="633910416"/>
      </c:scatterChart>
      <c:valAx>
        <c:axId val="63391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Attitude coef.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10416"/>
        <c:crosses val="autoZero"/>
        <c:crossBetween val="midCat"/>
      </c:valAx>
      <c:valAx>
        <c:axId val="63391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Terminal</a:t>
                </a:r>
                <a:r>
                  <a:rPr lang="en-US" baseline="0"/>
                  <a:t> pos. error [m]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1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590127</xdr:colOff>
      <xdr:row>7</xdr:row>
      <xdr:rowOff>63501</xdr:rowOff>
    </xdr:from>
    <xdr:to>
      <xdr:col>20</xdr:col>
      <xdr:colOff>586740</xdr:colOff>
      <xdr:row>24</xdr:row>
      <xdr:rowOff>77893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9FFDAB-C70C-450B-ACB7-CFC81DE7FE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340211</xdr:colOff>
      <xdr:row>16</xdr:row>
      <xdr:rowOff>168983</xdr:rowOff>
    </xdr:from>
    <xdr:to>
      <xdr:col>16</xdr:col>
      <xdr:colOff>9705</xdr:colOff>
      <xdr:row>32</xdr:row>
      <xdr:rowOff>706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01C174-B06B-4122-B4AE-63E49AC997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329005</xdr:colOff>
      <xdr:row>1</xdr:row>
      <xdr:rowOff>8964</xdr:rowOff>
    </xdr:from>
    <xdr:to>
      <xdr:col>15</xdr:col>
      <xdr:colOff>608099</xdr:colOff>
      <xdr:row>16</xdr:row>
      <xdr:rowOff>19981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3FD2BF-DFFF-4E39-BB74-FB3B7D53DA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09528-F4AA-4F39-A874-770361DB7BB3}">
  <dimension ref="A1:N17"/>
  <sheetViews>
    <sheetView tabSelected="1" zoomScaleNormal="100" workbookViewId="0">
      <selection activeCell="C22" sqref="C22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26</v>
      </c>
      <c r="F1" t="s">
        <v>27</v>
      </c>
      <c r="G1" t="s">
        <v>25</v>
      </c>
      <c r="H1" t="s">
        <v>5</v>
      </c>
      <c r="I1" t="s">
        <v>4</v>
      </c>
      <c r="M1" t="s">
        <v>28</v>
      </c>
    </row>
    <row r="2" spans="1:14" x14ac:dyDescent="0.3">
      <c r="A2" t="s">
        <v>6</v>
      </c>
      <c r="B2">
        <v>1523</v>
      </c>
      <c r="C2">
        <v>4</v>
      </c>
      <c r="D2">
        <v>8</v>
      </c>
      <c r="E2" s="2">
        <v>138.35008015535081</v>
      </c>
      <c r="F2" s="2">
        <v>149.28323139204059</v>
      </c>
      <c r="G2">
        <v>6.9175040077675414</v>
      </c>
      <c r="H2">
        <v>0.74641615696020303</v>
      </c>
      <c r="I2">
        <v>6.4</v>
      </c>
      <c r="M2">
        <v>0.5</v>
      </c>
      <c r="N2">
        <v>0</v>
      </c>
    </row>
    <row r="3" spans="1:14" x14ac:dyDescent="0.3">
      <c r="A3" t="s">
        <v>7</v>
      </c>
      <c r="B3">
        <v>1515</v>
      </c>
      <c r="C3">
        <v>4</v>
      </c>
      <c r="D3">
        <v>4</v>
      </c>
      <c r="E3" s="2">
        <v>0.61496437493195655</v>
      </c>
      <c r="F3" s="2">
        <v>918.91499710592996</v>
      </c>
      <c r="G3">
        <v>3.0748218746597826E-2</v>
      </c>
      <c r="H3">
        <v>4.5945749855296496</v>
      </c>
      <c r="I3">
        <v>1</v>
      </c>
      <c r="M3">
        <v>0.5</v>
      </c>
      <c r="N3">
        <v>20</v>
      </c>
    </row>
    <row r="4" spans="1:14" x14ac:dyDescent="0.3">
      <c r="A4" t="s">
        <v>8</v>
      </c>
      <c r="B4">
        <v>1526</v>
      </c>
      <c r="C4">
        <v>4</v>
      </c>
      <c r="D4">
        <v>2</v>
      </c>
      <c r="E4" s="2">
        <v>2.0116885532973505</v>
      </c>
      <c r="F4" s="2">
        <v>788.55706167922608</v>
      </c>
      <c r="G4">
        <v>0.10058442766486753</v>
      </c>
      <c r="H4">
        <v>3.9427853083961302</v>
      </c>
      <c r="I4">
        <v>1.7</v>
      </c>
    </row>
    <row r="5" spans="1:14" x14ac:dyDescent="0.3">
      <c r="A5" t="s">
        <v>9</v>
      </c>
      <c r="B5">
        <v>1333</v>
      </c>
      <c r="C5">
        <v>4</v>
      </c>
      <c r="D5">
        <v>0</v>
      </c>
      <c r="E5" s="2">
        <v>3.0355954278852559</v>
      </c>
      <c r="F5" s="2">
        <v>766.38372028273204</v>
      </c>
      <c r="G5">
        <v>0.1517797713942628</v>
      </c>
      <c r="H5">
        <v>3.8319186014136601</v>
      </c>
      <c r="I5">
        <v>2.7</v>
      </c>
      <c r="M5" t="s">
        <v>29</v>
      </c>
    </row>
    <row r="6" spans="1:14" x14ac:dyDescent="0.3">
      <c r="A6" t="s">
        <v>10</v>
      </c>
      <c r="B6">
        <v>1335</v>
      </c>
      <c r="C6">
        <v>2</v>
      </c>
      <c r="D6">
        <v>8</v>
      </c>
      <c r="E6" s="2">
        <v>275.77817308955173</v>
      </c>
      <c r="F6" s="2">
        <v>67.480274345039803</v>
      </c>
      <c r="G6">
        <v>13.788908654477584</v>
      </c>
      <c r="H6">
        <v>0.33740137172519902</v>
      </c>
      <c r="I6">
        <v>8.9999999999999893</v>
      </c>
      <c r="M6">
        <v>0</v>
      </c>
      <c r="N6">
        <v>5</v>
      </c>
    </row>
    <row r="7" spans="1:14" x14ac:dyDescent="0.3">
      <c r="A7" t="s">
        <v>11</v>
      </c>
      <c r="B7">
        <v>1328</v>
      </c>
      <c r="C7">
        <v>2</v>
      </c>
      <c r="D7">
        <v>4</v>
      </c>
      <c r="E7" s="2">
        <v>244.76161403441824</v>
      </c>
      <c r="F7" s="2">
        <v>25.710774756156201</v>
      </c>
      <c r="G7">
        <v>12.238080701720913</v>
      </c>
      <c r="H7">
        <v>0.12855387378078101</v>
      </c>
      <c r="I7">
        <v>5.5999999999999899</v>
      </c>
      <c r="M7">
        <v>8</v>
      </c>
      <c r="N7">
        <v>5</v>
      </c>
    </row>
    <row r="8" spans="1:14" x14ac:dyDescent="0.3">
      <c r="A8" t="s">
        <v>12</v>
      </c>
      <c r="B8">
        <v>1329</v>
      </c>
      <c r="C8">
        <v>2</v>
      </c>
      <c r="D8">
        <v>2</v>
      </c>
      <c r="E8" s="2">
        <v>180.24308787996185</v>
      </c>
      <c r="F8" s="2">
        <v>49.918008677043204</v>
      </c>
      <c r="G8">
        <v>9.0121543939980935</v>
      </c>
      <c r="H8">
        <v>0.24959004338521601</v>
      </c>
      <c r="I8">
        <v>5.9</v>
      </c>
    </row>
    <row r="9" spans="1:14" x14ac:dyDescent="0.3">
      <c r="A9" t="s">
        <v>13</v>
      </c>
      <c r="B9">
        <v>1377</v>
      </c>
      <c r="C9">
        <v>2</v>
      </c>
      <c r="D9">
        <v>0</v>
      </c>
      <c r="E9" s="2">
        <v>2.5235020167732971</v>
      </c>
      <c r="F9" s="2">
        <v>704.84726115896603</v>
      </c>
      <c r="G9">
        <v>0.12617510083866484</v>
      </c>
      <c r="H9">
        <v>3.52423630579483</v>
      </c>
      <c r="I9">
        <v>2</v>
      </c>
    </row>
    <row r="10" spans="1:14" x14ac:dyDescent="0.3">
      <c r="A10" t="s">
        <v>14</v>
      </c>
      <c r="B10">
        <v>1355</v>
      </c>
      <c r="C10" s="1">
        <v>1</v>
      </c>
      <c r="D10" s="1">
        <v>8</v>
      </c>
      <c r="E10" s="1">
        <v>86.111382820576083</v>
      </c>
      <c r="F10" s="1">
        <v>8.5140362060780603</v>
      </c>
      <c r="G10" s="2">
        <v>4.3055691410288039</v>
      </c>
      <c r="H10" s="2">
        <v>4.25701810303903E-2</v>
      </c>
      <c r="I10" s="2">
        <v>9.5999999999999908</v>
      </c>
    </row>
    <row r="11" spans="1:14" x14ac:dyDescent="0.3">
      <c r="A11" t="s">
        <v>15</v>
      </c>
      <c r="B11">
        <v>1342</v>
      </c>
      <c r="C11" s="2">
        <v>1</v>
      </c>
      <c r="D11" s="2">
        <v>4</v>
      </c>
      <c r="E11" s="2">
        <v>115.08772952108556</v>
      </c>
      <c r="F11" s="2">
        <v>9.941982063525499</v>
      </c>
      <c r="G11" s="2">
        <v>5.7543864760542789</v>
      </c>
      <c r="H11" s="2">
        <v>4.9709910317627497E-2</v>
      </c>
      <c r="I11" s="2">
        <v>9.6999999999999904</v>
      </c>
    </row>
    <row r="12" spans="1:14" x14ac:dyDescent="0.3">
      <c r="A12" t="s">
        <v>16</v>
      </c>
      <c r="B12">
        <v>1350</v>
      </c>
      <c r="C12" s="2">
        <v>1</v>
      </c>
      <c r="D12" s="2">
        <v>2</v>
      </c>
      <c r="E12" s="2">
        <v>87.882845956830351</v>
      </c>
      <c r="F12" s="2">
        <v>18.874720590687101</v>
      </c>
      <c r="G12" s="2">
        <v>4.3941422978415181</v>
      </c>
      <c r="H12" s="2">
        <v>9.4373602953435498E-2</v>
      </c>
      <c r="I12" s="2">
        <v>10.399999999999901</v>
      </c>
    </row>
    <row r="13" spans="1:14" x14ac:dyDescent="0.3">
      <c r="A13" t="s">
        <v>17</v>
      </c>
      <c r="B13">
        <v>1341</v>
      </c>
      <c r="C13" s="2">
        <v>1</v>
      </c>
      <c r="D13" s="2">
        <v>0</v>
      </c>
      <c r="E13" s="2">
        <v>19.00694472649289</v>
      </c>
      <c r="F13" s="2">
        <v>182.3549209302424</v>
      </c>
      <c r="G13" s="2">
        <v>0.95034723632464457</v>
      </c>
      <c r="H13" s="2">
        <v>0.91177460465121196</v>
      </c>
      <c r="I13" s="2">
        <v>8.4999999999999893</v>
      </c>
    </row>
    <row r="14" spans="1:14" x14ac:dyDescent="0.3">
      <c r="A14" t="s">
        <v>18</v>
      </c>
      <c r="B14">
        <v>1356</v>
      </c>
      <c r="C14">
        <v>0</v>
      </c>
      <c r="D14">
        <v>8</v>
      </c>
      <c r="E14" s="2">
        <v>130.9688676257737</v>
      </c>
      <c r="F14" s="2">
        <v>17.885817848097641</v>
      </c>
      <c r="G14">
        <v>6.5484433812886857</v>
      </c>
      <c r="H14">
        <v>8.9429089240488202E-2</v>
      </c>
      <c r="I14">
        <v>6.7999999999999901</v>
      </c>
    </row>
    <row r="15" spans="1:14" x14ac:dyDescent="0.3">
      <c r="A15" t="s">
        <v>19</v>
      </c>
      <c r="B15">
        <v>1353</v>
      </c>
      <c r="C15">
        <v>0</v>
      </c>
      <c r="D15">
        <v>4</v>
      </c>
      <c r="E15" s="2">
        <v>168.53435110644881</v>
      </c>
      <c r="F15" s="2">
        <v>20.461341323703401</v>
      </c>
      <c r="G15">
        <v>8.4267175553224405</v>
      </c>
      <c r="H15">
        <v>0.102306706618517</v>
      </c>
      <c r="I15">
        <v>11.0999999999999</v>
      </c>
    </row>
    <row r="16" spans="1:14" x14ac:dyDescent="0.3">
      <c r="A16" t="s">
        <v>20</v>
      </c>
      <c r="B16">
        <v>1348</v>
      </c>
      <c r="C16">
        <v>0</v>
      </c>
      <c r="D16">
        <v>2</v>
      </c>
      <c r="E16" s="2">
        <v>127.27890169571039</v>
      </c>
      <c r="F16" s="2">
        <v>11.29204562161844</v>
      </c>
      <c r="G16">
        <v>6.3639450847855192</v>
      </c>
      <c r="H16">
        <v>5.6460228108092203E-2</v>
      </c>
      <c r="I16">
        <v>11.899999999999901</v>
      </c>
    </row>
    <row r="17" spans="1:9" x14ac:dyDescent="0.3">
      <c r="A17" t="s">
        <v>21</v>
      </c>
      <c r="B17">
        <v>1354</v>
      </c>
      <c r="C17">
        <v>0</v>
      </c>
      <c r="D17">
        <v>0</v>
      </c>
      <c r="E17" s="2">
        <v>212.92270680665669</v>
      </c>
      <c r="F17" s="2">
        <v>79.624720447348992</v>
      </c>
      <c r="G17">
        <v>10.646135340332833</v>
      </c>
      <c r="H17">
        <v>0.39812360223674498</v>
      </c>
      <c r="I17">
        <v>10.0999999999999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7AD7C-731D-4E7E-9340-C48C9414F676}">
  <dimension ref="A1:R18"/>
  <sheetViews>
    <sheetView zoomScale="85" zoomScaleNormal="85" workbookViewId="0">
      <selection activeCell="G27" sqref="G27"/>
    </sheetView>
  </sheetViews>
  <sheetFormatPr defaultRowHeight="14.4" x14ac:dyDescent="0.3"/>
  <sheetData>
    <row r="1" spans="1:18" x14ac:dyDescent="0.3">
      <c r="A1" t="s">
        <v>2</v>
      </c>
      <c r="B1" t="s">
        <v>3</v>
      </c>
      <c r="C1" t="s">
        <v>24</v>
      </c>
      <c r="D1" t="s">
        <v>22</v>
      </c>
      <c r="E1" t="s">
        <v>23</v>
      </c>
      <c r="F1" t="s">
        <v>26</v>
      </c>
      <c r="G1" t="s">
        <v>27</v>
      </c>
    </row>
    <row r="2" spans="1:18" x14ac:dyDescent="0.3">
      <c r="A2">
        <v>0</v>
      </c>
      <c r="B2">
        <v>0</v>
      </c>
      <c r="C2">
        <v>9.2284332977548491</v>
      </c>
      <c r="D2">
        <v>11.333333333333266</v>
      </c>
      <c r="E2">
        <v>0.93549803316941171</v>
      </c>
      <c r="F2">
        <f>C2/5*100</f>
        <v>184.56866595509698</v>
      </c>
      <c r="G2">
        <f>E2/0.5*100</f>
        <v>187.09960663388233</v>
      </c>
    </row>
    <row r="3" spans="1:18" x14ac:dyDescent="0.3">
      <c r="A3" s="2">
        <v>1</v>
      </c>
      <c r="B3" s="2">
        <v>0</v>
      </c>
      <c r="C3">
        <v>2.6749330572105476</v>
      </c>
      <c r="D3">
        <v>10.399999999999929</v>
      </c>
      <c r="E3">
        <v>0.99724941141423074</v>
      </c>
      <c r="F3">
        <f>C3/5*100</f>
        <v>53.498661144210956</v>
      </c>
      <c r="G3">
        <f t="shared" ref="G3:G17" si="0">E3/0.5*100</f>
        <v>199.44988228284615</v>
      </c>
      <c r="R3" t="s">
        <v>30</v>
      </c>
    </row>
    <row r="4" spans="1:18" x14ac:dyDescent="0.3">
      <c r="A4">
        <v>2</v>
      </c>
      <c r="B4">
        <v>0</v>
      </c>
      <c r="C4">
        <v>9.4726541825023783E-2</v>
      </c>
      <c r="D4">
        <v>1.8666666666666665</v>
      </c>
      <c r="E4">
        <v>3.5915411411884399</v>
      </c>
      <c r="F4">
        <f>C4/5*100</f>
        <v>1.8945308365004756</v>
      </c>
      <c r="G4">
        <f t="shared" si="0"/>
        <v>718.30822823768801</v>
      </c>
    </row>
    <row r="5" spans="1:18" x14ac:dyDescent="0.3">
      <c r="A5">
        <v>4</v>
      </c>
      <c r="B5">
        <v>0</v>
      </c>
      <c r="C5">
        <v>7.6767724542779234E-2</v>
      </c>
      <c r="D5">
        <v>1.5999999999999996</v>
      </c>
      <c r="E5">
        <v>4.5884555865592329</v>
      </c>
      <c r="F5">
        <f>C5/5*100</f>
        <v>1.5353544908555847</v>
      </c>
      <c r="G5">
        <f t="shared" si="0"/>
        <v>917.6911173118466</v>
      </c>
    </row>
    <row r="6" spans="1:18" x14ac:dyDescent="0.3">
      <c r="A6">
        <v>0</v>
      </c>
      <c r="B6">
        <v>2</v>
      </c>
      <c r="C6">
        <v>9.5444866869622533</v>
      </c>
      <c r="D6">
        <v>9.5666666666666291</v>
      </c>
      <c r="E6">
        <v>0.10217828440179923</v>
      </c>
      <c r="F6">
        <f>C6/5*100</f>
        <v>190.88973373924506</v>
      </c>
      <c r="G6">
        <f t="shared" si="0"/>
        <v>20.435656880359847</v>
      </c>
    </row>
    <row r="7" spans="1:18" x14ac:dyDescent="0.3">
      <c r="A7">
        <v>1</v>
      </c>
      <c r="B7">
        <v>2</v>
      </c>
      <c r="C7">
        <v>8.9010155886460414</v>
      </c>
      <c r="D7">
        <v>10.166666666666595</v>
      </c>
      <c r="E7">
        <v>7.8146823114828193E-2</v>
      </c>
      <c r="F7">
        <f>C7/5*100</f>
        <v>178.02031177292085</v>
      </c>
      <c r="G7">
        <f t="shared" si="0"/>
        <v>15.629364622965639</v>
      </c>
    </row>
    <row r="8" spans="1:18" x14ac:dyDescent="0.3">
      <c r="A8">
        <v>2</v>
      </c>
      <c r="B8">
        <v>2</v>
      </c>
      <c r="C8">
        <v>9.5386137593438196</v>
      </c>
      <c r="D8">
        <v>5.9666666666666641</v>
      </c>
      <c r="E8">
        <v>0.77819856999114867</v>
      </c>
      <c r="F8">
        <f>C8/5*100</f>
        <v>190.77227518687639</v>
      </c>
      <c r="G8">
        <f t="shared" si="0"/>
        <v>155.63971399822972</v>
      </c>
    </row>
    <row r="9" spans="1:18" x14ac:dyDescent="0.3">
      <c r="A9">
        <v>4</v>
      </c>
      <c r="B9">
        <v>2</v>
      </c>
      <c r="C9">
        <v>6.8912763821914844E-2</v>
      </c>
      <c r="D9">
        <v>1.7</v>
      </c>
      <c r="E9">
        <v>5.5775770750486471</v>
      </c>
      <c r="F9">
        <f>C9/5*100</f>
        <v>1.3782552764382969</v>
      </c>
      <c r="G9">
        <f t="shared" si="0"/>
        <v>1115.5154150097294</v>
      </c>
    </row>
    <row r="10" spans="1:18" x14ac:dyDescent="0.3">
      <c r="A10">
        <v>0</v>
      </c>
      <c r="B10">
        <v>4</v>
      </c>
      <c r="C10">
        <v>9.7395952506230596</v>
      </c>
      <c r="D10">
        <v>8.0666666666666273</v>
      </c>
      <c r="E10">
        <v>0.128140503012944</v>
      </c>
      <c r="F10">
        <f>C10/5*100</f>
        <v>194.7919050124612</v>
      </c>
      <c r="G10">
        <f t="shared" si="0"/>
        <v>25.628100602588798</v>
      </c>
    </row>
    <row r="11" spans="1:18" x14ac:dyDescent="0.3">
      <c r="A11" s="2">
        <v>1</v>
      </c>
      <c r="B11" s="2">
        <v>4</v>
      </c>
      <c r="C11">
        <v>6.420648399464004</v>
      </c>
      <c r="D11">
        <v>9.9333333333332945</v>
      </c>
      <c r="E11">
        <v>0.13318525710059062</v>
      </c>
      <c r="F11">
        <f>C11/5*100</f>
        <v>128.41296798928008</v>
      </c>
      <c r="G11">
        <f t="shared" si="0"/>
        <v>26.637051420118123</v>
      </c>
    </row>
    <row r="12" spans="1:18" x14ac:dyDescent="0.3">
      <c r="A12">
        <v>2</v>
      </c>
      <c r="B12">
        <v>4</v>
      </c>
      <c r="C12">
        <v>8.5528936109261267</v>
      </c>
      <c r="D12">
        <v>5.6999999999999931</v>
      </c>
      <c r="E12">
        <v>1.3765597944976873</v>
      </c>
      <c r="F12">
        <f>C12/5*100</f>
        <v>171.05787221852253</v>
      </c>
      <c r="G12">
        <f t="shared" si="0"/>
        <v>275.31195889953744</v>
      </c>
    </row>
    <row r="13" spans="1:18" x14ac:dyDescent="0.3">
      <c r="A13">
        <v>4</v>
      </c>
      <c r="B13">
        <v>4</v>
      </c>
      <c r="C13">
        <v>3.9549936345476593E-2</v>
      </c>
      <c r="D13">
        <v>1.7333333333333334</v>
      </c>
      <c r="E13">
        <v>5.5229683639356439</v>
      </c>
      <c r="F13">
        <f>C13/5*100</f>
        <v>0.79099872690953188</v>
      </c>
      <c r="G13">
        <f t="shared" si="0"/>
        <v>1104.5936727871288</v>
      </c>
    </row>
    <row r="14" spans="1:18" x14ac:dyDescent="0.3">
      <c r="A14">
        <v>0</v>
      </c>
      <c r="B14">
        <v>8</v>
      </c>
      <c r="C14">
        <v>8.8947029303558427</v>
      </c>
      <c r="D14">
        <v>10.333333333333263</v>
      </c>
      <c r="E14">
        <v>8.2682331855718799E-2</v>
      </c>
      <c r="F14">
        <f>C14/5*100</f>
        <v>177.89405860711685</v>
      </c>
      <c r="G14">
        <f t="shared" si="0"/>
        <v>16.53646637114376</v>
      </c>
    </row>
    <row r="15" spans="1:18" x14ac:dyDescent="0.3">
      <c r="A15" s="1">
        <v>1</v>
      </c>
      <c r="B15" s="1">
        <v>8</v>
      </c>
      <c r="C15">
        <v>6.6433721554608001</v>
      </c>
      <c r="D15">
        <v>6.5666666666666602</v>
      </c>
      <c r="E15">
        <v>0.18915433449662125</v>
      </c>
      <c r="F15">
        <f>C15/5*100</f>
        <v>132.867443109216</v>
      </c>
      <c r="G15">
        <f t="shared" si="0"/>
        <v>37.830866899324249</v>
      </c>
    </row>
    <row r="16" spans="1:18" x14ac:dyDescent="0.3">
      <c r="A16">
        <v>2</v>
      </c>
      <c r="B16">
        <v>8</v>
      </c>
      <c r="C16">
        <v>9.0124245090183859</v>
      </c>
      <c r="D16">
        <v>5.8333333333333259</v>
      </c>
      <c r="E16">
        <v>1.4552410222679628</v>
      </c>
      <c r="F16">
        <f>C16/5*100</f>
        <v>180.24849018036772</v>
      </c>
      <c r="G16">
        <f t="shared" si="0"/>
        <v>291.04820445359258</v>
      </c>
    </row>
    <row r="17" spans="1:18" x14ac:dyDescent="0.3">
      <c r="A17">
        <v>4</v>
      </c>
      <c r="B17">
        <v>8</v>
      </c>
      <c r="C17">
        <v>2.3348732148695182</v>
      </c>
      <c r="D17">
        <v>3.1</v>
      </c>
      <c r="E17">
        <v>3.0460844550634714</v>
      </c>
      <c r="F17">
        <f>C17/5*100</f>
        <v>46.697464297390361</v>
      </c>
      <c r="G17">
        <f t="shared" si="0"/>
        <v>609.2168910126943</v>
      </c>
    </row>
    <row r="18" spans="1:18" x14ac:dyDescent="0.3">
      <c r="R18" t="s">
        <v>31</v>
      </c>
    </row>
  </sheetData>
  <sortState xmlns:xlrd2="http://schemas.microsoft.com/office/spreadsheetml/2017/richdata2" ref="A2:E17">
    <sortCondition ref="B2:B17"/>
    <sortCondition ref="A2:A17"/>
  </sortState>
  <conditionalFormatting sqref="C2:C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best</vt:lpstr>
      <vt:lpstr>average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de Inza</dc:creator>
  <cp:lastModifiedBy>Carlos De Inza</cp:lastModifiedBy>
  <dcterms:created xsi:type="dcterms:W3CDTF">2022-11-15T17:19:46Z</dcterms:created>
  <dcterms:modified xsi:type="dcterms:W3CDTF">2023-04-04T16:40:19Z</dcterms:modified>
</cp:coreProperties>
</file>