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d.docs.live.net/e7a5cd7af16a3668/Documents/Shanti Engineering/edx data science probability/bachelordata/"/>
    </mc:Choice>
  </mc:AlternateContent>
  <xr:revisionPtr revIDLastSave="779" documentId="14_{975684CF-CFFE-428E-8710-588E2B1C67AC}" xr6:coauthVersionLast="47" xr6:coauthVersionMax="47" xr10:uidLastSave="{E15658EA-74C2-4FA2-BD34-B20C7ABD286A}"/>
  <bookViews>
    <workbookView minimized="1" xWindow="4020" yWindow="2010" windowWidth="24165" windowHeight="13065" xr2:uid="{0026B41B-E7CE-4BFE-A776-D89AE444EAF8}"/>
  </bookViews>
  <sheets>
    <sheet name="bachelor data" sheetId="2" r:id="rId1"/>
    <sheet name="Analysis" sheetId="6" r:id="rId2"/>
    <sheet name="Participants" sheetId="5" r:id="rId3"/>
    <sheet name="distances" sheetId="4" r:id="rId4"/>
    <sheet name="State names" sheetId="3" r:id="rId5"/>
    <sheet name="in" sheetId="1"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6" l="1"/>
  <c r="A3" i="6"/>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A91" i="6" s="1"/>
  <c r="A92" i="6" s="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3"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219" i="6" s="1"/>
  <c r="A220" i="6" s="1"/>
  <c r="A221" i="6" s="1"/>
  <c r="A222" i="6" s="1"/>
  <c r="A223" i="6" s="1"/>
  <c r="A224" i="6" s="1"/>
  <c r="A225" i="6" s="1"/>
  <c r="A226" i="6" s="1"/>
  <c r="A227" i="6" s="1"/>
  <c r="A228" i="6" s="1"/>
  <c r="A229" i="6" s="1"/>
  <c r="A230" i="6" s="1"/>
  <c r="A231" i="6" s="1"/>
  <c r="A232" i="6" s="1"/>
  <c r="A233" i="6" s="1"/>
  <c r="A234" i="6" s="1"/>
  <c r="A235" i="6" s="1"/>
  <c r="A236" i="6" s="1"/>
  <c r="A237" i="6" s="1"/>
  <c r="A238" i="6" s="1"/>
  <c r="A239" i="6" s="1"/>
  <c r="A240" i="6" s="1"/>
  <c r="A241" i="6" s="1"/>
  <c r="A242" i="6" s="1"/>
  <c r="A243" i="6" s="1"/>
  <c r="A244" i="6" s="1"/>
  <c r="A245" i="6" s="1"/>
  <c r="A246" i="6" s="1"/>
  <c r="A247" i="6" s="1"/>
  <c r="A248" i="6" s="1"/>
  <c r="A249" i="6" s="1"/>
  <c r="A250" i="6" s="1"/>
  <c r="A251" i="6" s="1"/>
  <c r="A252" i="6" s="1"/>
  <c r="A253" i="6" s="1"/>
  <c r="A254" i="6" s="1"/>
  <c r="A255" i="6" s="1"/>
  <c r="A256" i="6" s="1"/>
  <c r="A257" i="6" s="1"/>
  <c r="A258" i="6" s="1"/>
  <c r="A259" i="6" s="1"/>
  <c r="A260" i="6" s="1"/>
  <c r="A261" i="6" s="1"/>
  <c r="A262" i="6" s="1"/>
  <c r="A263" i="6" s="1"/>
  <c r="A264" i="6" s="1"/>
  <c r="A265" i="6" s="1"/>
  <c r="A266" i="6" s="1"/>
  <c r="A267" i="6" s="1"/>
  <c r="A268" i="6" s="1"/>
  <c r="A269" i="6" s="1"/>
  <c r="A270" i="6" s="1"/>
  <c r="A271" i="6" s="1"/>
  <c r="A272" i="6" s="1"/>
  <c r="A273" i="6" s="1"/>
  <c r="A274" i="6" s="1"/>
  <c r="A275" i="6" s="1"/>
  <c r="A276" i="6" s="1"/>
  <c r="A277" i="6" s="1"/>
  <c r="A278" i="6" s="1"/>
  <c r="A279" i="6" s="1"/>
  <c r="A280" i="6" s="1"/>
  <c r="A281" i="6" s="1"/>
  <c r="A282" i="6" s="1"/>
  <c r="A283" i="6" s="1"/>
  <c r="A284" i="6" s="1"/>
  <c r="A285" i="6" s="1"/>
  <c r="A286" i="6" s="1"/>
  <c r="A287" i="6" s="1"/>
  <c r="A288" i="6" s="1"/>
  <c r="A289" i="6" s="1"/>
  <c r="A290" i="6" s="1"/>
  <c r="A291" i="6" s="1"/>
  <c r="A292" i="6" s="1"/>
  <c r="A293" i="6" s="1"/>
  <c r="A294" i="6" s="1"/>
  <c r="A295" i="6" s="1"/>
  <c r="A296" i="6" s="1"/>
  <c r="A297" i="6" s="1"/>
  <c r="A298" i="6" s="1"/>
  <c r="A299" i="6" s="1"/>
  <c r="A300" i="6" s="1"/>
  <c r="A301" i="6" s="1"/>
  <c r="A302" i="6" s="1"/>
  <c r="A303" i="6" s="1"/>
  <c r="A304" i="6" s="1"/>
  <c r="A305" i="6" s="1"/>
  <c r="O279" i="4"/>
  <c r="O280" i="4"/>
  <c r="O281" i="4"/>
  <c r="O282" i="4"/>
  <c r="O283" i="4"/>
  <c r="O284" i="4"/>
  <c r="O285" i="4"/>
  <c r="O286" i="4"/>
  <c r="O287" i="4"/>
  <c r="O288" i="4"/>
  <c r="O289" i="4"/>
  <c r="O290" i="4"/>
  <c r="O291" i="4"/>
  <c r="O292" i="4"/>
  <c r="O293" i="4"/>
  <c r="O294" i="4"/>
  <c r="O295" i="4"/>
  <c r="O296" i="4"/>
  <c r="O297" i="4"/>
  <c r="O298" i="4"/>
  <c r="O299" i="4"/>
  <c r="O300" i="4"/>
  <c r="O301" i="4"/>
  <c r="O302" i="4"/>
  <c r="O303" i="4"/>
  <c r="O304" i="4"/>
  <c r="O305" i="4"/>
  <c r="N279" i="4"/>
  <c r="N280" i="4"/>
  <c r="N281" i="4"/>
  <c r="N282" i="4"/>
  <c r="N283" i="4"/>
  <c r="N284" i="4"/>
  <c r="N285" i="4"/>
  <c r="N286" i="4"/>
  <c r="N287" i="4"/>
  <c r="N288" i="4"/>
  <c r="N289" i="4"/>
  <c r="N290" i="4"/>
  <c r="N291" i="4"/>
  <c r="N292" i="4"/>
  <c r="N293" i="4"/>
  <c r="N294" i="4"/>
  <c r="N295" i="4"/>
  <c r="N296" i="4"/>
  <c r="N297" i="4"/>
  <c r="N298" i="4"/>
  <c r="N299" i="4"/>
  <c r="N300" i="4"/>
  <c r="N301" i="4"/>
  <c r="N302" i="4"/>
  <c r="N303" i="4"/>
  <c r="N304" i="4"/>
  <c r="N305"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L279" i="4"/>
  <c r="L280" i="4"/>
  <c r="L281" i="4"/>
  <c r="L282" i="4"/>
  <c r="L283" i="4"/>
  <c r="L284" i="4"/>
  <c r="L285" i="4"/>
  <c r="L286" i="4"/>
  <c r="L287" i="4"/>
  <c r="L288" i="4"/>
  <c r="L289" i="4"/>
  <c r="L290" i="4"/>
  <c r="L291" i="4"/>
  <c r="L292" i="4"/>
  <c r="L293" i="4"/>
  <c r="L294" i="4"/>
  <c r="L295" i="4"/>
  <c r="L296" i="4"/>
  <c r="L297" i="4"/>
  <c r="L298" i="4"/>
  <c r="L299" i="4"/>
  <c r="L300" i="4"/>
  <c r="L301" i="4"/>
  <c r="L302" i="4"/>
  <c r="L303" i="4"/>
  <c r="L304" i="4"/>
  <c r="L305" i="4"/>
  <c r="K279" i="4"/>
  <c r="K280" i="4"/>
  <c r="K281" i="4"/>
  <c r="K282" i="4"/>
  <c r="K283" i="4"/>
  <c r="K284" i="4"/>
  <c r="K285" i="4"/>
  <c r="K286" i="4"/>
  <c r="K287" i="4"/>
  <c r="K288" i="4"/>
  <c r="K289" i="4"/>
  <c r="K290" i="4"/>
  <c r="K291" i="4"/>
  <c r="K292" i="4"/>
  <c r="K293" i="4"/>
  <c r="K294" i="4"/>
  <c r="K295" i="4"/>
  <c r="K296" i="4"/>
  <c r="K297" i="4"/>
  <c r="K298" i="4"/>
  <c r="K299" i="4"/>
  <c r="K300" i="4"/>
  <c r="K301" i="4"/>
  <c r="K302" i="4"/>
  <c r="K303" i="4"/>
  <c r="K304" i="4"/>
  <c r="K305" i="4"/>
  <c r="L280" i="2"/>
  <c r="L279" i="2"/>
  <c r="F284" i="2"/>
  <c r="N284" i="2" s="1"/>
  <c r="F292" i="2"/>
  <c r="N292" i="2" s="1"/>
  <c r="F300" i="2"/>
  <c r="D280" i="2"/>
  <c r="F280" i="2" s="1"/>
  <c r="N280" i="2" s="1"/>
  <c r="D281" i="2"/>
  <c r="F281" i="2" s="1"/>
  <c r="N281" i="2" s="1"/>
  <c r="D282" i="2"/>
  <c r="F282" i="2" s="1"/>
  <c r="N282" i="2" s="1"/>
  <c r="D283" i="2"/>
  <c r="F283" i="2" s="1"/>
  <c r="N283" i="2" s="1"/>
  <c r="D284" i="2"/>
  <c r="D285" i="2"/>
  <c r="F285" i="2" s="1"/>
  <c r="N285" i="2" s="1"/>
  <c r="D286" i="2"/>
  <c r="F286" i="2" s="1"/>
  <c r="N286" i="2" s="1"/>
  <c r="D287" i="2"/>
  <c r="F287" i="2" s="1"/>
  <c r="N287" i="2" s="1"/>
  <c r="D288" i="2"/>
  <c r="F288" i="2" s="1"/>
  <c r="N288" i="2" s="1"/>
  <c r="D289" i="2"/>
  <c r="F289" i="2" s="1"/>
  <c r="N289" i="2" s="1"/>
  <c r="D290" i="2"/>
  <c r="F290" i="2" s="1"/>
  <c r="N290" i="2" s="1"/>
  <c r="D291" i="2"/>
  <c r="F291" i="2" s="1"/>
  <c r="N291" i="2" s="1"/>
  <c r="D292" i="2"/>
  <c r="D293" i="2"/>
  <c r="F293" i="2" s="1"/>
  <c r="N293" i="2" s="1"/>
  <c r="D294" i="2"/>
  <c r="F294" i="2" s="1"/>
  <c r="N294" i="2" s="1"/>
  <c r="D295" i="2"/>
  <c r="F295" i="2" s="1"/>
  <c r="N295" i="2" s="1"/>
  <c r="D296" i="2"/>
  <c r="F296" i="2" s="1"/>
  <c r="N296" i="2" s="1"/>
  <c r="D297" i="2"/>
  <c r="F297" i="2" s="1"/>
  <c r="N297" i="2" s="1"/>
  <c r="D298" i="2"/>
  <c r="F298" i="2" s="1"/>
  <c r="N298" i="2" s="1"/>
  <c r="D299" i="2"/>
  <c r="F299" i="2" s="1"/>
  <c r="N299" i="2" s="1"/>
  <c r="D300" i="2"/>
  <c r="D301" i="2"/>
  <c r="F301" i="2" s="1"/>
  <c r="N301" i="2" s="1"/>
  <c r="D302" i="2"/>
  <c r="F302" i="2" s="1"/>
  <c r="N302" i="2" s="1"/>
  <c r="D303" i="2"/>
  <c r="F303" i="2" s="1"/>
  <c r="N303" i="2" s="1"/>
  <c r="D304" i="2"/>
  <c r="F304" i="2" s="1"/>
  <c r="N304" i="2" s="1"/>
  <c r="D305" i="2"/>
  <c r="F305" i="2" s="1"/>
  <c r="N305" i="2" s="1"/>
  <c r="D279" i="2"/>
  <c r="B279" i="4" a="1"/>
  <c r="B279" i="4" s="1"/>
  <c r="B280" i="4" a="1"/>
  <c r="B280" i="4" s="1"/>
  <c r="B281" i="4" a="1"/>
  <c r="B281" i="4" s="1"/>
  <c r="B282" i="4" a="1"/>
  <c r="B282" i="4" s="1"/>
  <c r="B283" i="4" a="1"/>
  <c r="B283" i="4" s="1"/>
  <c r="B284" i="4" a="1"/>
  <c r="B284" i="4" s="1"/>
  <c r="B285" i="4" a="1"/>
  <c r="B285" i="4" s="1"/>
  <c r="B287" i="4" a="1"/>
  <c r="B287" i="4" s="1"/>
  <c r="B288" i="4" a="1"/>
  <c r="B288" i="4" s="1"/>
  <c r="B289" i="4" a="1"/>
  <c r="B289" i="4" s="1"/>
  <c r="B290" i="4" a="1"/>
  <c r="B290" i="4" s="1"/>
  <c r="B291" i="4" a="1"/>
  <c r="B291" i="4" s="1"/>
  <c r="B292" i="4" a="1"/>
  <c r="B292" i="4" s="1"/>
  <c r="B293" i="4" a="1"/>
  <c r="B293" i="4" s="1"/>
  <c r="B295" i="4" a="1"/>
  <c r="B295" i="4" s="1"/>
  <c r="B296" i="4" a="1"/>
  <c r="B296" i="4" s="1"/>
  <c r="B297" i="4" a="1"/>
  <c r="B297" i="4" s="1"/>
  <c r="B298" i="4" a="1"/>
  <c r="B298" i="4" s="1"/>
  <c r="B299" i="4" a="1"/>
  <c r="B299" i="4" s="1"/>
  <c r="B300" i="4" a="1"/>
  <c r="B300" i="4" s="1"/>
  <c r="B301" i="4" a="1"/>
  <c r="B301" i="4" s="1"/>
  <c r="B302" i="4" a="1"/>
  <c r="B302" i="4" s="1"/>
  <c r="B303" i="4" a="1"/>
  <c r="B303" i="4" s="1"/>
  <c r="B304" i="4" a="1"/>
  <c r="B304" i="4" s="1"/>
  <c r="B305" i="4" a="1"/>
  <c r="B305" i="4" s="1"/>
  <c r="C279" i="4" a="1"/>
  <c r="C279" i="4" s="1"/>
  <c r="C280" i="4" a="1"/>
  <c r="C280" i="4" s="1"/>
  <c r="C281" i="4" a="1"/>
  <c r="C281" i="4" s="1"/>
  <c r="C282" i="4" a="1"/>
  <c r="C282" i="4" s="1"/>
  <c r="C283" i="4" a="1"/>
  <c r="C283" i="4" s="1"/>
  <c r="C284" i="4" a="1"/>
  <c r="C284" i="4" s="1"/>
  <c r="C285" i="4" a="1"/>
  <c r="C285" i="4" s="1"/>
  <c r="C287" i="4" a="1"/>
  <c r="C287" i="4" s="1"/>
  <c r="C288" i="4" a="1"/>
  <c r="C288" i="4" s="1"/>
  <c r="C289" i="4" a="1"/>
  <c r="C289" i="4" s="1"/>
  <c r="C290" i="4" a="1"/>
  <c r="C290" i="4" s="1"/>
  <c r="C291" i="4" a="1"/>
  <c r="C291" i="4" s="1"/>
  <c r="C292" i="4" a="1"/>
  <c r="C292" i="4" s="1"/>
  <c r="C293" i="4" a="1"/>
  <c r="C293" i="4" s="1"/>
  <c r="C295" i="4" a="1"/>
  <c r="C295" i="4" s="1"/>
  <c r="C296" i="4" a="1"/>
  <c r="C296" i="4" s="1"/>
  <c r="C297" i="4" a="1"/>
  <c r="C297" i="4" s="1"/>
  <c r="C298" i="4" a="1"/>
  <c r="C298" i="4" s="1"/>
  <c r="C299" i="4" a="1"/>
  <c r="C299" i="4" s="1"/>
  <c r="C300" i="4" a="1"/>
  <c r="C300" i="4" s="1"/>
  <c r="C301" i="4" a="1"/>
  <c r="C301" i="4" s="1"/>
  <c r="C302" i="4" a="1"/>
  <c r="C302" i="4" s="1"/>
  <c r="C303" i="4" a="1"/>
  <c r="C303" i="4" s="1"/>
  <c r="C304" i="4" a="1"/>
  <c r="C304" i="4" s="1"/>
  <c r="C305" i="4" a="1"/>
  <c r="C305" i="4" s="1"/>
  <c r="E279" i="4" a="1"/>
  <c r="E279" i="4" s="1"/>
  <c r="E280" i="4" a="1"/>
  <c r="E280" i="4" s="1"/>
  <c r="E281" i="4" a="1"/>
  <c r="E281" i="4" s="1"/>
  <c r="E282" i="4" a="1"/>
  <c r="E282" i="4" s="1"/>
  <c r="E283" i="4" a="1"/>
  <c r="E283" i="4" s="1"/>
  <c r="E284" i="4" a="1"/>
  <c r="E284" i="4" s="1"/>
  <c r="E285" i="4" a="1"/>
  <c r="E285" i="4" s="1"/>
  <c r="E286" i="4" a="1"/>
  <c r="E286" i="4" s="1"/>
  <c r="E287" i="4" a="1"/>
  <c r="E287" i="4" s="1"/>
  <c r="E288" i="4" a="1"/>
  <c r="E288" i="4" s="1"/>
  <c r="E289" i="4" a="1"/>
  <c r="E289" i="4" s="1"/>
  <c r="E290" i="4" a="1"/>
  <c r="E290" i="4" s="1"/>
  <c r="E291" i="4" a="1"/>
  <c r="E291" i="4" s="1"/>
  <c r="E292" i="4" a="1"/>
  <c r="E292" i="4" s="1"/>
  <c r="E293" i="4" a="1"/>
  <c r="E293" i="4" s="1"/>
  <c r="E294" i="4" a="1"/>
  <c r="E294" i="4" s="1"/>
  <c r="E295" i="4" a="1"/>
  <c r="E295" i="4" s="1"/>
  <c r="E296" i="4" a="1"/>
  <c r="E296" i="4" s="1"/>
  <c r="E297" i="4" a="1"/>
  <c r="E297" i="4" s="1"/>
  <c r="E298" i="4" a="1"/>
  <c r="E298" i="4" s="1"/>
  <c r="E299" i="4" a="1"/>
  <c r="E299" i="4" s="1"/>
  <c r="E300" i="4" a="1"/>
  <c r="E300" i="4" s="1"/>
  <c r="E301" i="4" a="1"/>
  <c r="E301" i="4" s="1"/>
  <c r="E302" i="4" a="1"/>
  <c r="E302" i="4" s="1"/>
  <c r="E303" i="4" a="1"/>
  <c r="E303" i="4" s="1"/>
  <c r="E304" i="4" a="1"/>
  <c r="E304" i="4" s="1"/>
  <c r="E305" i="4" a="1"/>
  <c r="E305" i="4" s="1"/>
  <c r="F279" i="4" a="1"/>
  <c r="F279" i="4" s="1"/>
  <c r="F280" i="4" a="1"/>
  <c r="F280" i="4" s="1"/>
  <c r="F281" i="4" a="1"/>
  <c r="F281" i="4" s="1"/>
  <c r="F282" i="4" a="1"/>
  <c r="F282" i="4" s="1"/>
  <c r="F283" i="4" a="1"/>
  <c r="F283" i="4" s="1"/>
  <c r="F284" i="4" a="1"/>
  <c r="F284" i="4" s="1"/>
  <c r="F285" i="4" a="1"/>
  <c r="F285" i="4" s="1"/>
  <c r="F286" i="4" a="1"/>
  <c r="F286" i="4" s="1"/>
  <c r="F287" i="4" a="1"/>
  <c r="F287" i="4" s="1"/>
  <c r="F288" i="4" a="1"/>
  <c r="F288" i="4" s="1"/>
  <c r="F289" i="4" a="1"/>
  <c r="F289" i="4" s="1"/>
  <c r="F290" i="4" a="1"/>
  <c r="F290" i="4" s="1"/>
  <c r="F291" i="4" a="1"/>
  <c r="F291" i="4" s="1"/>
  <c r="F292" i="4" a="1"/>
  <c r="F292" i="4" s="1"/>
  <c r="F293" i="4" a="1"/>
  <c r="F293" i="4" s="1"/>
  <c r="F294" i="4" a="1"/>
  <c r="F294" i="4" s="1"/>
  <c r="F295" i="4" a="1"/>
  <c r="F295" i="4" s="1"/>
  <c r="F296" i="4" a="1"/>
  <c r="F296" i="4" s="1"/>
  <c r="F297" i="4" a="1"/>
  <c r="F297" i="4" s="1"/>
  <c r="F298" i="4" a="1"/>
  <c r="F298" i="4" s="1"/>
  <c r="F299" i="4" a="1"/>
  <c r="F299" i="4" s="1"/>
  <c r="F300" i="4" a="1"/>
  <c r="F300" i="4" s="1"/>
  <c r="F301" i="4" a="1"/>
  <c r="F301" i="4" s="1"/>
  <c r="F302" i="4" a="1"/>
  <c r="F302" i="4" s="1"/>
  <c r="F303" i="4" a="1"/>
  <c r="F303" i="4" s="1"/>
  <c r="F304" i="4" a="1"/>
  <c r="F304" i="4" s="1"/>
  <c r="F305" i="4" a="1"/>
  <c r="F305" i="4" s="1"/>
  <c r="F279" i="2"/>
  <c r="N279" i="2" s="1"/>
  <c r="M281" i="2"/>
  <c r="L281" i="2" s="1"/>
  <c r="O281" i="2" s="1"/>
  <c r="M282" i="2"/>
  <c r="L282" i="2" s="1"/>
  <c r="O282" i="2" s="1"/>
  <c r="M283" i="2"/>
  <c r="L283" i="2" s="1"/>
  <c r="O283" i="2" s="1"/>
  <c r="M284" i="2"/>
  <c r="L284" i="2" s="1"/>
  <c r="O284" i="2" s="1"/>
  <c r="M285" i="2"/>
  <c r="L285" i="2" s="1"/>
  <c r="O285" i="2" s="1"/>
  <c r="M286" i="2"/>
  <c r="L286" i="2" s="1"/>
  <c r="O286" i="2" s="1"/>
  <c r="M287" i="2"/>
  <c r="L287" i="2" s="1"/>
  <c r="O287" i="2" s="1"/>
  <c r="M288" i="2"/>
  <c r="L288" i="2" s="1"/>
  <c r="O288" i="2" s="1"/>
  <c r="M289" i="2"/>
  <c r="L289" i="2" s="1"/>
  <c r="O289" i="2" s="1"/>
  <c r="M290" i="2"/>
  <c r="L290" i="2" s="1"/>
  <c r="O290" i="2" s="1"/>
  <c r="M291" i="2"/>
  <c r="L291" i="2" s="1"/>
  <c r="O291" i="2" s="1"/>
  <c r="M292" i="2"/>
  <c r="L292" i="2" s="1"/>
  <c r="O292" i="2" s="1"/>
  <c r="M293" i="2"/>
  <c r="L293" i="2" s="1"/>
  <c r="O293" i="2" s="1"/>
  <c r="M294" i="2"/>
  <c r="L294" i="2" s="1"/>
  <c r="O294" i="2" s="1"/>
  <c r="M295" i="2"/>
  <c r="L295" i="2" s="1"/>
  <c r="O295" i="2" s="1"/>
  <c r="M296" i="2"/>
  <c r="L296" i="2" s="1"/>
  <c r="O296" i="2" s="1"/>
  <c r="M297" i="2"/>
  <c r="L297" i="2" s="1"/>
  <c r="O297" i="2" s="1"/>
  <c r="M298" i="2"/>
  <c r="L298" i="2" s="1"/>
  <c r="O298" i="2" s="1"/>
  <c r="M299" i="2"/>
  <c r="L299" i="2" s="1"/>
  <c r="O299" i="2" s="1"/>
  <c r="M300" i="2"/>
  <c r="L300" i="2" s="1"/>
  <c r="O300" i="2" s="1"/>
  <c r="M301" i="2"/>
  <c r="L301" i="2" s="1"/>
  <c r="O301" i="2" s="1"/>
  <c r="M302" i="2"/>
  <c r="L302" i="2" s="1"/>
  <c r="O302" i="2" s="1"/>
  <c r="M303" i="2"/>
  <c r="L303" i="2" s="1"/>
  <c r="O303" i="2" s="1"/>
  <c r="M304" i="2"/>
  <c r="L304" i="2" s="1"/>
  <c r="O304" i="2" s="1"/>
  <c r="M305" i="2"/>
  <c r="L305" i="2" s="1"/>
  <c r="O305" i="2" s="1"/>
  <c r="N300" i="2"/>
  <c r="N3" i="4"/>
  <c r="N4" i="4"/>
  <c r="N5" i="4"/>
  <c r="N6" i="4"/>
  <c r="N7" i="4"/>
  <c r="N8" i="4"/>
  <c r="N9" i="4"/>
  <c r="N10" i="4"/>
  <c r="N11" i="4"/>
  <c r="N12" i="4"/>
  <c r="N13" i="4"/>
  <c r="N14" i="4"/>
  <c r="N15" i="4"/>
  <c r="N16" i="4"/>
  <c r="N17" i="4"/>
  <c r="N18" i="4"/>
  <c r="N19" i="4"/>
  <c r="N20" i="4"/>
  <c r="N21" i="4"/>
  <c r="N22" i="4"/>
  <c r="N23" i="4"/>
  <c r="N24" i="4"/>
  <c r="N25" i="4"/>
  <c r="N26" i="4"/>
  <c r="M3" i="4"/>
  <c r="M4" i="4"/>
  <c r="M5" i="4"/>
  <c r="M6" i="4"/>
  <c r="M7" i="4"/>
  <c r="M8" i="4"/>
  <c r="M9" i="4"/>
  <c r="M10" i="4"/>
  <c r="M11" i="4"/>
  <c r="M12" i="4"/>
  <c r="M13" i="4"/>
  <c r="M14" i="4"/>
  <c r="M15" i="4"/>
  <c r="M16" i="4"/>
  <c r="M17" i="4"/>
  <c r="M18" i="4"/>
  <c r="M19" i="4"/>
  <c r="M20" i="4"/>
  <c r="M21" i="4"/>
  <c r="M22" i="4"/>
  <c r="M23" i="4"/>
  <c r="M24" i="4"/>
  <c r="M25" i="4"/>
  <c r="M26" i="4"/>
  <c r="M85" i="4"/>
  <c r="M213" i="4"/>
  <c r="L79" i="4"/>
  <c r="L96" i="4"/>
  <c r="L162" i="4"/>
  <c r="L189" i="4"/>
  <c r="L254" i="4"/>
  <c r="K79" i="4"/>
  <c r="K96" i="4"/>
  <c r="K162" i="4"/>
  <c r="K189" i="4"/>
  <c r="K254" i="4"/>
  <c r="N2" i="4"/>
  <c r="M2" i="4"/>
  <c r="E52" i="4" a="1"/>
  <c r="E52" i="4" s="1"/>
  <c r="M52" i="4" s="1"/>
  <c r="E53" i="4" a="1"/>
  <c r="E53" i="4" s="1"/>
  <c r="M53" i="4" s="1"/>
  <c r="E54" i="4" a="1"/>
  <c r="E54" i="4" s="1"/>
  <c r="M54" i="4" s="1"/>
  <c r="E55" i="4" a="1"/>
  <c r="E55" i="4" s="1"/>
  <c r="M55" i="4" s="1"/>
  <c r="E56" i="4" a="1"/>
  <c r="E56" i="4" s="1"/>
  <c r="M56" i="4" s="1"/>
  <c r="E57" i="4" a="1"/>
  <c r="E57" i="4" s="1"/>
  <c r="M57" i="4" s="1"/>
  <c r="E58" i="4" a="1"/>
  <c r="E58" i="4" s="1"/>
  <c r="M58" i="4" s="1"/>
  <c r="E59" i="4" a="1"/>
  <c r="E59" i="4" s="1"/>
  <c r="M59" i="4" s="1"/>
  <c r="E60" i="4" a="1"/>
  <c r="E60" i="4" s="1"/>
  <c r="M60" i="4" s="1"/>
  <c r="E61" i="4" a="1"/>
  <c r="E61" i="4" s="1"/>
  <c r="M61" i="4" s="1"/>
  <c r="E62" i="4" a="1"/>
  <c r="E62" i="4" s="1"/>
  <c r="M62" i="4" s="1"/>
  <c r="E63" i="4" a="1"/>
  <c r="E63" i="4" s="1"/>
  <c r="M63" i="4" s="1"/>
  <c r="E64" i="4" a="1"/>
  <c r="E64" i="4" s="1"/>
  <c r="M64" i="4" s="1"/>
  <c r="E65" i="4" a="1"/>
  <c r="E65" i="4" s="1"/>
  <c r="M65" i="4" s="1"/>
  <c r="E66" i="4" a="1"/>
  <c r="E66" i="4" s="1"/>
  <c r="M66" i="4" s="1"/>
  <c r="E67" i="4" a="1"/>
  <c r="E67" i="4" s="1"/>
  <c r="M67" i="4" s="1"/>
  <c r="E68" i="4" a="1"/>
  <c r="E68" i="4" s="1"/>
  <c r="M68" i="4" s="1"/>
  <c r="E69" i="4" a="1"/>
  <c r="E69" i="4" s="1"/>
  <c r="M69" i="4" s="1"/>
  <c r="E70" i="4" a="1"/>
  <c r="E70" i="4" s="1"/>
  <c r="M70" i="4" s="1"/>
  <c r="E71" i="4" a="1"/>
  <c r="E71" i="4" s="1"/>
  <c r="M71" i="4" s="1"/>
  <c r="E72" i="4" a="1"/>
  <c r="E72" i="4" s="1"/>
  <c r="M72" i="4" s="1"/>
  <c r="E73" i="4" a="1"/>
  <c r="E73" i="4" s="1"/>
  <c r="M73" i="4" s="1"/>
  <c r="E74" i="4" a="1"/>
  <c r="E74" i="4" s="1"/>
  <c r="M74" i="4" s="1"/>
  <c r="E75" i="4" a="1"/>
  <c r="E75" i="4" s="1"/>
  <c r="M75" i="4" s="1"/>
  <c r="E76" i="4" a="1"/>
  <c r="E76" i="4" s="1"/>
  <c r="M76" i="4" s="1"/>
  <c r="E77" i="4" a="1"/>
  <c r="E77" i="4" s="1"/>
  <c r="M77" i="4" s="1"/>
  <c r="E78" i="4" a="1"/>
  <c r="E78" i="4" s="1"/>
  <c r="M78" i="4" s="1"/>
  <c r="E79" i="4" a="1"/>
  <c r="E79" i="4" s="1"/>
  <c r="M79" i="4" s="1"/>
  <c r="E80" i="4" a="1"/>
  <c r="E80" i="4" s="1"/>
  <c r="M80" i="4" s="1"/>
  <c r="E81" i="4" a="1"/>
  <c r="E81" i="4" s="1"/>
  <c r="M81" i="4" s="1"/>
  <c r="E82" i="4" a="1"/>
  <c r="E82" i="4" s="1"/>
  <c r="M82" i="4" s="1"/>
  <c r="E83" i="4" a="1"/>
  <c r="E83" i="4" s="1"/>
  <c r="M83" i="4" s="1"/>
  <c r="E84" i="4" a="1"/>
  <c r="E84" i="4" s="1"/>
  <c r="M84" i="4" s="1"/>
  <c r="E85" i="4" a="1"/>
  <c r="E85" i="4" s="1"/>
  <c r="E86" i="4" a="1"/>
  <c r="E86" i="4" s="1"/>
  <c r="M86" i="4" s="1"/>
  <c r="E87" i="4" a="1"/>
  <c r="E87" i="4" s="1"/>
  <c r="M87" i="4" s="1"/>
  <c r="E88" i="4" a="1"/>
  <c r="E88" i="4" s="1"/>
  <c r="M88" i="4" s="1"/>
  <c r="E89" i="4" a="1"/>
  <c r="E89" i="4" s="1"/>
  <c r="M89" i="4" s="1"/>
  <c r="E90" i="4" a="1"/>
  <c r="E90" i="4" s="1"/>
  <c r="M90" i="4" s="1"/>
  <c r="E91" i="4" a="1"/>
  <c r="E91" i="4" s="1"/>
  <c r="M91" i="4" s="1"/>
  <c r="E92" i="4" a="1"/>
  <c r="E92" i="4" s="1"/>
  <c r="M92" i="4" s="1"/>
  <c r="E93" i="4" a="1"/>
  <c r="E93" i="4" s="1"/>
  <c r="M93" i="4" s="1"/>
  <c r="E94" i="4" a="1"/>
  <c r="E94" i="4" s="1"/>
  <c r="M94" i="4" s="1"/>
  <c r="E95" i="4" a="1"/>
  <c r="E95" i="4" s="1"/>
  <c r="M95" i="4" s="1"/>
  <c r="E96" i="4" a="1"/>
  <c r="E96" i="4" s="1"/>
  <c r="M96" i="4" s="1"/>
  <c r="E97" i="4" a="1"/>
  <c r="E97" i="4" s="1"/>
  <c r="M97" i="4" s="1"/>
  <c r="E98" i="4" a="1"/>
  <c r="E98" i="4" s="1"/>
  <c r="M98" i="4" s="1"/>
  <c r="E99" i="4" a="1"/>
  <c r="E99" i="4" s="1"/>
  <c r="M99" i="4" s="1"/>
  <c r="E100" i="4" a="1"/>
  <c r="E100" i="4" s="1"/>
  <c r="M100" i="4" s="1"/>
  <c r="E101" i="4" a="1"/>
  <c r="E101" i="4" s="1"/>
  <c r="M101" i="4" s="1"/>
  <c r="E102" i="4" a="1"/>
  <c r="E102" i="4" s="1"/>
  <c r="M102" i="4" s="1"/>
  <c r="E103" i="4" a="1"/>
  <c r="E103" i="4" s="1"/>
  <c r="M103" i="4" s="1"/>
  <c r="E104" i="4" a="1"/>
  <c r="E104" i="4" s="1"/>
  <c r="M104" i="4" s="1"/>
  <c r="E105" i="4" a="1"/>
  <c r="E105" i="4" s="1"/>
  <c r="M105" i="4" s="1"/>
  <c r="E106" i="4" a="1"/>
  <c r="E106" i="4" s="1"/>
  <c r="M106" i="4" s="1"/>
  <c r="E107" i="4" a="1"/>
  <c r="E107" i="4" s="1"/>
  <c r="M107" i="4" s="1"/>
  <c r="E108" i="4" a="1"/>
  <c r="E108" i="4" s="1"/>
  <c r="M108" i="4" s="1"/>
  <c r="E109" i="4" a="1"/>
  <c r="E109" i="4" s="1"/>
  <c r="M109" i="4" s="1"/>
  <c r="E110" i="4" a="1"/>
  <c r="E110" i="4" s="1"/>
  <c r="M110" i="4" s="1"/>
  <c r="E111" i="4" a="1"/>
  <c r="E111" i="4" s="1"/>
  <c r="M111" i="4" s="1"/>
  <c r="E112" i="4" a="1"/>
  <c r="E112" i="4" s="1"/>
  <c r="M112" i="4" s="1"/>
  <c r="E113" i="4" a="1"/>
  <c r="E113" i="4" s="1"/>
  <c r="M113" i="4" s="1"/>
  <c r="E114" i="4" a="1"/>
  <c r="E114" i="4" s="1"/>
  <c r="M114" i="4" s="1"/>
  <c r="E115" i="4" a="1"/>
  <c r="E115" i="4" s="1"/>
  <c r="M115" i="4" s="1"/>
  <c r="E116" i="4" a="1"/>
  <c r="E116" i="4" s="1"/>
  <c r="M116" i="4" s="1"/>
  <c r="E117" i="4" a="1"/>
  <c r="E117" i="4" s="1"/>
  <c r="M117" i="4" s="1"/>
  <c r="E118" i="4" a="1"/>
  <c r="E118" i="4" s="1"/>
  <c r="M118" i="4" s="1"/>
  <c r="E119" i="4" a="1"/>
  <c r="E119" i="4" s="1"/>
  <c r="M119" i="4" s="1"/>
  <c r="E120" i="4" a="1"/>
  <c r="E120" i="4" s="1"/>
  <c r="M120" i="4" s="1"/>
  <c r="E121" i="4" a="1"/>
  <c r="E121" i="4" s="1"/>
  <c r="M121" i="4" s="1"/>
  <c r="E122" i="4" a="1"/>
  <c r="E122" i="4" s="1"/>
  <c r="M122" i="4" s="1"/>
  <c r="E123" i="4" a="1"/>
  <c r="E123" i="4" s="1"/>
  <c r="M123" i="4" s="1"/>
  <c r="E124" i="4" a="1"/>
  <c r="E124" i="4" s="1"/>
  <c r="M124" i="4" s="1"/>
  <c r="E125" i="4" a="1"/>
  <c r="E125" i="4" s="1"/>
  <c r="M125" i="4" s="1"/>
  <c r="E126" i="4" a="1"/>
  <c r="E126" i="4" s="1"/>
  <c r="M126" i="4" s="1"/>
  <c r="E127" i="4" a="1"/>
  <c r="E127" i="4" s="1"/>
  <c r="M127" i="4" s="1"/>
  <c r="E128" i="4" a="1"/>
  <c r="E128" i="4" s="1"/>
  <c r="M128" i="4" s="1"/>
  <c r="E129" i="4" a="1"/>
  <c r="E129" i="4" s="1"/>
  <c r="M129" i="4" s="1"/>
  <c r="E130" i="4" a="1"/>
  <c r="E130" i="4" s="1"/>
  <c r="M130" i="4" s="1"/>
  <c r="E131" i="4" a="1"/>
  <c r="E131" i="4" s="1"/>
  <c r="M131" i="4" s="1"/>
  <c r="E132" i="4" a="1"/>
  <c r="E132" i="4" s="1"/>
  <c r="M132" i="4" s="1"/>
  <c r="E133" i="4" a="1"/>
  <c r="E133" i="4" s="1"/>
  <c r="M133" i="4" s="1"/>
  <c r="E134" i="4" a="1"/>
  <c r="E134" i="4" s="1"/>
  <c r="M134" i="4" s="1"/>
  <c r="E135" i="4" a="1"/>
  <c r="E135" i="4" s="1"/>
  <c r="M135" i="4" s="1"/>
  <c r="E136" i="4" a="1"/>
  <c r="E136" i="4" s="1"/>
  <c r="M136" i="4" s="1"/>
  <c r="E137" i="4" a="1"/>
  <c r="E137" i="4" s="1"/>
  <c r="M137" i="4" s="1"/>
  <c r="E138" i="4" a="1"/>
  <c r="E138" i="4" s="1"/>
  <c r="M138" i="4" s="1"/>
  <c r="E139" i="4" a="1"/>
  <c r="E139" i="4" s="1"/>
  <c r="M139" i="4" s="1"/>
  <c r="E140" i="4" a="1"/>
  <c r="E140" i="4" s="1"/>
  <c r="M140" i="4" s="1"/>
  <c r="E141" i="4" a="1"/>
  <c r="E141" i="4" s="1"/>
  <c r="M141" i="4" s="1"/>
  <c r="E142" i="4" a="1"/>
  <c r="E142" i="4" s="1"/>
  <c r="M142" i="4" s="1"/>
  <c r="E143" i="4" a="1"/>
  <c r="E143" i="4" s="1"/>
  <c r="M143" i="4" s="1"/>
  <c r="E144" i="4" a="1"/>
  <c r="E144" i="4" s="1"/>
  <c r="M144" i="4" s="1"/>
  <c r="E145" i="4" a="1"/>
  <c r="E145" i="4" s="1"/>
  <c r="M145" i="4" s="1"/>
  <c r="E146" i="4" a="1"/>
  <c r="E146" i="4" s="1"/>
  <c r="M146" i="4" s="1"/>
  <c r="E147" i="4" a="1"/>
  <c r="E147" i="4" s="1"/>
  <c r="M147" i="4" s="1"/>
  <c r="E148" i="4" a="1"/>
  <c r="E148" i="4" s="1"/>
  <c r="M148" i="4" s="1"/>
  <c r="E149" i="4" a="1"/>
  <c r="E149" i="4" s="1"/>
  <c r="M149" i="4" s="1"/>
  <c r="E150" i="4" a="1"/>
  <c r="E150" i="4" s="1"/>
  <c r="M150" i="4" s="1"/>
  <c r="E151" i="4" a="1"/>
  <c r="E151" i="4" s="1"/>
  <c r="M151" i="4" s="1"/>
  <c r="E152" i="4" a="1"/>
  <c r="E152" i="4" s="1"/>
  <c r="M152" i="4" s="1"/>
  <c r="E153" i="4" a="1"/>
  <c r="E153" i="4" s="1"/>
  <c r="M153" i="4" s="1"/>
  <c r="E154" i="4" a="1"/>
  <c r="E154" i="4" s="1"/>
  <c r="M154" i="4" s="1"/>
  <c r="E155" i="4" a="1"/>
  <c r="E155" i="4" s="1"/>
  <c r="M155" i="4" s="1"/>
  <c r="E156" i="4" a="1"/>
  <c r="E156" i="4" s="1"/>
  <c r="M156" i="4" s="1"/>
  <c r="E157" i="4" a="1"/>
  <c r="E157" i="4" s="1"/>
  <c r="M157" i="4" s="1"/>
  <c r="E158" i="4" a="1"/>
  <c r="E158" i="4" s="1"/>
  <c r="M158" i="4" s="1"/>
  <c r="E159" i="4" a="1"/>
  <c r="E159" i="4" s="1"/>
  <c r="M159" i="4" s="1"/>
  <c r="E160" i="4" a="1"/>
  <c r="E160" i="4" s="1"/>
  <c r="M160" i="4" s="1"/>
  <c r="E161" i="4" a="1"/>
  <c r="E161" i="4" s="1"/>
  <c r="M161" i="4" s="1"/>
  <c r="E162" i="4" a="1"/>
  <c r="E162" i="4" s="1"/>
  <c r="M162" i="4" s="1"/>
  <c r="E163" i="4" a="1"/>
  <c r="E163" i="4" s="1"/>
  <c r="M163" i="4" s="1"/>
  <c r="E164" i="4" a="1"/>
  <c r="E164" i="4" s="1"/>
  <c r="M164" i="4" s="1"/>
  <c r="E165" i="4" a="1"/>
  <c r="E165" i="4" s="1"/>
  <c r="M165" i="4" s="1"/>
  <c r="E166" i="4" a="1"/>
  <c r="E166" i="4" s="1"/>
  <c r="M166" i="4" s="1"/>
  <c r="E167" i="4" a="1"/>
  <c r="E167" i="4" s="1"/>
  <c r="M167" i="4" s="1"/>
  <c r="E168" i="4" a="1"/>
  <c r="E168" i="4" s="1"/>
  <c r="M168" i="4" s="1"/>
  <c r="E169" i="4" a="1"/>
  <c r="E169" i="4" s="1"/>
  <c r="M169" i="4" s="1"/>
  <c r="E170" i="4" a="1"/>
  <c r="E170" i="4" s="1"/>
  <c r="M170" i="4" s="1"/>
  <c r="E171" i="4" a="1"/>
  <c r="E171" i="4" s="1"/>
  <c r="M171" i="4" s="1"/>
  <c r="E172" i="4" a="1"/>
  <c r="E172" i="4" s="1"/>
  <c r="M172" i="4" s="1"/>
  <c r="E173" i="4" a="1"/>
  <c r="E173" i="4" s="1"/>
  <c r="M173" i="4" s="1"/>
  <c r="E174" i="4" a="1"/>
  <c r="E174" i="4" s="1"/>
  <c r="M174" i="4" s="1"/>
  <c r="E175" i="4" a="1"/>
  <c r="E175" i="4" s="1"/>
  <c r="M175" i="4" s="1"/>
  <c r="E176" i="4" a="1"/>
  <c r="E176" i="4" s="1"/>
  <c r="M176" i="4" s="1"/>
  <c r="E177" i="4" a="1"/>
  <c r="E177" i="4" s="1"/>
  <c r="M177" i="4" s="1"/>
  <c r="E178" i="4" a="1"/>
  <c r="E178" i="4" s="1"/>
  <c r="M178" i="4" s="1"/>
  <c r="E179" i="4" a="1"/>
  <c r="E179" i="4" s="1"/>
  <c r="M179" i="4" s="1"/>
  <c r="E180" i="4" a="1"/>
  <c r="E180" i="4" s="1"/>
  <c r="M180" i="4" s="1"/>
  <c r="E181" i="4" a="1"/>
  <c r="E181" i="4" s="1"/>
  <c r="M181" i="4" s="1"/>
  <c r="E182" i="4" a="1"/>
  <c r="E182" i="4" s="1"/>
  <c r="M182" i="4" s="1"/>
  <c r="E183" i="4" a="1"/>
  <c r="E183" i="4" s="1"/>
  <c r="M183" i="4" s="1"/>
  <c r="E184" i="4" a="1"/>
  <c r="E184" i="4" s="1"/>
  <c r="M184" i="4" s="1"/>
  <c r="E185" i="4" a="1"/>
  <c r="E185" i="4" s="1"/>
  <c r="M185" i="4" s="1"/>
  <c r="E186" i="4" a="1"/>
  <c r="E186" i="4" s="1"/>
  <c r="M186" i="4" s="1"/>
  <c r="E187" i="4" a="1"/>
  <c r="E187" i="4" s="1"/>
  <c r="M187" i="4" s="1"/>
  <c r="E188" i="4" a="1"/>
  <c r="E188" i="4" s="1"/>
  <c r="M188" i="4" s="1"/>
  <c r="E189" i="4" a="1"/>
  <c r="E189" i="4" s="1"/>
  <c r="M189" i="4" s="1"/>
  <c r="E190" i="4" a="1"/>
  <c r="E190" i="4" s="1"/>
  <c r="M190" i="4" s="1"/>
  <c r="E191" i="4" a="1"/>
  <c r="E191" i="4" s="1"/>
  <c r="M191" i="4" s="1"/>
  <c r="E192" i="4" a="1"/>
  <c r="E192" i="4" s="1"/>
  <c r="M192" i="4" s="1"/>
  <c r="E193" i="4" a="1"/>
  <c r="E193" i="4" s="1"/>
  <c r="M193" i="4" s="1"/>
  <c r="E194" i="4" a="1"/>
  <c r="E194" i="4" s="1"/>
  <c r="M194" i="4" s="1"/>
  <c r="E195" i="4" a="1"/>
  <c r="E195" i="4" s="1"/>
  <c r="M195" i="4" s="1"/>
  <c r="E196" i="4" a="1"/>
  <c r="E196" i="4" s="1"/>
  <c r="M196" i="4" s="1"/>
  <c r="E197" i="4" a="1"/>
  <c r="E197" i="4" s="1"/>
  <c r="M197" i="4" s="1"/>
  <c r="E198" i="4" a="1"/>
  <c r="E198" i="4" s="1"/>
  <c r="M198" i="4" s="1"/>
  <c r="E199" i="4" a="1"/>
  <c r="E199" i="4" s="1"/>
  <c r="M199" i="4" s="1"/>
  <c r="E200" i="4" a="1"/>
  <c r="E200" i="4" s="1"/>
  <c r="M200" i="4" s="1"/>
  <c r="E201" i="4" a="1"/>
  <c r="E201" i="4" s="1"/>
  <c r="M201" i="4" s="1"/>
  <c r="E202" i="4" a="1"/>
  <c r="E202" i="4" s="1"/>
  <c r="M202" i="4" s="1"/>
  <c r="E203" i="4" a="1"/>
  <c r="E203" i="4" s="1"/>
  <c r="M203" i="4" s="1"/>
  <c r="E204" i="4" a="1"/>
  <c r="E204" i="4" s="1"/>
  <c r="M204" i="4" s="1"/>
  <c r="E205" i="4" a="1"/>
  <c r="E205" i="4" s="1"/>
  <c r="M205" i="4" s="1"/>
  <c r="E206" i="4" a="1"/>
  <c r="E206" i="4" s="1"/>
  <c r="M206" i="4" s="1"/>
  <c r="E207" i="4" a="1"/>
  <c r="E207" i="4" s="1"/>
  <c r="M207" i="4" s="1"/>
  <c r="E208" i="4" a="1"/>
  <c r="E208" i="4" s="1"/>
  <c r="M208" i="4" s="1"/>
  <c r="E209" i="4" a="1"/>
  <c r="E209" i="4" s="1"/>
  <c r="M209" i="4" s="1"/>
  <c r="E210" i="4" a="1"/>
  <c r="E210" i="4" s="1"/>
  <c r="M210" i="4" s="1"/>
  <c r="E211" i="4" a="1"/>
  <c r="E211" i="4" s="1"/>
  <c r="M211" i="4" s="1"/>
  <c r="E212" i="4" a="1"/>
  <c r="E212" i="4" s="1"/>
  <c r="M212" i="4" s="1"/>
  <c r="E213" i="4" a="1"/>
  <c r="E213" i="4" s="1"/>
  <c r="E214" i="4" a="1"/>
  <c r="E214" i="4" s="1"/>
  <c r="M214" i="4" s="1"/>
  <c r="E215" i="4" a="1"/>
  <c r="E215" i="4" s="1"/>
  <c r="M215" i="4" s="1"/>
  <c r="E216" i="4" a="1"/>
  <c r="E216" i="4" s="1"/>
  <c r="M216" i="4" s="1"/>
  <c r="E217" i="4" a="1"/>
  <c r="E217" i="4" s="1"/>
  <c r="M217" i="4" s="1"/>
  <c r="E218" i="4" a="1"/>
  <c r="E218" i="4" s="1"/>
  <c r="M218" i="4" s="1"/>
  <c r="E219" i="4" a="1"/>
  <c r="E219" i="4" s="1"/>
  <c r="M219" i="4" s="1"/>
  <c r="E220" i="4" a="1"/>
  <c r="E220" i="4" s="1"/>
  <c r="M220" i="4" s="1"/>
  <c r="E221" i="4" a="1"/>
  <c r="E221" i="4" s="1"/>
  <c r="M221" i="4" s="1"/>
  <c r="E222" i="4" a="1"/>
  <c r="E222" i="4" s="1"/>
  <c r="M222" i="4" s="1"/>
  <c r="E223" i="4" a="1"/>
  <c r="E223" i="4" s="1"/>
  <c r="M223" i="4" s="1"/>
  <c r="E224" i="4" a="1"/>
  <c r="E224" i="4" s="1"/>
  <c r="M224" i="4" s="1"/>
  <c r="E225" i="4" a="1"/>
  <c r="E225" i="4" s="1"/>
  <c r="M225" i="4" s="1"/>
  <c r="E226" i="4" a="1"/>
  <c r="E226" i="4" s="1"/>
  <c r="M226" i="4" s="1"/>
  <c r="E227" i="4" a="1"/>
  <c r="E227" i="4" s="1"/>
  <c r="M227" i="4" s="1"/>
  <c r="E228" i="4" a="1"/>
  <c r="E228" i="4" s="1"/>
  <c r="M228" i="4" s="1"/>
  <c r="E229" i="4" a="1"/>
  <c r="E229" i="4" s="1"/>
  <c r="M229" i="4" s="1"/>
  <c r="E230" i="4" a="1"/>
  <c r="E230" i="4" s="1"/>
  <c r="M230" i="4" s="1"/>
  <c r="E231" i="4" a="1"/>
  <c r="E231" i="4" s="1"/>
  <c r="M231" i="4" s="1"/>
  <c r="E232" i="4" a="1"/>
  <c r="E232" i="4" s="1"/>
  <c r="M232" i="4" s="1"/>
  <c r="E233" i="4" a="1"/>
  <c r="E233" i="4" s="1"/>
  <c r="M233" i="4" s="1"/>
  <c r="E234" i="4" a="1"/>
  <c r="E234" i="4" s="1"/>
  <c r="M234" i="4" s="1"/>
  <c r="E235" i="4" a="1"/>
  <c r="E235" i="4" s="1"/>
  <c r="M235" i="4" s="1"/>
  <c r="E236" i="4" a="1"/>
  <c r="E236" i="4" s="1"/>
  <c r="M236" i="4" s="1"/>
  <c r="E237" i="4" a="1"/>
  <c r="E237" i="4" s="1"/>
  <c r="M237" i="4" s="1"/>
  <c r="E238" i="4" a="1"/>
  <c r="E238" i="4" s="1"/>
  <c r="M238" i="4" s="1"/>
  <c r="E239" i="4" a="1"/>
  <c r="E239" i="4" s="1"/>
  <c r="M239" i="4" s="1"/>
  <c r="E240" i="4" a="1"/>
  <c r="E240" i="4" s="1"/>
  <c r="M240" i="4" s="1"/>
  <c r="E241" i="4" a="1"/>
  <c r="E241" i="4" s="1"/>
  <c r="M241" i="4" s="1"/>
  <c r="E242" i="4" a="1"/>
  <c r="E242" i="4" s="1"/>
  <c r="M242" i="4" s="1"/>
  <c r="E243" i="4" a="1"/>
  <c r="E243" i="4" s="1"/>
  <c r="M243" i="4" s="1"/>
  <c r="E244" i="4" a="1"/>
  <c r="E244" i="4" s="1"/>
  <c r="M244" i="4" s="1"/>
  <c r="E245" i="4" a="1"/>
  <c r="E245" i="4" s="1"/>
  <c r="M245" i="4" s="1"/>
  <c r="E246" i="4" a="1"/>
  <c r="E246" i="4" s="1"/>
  <c r="M246" i="4" s="1"/>
  <c r="E247" i="4" a="1"/>
  <c r="E247" i="4" s="1"/>
  <c r="M247" i="4" s="1"/>
  <c r="E248" i="4" a="1"/>
  <c r="E248" i="4" s="1"/>
  <c r="M248" i="4" s="1"/>
  <c r="E249" i="4" a="1"/>
  <c r="E249" i="4" s="1"/>
  <c r="M249" i="4" s="1"/>
  <c r="E250" i="4" a="1"/>
  <c r="E250" i="4" s="1"/>
  <c r="M250" i="4" s="1"/>
  <c r="E251" i="4" a="1"/>
  <c r="E251" i="4" s="1"/>
  <c r="M251" i="4" s="1"/>
  <c r="E252" i="4" a="1"/>
  <c r="E252" i="4" s="1"/>
  <c r="M252" i="4" s="1"/>
  <c r="E253" i="4" a="1"/>
  <c r="E253" i="4" s="1"/>
  <c r="M253" i="4" s="1"/>
  <c r="E254" i="4" a="1"/>
  <c r="E254" i="4" s="1"/>
  <c r="M254" i="4" s="1"/>
  <c r="E255" i="4" a="1"/>
  <c r="E255" i="4" s="1"/>
  <c r="M255" i="4" s="1"/>
  <c r="E256" i="4" a="1"/>
  <c r="E256" i="4" s="1"/>
  <c r="M256" i="4" s="1"/>
  <c r="E257" i="4" a="1"/>
  <c r="E257" i="4" s="1"/>
  <c r="M257" i="4" s="1"/>
  <c r="E258" i="4" a="1"/>
  <c r="E258" i="4" s="1"/>
  <c r="M258" i="4" s="1"/>
  <c r="E259" i="4" a="1"/>
  <c r="E259" i="4" s="1"/>
  <c r="M259" i="4" s="1"/>
  <c r="E260" i="4" a="1"/>
  <c r="E260" i="4" s="1"/>
  <c r="M260" i="4" s="1"/>
  <c r="E261" i="4" a="1"/>
  <c r="E261" i="4" s="1"/>
  <c r="M261" i="4" s="1"/>
  <c r="E262" i="4" a="1"/>
  <c r="E262" i="4" s="1"/>
  <c r="M262" i="4" s="1"/>
  <c r="E263" i="4" a="1"/>
  <c r="E263" i="4" s="1"/>
  <c r="M263" i="4" s="1"/>
  <c r="E264" i="4" a="1"/>
  <c r="E264" i="4" s="1"/>
  <c r="M264" i="4" s="1"/>
  <c r="E265" i="4" a="1"/>
  <c r="E265" i="4" s="1"/>
  <c r="M265" i="4" s="1"/>
  <c r="E266" i="4" a="1"/>
  <c r="E266" i="4" s="1"/>
  <c r="M266" i="4" s="1"/>
  <c r="E267" i="4" a="1"/>
  <c r="E267" i="4" s="1"/>
  <c r="M267" i="4" s="1"/>
  <c r="E268" i="4" a="1"/>
  <c r="E268" i="4" s="1"/>
  <c r="M268" i="4" s="1"/>
  <c r="E269" i="4" a="1"/>
  <c r="E269" i="4" s="1"/>
  <c r="M269" i="4" s="1"/>
  <c r="E270" i="4" a="1"/>
  <c r="E270" i="4" s="1"/>
  <c r="M270" i="4" s="1"/>
  <c r="E271" i="4" a="1"/>
  <c r="E271" i="4" s="1"/>
  <c r="M271" i="4" s="1"/>
  <c r="E272" i="4" a="1"/>
  <c r="E272" i="4" s="1"/>
  <c r="M272" i="4" s="1"/>
  <c r="E273" i="4" a="1"/>
  <c r="E273" i="4" s="1"/>
  <c r="M273" i="4" s="1"/>
  <c r="E274" i="4" a="1"/>
  <c r="E274" i="4" s="1"/>
  <c r="M274" i="4" s="1"/>
  <c r="E275" i="4" a="1"/>
  <c r="E275" i="4" s="1"/>
  <c r="M275" i="4" s="1"/>
  <c r="E276" i="4" a="1"/>
  <c r="E276" i="4" s="1"/>
  <c r="M276" i="4" s="1"/>
  <c r="E277" i="4" a="1"/>
  <c r="E277" i="4" s="1"/>
  <c r="M277" i="4" s="1"/>
  <c r="E278" i="4" a="1"/>
  <c r="E278" i="4" s="1"/>
  <c r="M278" i="4" s="1"/>
  <c r="F28" i="4" a="1"/>
  <c r="F28" i="4" s="1"/>
  <c r="N28" i="4" s="1"/>
  <c r="F29" i="4" a="1"/>
  <c r="F29" i="4" s="1"/>
  <c r="N29" i="4" s="1"/>
  <c r="F30" i="4" a="1"/>
  <c r="F30" i="4" s="1"/>
  <c r="N30" i="4" s="1"/>
  <c r="F31" i="4" a="1"/>
  <c r="F31" i="4" s="1"/>
  <c r="N31" i="4" s="1"/>
  <c r="F32" i="4" a="1"/>
  <c r="F32" i="4" s="1"/>
  <c r="N32" i="4" s="1"/>
  <c r="F33" i="4" a="1"/>
  <c r="F33" i="4" s="1"/>
  <c r="N33" i="4" s="1"/>
  <c r="F34" i="4" a="1"/>
  <c r="F34" i="4" s="1"/>
  <c r="N34" i="4" s="1"/>
  <c r="F35" i="4" a="1"/>
  <c r="F35" i="4" s="1"/>
  <c r="N35" i="4" s="1"/>
  <c r="F36" i="4" a="1"/>
  <c r="F36" i="4" s="1"/>
  <c r="N36" i="4" s="1"/>
  <c r="F37" i="4" a="1"/>
  <c r="F37" i="4" s="1"/>
  <c r="N37" i="4" s="1"/>
  <c r="F38" i="4" a="1"/>
  <c r="F38" i="4" s="1"/>
  <c r="N38" i="4" s="1"/>
  <c r="F39" i="4" a="1"/>
  <c r="F39" i="4" s="1"/>
  <c r="N39" i="4" s="1"/>
  <c r="F40" i="4" a="1"/>
  <c r="F40" i="4" s="1"/>
  <c r="N40" i="4" s="1"/>
  <c r="F41" i="4" a="1"/>
  <c r="F41" i="4" s="1"/>
  <c r="N41" i="4" s="1"/>
  <c r="F42" i="4" a="1"/>
  <c r="F42" i="4" s="1"/>
  <c r="N42" i="4" s="1"/>
  <c r="F43" i="4" a="1"/>
  <c r="F43" i="4" s="1"/>
  <c r="N43" i="4" s="1"/>
  <c r="F44" i="4" a="1"/>
  <c r="F44" i="4" s="1"/>
  <c r="N44" i="4" s="1"/>
  <c r="F45" i="4" a="1"/>
  <c r="F45" i="4" s="1"/>
  <c r="N45" i="4" s="1"/>
  <c r="F46" i="4" a="1"/>
  <c r="F46" i="4" s="1"/>
  <c r="N46" i="4" s="1"/>
  <c r="F47" i="4" a="1"/>
  <c r="F47" i="4" s="1"/>
  <c r="N47" i="4" s="1"/>
  <c r="F48" i="4" a="1"/>
  <c r="F48" i="4" s="1"/>
  <c r="N48" i="4" s="1"/>
  <c r="F49" i="4" a="1"/>
  <c r="F49" i="4" s="1"/>
  <c r="N49" i="4" s="1"/>
  <c r="F50" i="4" a="1"/>
  <c r="F50" i="4" s="1"/>
  <c r="N50" i="4" s="1"/>
  <c r="F51" i="4" a="1"/>
  <c r="F51" i="4"/>
  <c r="N51" i="4" s="1"/>
  <c r="F52" i="4" a="1"/>
  <c r="F52" i="4" s="1"/>
  <c r="N52" i="4" s="1"/>
  <c r="F53" i="4" a="1"/>
  <c r="F53" i="4" s="1"/>
  <c r="N53" i="4" s="1"/>
  <c r="F54" i="4" a="1"/>
  <c r="F54" i="4" s="1"/>
  <c r="N54" i="4" s="1"/>
  <c r="F55" i="4" a="1"/>
  <c r="F55" i="4" s="1"/>
  <c r="N55" i="4" s="1"/>
  <c r="F56" i="4" a="1"/>
  <c r="F56" i="4" s="1"/>
  <c r="N56" i="4" s="1"/>
  <c r="F57" i="4" a="1"/>
  <c r="F57" i="4" s="1"/>
  <c r="N57" i="4" s="1"/>
  <c r="F58" i="4" a="1"/>
  <c r="F58" i="4" s="1"/>
  <c r="N58" i="4" s="1"/>
  <c r="F59" i="4" a="1"/>
  <c r="F59" i="4" s="1"/>
  <c r="N59" i="4" s="1"/>
  <c r="F60" i="4" a="1"/>
  <c r="F60" i="4" s="1"/>
  <c r="N60" i="4" s="1"/>
  <c r="F61" i="4" a="1"/>
  <c r="F61" i="4" s="1"/>
  <c r="N61" i="4" s="1"/>
  <c r="F62" i="4" a="1"/>
  <c r="F62" i="4" s="1"/>
  <c r="N62" i="4" s="1"/>
  <c r="F63" i="4" a="1"/>
  <c r="F63" i="4" s="1"/>
  <c r="N63" i="4" s="1"/>
  <c r="F64" i="4" a="1"/>
  <c r="F64" i="4" s="1"/>
  <c r="N64" i="4" s="1"/>
  <c r="F65" i="4" a="1"/>
  <c r="F65" i="4" s="1"/>
  <c r="N65" i="4" s="1"/>
  <c r="F66" i="4" a="1"/>
  <c r="F66" i="4" s="1"/>
  <c r="N66" i="4" s="1"/>
  <c r="F67" i="4" a="1"/>
  <c r="F67" i="4" s="1"/>
  <c r="N67" i="4" s="1"/>
  <c r="F68" i="4" a="1"/>
  <c r="F68" i="4" s="1"/>
  <c r="N68" i="4" s="1"/>
  <c r="F69" i="4" a="1"/>
  <c r="F69" i="4" s="1"/>
  <c r="N69" i="4" s="1"/>
  <c r="F70" i="4" a="1"/>
  <c r="F70" i="4" s="1"/>
  <c r="N70" i="4" s="1"/>
  <c r="F71" i="4" a="1"/>
  <c r="F71" i="4" s="1"/>
  <c r="N71" i="4" s="1"/>
  <c r="F72" i="4" a="1"/>
  <c r="F72" i="4" s="1"/>
  <c r="N72" i="4" s="1"/>
  <c r="F73" i="4" a="1"/>
  <c r="F73" i="4" s="1"/>
  <c r="N73" i="4" s="1"/>
  <c r="F74" i="4" a="1"/>
  <c r="F74" i="4" s="1"/>
  <c r="N74" i="4" s="1"/>
  <c r="F75" i="4" a="1"/>
  <c r="F75" i="4" s="1"/>
  <c r="N75" i="4" s="1"/>
  <c r="F76" i="4" a="1"/>
  <c r="F76" i="4" s="1"/>
  <c r="N76" i="4" s="1"/>
  <c r="F77" i="4" a="1"/>
  <c r="F77" i="4" s="1"/>
  <c r="N77" i="4" s="1"/>
  <c r="F78" i="4" a="1"/>
  <c r="F78" i="4" s="1"/>
  <c r="N78" i="4" s="1"/>
  <c r="F79" i="4" a="1"/>
  <c r="F79" i="4" s="1"/>
  <c r="N79" i="4" s="1"/>
  <c r="F80" i="4" a="1"/>
  <c r="F80" i="4" s="1"/>
  <c r="N80" i="4" s="1"/>
  <c r="F81" i="4" a="1"/>
  <c r="F81" i="4" s="1"/>
  <c r="N81" i="4" s="1"/>
  <c r="F82" i="4" a="1"/>
  <c r="F82" i="4" s="1"/>
  <c r="N82" i="4" s="1"/>
  <c r="F83" i="4" a="1"/>
  <c r="F83" i="4" s="1"/>
  <c r="N83" i="4" s="1"/>
  <c r="F84" i="4" a="1"/>
  <c r="F84" i="4" s="1"/>
  <c r="N84" i="4" s="1"/>
  <c r="F85" i="4" a="1"/>
  <c r="F85" i="4" s="1"/>
  <c r="N85" i="4" s="1"/>
  <c r="F86" i="4" a="1"/>
  <c r="F86" i="4" s="1"/>
  <c r="N86" i="4" s="1"/>
  <c r="F87" i="4" a="1"/>
  <c r="F87" i="4" s="1"/>
  <c r="N87" i="4" s="1"/>
  <c r="F88" i="4" a="1"/>
  <c r="F88" i="4" s="1"/>
  <c r="N88" i="4" s="1"/>
  <c r="F89" i="4" a="1"/>
  <c r="F89" i="4" s="1"/>
  <c r="N89" i="4" s="1"/>
  <c r="F90" i="4" a="1"/>
  <c r="F90" i="4" s="1"/>
  <c r="N90" i="4" s="1"/>
  <c r="F91" i="4" a="1"/>
  <c r="F91" i="4" s="1"/>
  <c r="N91" i="4" s="1"/>
  <c r="F92" i="4" a="1"/>
  <c r="F92" i="4" s="1"/>
  <c r="N92" i="4" s="1"/>
  <c r="F93" i="4" a="1"/>
  <c r="F93" i="4" s="1"/>
  <c r="N93" i="4" s="1"/>
  <c r="F94" i="4" a="1"/>
  <c r="F94" i="4" s="1"/>
  <c r="N94" i="4" s="1"/>
  <c r="F95" i="4" a="1"/>
  <c r="F95" i="4" s="1"/>
  <c r="N95" i="4" s="1"/>
  <c r="F96" i="4" a="1"/>
  <c r="F96" i="4" s="1"/>
  <c r="N96" i="4" s="1"/>
  <c r="F97" i="4" a="1"/>
  <c r="F97" i="4" s="1"/>
  <c r="N97" i="4" s="1"/>
  <c r="F98" i="4" a="1"/>
  <c r="F98" i="4" s="1"/>
  <c r="N98" i="4" s="1"/>
  <c r="F99" i="4" a="1"/>
  <c r="F99" i="4" s="1"/>
  <c r="N99" i="4" s="1"/>
  <c r="F100" i="4" a="1"/>
  <c r="F100" i="4" s="1"/>
  <c r="N100" i="4" s="1"/>
  <c r="F101" i="4" a="1"/>
  <c r="F101" i="4" s="1"/>
  <c r="N101" i="4" s="1"/>
  <c r="F102" i="4" a="1"/>
  <c r="F102" i="4" s="1"/>
  <c r="N102" i="4" s="1"/>
  <c r="F103" i="4" a="1"/>
  <c r="F103" i="4" s="1"/>
  <c r="N103" i="4" s="1"/>
  <c r="F104" i="4" a="1"/>
  <c r="F104" i="4" s="1"/>
  <c r="N104" i="4" s="1"/>
  <c r="F105" i="4" a="1"/>
  <c r="F105" i="4" s="1"/>
  <c r="N105" i="4" s="1"/>
  <c r="F106" i="4" a="1"/>
  <c r="F106" i="4" s="1"/>
  <c r="N106" i="4" s="1"/>
  <c r="F107" i="4" a="1"/>
  <c r="F107" i="4" s="1"/>
  <c r="N107" i="4" s="1"/>
  <c r="F108" i="4" a="1"/>
  <c r="F108" i="4" s="1"/>
  <c r="N108" i="4" s="1"/>
  <c r="F109" i="4" a="1"/>
  <c r="F109" i="4" s="1"/>
  <c r="N109" i="4" s="1"/>
  <c r="F110" i="4" a="1"/>
  <c r="F110" i="4" s="1"/>
  <c r="N110" i="4" s="1"/>
  <c r="F111" i="4" a="1"/>
  <c r="F111" i="4" s="1"/>
  <c r="N111" i="4" s="1"/>
  <c r="F112" i="4" a="1"/>
  <c r="F112" i="4" s="1"/>
  <c r="N112" i="4" s="1"/>
  <c r="F113" i="4" a="1"/>
  <c r="F113" i="4" s="1"/>
  <c r="N113" i="4" s="1"/>
  <c r="F114" i="4" a="1"/>
  <c r="F114" i="4" s="1"/>
  <c r="N114" i="4" s="1"/>
  <c r="F115" i="4" a="1"/>
  <c r="F115" i="4" s="1"/>
  <c r="N115" i="4" s="1"/>
  <c r="F116" i="4" a="1"/>
  <c r="F116" i="4" s="1"/>
  <c r="N116" i="4" s="1"/>
  <c r="F117" i="4" a="1"/>
  <c r="F117" i="4" s="1"/>
  <c r="N117" i="4" s="1"/>
  <c r="F118" i="4" a="1"/>
  <c r="F118" i="4" s="1"/>
  <c r="N118" i="4" s="1"/>
  <c r="F119" i="4" a="1"/>
  <c r="F119" i="4" s="1"/>
  <c r="N119" i="4" s="1"/>
  <c r="F120" i="4" a="1"/>
  <c r="F120" i="4" s="1"/>
  <c r="N120" i="4" s="1"/>
  <c r="F121" i="4" a="1"/>
  <c r="F121" i="4" s="1"/>
  <c r="N121" i="4" s="1"/>
  <c r="F122" i="4" a="1"/>
  <c r="F122" i="4" s="1"/>
  <c r="N122" i="4" s="1"/>
  <c r="F123" i="4" a="1"/>
  <c r="F123" i="4" s="1"/>
  <c r="N123" i="4" s="1"/>
  <c r="F124" i="4" a="1"/>
  <c r="F124" i="4" s="1"/>
  <c r="N124" i="4" s="1"/>
  <c r="F125" i="4" a="1"/>
  <c r="F125" i="4" s="1"/>
  <c r="N125" i="4" s="1"/>
  <c r="F126" i="4" a="1"/>
  <c r="F126" i="4" s="1"/>
  <c r="N126" i="4" s="1"/>
  <c r="F127" i="4" a="1"/>
  <c r="F127" i="4" s="1"/>
  <c r="N127" i="4" s="1"/>
  <c r="F128" i="4" a="1"/>
  <c r="F128" i="4" s="1"/>
  <c r="N128" i="4" s="1"/>
  <c r="F129" i="4" a="1"/>
  <c r="F129" i="4" s="1"/>
  <c r="N129" i="4" s="1"/>
  <c r="F130" i="4" a="1"/>
  <c r="F130" i="4" s="1"/>
  <c r="N130" i="4" s="1"/>
  <c r="F131" i="4" a="1"/>
  <c r="F131" i="4" s="1"/>
  <c r="N131" i="4" s="1"/>
  <c r="F132" i="4" a="1"/>
  <c r="F132" i="4" s="1"/>
  <c r="N132" i="4" s="1"/>
  <c r="F133" i="4" a="1"/>
  <c r="F133" i="4" s="1"/>
  <c r="N133" i="4" s="1"/>
  <c r="F134" i="4" a="1"/>
  <c r="F134" i="4" s="1"/>
  <c r="N134" i="4" s="1"/>
  <c r="F135" i="4" a="1"/>
  <c r="F135" i="4" s="1"/>
  <c r="N135" i="4" s="1"/>
  <c r="F136" i="4" a="1"/>
  <c r="F136" i="4" s="1"/>
  <c r="N136" i="4" s="1"/>
  <c r="F137" i="4" a="1"/>
  <c r="F137" i="4" s="1"/>
  <c r="N137" i="4" s="1"/>
  <c r="F138" i="4" a="1"/>
  <c r="F138" i="4" s="1"/>
  <c r="N138" i="4" s="1"/>
  <c r="F139" i="4" a="1"/>
  <c r="F139" i="4" s="1"/>
  <c r="N139" i="4" s="1"/>
  <c r="F140" i="4" a="1"/>
  <c r="F140" i="4" s="1"/>
  <c r="N140" i="4" s="1"/>
  <c r="F141" i="4" a="1"/>
  <c r="F141" i="4" s="1"/>
  <c r="N141" i="4" s="1"/>
  <c r="F142" i="4" a="1"/>
  <c r="F142" i="4" s="1"/>
  <c r="N142" i="4" s="1"/>
  <c r="F143" i="4" a="1"/>
  <c r="F143" i="4" s="1"/>
  <c r="N143" i="4" s="1"/>
  <c r="F144" i="4" a="1"/>
  <c r="F144" i="4" s="1"/>
  <c r="N144" i="4" s="1"/>
  <c r="F145" i="4" a="1"/>
  <c r="F145" i="4" s="1"/>
  <c r="N145" i="4" s="1"/>
  <c r="F146" i="4" a="1"/>
  <c r="F146" i="4" s="1"/>
  <c r="N146" i="4" s="1"/>
  <c r="F147" i="4" a="1"/>
  <c r="F147" i="4" s="1"/>
  <c r="N147" i="4" s="1"/>
  <c r="F148" i="4" a="1"/>
  <c r="F148" i="4" s="1"/>
  <c r="N148" i="4" s="1"/>
  <c r="F149" i="4" a="1"/>
  <c r="F149" i="4" s="1"/>
  <c r="N149" i="4" s="1"/>
  <c r="F150" i="4" a="1"/>
  <c r="F150" i="4" s="1"/>
  <c r="N150" i="4" s="1"/>
  <c r="F151" i="4" a="1"/>
  <c r="F151" i="4" s="1"/>
  <c r="N151" i="4" s="1"/>
  <c r="F152" i="4" a="1"/>
  <c r="F152" i="4" s="1"/>
  <c r="N152" i="4" s="1"/>
  <c r="F153" i="4" a="1"/>
  <c r="F153" i="4" s="1"/>
  <c r="N153" i="4" s="1"/>
  <c r="F154" i="4" a="1"/>
  <c r="F154" i="4" s="1"/>
  <c r="N154" i="4" s="1"/>
  <c r="F155" i="4" a="1"/>
  <c r="F155" i="4" s="1"/>
  <c r="N155" i="4" s="1"/>
  <c r="F156" i="4" a="1"/>
  <c r="F156" i="4" s="1"/>
  <c r="N156" i="4" s="1"/>
  <c r="F157" i="4" a="1"/>
  <c r="F157" i="4" s="1"/>
  <c r="N157" i="4" s="1"/>
  <c r="F158" i="4" a="1"/>
  <c r="F158" i="4" s="1"/>
  <c r="N158" i="4" s="1"/>
  <c r="F159" i="4" a="1"/>
  <c r="F159" i="4" s="1"/>
  <c r="N159" i="4" s="1"/>
  <c r="F160" i="4" a="1"/>
  <c r="F160" i="4" s="1"/>
  <c r="N160" i="4" s="1"/>
  <c r="F161" i="4" a="1"/>
  <c r="F161" i="4" s="1"/>
  <c r="N161" i="4" s="1"/>
  <c r="F162" i="4" a="1"/>
  <c r="F162" i="4" s="1"/>
  <c r="N162" i="4" s="1"/>
  <c r="F163" i="4" a="1"/>
  <c r="F163" i="4" s="1"/>
  <c r="N163" i="4" s="1"/>
  <c r="F164" i="4" a="1"/>
  <c r="F164" i="4" s="1"/>
  <c r="N164" i="4" s="1"/>
  <c r="F165" i="4" a="1"/>
  <c r="F165" i="4" s="1"/>
  <c r="N165" i="4" s="1"/>
  <c r="F166" i="4" a="1"/>
  <c r="F166" i="4" s="1"/>
  <c r="N166" i="4" s="1"/>
  <c r="F167" i="4" a="1"/>
  <c r="F167" i="4" s="1"/>
  <c r="N167" i="4" s="1"/>
  <c r="F168" i="4" a="1"/>
  <c r="F168" i="4" s="1"/>
  <c r="N168" i="4" s="1"/>
  <c r="F169" i="4" a="1"/>
  <c r="F169" i="4" s="1"/>
  <c r="N169" i="4" s="1"/>
  <c r="F170" i="4" a="1"/>
  <c r="F170" i="4" s="1"/>
  <c r="N170" i="4" s="1"/>
  <c r="F171" i="4" a="1"/>
  <c r="F171" i="4" s="1"/>
  <c r="N171" i="4" s="1"/>
  <c r="F172" i="4" a="1"/>
  <c r="F172" i="4" s="1"/>
  <c r="N172" i="4" s="1"/>
  <c r="F173" i="4" a="1"/>
  <c r="F173" i="4" s="1"/>
  <c r="N173" i="4" s="1"/>
  <c r="F174" i="4" a="1"/>
  <c r="F174" i="4" s="1"/>
  <c r="N174" i="4" s="1"/>
  <c r="F175" i="4" a="1"/>
  <c r="F175" i="4" s="1"/>
  <c r="N175" i="4" s="1"/>
  <c r="F176" i="4" a="1"/>
  <c r="F176" i="4" s="1"/>
  <c r="N176" i="4" s="1"/>
  <c r="F177" i="4" a="1"/>
  <c r="F177" i="4" s="1"/>
  <c r="N177" i="4" s="1"/>
  <c r="F178" i="4" a="1"/>
  <c r="F178" i="4" s="1"/>
  <c r="N178" i="4" s="1"/>
  <c r="F179" i="4" a="1"/>
  <c r="F179" i="4" s="1"/>
  <c r="N179" i="4" s="1"/>
  <c r="F180" i="4" a="1"/>
  <c r="F180" i="4" s="1"/>
  <c r="N180" i="4" s="1"/>
  <c r="F181" i="4" a="1"/>
  <c r="F181" i="4" s="1"/>
  <c r="N181" i="4" s="1"/>
  <c r="F182" i="4" a="1"/>
  <c r="F182" i="4" s="1"/>
  <c r="N182" i="4" s="1"/>
  <c r="F183" i="4" a="1"/>
  <c r="F183" i="4" s="1"/>
  <c r="N183" i="4" s="1"/>
  <c r="F184" i="4" a="1"/>
  <c r="F184" i="4" s="1"/>
  <c r="N184" i="4" s="1"/>
  <c r="F185" i="4" a="1"/>
  <c r="F185" i="4" s="1"/>
  <c r="N185" i="4" s="1"/>
  <c r="F186" i="4" a="1"/>
  <c r="F186" i="4" s="1"/>
  <c r="N186" i="4" s="1"/>
  <c r="F187" i="4" a="1"/>
  <c r="F187" i="4" s="1"/>
  <c r="N187" i="4" s="1"/>
  <c r="F188" i="4" a="1"/>
  <c r="F188" i="4" s="1"/>
  <c r="N188" i="4" s="1"/>
  <c r="F189" i="4" a="1"/>
  <c r="F189" i="4" s="1"/>
  <c r="N189" i="4" s="1"/>
  <c r="F190" i="4" a="1"/>
  <c r="F190" i="4" s="1"/>
  <c r="N190" i="4" s="1"/>
  <c r="F191" i="4" a="1"/>
  <c r="F191" i="4" s="1"/>
  <c r="N191" i="4" s="1"/>
  <c r="F192" i="4" a="1"/>
  <c r="F192" i="4" s="1"/>
  <c r="N192" i="4" s="1"/>
  <c r="F193" i="4" a="1"/>
  <c r="F193" i="4" s="1"/>
  <c r="N193" i="4" s="1"/>
  <c r="F194" i="4" a="1"/>
  <c r="F194" i="4" s="1"/>
  <c r="N194" i="4" s="1"/>
  <c r="F195" i="4" a="1"/>
  <c r="F195" i="4" s="1"/>
  <c r="N195" i="4" s="1"/>
  <c r="F196" i="4" a="1"/>
  <c r="F196" i="4" s="1"/>
  <c r="N196" i="4" s="1"/>
  <c r="F197" i="4" a="1"/>
  <c r="F197" i="4" s="1"/>
  <c r="N197" i="4" s="1"/>
  <c r="F198" i="4" a="1"/>
  <c r="F198" i="4" s="1"/>
  <c r="N198" i="4" s="1"/>
  <c r="F199" i="4" a="1"/>
  <c r="F199" i="4"/>
  <c r="N199" i="4" s="1"/>
  <c r="F200" i="4" a="1"/>
  <c r="F200" i="4" s="1"/>
  <c r="N200" i="4" s="1"/>
  <c r="F201" i="4" a="1"/>
  <c r="F201" i="4" s="1"/>
  <c r="N201" i="4" s="1"/>
  <c r="F202" i="4" a="1"/>
  <c r="F202" i="4" s="1"/>
  <c r="N202" i="4" s="1"/>
  <c r="F203" i="4" a="1"/>
  <c r="F203" i="4" s="1"/>
  <c r="N203" i="4" s="1"/>
  <c r="F204" i="4" a="1"/>
  <c r="F204" i="4" s="1"/>
  <c r="N204" i="4" s="1"/>
  <c r="F205" i="4" a="1"/>
  <c r="F205" i="4" s="1"/>
  <c r="N205" i="4" s="1"/>
  <c r="F206" i="4" a="1"/>
  <c r="F206" i="4" s="1"/>
  <c r="N206" i="4" s="1"/>
  <c r="F207" i="4" a="1"/>
  <c r="F207" i="4" s="1"/>
  <c r="N207" i="4" s="1"/>
  <c r="F208" i="4" a="1"/>
  <c r="F208" i="4" s="1"/>
  <c r="N208" i="4" s="1"/>
  <c r="F209" i="4" a="1"/>
  <c r="F209" i="4" s="1"/>
  <c r="N209" i="4" s="1"/>
  <c r="F210" i="4" a="1"/>
  <c r="F210" i="4" s="1"/>
  <c r="N210" i="4" s="1"/>
  <c r="F211" i="4" a="1"/>
  <c r="F211" i="4" s="1"/>
  <c r="N211" i="4" s="1"/>
  <c r="F212" i="4" a="1"/>
  <c r="F212" i="4" s="1"/>
  <c r="N212" i="4" s="1"/>
  <c r="F213" i="4" a="1"/>
  <c r="F213" i="4" s="1"/>
  <c r="N213" i="4" s="1"/>
  <c r="F214" i="4" a="1"/>
  <c r="F214" i="4" s="1"/>
  <c r="N214" i="4" s="1"/>
  <c r="F215" i="4" a="1"/>
  <c r="F215" i="4" s="1"/>
  <c r="N215" i="4" s="1"/>
  <c r="F216" i="4" a="1"/>
  <c r="F216" i="4" s="1"/>
  <c r="N216" i="4" s="1"/>
  <c r="F217" i="4" a="1"/>
  <c r="F217" i="4" s="1"/>
  <c r="N217" i="4" s="1"/>
  <c r="F218" i="4" a="1"/>
  <c r="F218" i="4" s="1"/>
  <c r="N218" i="4" s="1"/>
  <c r="F219" i="4" a="1"/>
  <c r="F219" i="4" s="1"/>
  <c r="N219" i="4" s="1"/>
  <c r="F220" i="4" a="1"/>
  <c r="F220" i="4" s="1"/>
  <c r="N220" i="4" s="1"/>
  <c r="F221" i="4" a="1"/>
  <c r="F221" i="4" s="1"/>
  <c r="N221" i="4" s="1"/>
  <c r="F222" i="4" a="1"/>
  <c r="F222" i="4" s="1"/>
  <c r="N222" i="4" s="1"/>
  <c r="F223" i="4" a="1"/>
  <c r="F223" i="4" s="1"/>
  <c r="N223" i="4" s="1"/>
  <c r="F224" i="4" a="1"/>
  <c r="F224" i="4" s="1"/>
  <c r="N224" i="4" s="1"/>
  <c r="F225" i="4" a="1"/>
  <c r="F225" i="4" s="1"/>
  <c r="N225" i="4" s="1"/>
  <c r="F226" i="4" a="1"/>
  <c r="F226" i="4" s="1"/>
  <c r="N226" i="4" s="1"/>
  <c r="F227" i="4" a="1"/>
  <c r="F227" i="4" s="1"/>
  <c r="N227" i="4" s="1"/>
  <c r="F228" i="4" a="1"/>
  <c r="F228" i="4" s="1"/>
  <c r="N228" i="4" s="1"/>
  <c r="F229" i="4" a="1"/>
  <c r="F229" i="4" s="1"/>
  <c r="N229" i="4" s="1"/>
  <c r="F230" i="4" a="1"/>
  <c r="F230" i="4" s="1"/>
  <c r="N230" i="4" s="1"/>
  <c r="F231" i="4" a="1"/>
  <c r="F231" i="4" s="1"/>
  <c r="N231" i="4" s="1"/>
  <c r="F232" i="4" a="1"/>
  <c r="F232" i="4" s="1"/>
  <c r="N232" i="4" s="1"/>
  <c r="F233" i="4" a="1"/>
  <c r="F233" i="4" s="1"/>
  <c r="N233" i="4" s="1"/>
  <c r="F234" i="4" a="1"/>
  <c r="F234" i="4" s="1"/>
  <c r="N234" i="4" s="1"/>
  <c r="F235" i="4" a="1"/>
  <c r="F235" i="4" s="1"/>
  <c r="N235" i="4" s="1"/>
  <c r="F236" i="4" a="1"/>
  <c r="F236" i="4" s="1"/>
  <c r="N236" i="4" s="1"/>
  <c r="F237" i="4" a="1"/>
  <c r="F237" i="4" s="1"/>
  <c r="N237" i="4" s="1"/>
  <c r="F238" i="4" a="1"/>
  <c r="F238" i="4" s="1"/>
  <c r="N238" i="4" s="1"/>
  <c r="F239" i="4" a="1"/>
  <c r="F239" i="4" s="1"/>
  <c r="N239" i="4" s="1"/>
  <c r="F240" i="4" a="1"/>
  <c r="F240" i="4" s="1"/>
  <c r="N240" i="4" s="1"/>
  <c r="F241" i="4" a="1"/>
  <c r="F241" i="4" s="1"/>
  <c r="N241" i="4" s="1"/>
  <c r="F242" i="4" a="1"/>
  <c r="F242" i="4" s="1"/>
  <c r="N242" i="4" s="1"/>
  <c r="F243" i="4" a="1"/>
  <c r="F243" i="4" s="1"/>
  <c r="N243" i="4" s="1"/>
  <c r="F244" i="4" a="1"/>
  <c r="F244" i="4" s="1"/>
  <c r="N244" i="4" s="1"/>
  <c r="F245" i="4" a="1"/>
  <c r="F245" i="4" s="1"/>
  <c r="N245" i="4" s="1"/>
  <c r="F246" i="4" a="1"/>
  <c r="F246" i="4" s="1"/>
  <c r="N246" i="4" s="1"/>
  <c r="F247" i="4" a="1"/>
  <c r="F247" i="4" s="1"/>
  <c r="N247" i="4" s="1"/>
  <c r="F248" i="4" a="1"/>
  <c r="F248" i="4" s="1"/>
  <c r="N248" i="4" s="1"/>
  <c r="F249" i="4" a="1"/>
  <c r="F249" i="4" s="1"/>
  <c r="N249" i="4" s="1"/>
  <c r="F250" i="4" a="1"/>
  <c r="F250" i="4" s="1"/>
  <c r="N250" i="4" s="1"/>
  <c r="F251" i="4" a="1"/>
  <c r="F251" i="4" s="1"/>
  <c r="N251" i="4" s="1"/>
  <c r="F252" i="4" a="1"/>
  <c r="F252" i="4" s="1"/>
  <c r="N252" i="4" s="1"/>
  <c r="F253" i="4" a="1"/>
  <c r="F253" i="4" s="1"/>
  <c r="N253" i="4" s="1"/>
  <c r="F254" i="4" a="1"/>
  <c r="F254" i="4" s="1"/>
  <c r="N254" i="4" s="1"/>
  <c r="F255" i="4" a="1"/>
  <c r="F255" i="4" s="1"/>
  <c r="N255" i="4" s="1"/>
  <c r="F256" i="4" a="1"/>
  <c r="F256" i="4" s="1"/>
  <c r="N256" i="4" s="1"/>
  <c r="F257" i="4" a="1"/>
  <c r="F257" i="4" s="1"/>
  <c r="N257" i="4" s="1"/>
  <c r="F258" i="4" a="1"/>
  <c r="F258" i="4" s="1"/>
  <c r="N258" i="4" s="1"/>
  <c r="F259" i="4" a="1"/>
  <c r="F259" i="4" s="1"/>
  <c r="N259" i="4" s="1"/>
  <c r="F260" i="4" a="1"/>
  <c r="F260" i="4" s="1"/>
  <c r="N260" i="4" s="1"/>
  <c r="F261" i="4" a="1"/>
  <c r="F261" i="4" s="1"/>
  <c r="N261" i="4" s="1"/>
  <c r="F262" i="4" a="1"/>
  <c r="F262" i="4" s="1"/>
  <c r="N262" i="4" s="1"/>
  <c r="F263" i="4" a="1"/>
  <c r="F263" i="4" s="1"/>
  <c r="N263" i="4" s="1"/>
  <c r="F264" i="4" a="1"/>
  <c r="F264" i="4" s="1"/>
  <c r="N264" i="4" s="1"/>
  <c r="F265" i="4" a="1"/>
  <c r="F265" i="4" s="1"/>
  <c r="N265" i="4" s="1"/>
  <c r="F266" i="4" a="1"/>
  <c r="F266" i="4" s="1"/>
  <c r="N266" i="4" s="1"/>
  <c r="F267" i="4" a="1"/>
  <c r="F267" i="4" s="1"/>
  <c r="N267" i="4" s="1"/>
  <c r="F268" i="4" a="1"/>
  <c r="F268" i="4" s="1"/>
  <c r="N268" i="4" s="1"/>
  <c r="F269" i="4" a="1"/>
  <c r="F269" i="4" s="1"/>
  <c r="N269" i="4" s="1"/>
  <c r="F270" i="4" a="1"/>
  <c r="F270" i="4" s="1"/>
  <c r="N270" i="4" s="1"/>
  <c r="F271" i="4" a="1"/>
  <c r="F271" i="4" s="1"/>
  <c r="N271" i="4" s="1"/>
  <c r="F272" i="4" a="1"/>
  <c r="F272" i="4" s="1"/>
  <c r="N272" i="4" s="1"/>
  <c r="F273" i="4" a="1"/>
  <c r="F273" i="4" s="1"/>
  <c r="N273" i="4" s="1"/>
  <c r="F274" i="4" a="1"/>
  <c r="F274" i="4" s="1"/>
  <c r="N274" i="4" s="1"/>
  <c r="F275" i="4" a="1"/>
  <c r="F275" i="4" s="1"/>
  <c r="N275" i="4" s="1"/>
  <c r="F276" i="4" a="1"/>
  <c r="F276" i="4" s="1"/>
  <c r="N276" i="4" s="1"/>
  <c r="F277" i="4" a="1"/>
  <c r="F277" i="4" s="1"/>
  <c r="N277" i="4" s="1"/>
  <c r="F278" i="4" a="1"/>
  <c r="F278" i="4" s="1"/>
  <c r="N278" i="4" s="1"/>
  <c r="E28" i="4" a="1"/>
  <c r="E28" i="4" s="1"/>
  <c r="M28" i="4" s="1"/>
  <c r="E29" i="4" a="1"/>
  <c r="E29" i="4" s="1"/>
  <c r="M29" i="4" s="1"/>
  <c r="E30" i="4" a="1"/>
  <c r="E30" i="4" s="1"/>
  <c r="M30" i="4" s="1"/>
  <c r="E31" i="4" a="1"/>
  <c r="E31" i="4" s="1"/>
  <c r="M31" i="4" s="1"/>
  <c r="E32" i="4" a="1"/>
  <c r="E32" i="4" s="1"/>
  <c r="M32" i="4" s="1"/>
  <c r="E33" i="4" a="1"/>
  <c r="E33" i="4" s="1"/>
  <c r="M33" i="4" s="1"/>
  <c r="E34" i="4" a="1"/>
  <c r="E34" i="4" s="1"/>
  <c r="M34" i="4" s="1"/>
  <c r="E35" i="4" a="1"/>
  <c r="E35" i="4" s="1"/>
  <c r="M35" i="4" s="1"/>
  <c r="E36" i="4" a="1"/>
  <c r="E36" i="4" s="1"/>
  <c r="M36" i="4" s="1"/>
  <c r="E37" i="4" a="1"/>
  <c r="E37" i="4" s="1"/>
  <c r="M37" i="4" s="1"/>
  <c r="E38" i="4" a="1"/>
  <c r="E38" i="4" s="1"/>
  <c r="M38" i="4" s="1"/>
  <c r="E39" i="4" a="1"/>
  <c r="E39" i="4" s="1"/>
  <c r="M39" i="4" s="1"/>
  <c r="E40" i="4" a="1"/>
  <c r="E40" i="4" s="1"/>
  <c r="M40" i="4" s="1"/>
  <c r="E41" i="4" a="1"/>
  <c r="E41" i="4" s="1"/>
  <c r="M41" i="4" s="1"/>
  <c r="E42" i="4" a="1"/>
  <c r="E42" i="4" s="1"/>
  <c r="M42" i="4" s="1"/>
  <c r="E43" i="4" a="1"/>
  <c r="E43" i="4" s="1"/>
  <c r="M43" i="4" s="1"/>
  <c r="E44" i="4" a="1"/>
  <c r="E44" i="4" s="1"/>
  <c r="M44" i="4" s="1"/>
  <c r="E45" i="4" a="1"/>
  <c r="E45" i="4" s="1"/>
  <c r="M45" i="4" s="1"/>
  <c r="E46" i="4" a="1"/>
  <c r="E46" i="4" s="1"/>
  <c r="M46" i="4" s="1"/>
  <c r="E47" i="4" a="1"/>
  <c r="E47" i="4" s="1"/>
  <c r="M47" i="4" s="1"/>
  <c r="E48" i="4" a="1"/>
  <c r="E48" i="4" s="1"/>
  <c r="M48" i="4" s="1"/>
  <c r="E49" i="4" a="1"/>
  <c r="E49" i="4" s="1"/>
  <c r="M49" i="4" s="1"/>
  <c r="E50" i="4" a="1"/>
  <c r="E50" i="4" s="1"/>
  <c r="M50" i="4" s="1"/>
  <c r="E51" i="4" a="1"/>
  <c r="E51" i="4" s="1"/>
  <c r="M51" i="4" s="1"/>
  <c r="F27" i="4" a="1"/>
  <c r="F27" i="4" s="1"/>
  <c r="N27" i="4" s="1"/>
  <c r="E27" i="4" a="1"/>
  <c r="E27" i="4" s="1"/>
  <c r="M27" i="4" s="1"/>
  <c r="C3" i="4" a="1"/>
  <c r="C3" i="4" s="1"/>
  <c r="L3" i="4" s="1"/>
  <c r="C4" i="4" a="1"/>
  <c r="C4" i="4" s="1"/>
  <c r="L4" i="4" s="1"/>
  <c r="C5" i="4" a="1"/>
  <c r="C5" i="4" s="1"/>
  <c r="L5" i="4" s="1"/>
  <c r="C6" i="4" a="1"/>
  <c r="C6" i="4" s="1"/>
  <c r="L6" i="4" s="1"/>
  <c r="C7" i="4" a="1"/>
  <c r="C7" i="4" s="1"/>
  <c r="L7" i="4" s="1"/>
  <c r="C8" i="4" a="1"/>
  <c r="C8" i="4" s="1"/>
  <c r="L8" i="4" s="1"/>
  <c r="C9" i="4" a="1"/>
  <c r="C9" i="4" s="1"/>
  <c r="L9" i="4" s="1"/>
  <c r="C10" i="4" a="1"/>
  <c r="C10" i="4" s="1"/>
  <c r="L10" i="4" s="1"/>
  <c r="C11" i="4" a="1"/>
  <c r="C11" i="4" s="1"/>
  <c r="L11" i="4" s="1"/>
  <c r="C12" i="4" a="1"/>
  <c r="C12" i="4" s="1"/>
  <c r="L12" i="4" s="1"/>
  <c r="C13" i="4" a="1"/>
  <c r="C13" i="4" s="1"/>
  <c r="L13" i="4" s="1"/>
  <c r="C14" i="4" a="1"/>
  <c r="C14" i="4" s="1"/>
  <c r="L14" i="4" s="1"/>
  <c r="C15" i="4" a="1"/>
  <c r="C15" i="4" s="1"/>
  <c r="L15" i="4" s="1"/>
  <c r="C16" i="4" a="1"/>
  <c r="C16" i="4" s="1"/>
  <c r="L16" i="4" s="1"/>
  <c r="C17" i="4" a="1"/>
  <c r="C17" i="4" s="1"/>
  <c r="L17" i="4" s="1"/>
  <c r="C18" i="4" a="1"/>
  <c r="C18" i="4" s="1"/>
  <c r="L18" i="4" s="1"/>
  <c r="C19" i="4" a="1"/>
  <c r="C19" i="4" s="1"/>
  <c r="L19" i="4" s="1"/>
  <c r="C20" i="4" a="1"/>
  <c r="C20" i="4" s="1"/>
  <c r="L20" i="4" s="1"/>
  <c r="C21" i="4" a="1"/>
  <c r="C21" i="4" s="1"/>
  <c r="L21" i="4" s="1"/>
  <c r="C22" i="4" a="1"/>
  <c r="C22" i="4" s="1"/>
  <c r="L22" i="4" s="1"/>
  <c r="C23" i="4" a="1"/>
  <c r="C23" i="4" s="1"/>
  <c r="L23" i="4" s="1"/>
  <c r="C24" i="4" a="1"/>
  <c r="C24" i="4" s="1"/>
  <c r="L24" i="4" s="1"/>
  <c r="C25" i="4" a="1"/>
  <c r="C25" i="4" s="1"/>
  <c r="L25" i="4" s="1"/>
  <c r="C26" i="4" a="1"/>
  <c r="C26" i="4" s="1"/>
  <c r="L26" i="4" s="1"/>
  <c r="C27" i="4" a="1"/>
  <c r="C27" i="4" s="1"/>
  <c r="L27" i="4" s="1"/>
  <c r="C28" i="4" a="1"/>
  <c r="C28" i="4" s="1"/>
  <c r="L28" i="4" s="1"/>
  <c r="C29" i="4" a="1"/>
  <c r="C29" i="4" s="1"/>
  <c r="L29" i="4" s="1"/>
  <c r="C30" i="4" a="1"/>
  <c r="C30" i="4" s="1"/>
  <c r="L30" i="4" s="1"/>
  <c r="C31" i="4" a="1"/>
  <c r="C31" i="4" s="1"/>
  <c r="L31" i="4" s="1"/>
  <c r="C32" i="4" a="1"/>
  <c r="C32" i="4" s="1"/>
  <c r="L32" i="4" s="1"/>
  <c r="C33" i="4" a="1"/>
  <c r="C33" i="4" s="1"/>
  <c r="L33" i="4" s="1"/>
  <c r="C34" i="4" a="1"/>
  <c r="C34" i="4" s="1"/>
  <c r="L34" i="4" s="1"/>
  <c r="C35" i="4" a="1"/>
  <c r="C35" i="4" s="1"/>
  <c r="L35" i="4" s="1"/>
  <c r="C36" i="4" a="1"/>
  <c r="C36" i="4" s="1"/>
  <c r="L36" i="4" s="1"/>
  <c r="C37" i="4" a="1"/>
  <c r="C37" i="4" s="1"/>
  <c r="L37" i="4" s="1"/>
  <c r="C38" i="4" a="1"/>
  <c r="C38" i="4" s="1"/>
  <c r="L38" i="4" s="1"/>
  <c r="C39" i="4" a="1"/>
  <c r="C39" i="4" s="1"/>
  <c r="L39" i="4" s="1"/>
  <c r="C40" i="4" a="1"/>
  <c r="C40" i="4" s="1"/>
  <c r="L40" i="4" s="1"/>
  <c r="C41" i="4" a="1"/>
  <c r="C41" i="4" s="1"/>
  <c r="L41" i="4" s="1"/>
  <c r="C42" i="4" a="1"/>
  <c r="C42" i="4" s="1"/>
  <c r="L42" i="4" s="1"/>
  <c r="C43" i="4" a="1"/>
  <c r="C43" i="4" s="1"/>
  <c r="L43" i="4" s="1"/>
  <c r="C44" i="4" a="1"/>
  <c r="C44" i="4" s="1"/>
  <c r="L44" i="4" s="1"/>
  <c r="C45" i="4" a="1"/>
  <c r="C45" i="4" s="1"/>
  <c r="L45" i="4" s="1"/>
  <c r="C46" i="4" a="1"/>
  <c r="C46" i="4" s="1"/>
  <c r="L46" i="4" s="1"/>
  <c r="C47" i="4" a="1"/>
  <c r="C47" i="4" s="1"/>
  <c r="L47" i="4" s="1"/>
  <c r="C48" i="4" a="1"/>
  <c r="C48" i="4" s="1"/>
  <c r="L48" i="4" s="1"/>
  <c r="C49" i="4" a="1"/>
  <c r="C49" i="4" s="1"/>
  <c r="L49" i="4" s="1"/>
  <c r="C50" i="4" a="1"/>
  <c r="C50" i="4" s="1"/>
  <c r="L50" i="4" s="1"/>
  <c r="C51" i="4" a="1"/>
  <c r="C51" i="4" s="1"/>
  <c r="L51" i="4" s="1"/>
  <c r="C52" i="4" a="1"/>
  <c r="C52" i="4" s="1"/>
  <c r="L52" i="4" s="1"/>
  <c r="C53" i="4" a="1"/>
  <c r="C53" i="4" s="1"/>
  <c r="L53" i="4" s="1"/>
  <c r="C54" i="4" a="1"/>
  <c r="C54" i="4" s="1"/>
  <c r="L54" i="4" s="1"/>
  <c r="C55" i="4" a="1"/>
  <c r="C55" i="4" s="1"/>
  <c r="L55" i="4" s="1"/>
  <c r="C56" i="4" a="1"/>
  <c r="C56" i="4" s="1"/>
  <c r="L56" i="4" s="1"/>
  <c r="C57" i="4" a="1"/>
  <c r="C57" i="4" s="1"/>
  <c r="L57" i="4" s="1"/>
  <c r="C58" i="4" a="1"/>
  <c r="C58" i="4" s="1"/>
  <c r="L58" i="4" s="1"/>
  <c r="C59" i="4" a="1"/>
  <c r="C59" i="4" s="1"/>
  <c r="L59" i="4" s="1"/>
  <c r="C60" i="4" a="1"/>
  <c r="C60" i="4" s="1"/>
  <c r="L60" i="4" s="1"/>
  <c r="C61" i="4" a="1"/>
  <c r="C61" i="4" s="1"/>
  <c r="L61" i="4" s="1"/>
  <c r="C62" i="4" a="1"/>
  <c r="C62" i="4"/>
  <c r="L62" i="4" s="1"/>
  <c r="C63" i="4" a="1"/>
  <c r="C63" i="4" s="1"/>
  <c r="L63" i="4" s="1"/>
  <c r="C64" i="4" a="1"/>
  <c r="C64" i="4" s="1"/>
  <c r="L64" i="4" s="1"/>
  <c r="C65" i="4" a="1"/>
  <c r="C65" i="4" s="1"/>
  <c r="L65" i="4" s="1"/>
  <c r="C66" i="4" a="1"/>
  <c r="C66" i="4" s="1"/>
  <c r="L66" i="4" s="1"/>
  <c r="C67" i="4" a="1"/>
  <c r="C67" i="4" s="1"/>
  <c r="L67" i="4" s="1"/>
  <c r="C68" i="4" a="1"/>
  <c r="C68" i="4" s="1"/>
  <c r="L68" i="4" s="1"/>
  <c r="C69" i="4" a="1"/>
  <c r="C69" i="4" s="1"/>
  <c r="L69" i="4" s="1"/>
  <c r="C70" i="4" a="1"/>
  <c r="C70" i="4" s="1"/>
  <c r="L70" i="4" s="1"/>
  <c r="C71" i="4" a="1"/>
  <c r="C71" i="4" s="1"/>
  <c r="L71" i="4" s="1"/>
  <c r="C72" i="4" a="1"/>
  <c r="C72" i="4" s="1"/>
  <c r="L72" i="4" s="1"/>
  <c r="C73" i="4" a="1"/>
  <c r="C73" i="4" s="1"/>
  <c r="L73" i="4" s="1"/>
  <c r="C74" i="4" a="1"/>
  <c r="C74" i="4" s="1"/>
  <c r="L74" i="4" s="1"/>
  <c r="C75" i="4" a="1"/>
  <c r="C75" i="4" s="1"/>
  <c r="L75" i="4" s="1"/>
  <c r="C76" i="4" a="1"/>
  <c r="C76" i="4" s="1"/>
  <c r="L76" i="4" s="1"/>
  <c r="C77" i="4" a="1"/>
  <c r="C77" i="4" s="1"/>
  <c r="L77" i="4" s="1"/>
  <c r="C78" i="4" a="1"/>
  <c r="C78" i="4" s="1"/>
  <c r="L78" i="4" s="1"/>
  <c r="C80" i="4" a="1"/>
  <c r="C80" i="4" s="1"/>
  <c r="L80" i="4" s="1"/>
  <c r="C81" i="4" a="1"/>
  <c r="C81" i="4" s="1"/>
  <c r="L81" i="4" s="1"/>
  <c r="C82" i="4" a="1"/>
  <c r="C82" i="4" s="1"/>
  <c r="L82" i="4" s="1"/>
  <c r="C83" i="4" a="1"/>
  <c r="C83" i="4" s="1"/>
  <c r="L83" i="4" s="1"/>
  <c r="C84" i="4" a="1"/>
  <c r="C84" i="4" s="1"/>
  <c r="L84" i="4" s="1"/>
  <c r="C85" i="4" a="1"/>
  <c r="C85" i="4" s="1"/>
  <c r="L85" i="4" s="1"/>
  <c r="C86" i="4" a="1"/>
  <c r="C86" i="4" s="1"/>
  <c r="L86" i="4" s="1"/>
  <c r="C87" i="4" a="1"/>
  <c r="C87" i="4" s="1"/>
  <c r="L87" i="4" s="1"/>
  <c r="C88" i="4" a="1"/>
  <c r="C88" i="4" s="1"/>
  <c r="L88" i="4" s="1"/>
  <c r="C89" i="4" a="1"/>
  <c r="C89" i="4" s="1"/>
  <c r="L89" i="4" s="1"/>
  <c r="C90" i="4" a="1"/>
  <c r="C90" i="4" s="1"/>
  <c r="L90" i="4" s="1"/>
  <c r="C91" i="4" a="1"/>
  <c r="C91" i="4" s="1"/>
  <c r="L91" i="4" s="1"/>
  <c r="C92" i="4" a="1"/>
  <c r="C92" i="4" s="1"/>
  <c r="L92" i="4" s="1"/>
  <c r="C93" i="4" a="1"/>
  <c r="C93" i="4" s="1"/>
  <c r="L93" i="4" s="1"/>
  <c r="C94" i="4" a="1"/>
  <c r="C94" i="4" s="1"/>
  <c r="L94" i="4" s="1"/>
  <c r="C95" i="4" a="1"/>
  <c r="C95" i="4" s="1"/>
  <c r="L95" i="4" s="1"/>
  <c r="C97" i="4" a="1"/>
  <c r="C97" i="4" s="1"/>
  <c r="L97" i="4" s="1"/>
  <c r="C98" i="4" a="1"/>
  <c r="C98" i="4" s="1"/>
  <c r="L98" i="4" s="1"/>
  <c r="C99" i="4" a="1"/>
  <c r="C99" i="4" s="1"/>
  <c r="L99" i="4" s="1"/>
  <c r="C100" i="4" a="1"/>
  <c r="C100" i="4" s="1"/>
  <c r="L100" i="4" s="1"/>
  <c r="C101" i="4" a="1"/>
  <c r="C101" i="4" s="1"/>
  <c r="L101" i="4" s="1"/>
  <c r="C102" i="4" a="1"/>
  <c r="C102" i="4" s="1"/>
  <c r="L102" i="4" s="1"/>
  <c r="C103" i="4" a="1"/>
  <c r="C103" i="4" s="1"/>
  <c r="L103" i="4" s="1"/>
  <c r="C104" i="4" a="1"/>
  <c r="C104" i="4" s="1"/>
  <c r="L104" i="4" s="1"/>
  <c r="C105" i="4" a="1"/>
  <c r="C105" i="4" s="1"/>
  <c r="L105" i="4" s="1"/>
  <c r="C106" i="4" a="1"/>
  <c r="C106" i="4" s="1"/>
  <c r="L106" i="4" s="1"/>
  <c r="C107" i="4" a="1"/>
  <c r="C107" i="4" s="1"/>
  <c r="L107" i="4" s="1"/>
  <c r="C108" i="4" a="1"/>
  <c r="C108" i="4" s="1"/>
  <c r="L108" i="4" s="1"/>
  <c r="C109" i="4" a="1"/>
  <c r="C109" i="4" s="1"/>
  <c r="L109" i="4" s="1"/>
  <c r="C110" i="4" a="1"/>
  <c r="C110" i="4" s="1"/>
  <c r="L110" i="4" s="1"/>
  <c r="C111" i="4" a="1"/>
  <c r="C111" i="4" s="1"/>
  <c r="L111" i="4" s="1"/>
  <c r="C112" i="4" a="1"/>
  <c r="C112" i="4" s="1"/>
  <c r="L112" i="4" s="1"/>
  <c r="C113" i="4" a="1"/>
  <c r="C113" i="4" s="1"/>
  <c r="L113" i="4" s="1"/>
  <c r="C114" i="4" a="1"/>
  <c r="C114" i="4" s="1"/>
  <c r="L114" i="4" s="1"/>
  <c r="C115" i="4" a="1"/>
  <c r="C115" i="4" s="1"/>
  <c r="L115" i="4" s="1"/>
  <c r="C116" i="4" a="1"/>
  <c r="C116" i="4" s="1"/>
  <c r="L116" i="4" s="1"/>
  <c r="C117" i="4" a="1"/>
  <c r="C117" i="4" s="1"/>
  <c r="L117" i="4" s="1"/>
  <c r="C118" i="4" a="1"/>
  <c r="C118" i="4" s="1"/>
  <c r="L118" i="4" s="1"/>
  <c r="C119" i="4" a="1"/>
  <c r="C119" i="4" s="1"/>
  <c r="L119" i="4" s="1"/>
  <c r="C120" i="4" a="1"/>
  <c r="C120" i="4" s="1"/>
  <c r="L120" i="4" s="1"/>
  <c r="C121" i="4" a="1"/>
  <c r="C121" i="4" s="1"/>
  <c r="L121" i="4" s="1"/>
  <c r="C122" i="4" a="1"/>
  <c r="C122" i="4" s="1"/>
  <c r="L122" i="4" s="1"/>
  <c r="C123" i="4" a="1"/>
  <c r="C123" i="4" s="1"/>
  <c r="L123" i="4" s="1"/>
  <c r="C124" i="4" a="1"/>
  <c r="C124" i="4" s="1"/>
  <c r="L124" i="4" s="1"/>
  <c r="C125" i="4" a="1"/>
  <c r="C125" i="4" s="1"/>
  <c r="L125" i="4" s="1"/>
  <c r="C126" i="4" a="1"/>
  <c r="C126" i="4" s="1"/>
  <c r="L126" i="4" s="1"/>
  <c r="C127" i="4" a="1"/>
  <c r="C127" i="4" s="1"/>
  <c r="L127" i="4" s="1"/>
  <c r="C128" i="4" a="1"/>
  <c r="C128" i="4" s="1"/>
  <c r="L128" i="4" s="1"/>
  <c r="C129" i="4" a="1"/>
  <c r="C129" i="4" s="1"/>
  <c r="L129" i="4" s="1"/>
  <c r="C130" i="4" a="1"/>
  <c r="C130" i="4" s="1"/>
  <c r="L130" i="4" s="1"/>
  <c r="C131" i="4" a="1"/>
  <c r="C131" i="4" s="1"/>
  <c r="L131" i="4" s="1"/>
  <c r="C132" i="4" a="1"/>
  <c r="C132" i="4" s="1"/>
  <c r="L132" i="4" s="1"/>
  <c r="C133" i="4" a="1"/>
  <c r="C133" i="4" s="1"/>
  <c r="L133" i="4" s="1"/>
  <c r="C134" i="4" a="1"/>
  <c r="C134" i="4" s="1"/>
  <c r="L134" i="4" s="1"/>
  <c r="C135" i="4" a="1"/>
  <c r="C135" i="4" s="1"/>
  <c r="L135" i="4" s="1"/>
  <c r="C136" i="4" a="1"/>
  <c r="C136" i="4" s="1"/>
  <c r="L136" i="4" s="1"/>
  <c r="C137" i="4" a="1"/>
  <c r="C137" i="4" s="1"/>
  <c r="L137" i="4" s="1"/>
  <c r="C138" i="4" a="1"/>
  <c r="C138" i="4" s="1"/>
  <c r="L138" i="4" s="1"/>
  <c r="C139" i="4" a="1"/>
  <c r="C139" i="4" s="1"/>
  <c r="L139" i="4" s="1"/>
  <c r="C140" i="4" a="1"/>
  <c r="C140" i="4" s="1"/>
  <c r="L140" i="4" s="1"/>
  <c r="C141" i="4" a="1"/>
  <c r="C141" i="4" s="1"/>
  <c r="L141" i="4" s="1"/>
  <c r="C142" i="4" a="1"/>
  <c r="C142" i="4" s="1"/>
  <c r="L142" i="4" s="1"/>
  <c r="C143" i="4" a="1"/>
  <c r="C143" i="4" s="1"/>
  <c r="L143" i="4" s="1"/>
  <c r="C144" i="4" a="1"/>
  <c r="C144" i="4" s="1"/>
  <c r="L144" i="4" s="1"/>
  <c r="C145" i="4" a="1"/>
  <c r="C145" i="4" s="1"/>
  <c r="L145" i="4" s="1"/>
  <c r="C146" i="4" a="1"/>
  <c r="C146" i="4" s="1"/>
  <c r="L146" i="4" s="1"/>
  <c r="C147" i="4" a="1"/>
  <c r="C147" i="4" s="1"/>
  <c r="L147" i="4" s="1"/>
  <c r="C148" i="4" a="1"/>
  <c r="C148" i="4" s="1"/>
  <c r="L148" i="4" s="1"/>
  <c r="C149" i="4" a="1"/>
  <c r="C149" i="4" s="1"/>
  <c r="L149" i="4" s="1"/>
  <c r="C150" i="4" a="1"/>
  <c r="C150" i="4" s="1"/>
  <c r="L150" i="4" s="1"/>
  <c r="C151" i="4" a="1"/>
  <c r="C151" i="4" s="1"/>
  <c r="L151" i="4" s="1"/>
  <c r="C152" i="4" a="1"/>
  <c r="C152" i="4" s="1"/>
  <c r="L152" i="4" s="1"/>
  <c r="C153" i="4" a="1"/>
  <c r="C153" i="4" s="1"/>
  <c r="L153" i="4" s="1"/>
  <c r="C154" i="4" a="1"/>
  <c r="C154" i="4" s="1"/>
  <c r="L154" i="4" s="1"/>
  <c r="C155" i="4" a="1"/>
  <c r="C155" i="4" s="1"/>
  <c r="L155" i="4" s="1"/>
  <c r="C156" i="4" a="1"/>
  <c r="C156" i="4" s="1"/>
  <c r="L156" i="4" s="1"/>
  <c r="C157" i="4" a="1"/>
  <c r="C157" i="4" s="1"/>
  <c r="L157" i="4" s="1"/>
  <c r="C158" i="4" a="1"/>
  <c r="C158" i="4" s="1"/>
  <c r="L158" i="4" s="1"/>
  <c r="C159" i="4" a="1"/>
  <c r="C159" i="4" s="1"/>
  <c r="L159" i="4" s="1"/>
  <c r="C160" i="4" a="1"/>
  <c r="C160" i="4" s="1"/>
  <c r="L160" i="4" s="1"/>
  <c r="C161" i="4" a="1"/>
  <c r="C161" i="4" s="1"/>
  <c r="L161" i="4" s="1"/>
  <c r="C163" i="4" a="1"/>
  <c r="C163" i="4" s="1"/>
  <c r="L163" i="4" s="1"/>
  <c r="C164" i="4" a="1"/>
  <c r="C164" i="4" s="1"/>
  <c r="L164" i="4" s="1"/>
  <c r="C165" i="4" a="1"/>
  <c r="C165" i="4" s="1"/>
  <c r="L165" i="4" s="1"/>
  <c r="C166" i="4" a="1"/>
  <c r="C166" i="4" s="1"/>
  <c r="L166" i="4" s="1"/>
  <c r="C167" i="4" a="1"/>
  <c r="C167" i="4" s="1"/>
  <c r="L167" i="4" s="1"/>
  <c r="C168" i="4" a="1"/>
  <c r="C168" i="4" s="1"/>
  <c r="L168" i="4" s="1"/>
  <c r="C169" i="4" a="1"/>
  <c r="C169" i="4" s="1"/>
  <c r="L169" i="4" s="1"/>
  <c r="C170" i="4" a="1"/>
  <c r="C170" i="4" s="1"/>
  <c r="L170" i="4" s="1"/>
  <c r="C171" i="4" a="1"/>
  <c r="C171" i="4" s="1"/>
  <c r="L171" i="4" s="1"/>
  <c r="C172" i="4" a="1"/>
  <c r="C172" i="4" s="1"/>
  <c r="L172" i="4" s="1"/>
  <c r="C173" i="4" a="1"/>
  <c r="C173" i="4" s="1"/>
  <c r="L173" i="4" s="1"/>
  <c r="C174" i="4" a="1"/>
  <c r="C174" i="4" s="1"/>
  <c r="L174" i="4" s="1"/>
  <c r="C175" i="4" a="1"/>
  <c r="C175" i="4" s="1"/>
  <c r="L175" i="4" s="1"/>
  <c r="C176" i="4" a="1"/>
  <c r="C176" i="4" s="1"/>
  <c r="L176" i="4" s="1"/>
  <c r="C177" i="4" a="1"/>
  <c r="C177" i="4" s="1"/>
  <c r="L177" i="4" s="1"/>
  <c r="C178" i="4" a="1"/>
  <c r="C178" i="4" s="1"/>
  <c r="L178" i="4" s="1"/>
  <c r="C179" i="4" a="1"/>
  <c r="C179" i="4" s="1"/>
  <c r="L179" i="4" s="1"/>
  <c r="C180" i="4" a="1"/>
  <c r="C180" i="4" s="1"/>
  <c r="L180" i="4" s="1"/>
  <c r="C181" i="4" a="1"/>
  <c r="C181" i="4" s="1"/>
  <c r="L181" i="4" s="1"/>
  <c r="C182" i="4" a="1"/>
  <c r="C182" i="4" s="1"/>
  <c r="L182" i="4" s="1"/>
  <c r="C183" i="4" a="1"/>
  <c r="C183" i="4" s="1"/>
  <c r="L183" i="4" s="1"/>
  <c r="C184" i="4" a="1"/>
  <c r="C184" i="4" s="1"/>
  <c r="L184" i="4" s="1"/>
  <c r="C185" i="4" a="1"/>
  <c r="C185" i="4" s="1"/>
  <c r="L185" i="4" s="1"/>
  <c r="C186" i="4" a="1"/>
  <c r="C186" i="4" s="1"/>
  <c r="L186" i="4" s="1"/>
  <c r="C187" i="4" a="1"/>
  <c r="C187" i="4" s="1"/>
  <c r="L187" i="4" s="1"/>
  <c r="C188" i="4" a="1"/>
  <c r="C188" i="4" s="1"/>
  <c r="L188" i="4" s="1"/>
  <c r="C190" i="4" a="1"/>
  <c r="C190" i="4" s="1"/>
  <c r="L190" i="4" s="1"/>
  <c r="C191" i="4" a="1"/>
  <c r="C191" i="4" s="1"/>
  <c r="L191" i="4" s="1"/>
  <c r="C192" i="4" a="1"/>
  <c r="C192" i="4" s="1"/>
  <c r="L192" i="4" s="1"/>
  <c r="C193" i="4" a="1"/>
  <c r="C193" i="4" s="1"/>
  <c r="L193" i="4" s="1"/>
  <c r="C194" i="4" a="1"/>
  <c r="C194" i="4" s="1"/>
  <c r="L194" i="4" s="1"/>
  <c r="C195" i="4" a="1"/>
  <c r="C195" i="4" s="1"/>
  <c r="L195" i="4" s="1"/>
  <c r="C196" i="4" a="1"/>
  <c r="C196" i="4" s="1"/>
  <c r="L196" i="4" s="1"/>
  <c r="C197" i="4" a="1"/>
  <c r="C197" i="4" s="1"/>
  <c r="L197" i="4" s="1"/>
  <c r="C198" i="4" a="1"/>
  <c r="C198" i="4" s="1"/>
  <c r="L198" i="4" s="1"/>
  <c r="C199" i="4" a="1"/>
  <c r="C199" i="4" s="1"/>
  <c r="L199" i="4" s="1"/>
  <c r="C200" i="4" a="1"/>
  <c r="C200" i="4" s="1"/>
  <c r="L200" i="4" s="1"/>
  <c r="C201" i="4" a="1"/>
  <c r="C201" i="4" s="1"/>
  <c r="L201" i="4" s="1"/>
  <c r="C202" i="4" a="1"/>
  <c r="C202" i="4"/>
  <c r="L202" i="4" s="1"/>
  <c r="C203" i="4" a="1"/>
  <c r="C203" i="4" s="1"/>
  <c r="L203" i="4" s="1"/>
  <c r="C204" i="4" a="1"/>
  <c r="C204" i="4" s="1"/>
  <c r="L204" i="4" s="1"/>
  <c r="C205" i="4" a="1"/>
  <c r="C205" i="4" s="1"/>
  <c r="L205" i="4" s="1"/>
  <c r="C206" i="4" a="1"/>
  <c r="C206" i="4" s="1"/>
  <c r="L206" i="4" s="1"/>
  <c r="C207" i="4" a="1"/>
  <c r="C207" i="4" s="1"/>
  <c r="L207" i="4" s="1"/>
  <c r="C208" i="4" a="1"/>
  <c r="C208" i="4" s="1"/>
  <c r="L208" i="4" s="1"/>
  <c r="C209" i="4" a="1"/>
  <c r="C209" i="4" s="1"/>
  <c r="L209" i="4" s="1"/>
  <c r="C210" i="4" a="1"/>
  <c r="C210" i="4" s="1"/>
  <c r="L210" i="4" s="1"/>
  <c r="C211" i="4" a="1"/>
  <c r="C211" i="4" s="1"/>
  <c r="L211" i="4" s="1"/>
  <c r="C212" i="4" a="1"/>
  <c r="C212" i="4" s="1"/>
  <c r="L212" i="4" s="1"/>
  <c r="C213" i="4" a="1"/>
  <c r="C213" i="4" s="1"/>
  <c r="L213" i="4" s="1"/>
  <c r="C214" i="4" a="1"/>
  <c r="C214" i="4" s="1"/>
  <c r="L214" i="4" s="1"/>
  <c r="C215" i="4" a="1"/>
  <c r="C215" i="4" s="1"/>
  <c r="L215" i="4" s="1"/>
  <c r="C216" i="4" a="1"/>
  <c r="C216" i="4" s="1"/>
  <c r="L216" i="4" s="1"/>
  <c r="C217" i="4" a="1"/>
  <c r="C217" i="4" s="1"/>
  <c r="L217" i="4" s="1"/>
  <c r="C218" i="4" a="1"/>
  <c r="C218" i="4" s="1"/>
  <c r="L218" i="4" s="1"/>
  <c r="C219" i="4" a="1"/>
  <c r="C219" i="4" s="1"/>
  <c r="L219" i="4" s="1"/>
  <c r="C220" i="4" a="1"/>
  <c r="C220" i="4" s="1"/>
  <c r="L220" i="4" s="1"/>
  <c r="C221" i="4" a="1"/>
  <c r="C221" i="4" s="1"/>
  <c r="L221" i="4" s="1"/>
  <c r="C222" i="4" a="1"/>
  <c r="C222" i="4" s="1"/>
  <c r="L222" i="4" s="1"/>
  <c r="C223" i="4" a="1"/>
  <c r="C223" i="4" s="1"/>
  <c r="L223" i="4" s="1"/>
  <c r="C224" i="4" a="1"/>
  <c r="C224" i="4" s="1"/>
  <c r="L224" i="4" s="1"/>
  <c r="C225" i="4" a="1"/>
  <c r="C225" i="4" s="1"/>
  <c r="L225" i="4" s="1"/>
  <c r="C226" i="4" a="1"/>
  <c r="C226" i="4" s="1"/>
  <c r="L226" i="4" s="1"/>
  <c r="C227" i="4" a="1"/>
  <c r="C227" i="4" s="1"/>
  <c r="L227" i="4" s="1"/>
  <c r="C228" i="4" a="1"/>
  <c r="C228" i="4" s="1"/>
  <c r="L228" i="4" s="1"/>
  <c r="C229" i="4" a="1"/>
  <c r="C229" i="4" s="1"/>
  <c r="L229" i="4" s="1"/>
  <c r="C230" i="4" a="1"/>
  <c r="C230" i="4" s="1"/>
  <c r="L230" i="4" s="1"/>
  <c r="C231" i="4" a="1"/>
  <c r="C231" i="4" s="1"/>
  <c r="L231" i="4" s="1"/>
  <c r="C232" i="4" a="1"/>
  <c r="C232" i="4" s="1"/>
  <c r="L232" i="4" s="1"/>
  <c r="C233" i="4" a="1"/>
  <c r="C233" i="4" s="1"/>
  <c r="L233" i="4" s="1"/>
  <c r="C234" i="4" a="1"/>
  <c r="C234" i="4" s="1"/>
  <c r="L234" i="4" s="1"/>
  <c r="C235" i="4" a="1"/>
  <c r="C235" i="4" s="1"/>
  <c r="L235" i="4" s="1"/>
  <c r="C236" i="4" a="1"/>
  <c r="C236" i="4" s="1"/>
  <c r="L236" i="4" s="1"/>
  <c r="C237" i="4" a="1"/>
  <c r="C237" i="4" s="1"/>
  <c r="L237" i="4" s="1"/>
  <c r="C238" i="4" a="1"/>
  <c r="C238" i="4" s="1"/>
  <c r="L238" i="4" s="1"/>
  <c r="C239" i="4" a="1"/>
  <c r="C239" i="4" s="1"/>
  <c r="L239" i="4" s="1"/>
  <c r="C240" i="4" a="1"/>
  <c r="C240" i="4" s="1"/>
  <c r="L240" i="4" s="1"/>
  <c r="C241" i="4" a="1"/>
  <c r="C241" i="4" s="1"/>
  <c r="L241" i="4" s="1"/>
  <c r="C242" i="4" a="1"/>
  <c r="C242" i="4" s="1"/>
  <c r="L242" i="4" s="1"/>
  <c r="C243" i="4" a="1"/>
  <c r="C243" i="4" s="1"/>
  <c r="L243" i="4" s="1"/>
  <c r="C244" i="4" a="1"/>
  <c r="C244" i="4" s="1"/>
  <c r="L244" i="4" s="1"/>
  <c r="C245" i="4" a="1"/>
  <c r="C245" i="4" s="1"/>
  <c r="L245" i="4" s="1"/>
  <c r="C246" i="4" a="1"/>
  <c r="C246" i="4" s="1"/>
  <c r="L246" i="4" s="1"/>
  <c r="C247" i="4" a="1"/>
  <c r="C247" i="4" s="1"/>
  <c r="L247" i="4" s="1"/>
  <c r="C248" i="4" a="1"/>
  <c r="C248" i="4" s="1"/>
  <c r="L248" i="4" s="1"/>
  <c r="C249" i="4" a="1"/>
  <c r="C249" i="4" s="1"/>
  <c r="L249" i="4" s="1"/>
  <c r="C250" i="4" a="1"/>
  <c r="C250" i="4"/>
  <c r="L250" i="4" s="1"/>
  <c r="C251" i="4" a="1"/>
  <c r="C251" i="4" s="1"/>
  <c r="L251" i="4" s="1"/>
  <c r="C252" i="4" a="1"/>
  <c r="C252" i="4" s="1"/>
  <c r="L252" i="4" s="1"/>
  <c r="C253" i="4" a="1"/>
  <c r="C253" i="4" s="1"/>
  <c r="L253" i="4" s="1"/>
  <c r="C255" i="4" a="1"/>
  <c r="C255" i="4" s="1"/>
  <c r="L255" i="4" s="1"/>
  <c r="C256" i="4" a="1"/>
  <c r="C256" i="4" s="1"/>
  <c r="L256" i="4" s="1"/>
  <c r="C257" i="4" a="1"/>
  <c r="C257" i="4" s="1"/>
  <c r="L257" i="4" s="1"/>
  <c r="C258" i="4" a="1"/>
  <c r="C258" i="4"/>
  <c r="L258" i="4" s="1"/>
  <c r="C259" i="4" a="1"/>
  <c r="C259" i="4" s="1"/>
  <c r="L259" i="4" s="1"/>
  <c r="C260" i="4" a="1"/>
  <c r="C260" i="4" s="1"/>
  <c r="L260" i="4" s="1"/>
  <c r="C261" i="4" a="1"/>
  <c r="C261" i="4" s="1"/>
  <c r="L261" i="4" s="1"/>
  <c r="C262" i="4" a="1"/>
  <c r="C262" i="4" s="1"/>
  <c r="L262" i="4" s="1"/>
  <c r="C263" i="4" a="1"/>
  <c r="C263" i="4" s="1"/>
  <c r="L263" i="4" s="1"/>
  <c r="C264" i="4" a="1"/>
  <c r="C264" i="4" s="1"/>
  <c r="L264" i="4" s="1"/>
  <c r="C265" i="4" a="1"/>
  <c r="C265" i="4" s="1"/>
  <c r="L265" i="4" s="1"/>
  <c r="C266" i="4" a="1"/>
  <c r="C266" i="4" s="1"/>
  <c r="L266" i="4" s="1"/>
  <c r="C267" i="4" a="1"/>
  <c r="C267" i="4" s="1"/>
  <c r="L267" i="4" s="1"/>
  <c r="C268" i="4" a="1"/>
  <c r="C268" i="4" s="1"/>
  <c r="L268" i="4" s="1"/>
  <c r="C269" i="4" a="1"/>
  <c r="C269" i="4" s="1"/>
  <c r="L269" i="4" s="1"/>
  <c r="C270" i="4" a="1"/>
  <c r="C270" i="4" s="1"/>
  <c r="L270" i="4" s="1"/>
  <c r="C271" i="4" a="1"/>
  <c r="C271" i="4" s="1"/>
  <c r="L271" i="4" s="1"/>
  <c r="C272" i="4" a="1"/>
  <c r="C272" i="4" s="1"/>
  <c r="L272" i="4" s="1"/>
  <c r="C273" i="4" a="1"/>
  <c r="C273" i="4" s="1"/>
  <c r="L273" i="4" s="1"/>
  <c r="C274" i="4" a="1"/>
  <c r="C274" i="4" s="1"/>
  <c r="L274" i="4" s="1"/>
  <c r="C275" i="4" a="1"/>
  <c r="C275" i="4" s="1"/>
  <c r="L275" i="4" s="1"/>
  <c r="C276" i="4" a="1"/>
  <c r="C276" i="4" s="1"/>
  <c r="L276" i="4" s="1"/>
  <c r="C277" i="4" a="1"/>
  <c r="C277" i="4" s="1"/>
  <c r="L277" i="4" s="1"/>
  <c r="C278" i="4" a="1"/>
  <c r="C278" i="4" s="1"/>
  <c r="L278" i="4" s="1"/>
  <c r="B3" i="4" a="1"/>
  <c r="B3" i="4" s="1"/>
  <c r="K3" i="4" s="1"/>
  <c r="O3" i="4" s="1"/>
  <c r="B4" i="4" a="1"/>
  <c r="B4" i="4" s="1"/>
  <c r="K4" i="4" s="1"/>
  <c r="O4" i="4" s="1"/>
  <c r="B5" i="4" a="1"/>
  <c r="B5" i="4" s="1"/>
  <c r="K5" i="4" s="1"/>
  <c r="O5" i="4" s="1"/>
  <c r="B6" i="4" a="1"/>
  <c r="B6" i="4" s="1"/>
  <c r="K6" i="4" s="1"/>
  <c r="O6" i="4" s="1"/>
  <c r="B7" i="4" a="1"/>
  <c r="B7" i="4" s="1"/>
  <c r="K7" i="4" s="1"/>
  <c r="O7" i="4" s="1"/>
  <c r="B8" i="4" a="1"/>
  <c r="B8" i="4" s="1"/>
  <c r="K8" i="4" s="1"/>
  <c r="B9" i="4" a="1"/>
  <c r="B9" i="4" s="1"/>
  <c r="K9" i="4" s="1"/>
  <c r="B10" i="4" a="1"/>
  <c r="B10" i="4" s="1"/>
  <c r="K10" i="4" s="1"/>
  <c r="B11" i="4" a="1"/>
  <c r="B11" i="4" s="1"/>
  <c r="K11" i="4" s="1"/>
  <c r="O11" i="4" s="1"/>
  <c r="B12" i="4" a="1"/>
  <c r="B12" i="4" s="1"/>
  <c r="K12" i="4" s="1"/>
  <c r="O12" i="4" s="1"/>
  <c r="B13" i="4" a="1"/>
  <c r="B13" i="4" s="1"/>
  <c r="K13" i="4" s="1"/>
  <c r="O13" i="4" s="1"/>
  <c r="B14" i="4" a="1"/>
  <c r="B14" i="4" s="1"/>
  <c r="K14" i="4" s="1"/>
  <c r="O14" i="4" s="1"/>
  <c r="B15" i="4" a="1"/>
  <c r="B15" i="4" s="1"/>
  <c r="K15" i="4" s="1"/>
  <c r="O15" i="4" s="1"/>
  <c r="B16" i="4" a="1"/>
  <c r="B16" i="4" s="1"/>
  <c r="K16" i="4" s="1"/>
  <c r="B17" i="4" a="1"/>
  <c r="B17" i="4" s="1"/>
  <c r="K17" i="4" s="1"/>
  <c r="B18" i="4" a="1"/>
  <c r="B18" i="4" s="1"/>
  <c r="K18" i="4" s="1"/>
  <c r="B19" i="4" a="1"/>
  <c r="B19" i="4" s="1"/>
  <c r="K19" i="4" s="1"/>
  <c r="O19" i="4" s="1"/>
  <c r="B20" i="4" a="1"/>
  <c r="B20" i="4" s="1"/>
  <c r="K20" i="4" s="1"/>
  <c r="O20" i="4" s="1"/>
  <c r="B21" i="4" a="1"/>
  <c r="B21" i="4" s="1"/>
  <c r="K21" i="4" s="1"/>
  <c r="O21" i="4" s="1"/>
  <c r="B22" i="4" a="1"/>
  <c r="B22" i="4" s="1"/>
  <c r="K22" i="4" s="1"/>
  <c r="O22" i="4" s="1"/>
  <c r="B23" i="4" a="1"/>
  <c r="B23" i="4" s="1"/>
  <c r="K23" i="4" s="1"/>
  <c r="O23" i="4" s="1"/>
  <c r="B24" i="4" a="1"/>
  <c r="B24" i="4" s="1"/>
  <c r="K24" i="4" s="1"/>
  <c r="B25" i="4" a="1"/>
  <c r="B25" i="4" s="1"/>
  <c r="K25" i="4" s="1"/>
  <c r="B26" i="4" a="1"/>
  <c r="B26" i="4" s="1"/>
  <c r="K26" i="4" s="1"/>
  <c r="B27" i="4" a="1"/>
  <c r="B27" i="4" s="1"/>
  <c r="K27" i="4" s="1"/>
  <c r="B28" i="4" a="1"/>
  <c r="B28" i="4" s="1"/>
  <c r="K28" i="4" s="1"/>
  <c r="B29" i="4" a="1"/>
  <c r="B29" i="4" s="1"/>
  <c r="K29" i="4" s="1"/>
  <c r="B30" i="4" a="1"/>
  <c r="B30" i="4" s="1"/>
  <c r="K30" i="4" s="1"/>
  <c r="O30" i="4" s="1"/>
  <c r="B31" i="4" a="1"/>
  <c r="B31" i="4" s="1"/>
  <c r="K31" i="4" s="1"/>
  <c r="O31" i="4" s="1"/>
  <c r="B32" i="4" a="1"/>
  <c r="B32" i="4" s="1"/>
  <c r="K32" i="4" s="1"/>
  <c r="B33" i="4" a="1"/>
  <c r="B33" i="4" s="1"/>
  <c r="K33" i="4" s="1"/>
  <c r="B34" i="4" a="1"/>
  <c r="B34" i="4" s="1"/>
  <c r="K34" i="4" s="1"/>
  <c r="B35" i="4" a="1"/>
  <c r="B35" i="4" s="1"/>
  <c r="K35" i="4" s="1"/>
  <c r="B36" i="4" a="1"/>
  <c r="B36" i="4" s="1"/>
  <c r="K36" i="4" s="1"/>
  <c r="B37" i="4" a="1"/>
  <c r="B37" i="4" s="1"/>
  <c r="K37" i="4" s="1"/>
  <c r="B38" i="4" a="1"/>
  <c r="B38" i="4" s="1"/>
  <c r="K38" i="4" s="1"/>
  <c r="O38" i="4" s="1"/>
  <c r="B39" i="4" a="1"/>
  <c r="B39" i="4" s="1"/>
  <c r="K39" i="4" s="1"/>
  <c r="O39" i="4" s="1"/>
  <c r="B40" i="4" a="1"/>
  <c r="B40" i="4" s="1"/>
  <c r="K40" i="4" s="1"/>
  <c r="B41" i="4" a="1"/>
  <c r="B41" i="4" s="1"/>
  <c r="K41" i="4" s="1"/>
  <c r="B42" i="4" a="1"/>
  <c r="B42" i="4" s="1"/>
  <c r="K42" i="4" s="1"/>
  <c r="B43" i="4" a="1"/>
  <c r="B43" i="4" s="1"/>
  <c r="K43" i="4" s="1"/>
  <c r="B44" i="4" a="1"/>
  <c r="B44" i="4" s="1"/>
  <c r="K44" i="4" s="1"/>
  <c r="B45" i="4" a="1"/>
  <c r="B45" i="4" s="1"/>
  <c r="K45" i="4" s="1"/>
  <c r="B46" i="4" a="1"/>
  <c r="B46" i="4" s="1"/>
  <c r="K46" i="4" s="1"/>
  <c r="O46" i="4" s="1"/>
  <c r="B47" i="4" a="1"/>
  <c r="B47" i="4" s="1"/>
  <c r="K47" i="4" s="1"/>
  <c r="O47" i="4" s="1"/>
  <c r="B48" i="4" a="1"/>
  <c r="B48" i="4" s="1"/>
  <c r="K48" i="4" s="1"/>
  <c r="B49" i="4" a="1"/>
  <c r="B49" i="4" s="1"/>
  <c r="K49" i="4" s="1"/>
  <c r="B50" i="4" a="1"/>
  <c r="B50" i="4" s="1"/>
  <c r="K50" i="4" s="1"/>
  <c r="B51" i="4" a="1"/>
  <c r="B51" i="4" s="1"/>
  <c r="K51" i="4" s="1"/>
  <c r="B52" i="4" a="1"/>
  <c r="B52" i="4" s="1"/>
  <c r="K52" i="4" s="1"/>
  <c r="B53" i="4" a="1"/>
  <c r="B53" i="4" s="1"/>
  <c r="K53" i="4" s="1"/>
  <c r="B54" i="4" a="1"/>
  <c r="B54" i="4" s="1"/>
  <c r="K54" i="4" s="1"/>
  <c r="O54" i="4" s="1"/>
  <c r="B55" i="4" a="1"/>
  <c r="B55" i="4" s="1"/>
  <c r="K55" i="4" s="1"/>
  <c r="B56" i="4" a="1"/>
  <c r="B56" i="4" s="1"/>
  <c r="K56" i="4" s="1"/>
  <c r="B57" i="4" a="1"/>
  <c r="B57" i="4" s="1"/>
  <c r="K57" i="4" s="1"/>
  <c r="B58" i="4" a="1"/>
  <c r="B58" i="4" s="1"/>
  <c r="K58" i="4" s="1"/>
  <c r="B59" i="4" a="1"/>
  <c r="B59" i="4" s="1"/>
  <c r="K59" i="4" s="1"/>
  <c r="B60" i="4" a="1"/>
  <c r="B60" i="4" s="1"/>
  <c r="K60" i="4" s="1"/>
  <c r="B61" i="4" a="1"/>
  <c r="B61" i="4" s="1"/>
  <c r="K61" i="4" s="1"/>
  <c r="B62" i="4" a="1"/>
  <c r="B62" i="4" s="1"/>
  <c r="K62" i="4" s="1"/>
  <c r="B63" i="4" a="1"/>
  <c r="B63" i="4" s="1"/>
  <c r="K63" i="4" s="1"/>
  <c r="B64" i="4" a="1"/>
  <c r="B64" i="4" s="1"/>
  <c r="K64" i="4" s="1"/>
  <c r="O64" i="4" s="1"/>
  <c r="B65" i="4" a="1"/>
  <c r="B65" i="4" s="1"/>
  <c r="K65" i="4" s="1"/>
  <c r="B66" i="4" a="1"/>
  <c r="B66" i="4" s="1"/>
  <c r="K66" i="4" s="1"/>
  <c r="B67" i="4" a="1"/>
  <c r="B67" i="4" s="1"/>
  <c r="K67" i="4" s="1"/>
  <c r="B68" i="4" a="1"/>
  <c r="B68" i="4" s="1"/>
  <c r="K68" i="4" s="1"/>
  <c r="B69" i="4" a="1"/>
  <c r="B69" i="4" s="1"/>
  <c r="K69" i="4" s="1"/>
  <c r="O69" i="4" s="1"/>
  <c r="B70" i="4" a="1"/>
  <c r="B70" i="4" s="1"/>
  <c r="K70" i="4" s="1"/>
  <c r="O70" i="4" s="1"/>
  <c r="B71" i="4" a="1"/>
  <c r="B71" i="4" s="1"/>
  <c r="K71" i="4" s="1"/>
  <c r="B72" i="4" a="1"/>
  <c r="B72" i="4" s="1"/>
  <c r="K72" i="4" s="1"/>
  <c r="B73" i="4" a="1"/>
  <c r="B73" i="4" s="1"/>
  <c r="K73" i="4" s="1"/>
  <c r="B74" i="4" a="1"/>
  <c r="B74" i="4" s="1"/>
  <c r="K74" i="4" s="1"/>
  <c r="B75" i="4" a="1"/>
  <c r="B75" i="4" s="1"/>
  <c r="K75" i="4" s="1"/>
  <c r="B76" i="4" a="1"/>
  <c r="B76" i="4" s="1"/>
  <c r="K76" i="4" s="1"/>
  <c r="B77" i="4" a="1"/>
  <c r="B77" i="4" s="1"/>
  <c r="K77" i="4" s="1"/>
  <c r="O77" i="4" s="1"/>
  <c r="B78" i="4" a="1"/>
  <c r="B78" i="4" s="1"/>
  <c r="K78" i="4" s="1"/>
  <c r="O78" i="4" s="1"/>
  <c r="B80" i="4" a="1"/>
  <c r="B80" i="4" s="1"/>
  <c r="K80" i="4" s="1"/>
  <c r="B81" i="4" a="1"/>
  <c r="B81" i="4" s="1"/>
  <c r="K81" i="4" s="1"/>
  <c r="B82" i="4" a="1"/>
  <c r="B82" i="4" s="1"/>
  <c r="K82" i="4" s="1"/>
  <c r="B83" i="4" a="1"/>
  <c r="B83" i="4" s="1"/>
  <c r="K83" i="4" s="1"/>
  <c r="B84" i="4" a="1"/>
  <c r="B84" i="4" s="1"/>
  <c r="K84" i="4" s="1"/>
  <c r="B85" i="4" a="1"/>
  <c r="B85" i="4" s="1"/>
  <c r="K85" i="4" s="1"/>
  <c r="B86" i="4" a="1"/>
  <c r="B86" i="4" s="1"/>
  <c r="K86" i="4" s="1"/>
  <c r="O86" i="4" s="1"/>
  <c r="B87" i="4" a="1"/>
  <c r="B87" i="4" s="1"/>
  <c r="K87" i="4" s="1"/>
  <c r="B88" i="4" a="1"/>
  <c r="B88" i="4" s="1"/>
  <c r="K88" i="4" s="1"/>
  <c r="B89" i="4" a="1"/>
  <c r="B89" i="4" s="1"/>
  <c r="K89" i="4" s="1"/>
  <c r="B90" i="4" a="1"/>
  <c r="B90" i="4" s="1"/>
  <c r="K90" i="4" s="1"/>
  <c r="B91" i="4" a="1"/>
  <c r="B91" i="4" s="1"/>
  <c r="K91" i="4" s="1"/>
  <c r="B92" i="4" a="1"/>
  <c r="B92" i="4" s="1"/>
  <c r="K92" i="4" s="1"/>
  <c r="B93" i="4" a="1"/>
  <c r="B93" i="4" s="1"/>
  <c r="K93" i="4" s="1"/>
  <c r="B94" i="4" a="1"/>
  <c r="B94" i="4" s="1"/>
  <c r="K94" i="4" s="1"/>
  <c r="O94" i="4" s="1"/>
  <c r="B95" i="4" a="1"/>
  <c r="B95" i="4" s="1"/>
  <c r="K95" i="4" s="1"/>
  <c r="B97" i="4" a="1"/>
  <c r="B97" i="4" s="1"/>
  <c r="K97" i="4" s="1"/>
  <c r="B98" i="4" a="1"/>
  <c r="B98" i="4" s="1"/>
  <c r="K98" i="4" s="1"/>
  <c r="B99" i="4" a="1"/>
  <c r="B99" i="4" s="1"/>
  <c r="K99" i="4" s="1"/>
  <c r="B100" i="4" a="1"/>
  <c r="B100" i="4" s="1"/>
  <c r="K100" i="4" s="1"/>
  <c r="B101" i="4" a="1"/>
  <c r="B101" i="4" s="1"/>
  <c r="K101" i="4" s="1"/>
  <c r="O101" i="4" s="1"/>
  <c r="B102" i="4" a="1"/>
  <c r="B102" i="4" s="1"/>
  <c r="K102" i="4" s="1"/>
  <c r="B103" i="4" a="1"/>
  <c r="B103" i="4" s="1"/>
  <c r="K103" i="4" s="1"/>
  <c r="O103" i="4" s="1"/>
  <c r="B104" i="4" a="1"/>
  <c r="B104" i="4" s="1"/>
  <c r="K104" i="4" s="1"/>
  <c r="O104" i="4" s="1"/>
  <c r="B105" i="4" a="1"/>
  <c r="B105" i="4" s="1"/>
  <c r="K105" i="4" s="1"/>
  <c r="B106" i="4" a="1"/>
  <c r="B106" i="4" s="1"/>
  <c r="K106" i="4" s="1"/>
  <c r="B107" i="4" a="1"/>
  <c r="B107" i="4" s="1"/>
  <c r="K107" i="4" s="1"/>
  <c r="B108" i="4" a="1"/>
  <c r="B108" i="4" s="1"/>
  <c r="K108" i="4" s="1"/>
  <c r="B109" i="4" a="1"/>
  <c r="B109" i="4" s="1"/>
  <c r="K109" i="4" s="1"/>
  <c r="O109" i="4" s="1"/>
  <c r="B110" i="4" a="1"/>
  <c r="B110" i="4" s="1"/>
  <c r="K110" i="4" s="1"/>
  <c r="B111" i="4" a="1"/>
  <c r="B111" i="4" s="1"/>
  <c r="K111" i="4" s="1"/>
  <c r="O111" i="4" s="1"/>
  <c r="B112" i="4" a="1"/>
  <c r="B112" i="4" s="1"/>
  <c r="K112" i="4" s="1"/>
  <c r="O112" i="4" s="1"/>
  <c r="B113" i="4" a="1"/>
  <c r="B113" i="4" s="1"/>
  <c r="K113" i="4" s="1"/>
  <c r="B114" i="4" a="1"/>
  <c r="B114" i="4" s="1"/>
  <c r="K114" i="4" s="1"/>
  <c r="B115" i="4" a="1"/>
  <c r="B115" i="4" s="1"/>
  <c r="K115" i="4" s="1"/>
  <c r="B116" i="4" a="1"/>
  <c r="B116" i="4" s="1"/>
  <c r="K116" i="4" s="1"/>
  <c r="B117" i="4" a="1"/>
  <c r="B117" i="4" s="1"/>
  <c r="K117" i="4" s="1"/>
  <c r="B118" i="4" a="1"/>
  <c r="B118" i="4" s="1"/>
  <c r="K118" i="4" s="1"/>
  <c r="B119" i="4" a="1"/>
  <c r="B119" i="4" s="1"/>
  <c r="K119" i="4" s="1"/>
  <c r="O119" i="4" s="1"/>
  <c r="B120" i="4" a="1"/>
  <c r="B120" i="4" s="1"/>
  <c r="K120" i="4" s="1"/>
  <c r="O120" i="4" s="1"/>
  <c r="B121" i="4" a="1"/>
  <c r="B121" i="4" s="1"/>
  <c r="K121" i="4" s="1"/>
  <c r="B122" i="4" a="1"/>
  <c r="B122" i="4" s="1"/>
  <c r="K122" i="4" s="1"/>
  <c r="B123" i="4" a="1"/>
  <c r="B123" i="4" s="1"/>
  <c r="K123" i="4" s="1"/>
  <c r="B124" i="4" a="1"/>
  <c r="B124" i="4" s="1"/>
  <c r="K124" i="4" s="1"/>
  <c r="B125" i="4" a="1"/>
  <c r="B125" i="4" s="1"/>
  <c r="K125" i="4" s="1"/>
  <c r="B126" i="4" a="1"/>
  <c r="B126" i="4" s="1"/>
  <c r="K126" i="4" s="1"/>
  <c r="B127" i="4" a="1"/>
  <c r="B127" i="4" s="1"/>
  <c r="K127" i="4" s="1"/>
  <c r="O127" i="4" s="1"/>
  <c r="B128" i="4" a="1"/>
  <c r="B128" i="4" s="1"/>
  <c r="K128" i="4" s="1"/>
  <c r="O128" i="4" s="1"/>
  <c r="B129" i="4" a="1"/>
  <c r="B129" i="4" s="1"/>
  <c r="K129" i="4" s="1"/>
  <c r="B130" i="4" a="1"/>
  <c r="B130" i="4" s="1"/>
  <c r="K130" i="4" s="1"/>
  <c r="B131" i="4" a="1"/>
  <c r="B131" i="4" s="1"/>
  <c r="K131" i="4" s="1"/>
  <c r="B132" i="4" a="1"/>
  <c r="B132" i="4" s="1"/>
  <c r="K132" i="4" s="1"/>
  <c r="B133" i="4" a="1"/>
  <c r="B133" i="4" s="1"/>
  <c r="K133" i="4" s="1"/>
  <c r="O133" i="4" s="1"/>
  <c r="B134" i="4" a="1"/>
  <c r="B134" i="4" s="1"/>
  <c r="K134" i="4" s="1"/>
  <c r="B135" i="4" a="1"/>
  <c r="B135" i="4" s="1"/>
  <c r="K135" i="4" s="1"/>
  <c r="O135" i="4" s="1"/>
  <c r="B136" i="4" a="1"/>
  <c r="B136" i="4" s="1"/>
  <c r="K136" i="4" s="1"/>
  <c r="O136" i="4" s="1"/>
  <c r="B137" i="4" a="1"/>
  <c r="B137" i="4" s="1"/>
  <c r="K137" i="4" s="1"/>
  <c r="B138" i="4" a="1"/>
  <c r="B138" i="4" s="1"/>
  <c r="K138" i="4" s="1"/>
  <c r="B139" i="4" a="1"/>
  <c r="B139" i="4" s="1"/>
  <c r="K139" i="4" s="1"/>
  <c r="B140" i="4" a="1"/>
  <c r="B140" i="4" s="1"/>
  <c r="K140" i="4" s="1"/>
  <c r="B141" i="4" a="1"/>
  <c r="B141" i="4" s="1"/>
  <c r="K141" i="4" s="1"/>
  <c r="O141" i="4" s="1"/>
  <c r="B142" i="4" a="1"/>
  <c r="B142" i="4" s="1"/>
  <c r="K142" i="4" s="1"/>
  <c r="B143" i="4" a="1"/>
  <c r="B143" i="4" s="1"/>
  <c r="K143" i="4" s="1"/>
  <c r="O143" i="4" s="1"/>
  <c r="B144" i="4" a="1"/>
  <c r="B144" i="4" s="1"/>
  <c r="K144" i="4" s="1"/>
  <c r="O144" i="4" s="1"/>
  <c r="B145" i="4" a="1"/>
  <c r="B145" i="4" s="1"/>
  <c r="K145" i="4" s="1"/>
  <c r="B146" i="4" a="1"/>
  <c r="B146" i="4" s="1"/>
  <c r="K146" i="4" s="1"/>
  <c r="B147" i="4" a="1"/>
  <c r="B147" i="4" s="1"/>
  <c r="K147" i="4" s="1"/>
  <c r="B148" i="4" a="1"/>
  <c r="B148" i="4" s="1"/>
  <c r="K148" i="4" s="1"/>
  <c r="O148" i="4" s="1"/>
  <c r="B149" i="4" a="1"/>
  <c r="B149" i="4" s="1"/>
  <c r="K149" i="4" s="1"/>
  <c r="B150" i="4" a="1"/>
  <c r="B150" i="4" s="1"/>
  <c r="K150" i="4" s="1"/>
  <c r="O150" i="4" s="1"/>
  <c r="B151" i="4" a="1"/>
  <c r="B151" i="4" s="1"/>
  <c r="K151" i="4" s="1"/>
  <c r="O151" i="4" s="1"/>
  <c r="B152" i="4" a="1"/>
  <c r="B152" i="4" s="1"/>
  <c r="K152" i="4" s="1"/>
  <c r="O152" i="4" s="1"/>
  <c r="B153" i="4" a="1"/>
  <c r="B153" i="4" s="1"/>
  <c r="K153" i="4" s="1"/>
  <c r="B154" i="4" a="1"/>
  <c r="B154" i="4" s="1"/>
  <c r="K154" i="4" s="1"/>
  <c r="B155" i="4" a="1"/>
  <c r="B155" i="4" s="1"/>
  <c r="K155" i="4" s="1"/>
  <c r="B156" i="4" a="1"/>
  <c r="B156" i="4" s="1"/>
  <c r="K156" i="4" s="1"/>
  <c r="O156" i="4" s="1"/>
  <c r="B157" i="4" a="1"/>
  <c r="B157" i="4" s="1"/>
  <c r="K157" i="4" s="1"/>
  <c r="B158" i="4" a="1"/>
  <c r="B158" i="4" s="1"/>
  <c r="K158" i="4" s="1"/>
  <c r="O158" i="4" s="1"/>
  <c r="B159" i="4" a="1"/>
  <c r="B159" i="4" s="1"/>
  <c r="K159" i="4" s="1"/>
  <c r="O159" i="4" s="1"/>
  <c r="B160" i="4" a="1"/>
  <c r="B160" i="4" s="1"/>
  <c r="K160" i="4" s="1"/>
  <c r="O160" i="4" s="1"/>
  <c r="B161" i="4" a="1"/>
  <c r="B161" i="4" s="1"/>
  <c r="K161" i="4" s="1"/>
  <c r="B163" i="4" a="1"/>
  <c r="B163" i="4" s="1"/>
  <c r="K163" i="4" s="1"/>
  <c r="B164" i="4" a="1"/>
  <c r="B164" i="4" s="1"/>
  <c r="K164" i="4" s="1"/>
  <c r="B165" i="4" a="1"/>
  <c r="B165" i="4" s="1"/>
  <c r="K165" i="4" s="1"/>
  <c r="B166" i="4" a="1"/>
  <c r="B166" i="4" s="1"/>
  <c r="K166" i="4" s="1"/>
  <c r="B167" i="4" a="1"/>
  <c r="B167" i="4" s="1"/>
  <c r="K167" i="4" s="1"/>
  <c r="B168" i="4" a="1"/>
  <c r="B168" i="4" s="1"/>
  <c r="K168" i="4" s="1"/>
  <c r="O168" i="4" s="1"/>
  <c r="B169" i="4" a="1"/>
  <c r="B169" i="4" s="1"/>
  <c r="K169" i="4" s="1"/>
  <c r="B170" i="4" a="1"/>
  <c r="B170" i="4" s="1"/>
  <c r="K170" i="4" s="1"/>
  <c r="B171" i="4" a="1"/>
  <c r="B171" i="4" s="1"/>
  <c r="K171" i="4" s="1"/>
  <c r="B172" i="4" a="1"/>
  <c r="B172" i="4" s="1"/>
  <c r="K172" i="4" s="1"/>
  <c r="B173" i="4" a="1"/>
  <c r="B173" i="4" s="1"/>
  <c r="K173" i="4" s="1"/>
  <c r="O173" i="4" s="1"/>
  <c r="B174" i="4" a="1"/>
  <c r="B174" i="4" s="1"/>
  <c r="K174" i="4" s="1"/>
  <c r="B175" i="4" a="1"/>
  <c r="B175" i="4" s="1"/>
  <c r="K175" i="4" s="1"/>
  <c r="B176" i="4" a="1"/>
  <c r="B176" i="4" s="1"/>
  <c r="K176" i="4" s="1"/>
  <c r="O176" i="4" s="1"/>
  <c r="B177" i="4" a="1"/>
  <c r="B177" i="4" s="1"/>
  <c r="K177" i="4" s="1"/>
  <c r="B178" i="4" a="1"/>
  <c r="B178" i="4" s="1"/>
  <c r="K178" i="4" s="1"/>
  <c r="B179" i="4" a="1"/>
  <c r="B179" i="4" s="1"/>
  <c r="K179" i="4" s="1"/>
  <c r="B180" i="4" a="1"/>
  <c r="B180" i="4" s="1"/>
  <c r="K180" i="4" s="1"/>
  <c r="B181" i="4" a="1"/>
  <c r="B181" i="4" s="1"/>
  <c r="K181" i="4" s="1"/>
  <c r="B182" i="4" a="1"/>
  <c r="B182" i="4" s="1"/>
  <c r="K182" i="4" s="1"/>
  <c r="B183" i="4" a="1"/>
  <c r="B183" i="4" s="1"/>
  <c r="K183" i="4" s="1"/>
  <c r="B184" i="4" a="1"/>
  <c r="B184" i="4" s="1"/>
  <c r="K184" i="4" s="1"/>
  <c r="O184" i="4" s="1"/>
  <c r="B185" i="4" a="1"/>
  <c r="B185" i="4" s="1"/>
  <c r="K185" i="4" s="1"/>
  <c r="B186" i="4" a="1"/>
  <c r="B186" i="4" s="1"/>
  <c r="K186" i="4" s="1"/>
  <c r="B187" i="4" a="1"/>
  <c r="B187" i="4" s="1"/>
  <c r="K187" i="4" s="1"/>
  <c r="B188" i="4" a="1"/>
  <c r="B188" i="4" s="1"/>
  <c r="K188" i="4" s="1"/>
  <c r="B190" i="4" a="1"/>
  <c r="B190" i="4" s="1"/>
  <c r="K190" i="4" s="1"/>
  <c r="B191" i="4" a="1"/>
  <c r="B191" i="4" s="1"/>
  <c r="K191" i="4" s="1"/>
  <c r="B192" i="4" a="1"/>
  <c r="B192" i="4" s="1"/>
  <c r="K192" i="4" s="1"/>
  <c r="B193" i="4" a="1"/>
  <c r="B193" i="4" s="1"/>
  <c r="K193" i="4" s="1"/>
  <c r="B194" i="4" a="1"/>
  <c r="B194" i="4" s="1"/>
  <c r="K194" i="4" s="1"/>
  <c r="O194" i="4" s="1"/>
  <c r="B195" i="4" a="1"/>
  <c r="B195" i="4" s="1"/>
  <c r="K195" i="4" s="1"/>
  <c r="B196" i="4" a="1"/>
  <c r="B196" i="4" s="1"/>
  <c r="K196" i="4" s="1"/>
  <c r="B197" i="4" a="1"/>
  <c r="B197" i="4" s="1"/>
  <c r="K197" i="4" s="1"/>
  <c r="B198" i="4" a="1"/>
  <c r="B198" i="4" s="1"/>
  <c r="K198" i="4" s="1"/>
  <c r="B199" i="4" a="1"/>
  <c r="B199" i="4" s="1"/>
  <c r="K199" i="4" s="1"/>
  <c r="B200" i="4" a="1"/>
  <c r="B200" i="4" s="1"/>
  <c r="K200" i="4" s="1"/>
  <c r="B201" i="4" a="1"/>
  <c r="B201" i="4" s="1"/>
  <c r="K201" i="4" s="1"/>
  <c r="O201" i="4" s="1"/>
  <c r="B202" i="4" a="1"/>
  <c r="B202" i="4" s="1"/>
  <c r="K202" i="4" s="1"/>
  <c r="B203" i="4" a="1"/>
  <c r="B203" i="4" s="1"/>
  <c r="K203" i="4" s="1"/>
  <c r="B204" i="4" a="1"/>
  <c r="B204" i="4" s="1"/>
  <c r="K204" i="4" s="1"/>
  <c r="B205" i="4" a="1"/>
  <c r="B205" i="4" s="1"/>
  <c r="K205" i="4" s="1"/>
  <c r="B206" i="4" a="1"/>
  <c r="B206" i="4" s="1"/>
  <c r="K206" i="4" s="1"/>
  <c r="B207" i="4" a="1"/>
  <c r="B207" i="4" s="1"/>
  <c r="K207" i="4" s="1"/>
  <c r="B208" i="4" a="1"/>
  <c r="B208" i="4" s="1"/>
  <c r="K208" i="4" s="1"/>
  <c r="B209" i="4" a="1"/>
  <c r="B209" i="4" s="1"/>
  <c r="K209" i="4" s="1"/>
  <c r="O209" i="4" s="1"/>
  <c r="B210" i="4" a="1"/>
  <c r="B210" i="4" s="1"/>
  <c r="K210" i="4" s="1"/>
  <c r="B211" i="4" a="1"/>
  <c r="B211" i="4" s="1"/>
  <c r="K211" i="4" s="1"/>
  <c r="B212" i="4" a="1"/>
  <c r="B212" i="4" s="1"/>
  <c r="K212" i="4" s="1"/>
  <c r="B213" i="4" a="1"/>
  <c r="B213" i="4" s="1"/>
  <c r="K213" i="4" s="1"/>
  <c r="B214" i="4" a="1"/>
  <c r="B214" i="4" s="1"/>
  <c r="K214" i="4" s="1"/>
  <c r="B215" i="4" a="1"/>
  <c r="B215" i="4" s="1"/>
  <c r="K215" i="4" s="1"/>
  <c r="B216" i="4" a="1"/>
  <c r="B216" i="4" s="1"/>
  <c r="K216" i="4" s="1"/>
  <c r="B217" i="4" a="1"/>
  <c r="B217" i="4" s="1"/>
  <c r="K217" i="4" s="1"/>
  <c r="O217" i="4" s="1"/>
  <c r="B218" i="4" a="1"/>
  <c r="B218" i="4" s="1"/>
  <c r="K218" i="4" s="1"/>
  <c r="B219" i="4" a="1"/>
  <c r="B219" i="4" s="1"/>
  <c r="K219" i="4" s="1"/>
  <c r="B220" i="4" a="1"/>
  <c r="B220" i="4" s="1"/>
  <c r="K220" i="4" s="1"/>
  <c r="B221" i="4" a="1"/>
  <c r="B221" i="4" s="1"/>
  <c r="K221" i="4" s="1"/>
  <c r="B222" i="4" a="1"/>
  <c r="B222" i="4" s="1"/>
  <c r="K222" i="4" s="1"/>
  <c r="B223" i="4" a="1"/>
  <c r="B223" i="4" s="1"/>
  <c r="K223" i="4" s="1"/>
  <c r="B224" i="4" a="1"/>
  <c r="B224" i="4" s="1"/>
  <c r="K224" i="4" s="1"/>
  <c r="B225" i="4" a="1"/>
  <c r="B225" i="4" s="1"/>
  <c r="K225" i="4" s="1"/>
  <c r="O225" i="4" s="1"/>
  <c r="B226" i="4" a="1"/>
  <c r="B226" i="4" s="1"/>
  <c r="K226" i="4" s="1"/>
  <c r="B227" i="4" a="1"/>
  <c r="B227" i="4" s="1"/>
  <c r="K227" i="4" s="1"/>
  <c r="B228" i="4" a="1"/>
  <c r="B228" i="4" s="1"/>
  <c r="K228" i="4" s="1"/>
  <c r="B229" i="4" a="1"/>
  <c r="B229" i="4" s="1"/>
  <c r="K229" i="4" s="1"/>
  <c r="B230" i="4" a="1"/>
  <c r="B230" i="4" s="1"/>
  <c r="K230" i="4" s="1"/>
  <c r="B231" i="4" a="1"/>
  <c r="B231" i="4" s="1"/>
  <c r="K231" i="4" s="1"/>
  <c r="B232" i="4" a="1"/>
  <c r="B232" i="4" s="1"/>
  <c r="K232" i="4" s="1"/>
  <c r="B233" i="4" a="1"/>
  <c r="B233" i="4" s="1"/>
  <c r="K233" i="4" s="1"/>
  <c r="O233" i="4" s="1"/>
  <c r="B234" i="4" a="1"/>
  <c r="B234" i="4" s="1"/>
  <c r="K234" i="4" s="1"/>
  <c r="B235" i="4" a="1"/>
  <c r="B235" i="4" s="1"/>
  <c r="K235" i="4" s="1"/>
  <c r="B236" i="4" a="1"/>
  <c r="B236" i="4" s="1"/>
  <c r="K236" i="4" s="1"/>
  <c r="B237" i="4" a="1"/>
  <c r="B237" i="4" s="1"/>
  <c r="K237" i="4" s="1"/>
  <c r="B238" i="4" a="1"/>
  <c r="B238" i="4" s="1"/>
  <c r="K238" i="4" s="1"/>
  <c r="B239" i="4" a="1"/>
  <c r="B239" i="4" s="1"/>
  <c r="K239" i="4" s="1"/>
  <c r="O239" i="4" s="1"/>
  <c r="B240" i="4" a="1"/>
  <c r="B240" i="4" s="1"/>
  <c r="K240" i="4" s="1"/>
  <c r="B241" i="4" a="1"/>
  <c r="B241" i="4" s="1"/>
  <c r="K241" i="4" s="1"/>
  <c r="B242" i="4" a="1"/>
  <c r="B242" i="4" s="1"/>
  <c r="K242" i="4" s="1"/>
  <c r="B243" i="4" a="1"/>
  <c r="B243" i="4" s="1"/>
  <c r="K243" i="4" s="1"/>
  <c r="B244" i="4" a="1"/>
  <c r="B244" i="4" s="1"/>
  <c r="K244" i="4" s="1"/>
  <c r="B245" i="4" a="1"/>
  <c r="B245" i="4" s="1"/>
  <c r="K245" i="4" s="1"/>
  <c r="B246" i="4" a="1"/>
  <c r="B246" i="4" s="1"/>
  <c r="K246" i="4" s="1"/>
  <c r="B247" i="4" a="1"/>
  <c r="B247" i="4" s="1"/>
  <c r="K247" i="4" s="1"/>
  <c r="O247" i="4" s="1"/>
  <c r="B248" i="4" a="1"/>
  <c r="B248" i="4" s="1"/>
  <c r="K248" i="4" s="1"/>
  <c r="B249" i="4" a="1"/>
  <c r="B249" i="4" s="1"/>
  <c r="K249" i="4" s="1"/>
  <c r="B250" i="4" a="1"/>
  <c r="B250" i="4"/>
  <c r="K250" i="4" s="1"/>
  <c r="B251" i="4" a="1"/>
  <c r="B251" i="4" s="1"/>
  <c r="K251" i="4" s="1"/>
  <c r="B252" i="4" a="1"/>
  <c r="B252" i="4" s="1"/>
  <c r="K252" i="4" s="1"/>
  <c r="B253" i="4" a="1"/>
  <c r="B253" i="4" s="1"/>
  <c r="K253" i="4" s="1"/>
  <c r="B255" i="4" a="1"/>
  <c r="B255" i="4" s="1"/>
  <c r="K255" i="4" s="1"/>
  <c r="O255" i="4" s="1"/>
  <c r="B256" i="4" a="1"/>
  <c r="B256" i="4" s="1"/>
  <c r="K256" i="4" s="1"/>
  <c r="B257" i="4" a="1"/>
  <c r="B257" i="4" s="1"/>
  <c r="K257" i="4" s="1"/>
  <c r="O257" i="4" s="1"/>
  <c r="B258" i="4" a="1"/>
  <c r="B258" i="4" s="1"/>
  <c r="K258" i="4" s="1"/>
  <c r="B259" i="4" a="1"/>
  <c r="B259" i="4" s="1"/>
  <c r="K259" i="4" s="1"/>
  <c r="B260" i="4" a="1"/>
  <c r="B260" i="4" s="1"/>
  <c r="K260" i="4" s="1"/>
  <c r="B261" i="4" a="1"/>
  <c r="B261" i="4" s="1"/>
  <c r="K261" i="4" s="1"/>
  <c r="B262" i="4" a="1"/>
  <c r="B262" i="4" s="1"/>
  <c r="K262" i="4" s="1"/>
  <c r="B263" i="4" a="1"/>
  <c r="B263" i="4" s="1"/>
  <c r="K263" i="4" s="1"/>
  <c r="O263" i="4" s="1"/>
  <c r="B264" i="4" a="1"/>
  <c r="B264" i="4" s="1"/>
  <c r="K264" i="4" s="1"/>
  <c r="B265" i="4" a="1"/>
  <c r="B265" i="4" s="1"/>
  <c r="K265" i="4" s="1"/>
  <c r="O265" i="4" s="1"/>
  <c r="B266" i="4" a="1"/>
  <c r="B266" i="4" s="1"/>
  <c r="K266" i="4" s="1"/>
  <c r="B267" i="4" a="1"/>
  <c r="B267" i="4" s="1"/>
  <c r="K267" i="4" s="1"/>
  <c r="B268" i="4" a="1"/>
  <c r="B268" i="4" s="1"/>
  <c r="K268" i="4" s="1"/>
  <c r="B269" i="4" a="1"/>
  <c r="B269" i="4" s="1"/>
  <c r="K269" i="4" s="1"/>
  <c r="B270" i="4" a="1"/>
  <c r="B270" i="4" s="1"/>
  <c r="K270" i="4" s="1"/>
  <c r="B271" i="4" a="1"/>
  <c r="B271" i="4" s="1"/>
  <c r="K271" i="4" s="1"/>
  <c r="O271" i="4" s="1"/>
  <c r="B272" i="4" a="1"/>
  <c r="B272" i="4" s="1"/>
  <c r="K272" i="4" s="1"/>
  <c r="B273" i="4" a="1"/>
  <c r="B273" i="4" s="1"/>
  <c r="K273" i="4" s="1"/>
  <c r="B274" i="4" a="1"/>
  <c r="B274" i="4" s="1"/>
  <c r="K274" i="4" s="1"/>
  <c r="B275" i="4" a="1"/>
  <c r="B275" i="4" s="1"/>
  <c r="K275" i="4" s="1"/>
  <c r="B276" i="4" a="1"/>
  <c r="B276" i="4" s="1"/>
  <c r="K276" i="4" s="1"/>
  <c r="B277" i="4" a="1"/>
  <c r="B277" i="4" s="1"/>
  <c r="K277" i="4" s="1"/>
  <c r="B278" i="4" a="1"/>
  <c r="B278" i="4" s="1"/>
  <c r="K278" i="4" s="1"/>
  <c r="B2" i="4" a="1"/>
  <c r="B2" i="4" s="1"/>
  <c r="K2" i="4" s="1"/>
  <c r="N63" i="2"/>
  <c r="N79" i="2"/>
  <c r="M2" i="2"/>
  <c r="L2" i="2" s="1"/>
  <c r="O2" i="2" s="1"/>
  <c r="M250" i="2"/>
  <c r="L250" i="2" s="1"/>
  <c r="O250" i="2" s="1"/>
  <c r="M251" i="2"/>
  <c r="L251" i="2" s="1"/>
  <c r="O251" i="2" s="1"/>
  <c r="M252" i="2"/>
  <c r="L252" i="2" s="1"/>
  <c r="O252" i="2" s="1"/>
  <c r="M253" i="2"/>
  <c r="L253" i="2" s="1"/>
  <c r="O253" i="2" s="1"/>
  <c r="M254" i="2"/>
  <c r="L254" i="2" s="1"/>
  <c r="O254" i="2" s="1"/>
  <c r="M255" i="2"/>
  <c r="L255" i="2" s="1"/>
  <c r="O255" i="2" s="1"/>
  <c r="M256" i="2"/>
  <c r="M257" i="2"/>
  <c r="L257" i="2" s="1"/>
  <c r="O257" i="2" s="1"/>
  <c r="M258" i="2"/>
  <c r="L258" i="2" s="1"/>
  <c r="O258" i="2" s="1"/>
  <c r="M259" i="2"/>
  <c r="L259" i="2" s="1"/>
  <c r="O259" i="2" s="1"/>
  <c r="M260" i="2"/>
  <c r="L260" i="2" s="1"/>
  <c r="O260" i="2" s="1"/>
  <c r="M261" i="2"/>
  <c r="L261" i="2" s="1"/>
  <c r="O261" i="2" s="1"/>
  <c r="M262" i="2"/>
  <c r="L262" i="2" s="1"/>
  <c r="O262" i="2" s="1"/>
  <c r="M263" i="2"/>
  <c r="L263" i="2" s="1"/>
  <c r="O263" i="2" s="1"/>
  <c r="M264" i="2"/>
  <c r="L264" i="2" s="1"/>
  <c r="O264" i="2" s="1"/>
  <c r="M265" i="2"/>
  <c r="L265" i="2" s="1"/>
  <c r="O265" i="2" s="1"/>
  <c r="M266" i="2"/>
  <c r="L266" i="2" s="1"/>
  <c r="O266" i="2" s="1"/>
  <c r="M267" i="2"/>
  <c r="L267" i="2" s="1"/>
  <c r="O267" i="2" s="1"/>
  <c r="M268" i="2"/>
  <c r="L268" i="2" s="1"/>
  <c r="O268" i="2" s="1"/>
  <c r="M269" i="2"/>
  <c r="L269" i="2" s="1"/>
  <c r="O269" i="2" s="1"/>
  <c r="M270" i="2"/>
  <c r="L270" i="2" s="1"/>
  <c r="O270" i="2" s="1"/>
  <c r="M271" i="2"/>
  <c r="L271" i="2" s="1"/>
  <c r="O271" i="2" s="1"/>
  <c r="M272" i="2"/>
  <c r="L272" i="2" s="1"/>
  <c r="O272" i="2" s="1"/>
  <c r="M273" i="2"/>
  <c r="L273" i="2" s="1"/>
  <c r="O273" i="2" s="1"/>
  <c r="M274" i="2"/>
  <c r="L274" i="2" s="1"/>
  <c r="O274" i="2" s="1"/>
  <c r="M275" i="2"/>
  <c r="L275" i="2" s="1"/>
  <c r="O275" i="2" s="1"/>
  <c r="M276" i="2"/>
  <c r="L276" i="2" s="1"/>
  <c r="O276" i="2" s="1"/>
  <c r="M277" i="2"/>
  <c r="L277" i="2" s="1"/>
  <c r="O277" i="2" s="1"/>
  <c r="M278" i="2"/>
  <c r="L278" i="2" s="1"/>
  <c r="M225" i="2"/>
  <c r="L225" i="2" s="1"/>
  <c r="O225" i="2" s="1"/>
  <c r="M226" i="2"/>
  <c r="L226" i="2" s="1"/>
  <c r="O226" i="2" s="1"/>
  <c r="M227" i="2"/>
  <c r="L227" i="2" s="1"/>
  <c r="O227" i="2" s="1"/>
  <c r="M228" i="2"/>
  <c r="L228" i="2" s="1"/>
  <c r="O228" i="2" s="1"/>
  <c r="M229" i="2"/>
  <c r="L229" i="2" s="1"/>
  <c r="O229" i="2" s="1"/>
  <c r="M230" i="2"/>
  <c r="L230" i="2" s="1"/>
  <c r="O230" i="2" s="1"/>
  <c r="M231" i="2"/>
  <c r="L231" i="2" s="1"/>
  <c r="O231" i="2" s="1"/>
  <c r="M232" i="2"/>
  <c r="L232" i="2" s="1"/>
  <c r="O232" i="2" s="1"/>
  <c r="M233" i="2"/>
  <c r="L233" i="2" s="1"/>
  <c r="O233" i="2" s="1"/>
  <c r="M234" i="2"/>
  <c r="L234" i="2" s="1"/>
  <c r="O234" i="2" s="1"/>
  <c r="M235" i="2"/>
  <c r="L235" i="2" s="1"/>
  <c r="O235" i="2" s="1"/>
  <c r="M236" i="2"/>
  <c r="L236" i="2" s="1"/>
  <c r="O236" i="2" s="1"/>
  <c r="M237" i="2"/>
  <c r="L237" i="2" s="1"/>
  <c r="O237" i="2" s="1"/>
  <c r="M238" i="2"/>
  <c r="L238" i="2" s="1"/>
  <c r="O238" i="2" s="1"/>
  <c r="M239" i="2"/>
  <c r="L239" i="2" s="1"/>
  <c r="O239" i="2" s="1"/>
  <c r="M240" i="2"/>
  <c r="L240" i="2" s="1"/>
  <c r="O240" i="2" s="1"/>
  <c r="M241" i="2"/>
  <c r="L241" i="2" s="1"/>
  <c r="O241" i="2" s="1"/>
  <c r="M242" i="2"/>
  <c r="L242" i="2" s="1"/>
  <c r="O242" i="2" s="1"/>
  <c r="M243" i="2"/>
  <c r="L243" i="2" s="1"/>
  <c r="O243" i="2" s="1"/>
  <c r="M244" i="2"/>
  <c r="L244" i="2" s="1"/>
  <c r="O244" i="2" s="1"/>
  <c r="M245" i="2"/>
  <c r="L245" i="2" s="1"/>
  <c r="O245" i="2" s="1"/>
  <c r="M246" i="2"/>
  <c r="L246" i="2" s="1"/>
  <c r="O246" i="2" s="1"/>
  <c r="M247" i="2"/>
  <c r="M248" i="2"/>
  <c r="L248" i="2" s="1"/>
  <c r="O248" i="2" s="1"/>
  <c r="M249" i="2"/>
  <c r="L249" i="2" s="1"/>
  <c r="O249" i="2" s="1"/>
  <c r="M199" i="2"/>
  <c r="L199" i="2" s="1"/>
  <c r="O199" i="2" s="1"/>
  <c r="M200" i="2"/>
  <c r="L200" i="2" s="1"/>
  <c r="O200" i="2" s="1"/>
  <c r="M201" i="2"/>
  <c r="L201" i="2" s="1"/>
  <c r="O201" i="2" s="1"/>
  <c r="M202" i="2"/>
  <c r="L202" i="2" s="1"/>
  <c r="O202" i="2" s="1"/>
  <c r="M203" i="2"/>
  <c r="L203" i="2" s="1"/>
  <c r="O203" i="2" s="1"/>
  <c r="M204" i="2"/>
  <c r="L204" i="2" s="1"/>
  <c r="O204" i="2" s="1"/>
  <c r="M205" i="2"/>
  <c r="L205" i="2" s="1"/>
  <c r="O205" i="2" s="1"/>
  <c r="M206" i="2"/>
  <c r="L206" i="2" s="1"/>
  <c r="O206" i="2" s="1"/>
  <c r="M207" i="2"/>
  <c r="L207" i="2" s="1"/>
  <c r="O207" i="2" s="1"/>
  <c r="M208" i="2"/>
  <c r="L208" i="2" s="1"/>
  <c r="O208" i="2" s="1"/>
  <c r="M209" i="2"/>
  <c r="L209" i="2" s="1"/>
  <c r="O209" i="2" s="1"/>
  <c r="M210" i="2"/>
  <c r="L210" i="2" s="1"/>
  <c r="O210" i="2" s="1"/>
  <c r="M211" i="2"/>
  <c r="L211" i="2" s="1"/>
  <c r="O211" i="2" s="1"/>
  <c r="M212" i="2"/>
  <c r="L212" i="2" s="1"/>
  <c r="O212" i="2" s="1"/>
  <c r="M213" i="2"/>
  <c r="L213" i="2" s="1"/>
  <c r="O213" i="2" s="1"/>
  <c r="M214" i="2"/>
  <c r="L214" i="2" s="1"/>
  <c r="O214" i="2" s="1"/>
  <c r="M215" i="2"/>
  <c r="L215" i="2" s="1"/>
  <c r="O215" i="2" s="1"/>
  <c r="M216" i="2"/>
  <c r="L216" i="2" s="1"/>
  <c r="O216" i="2" s="1"/>
  <c r="M217" i="2"/>
  <c r="L217" i="2" s="1"/>
  <c r="O217" i="2" s="1"/>
  <c r="M218" i="2"/>
  <c r="L218" i="2" s="1"/>
  <c r="O218" i="2" s="1"/>
  <c r="M219" i="2"/>
  <c r="L219" i="2" s="1"/>
  <c r="O219" i="2" s="1"/>
  <c r="M220" i="2"/>
  <c r="L220" i="2" s="1"/>
  <c r="O220" i="2" s="1"/>
  <c r="M221" i="2"/>
  <c r="L221" i="2" s="1"/>
  <c r="O221" i="2" s="1"/>
  <c r="M222" i="2"/>
  <c r="L222" i="2" s="1"/>
  <c r="O222" i="2" s="1"/>
  <c r="M223" i="2"/>
  <c r="L223" i="2" s="1"/>
  <c r="O223" i="2" s="1"/>
  <c r="M224" i="2"/>
  <c r="L224" i="2" s="1"/>
  <c r="O224" i="2" s="1"/>
  <c r="M176" i="2"/>
  <c r="L176" i="2" s="1"/>
  <c r="O176" i="2" s="1"/>
  <c r="M177" i="2"/>
  <c r="L177" i="2" s="1"/>
  <c r="O177" i="2" s="1"/>
  <c r="M178" i="2"/>
  <c r="L178" i="2" s="1"/>
  <c r="O178" i="2" s="1"/>
  <c r="M179" i="2"/>
  <c r="L179" i="2" s="1"/>
  <c r="O179" i="2" s="1"/>
  <c r="M180" i="2"/>
  <c r="L180" i="2" s="1"/>
  <c r="O180" i="2" s="1"/>
  <c r="M181" i="2"/>
  <c r="L181" i="2" s="1"/>
  <c r="O181" i="2" s="1"/>
  <c r="M182" i="2"/>
  <c r="L182" i="2" s="1"/>
  <c r="O182" i="2" s="1"/>
  <c r="M183" i="2"/>
  <c r="L183" i="2" s="1"/>
  <c r="O183" i="2" s="1"/>
  <c r="M184" i="2"/>
  <c r="L184" i="2" s="1"/>
  <c r="O184" i="2" s="1"/>
  <c r="M185" i="2"/>
  <c r="L185" i="2" s="1"/>
  <c r="O185" i="2" s="1"/>
  <c r="M186" i="2"/>
  <c r="L186" i="2" s="1"/>
  <c r="O186" i="2" s="1"/>
  <c r="M187" i="2"/>
  <c r="L187" i="2" s="1"/>
  <c r="O187" i="2" s="1"/>
  <c r="M188" i="2"/>
  <c r="L188" i="2" s="1"/>
  <c r="O188" i="2" s="1"/>
  <c r="M189" i="2"/>
  <c r="L189" i="2" s="1"/>
  <c r="O189" i="2" s="1"/>
  <c r="M190" i="2"/>
  <c r="L190" i="2" s="1"/>
  <c r="O190" i="2" s="1"/>
  <c r="M191" i="2"/>
  <c r="L191" i="2" s="1"/>
  <c r="O191" i="2" s="1"/>
  <c r="M192" i="2"/>
  <c r="L192" i="2" s="1"/>
  <c r="O192" i="2" s="1"/>
  <c r="M193" i="2"/>
  <c r="L193" i="2" s="1"/>
  <c r="O193" i="2" s="1"/>
  <c r="M194" i="2"/>
  <c r="L194" i="2" s="1"/>
  <c r="O194" i="2" s="1"/>
  <c r="M195" i="2"/>
  <c r="L195" i="2" s="1"/>
  <c r="O195" i="2" s="1"/>
  <c r="M196" i="2"/>
  <c r="L196" i="2" s="1"/>
  <c r="O196" i="2" s="1"/>
  <c r="M197" i="2"/>
  <c r="L197" i="2" s="1"/>
  <c r="O197" i="2" s="1"/>
  <c r="M198" i="2"/>
  <c r="L198" i="2" s="1"/>
  <c r="O198" i="2" s="1"/>
  <c r="M124" i="2"/>
  <c r="L124" i="2" s="1"/>
  <c r="O124" i="2" s="1"/>
  <c r="M125" i="2"/>
  <c r="L125" i="2" s="1"/>
  <c r="O125" i="2" s="1"/>
  <c r="M126" i="2"/>
  <c r="L126" i="2" s="1"/>
  <c r="O126" i="2" s="1"/>
  <c r="M127" i="2"/>
  <c r="L127" i="2" s="1"/>
  <c r="O127" i="2" s="1"/>
  <c r="M128" i="2"/>
  <c r="L128" i="2" s="1"/>
  <c r="O128" i="2" s="1"/>
  <c r="M129" i="2"/>
  <c r="L129" i="2" s="1"/>
  <c r="O129" i="2" s="1"/>
  <c r="M130" i="2"/>
  <c r="L130" i="2" s="1"/>
  <c r="O130" i="2" s="1"/>
  <c r="M131" i="2"/>
  <c r="L131" i="2" s="1"/>
  <c r="O131" i="2" s="1"/>
  <c r="M132" i="2"/>
  <c r="L132" i="2" s="1"/>
  <c r="O132" i="2" s="1"/>
  <c r="M133" i="2"/>
  <c r="L133" i="2" s="1"/>
  <c r="O133" i="2" s="1"/>
  <c r="M134" i="2"/>
  <c r="L134" i="2" s="1"/>
  <c r="O134" i="2" s="1"/>
  <c r="M135" i="2"/>
  <c r="L135" i="2" s="1"/>
  <c r="O135" i="2" s="1"/>
  <c r="M136" i="2"/>
  <c r="L136" i="2" s="1"/>
  <c r="O136" i="2" s="1"/>
  <c r="M137" i="2"/>
  <c r="L137" i="2" s="1"/>
  <c r="O137" i="2" s="1"/>
  <c r="M138" i="2"/>
  <c r="L138" i="2" s="1"/>
  <c r="O138" i="2" s="1"/>
  <c r="M139" i="2"/>
  <c r="L139" i="2" s="1"/>
  <c r="O139" i="2" s="1"/>
  <c r="M140" i="2"/>
  <c r="L140" i="2" s="1"/>
  <c r="O140" i="2" s="1"/>
  <c r="M141" i="2"/>
  <c r="L141" i="2" s="1"/>
  <c r="O141" i="2" s="1"/>
  <c r="M142" i="2"/>
  <c r="L142" i="2" s="1"/>
  <c r="O142" i="2" s="1"/>
  <c r="M143" i="2"/>
  <c r="L143" i="2" s="1"/>
  <c r="O143" i="2" s="1"/>
  <c r="M144" i="2"/>
  <c r="L144" i="2" s="1"/>
  <c r="O144" i="2" s="1"/>
  <c r="M145" i="2"/>
  <c r="L145" i="2" s="1"/>
  <c r="O145" i="2" s="1"/>
  <c r="M146" i="2"/>
  <c r="L146" i="2" s="1"/>
  <c r="O146" i="2" s="1"/>
  <c r="M147" i="2"/>
  <c r="L147" i="2" s="1"/>
  <c r="O147" i="2" s="1"/>
  <c r="M148" i="2"/>
  <c r="L148" i="2" s="1"/>
  <c r="O148" i="2" s="1"/>
  <c r="M149" i="2"/>
  <c r="L149" i="2" s="1"/>
  <c r="O149" i="2" s="1"/>
  <c r="M150" i="2"/>
  <c r="L150" i="2" s="1"/>
  <c r="O150" i="2" s="1"/>
  <c r="M151" i="2"/>
  <c r="L151" i="2" s="1"/>
  <c r="O151" i="2" s="1"/>
  <c r="M152" i="2"/>
  <c r="L152" i="2" s="1"/>
  <c r="O152" i="2" s="1"/>
  <c r="M153" i="2"/>
  <c r="L153" i="2" s="1"/>
  <c r="O153" i="2" s="1"/>
  <c r="M154" i="2"/>
  <c r="L154" i="2" s="1"/>
  <c r="O154" i="2" s="1"/>
  <c r="M155" i="2"/>
  <c r="L155" i="2" s="1"/>
  <c r="O155" i="2" s="1"/>
  <c r="M156" i="2"/>
  <c r="L156" i="2" s="1"/>
  <c r="O156" i="2" s="1"/>
  <c r="M157" i="2"/>
  <c r="L157" i="2" s="1"/>
  <c r="O157" i="2" s="1"/>
  <c r="M158" i="2"/>
  <c r="L158" i="2" s="1"/>
  <c r="O158" i="2" s="1"/>
  <c r="M159" i="2"/>
  <c r="L159" i="2" s="1"/>
  <c r="O159" i="2" s="1"/>
  <c r="M160" i="2"/>
  <c r="L160" i="2" s="1"/>
  <c r="O160" i="2" s="1"/>
  <c r="M161" i="2"/>
  <c r="L161" i="2" s="1"/>
  <c r="O161" i="2" s="1"/>
  <c r="M162" i="2"/>
  <c r="L162" i="2" s="1"/>
  <c r="O162" i="2" s="1"/>
  <c r="M163" i="2"/>
  <c r="L163" i="2" s="1"/>
  <c r="O163" i="2" s="1"/>
  <c r="M164" i="2"/>
  <c r="L164" i="2" s="1"/>
  <c r="O164" i="2" s="1"/>
  <c r="M165" i="2"/>
  <c r="L165" i="2" s="1"/>
  <c r="O165" i="2" s="1"/>
  <c r="M166" i="2"/>
  <c r="L166" i="2" s="1"/>
  <c r="O166" i="2" s="1"/>
  <c r="M167" i="2"/>
  <c r="L167" i="2" s="1"/>
  <c r="O167" i="2" s="1"/>
  <c r="M168" i="2"/>
  <c r="L168" i="2" s="1"/>
  <c r="O168" i="2" s="1"/>
  <c r="M169" i="2"/>
  <c r="L169" i="2" s="1"/>
  <c r="O169" i="2" s="1"/>
  <c r="M170" i="2"/>
  <c r="L170" i="2" s="1"/>
  <c r="O170" i="2" s="1"/>
  <c r="M171" i="2"/>
  <c r="L171" i="2" s="1"/>
  <c r="O171" i="2" s="1"/>
  <c r="M172" i="2"/>
  <c r="L172" i="2" s="1"/>
  <c r="O172" i="2" s="1"/>
  <c r="M173" i="2"/>
  <c r="L173" i="2" s="1"/>
  <c r="O173" i="2" s="1"/>
  <c r="M174" i="2"/>
  <c r="L174" i="2" s="1"/>
  <c r="O174" i="2" s="1"/>
  <c r="M175" i="2"/>
  <c r="L175" i="2" s="1"/>
  <c r="O175" i="2" s="1"/>
  <c r="M102" i="2"/>
  <c r="L102" i="2" s="1"/>
  <c r="O102" i="2" s="1"/>
  <c r="M103" i="2"/>
  <c r="L103" i="2" s="1"/>
  <c r="O103" i="2" s="1"/>
  <c r="M104" i="2"/>
  <c r="L104" i="2" s="1"/>
  <c r="O104" i="2" s="1"/>
  <c r="M105" i="2"/>
  <c r="L105" i="2" s="1"/>
  <c r="O105" i="2" s="1"/>
  <c r="M106" i="2"/>
  <c r="L106" i="2" s="1"/>
  <c r="O106" i="2" s="1"/>
  <c r="M107" i="2"/>
  <c r="L107" i="2" s="1"/>
  <c r="O107" i="2" s="1"/>
  <c r="M108" i="2"/>
  <c r="L108" i="2" s="1"/>
  <c r="O108" i="2" s="1"/>
  <c r="M109" i="2"/>
  <c r="L109" i="2" s="1"/>
  <c r="O109" i="2" s="1"/>
  <c r="M110" i="2"/>
  <c r="L110" i="2" s="1"/>
  <c r="O110" i="2" s="1"/>
  <c r="M111" i="2"/>
  <c r="L111" i="2" s="1"/>
  <c r="O111" i="2" s="1"/>
  <c r="M112" i="2"/>
  <c r="L112" i="2" s="1"/>
  <c r="O112" i="2" s="1"/>
  <c r="M113" i="2"/>
  <c r="L113" i="2" s="1"/>
  <c r="O113" i="2" s="1"/>
  <c r="M114" i="2"/>
  <c r="L114" i="2" s="1"/>
  <c r="O114" i="2" s="1"/>
  <c r="M115" i="2"/>
  <c r="L115" i="2" s="1"/>
  <c r="O115" i="2" s="1"/>
  <c r="M116" i="2"/>
  <c r="L116" i="2" s="1"/>
  <c r="O116" i="2" s="1"/>
  <c r="M117" i="2"/>
  <c r="L117" i="2" s="1"/>
  <c r="O117" i="2" s="1"/>
  <c r="M118" i="2"/>
  <c r="L118" i="2" s="1"/>
  <c r="O118" i="2" s="1"/>
  <c r="M119" i="2"/>
  <c r="L119" i="2" s="1"/>
  <c r="O119" i="2" s="1"/>
  <c r="M120" i="2"/>
  <c r="L120" i="2" s="1"/>
  <c r="O120" i="2" s="1"/>
  <c r="M121" i="2"/>
  <c r="L121" i="2" s="1"/>
  <c r="O121" i="2" s="1"/>
  <c r="M122" i="2"/>
  <c r="L122" i="2" s="1"/>
  <c r="O122" i="2" s="1"/>
  <c r="M123" i="2"/>
  <c r="L123" i="2" s="1"/>
  <c r="O123" i="2" s="1"/>
  <c r="M77" i="2"/>
  <c r="L77" i="2" s="1"/>
  <c r="O77" i="2" s="1"/>
  <c r="M78" i="2"/>
  <c r="L78" i="2" s="1"/>
  <c r="O78" i="2" s="1"/>
  <c r="M79" i="2"/>
  <c r="L79" i="2" s="1"/>
  <c r="O79" i="2" s="1"/>
  <c r="M80" i="2"/>
  <c r="L80" i="2" s="1"/>
  <c r="O80" i="2" s="1"/>
  <c r="M81" i="2"/>
  <c r="L81" i="2" s="1"/>
  <c r="O81" i="2" s="1"/>
  <c r="M82" i="2"/>
  <c r="L82" i="2" s="1"/>
  <c r="O82" i="2" s="1"/>
  <c r="M83" i="2"/>
  <c r="L83" i="2" s="1"/>
  <c r="O83" i="2" s="1"/>
  <c r="M84" i="2"/>
  <c r="L84" i="2" s="1"/>
  <c r="O84" i="2" s="1"/>
  <c r="M85" i="2"/>
  <c r="M86" i="2"/>
  <c r="L86" i="2" s="1"/>
  <c r="O86" i="2" s="1"/>
  <c r="M87" i="2"/>
  <c r="L87" i="2" s="1"/>
  <c r="O87" i="2" s="1"/>
  <c r="M88" i="2"/>
  <c r="L88" i="2" s="1"/>
  <c r="O88" i="2" s="1"/>
  <c r="M89" i="2"/>
  <c r="L89" i="2" s="1"/>
  <c r="O89" i="2" s="1"/>
  <c r="M90" i="2"/>
  <c r="L90" i="2" s="1"/>
  <c r="O90" i="2" s="1"/>
  <c r="M91" i="2"/>
  <c r="L91" i="2" s="1"/>
  <c r="O91" i="2" s="1"/>
  <c r="M92" i="2"/>
  <c r="L92" i="2" s="1"/>
  <c r="O92" i="2" s="1"/>
  <c r="M93" i="2"/>
  <c r="L93" i="2" s="1"/>
  <c r="O93" i="2" s="1"/>
  <c r="M94" i="2"/>
  <c r="L94" i="2" s="1"/>
  <c r="O94" i="2" s="1"/>
  <c r="M95" i="2"/>
  <c r="L95" i="2" s="1"/>
  <c r="O95" i="2" s="1"/>
  <c r="M96" i="2"/>
  <c r="L96" i="2" s="1"/>
  <c r="O96" i="2" s="1"/>
  <c r="M97" i="2"/>
  <c r="L97" i="2" s="1"/>
  <c r="O97" i="2" s="1"/>
  <c r="M98" i="2"/>
  <c r="L98" i="2" s="1"/>
  <c r="O98" i="2" s="1"/>
  <c r="M99" i="2"/>
  <c r="L99" i="2" s="1"/>
  <c r="O99" i="2" s="1"/>
  <c r="M100" i="2"/>
  <c r="L100" i="2" s="1"/>
  <c r="O100" i="2" s="1"/>
  <c r="M101" i="2"/>
  <c r="L101" i="2" s="1"/>
  <c r="O101" i="2" s="1"/>
  <c r="M52" i="2"/>
  <c r="L52" i="2" s="1"/>
  <c r="O52" i="2" s="1"/>
  <c r="M53" i="2"/>
  <c r="L53" i="2" s="1"/>
  <c r="O53" i="2" s="1"/>
  <c r="M54" i="2"/>
  <c r="L54" i="2" s="1"/>
  <c r="O54" i="2" s="1"/>
  <c r="M55" i="2"/>
  <c r="L55" i="2" s="1"/>
  <c r="O55" i="2" s="1"/>
  <c r="M56" i="2"/>
  <c r="L56" i="2" s="1"/>
  <c r="O56" i="2" s="1"/>
  <c r="M57" i="2"/>
  <c r="L57" i="2" s="1"/>
  <c r="O57" i="2" s="1"/>
  <c r="M58" i="2"/>
  <c r="L58" i="2" s="1"/>
  <c r="O58" i="2" s="1"/>
  <c r="M59" i="2"/>
  <c r="L59" i="2" s="1"/>
  <c r="O59" i="2" s="1"/>
  <c r="M60" i="2"/>
  <c r="L60" i="2" s="1"/>
  <c r="O60" i="2" s="1"/>
  <c r="M61" i="2"/>
  <c r="L61" i="2" s="1"/>
  <c r="O61" i="2" s="1"/>
  <c r="M62" i="2"/>
  <c r="L62" i="2" s="1"/>
  <c r="O62" i="2" s="1"/>
  <c r="M63" i="2"/>
  <c r="L63" i="2" s="1"/>
  <c r="O63" i="2" s="1"/>
  <c r="M64" i="2"/>
  <c r="L64" i="2" s="1"/>
  <c r="O64" i="2" s="1"/>
  <c r="M65" i="2"/>
  <c r="L65" i="2" s="1"/>
  <c r="O65" i="2" s="1"/>
  <c r="M66" i="2"/>
  <c r="L66" i="2" s="1"/>
  <c r="O66" i="2" s="1"/>
  <c r="M67" i="2"/>
  <c r="L67" i="2" s="1"/>
  <c r="O67" i="2" s="1"/>
  <c r="M68" i="2"/>
  <c r="L68" i="2" s="1"/>
  <c r="O68" i="2" s="1"/>
  <c r="M69" i="2"/>
  <c r="L69" i="2" s="1"/>
  <c r="O69" i="2" s="1"/>
  <c r="M70" i="2"/>
  <c r="L70" i="2" s="1"/>
  <c r="O70" i="2" s="1"/>
  <c r="M71" i="2"/>
  <c r="L71" i="2" s="1"/>
  <c r="O71" i="2" s="1"/>
  <c r="M72" i="2"/>
  <c r="L72" i="2" s="1"/>
  <c r="O72" i="2" s="1"/>
  <c r="M73" i="2"/>
  <c r="L73" i="2" s="1"/>
  <c r="O73" i="2" s="1"/>
  <c r="M74" i="2"/>
  <c r="L74" i="2" s="1"/>
  <c r="O74" i="2" s="1"/>
  <c r="M75" i="2"/>
  <c r="L75" i="2" s="1"/>
  <c r="O75" i="2" s="1"/>
  <c r="M76" i="2"/>
  <c r="L76" i="2" s="1"/>
  <c r="O76" i="2" s="1"/>
  <c r="M27" i="2"/>
  <c r="L27" i="2" s="1"/>
  <c r="O27" i="2" s="1"/>
  <c r="M28" i="2"/>
  <c r="L28" i="2" s="1"/>
  <c r="O28" i="2" s="1"/>
  <c r="M29" i="2"/>
  <c r="L29" i="2" s="1"/>
  <c r="O29" i="2" s="1"/>
  <c r="M30" i="2"/>
  <c r="L30" i="2" s="1"/>
  <c r="O30" i="2" s="1"/>
  <c r="M31" i="2"/>
  <c r="L31" i="2" s="1"/>
  <c r="O31" i="2" s="1"/>
  <c r="M32" i="2"/>
  <c r="L32" i="2" s="1"/>
  <c r="O32" i="2" s="1"/>
  <c r="M33" i="2"/>
  <c r="L33" i="2" s="1"/>
  <c r="O33" i="2" s="1"/>
  <c r="M34" i="2"/>
  <c r="L34" i="2" s="1"/>
  <c r="O34" i="2" s="1"/>
  <c r="M35" i="2"/>
  <c r="L35" i="2" s="1"/>
  <c r="O35" i="2" s="1"/>
  <c r="M36" i="2"/>
  <c r="L36" i="2" s="1"/>
  <c r="O36" i="2" s="1"/>
  <c r="M37" i="2"/>
  <c r="L37" i="2" s="1"/>
  <c r="O37" i="2" s="1"/>
  <c r="M38" i="2"/>
  <c r="L38" i="2" s="1"/>
  <c r="O38" i="2" s="1"/>
  <c r="M39" i="2"/>
  <c r="L39" i="2" s="1"/>
  <c r="O39" i="2" s="1"/>
  <c r="M40" i="2"/>
  <c r="L40" i="2" s="1"/>
  <c r="O40" i="2" s="1"/>
  <c r="M41" i="2"/>
  <c r="L41" i="2" s="1"/>
  <c r="O41" i="2" s="1"/>
  <c r="M42" i="2"/>
  <c r="L42" i="2" s="1"/>
  <c r="O42" i="2" s="1"/>
  <c r="M43" i="2"/>
  <c r="L43" i="2" s="1"/>
  <c r="O43" i="2" s="1"/>
  <c r="M44" i="2"/>
  <c r="L44" i="2" s="1"/>
  <c r="O44" i="2" s="1"/>
  <c r="M45" i="2"/>
  <c r="L45" i="2" s="1"/>
  <c r="O45" i="2" s="1"/>
  <c r="M46" i="2"/>
  <c r="L46" i="2" s="1"/>
  <c r="O46" i="2" s="1"/>
  <c r="M47" i="2"/>
  <c r="L47" i="2" s="1"/>
  <c r="O47" i="2" s="1"/>
  <c r="M48" i="2"/>
  <c r="L48" i="2" s="1"/>
  <c r="O48" i="2" s="1"/>
  <c r="M49" i="2"/>
  <c r="L49" i="2" s="1"/>
  <c r="O49" i="2" s="1"/>
  <c r="M50" i="2"/>
  <c r="L50" i="2" s="1"/>
  <c r="O50" i="2" s="1"/>
  <c r="M51" i="2"/>
  <c r="L51" i="2" s="1"/>
  <c r="O51" i="2" s="1"/>
  <c r="M4" i="2"/>
  <c r="M5" i="2"/>
  <c r="M6" i="2"/>
  <c r="M7" i="2"/>
  <c r="L7" i="2" s="1"/>
  <c r="O7" i="2" s="1"/>
  <c r="M8" i="2"/>
  <c r="M9" i="2"/>
  <c r="L9" i="2" s="1"/>
  <c r="O9" i="2" s="1"/>
  <c r="M10" i="2"/>
  <c r="L10" i="2" s="1"/>
  <c r="O10" i="2" s="1"/>
  <c r="M11" i="2"/>
  <c r="L11" i="2" s="1"/>
  <c r="O11" i="2" s="1"/>
  <c r="M12" i="2"/>
  <c r="L12" i="2" s="1"/>
  <c r="O12" i="2" s="1"/>
  <c r="M13" i="2"/>
  <c r="L13" i="2" s="1"/>
  <c r="O13" i="2" s="1"/>
  <c r="M14" i="2"/>
  <c r="L14" i="2" s="1"/>
  <c r="O14" i="2" s="1"/>
  <c r="M15" i="2"/>
  <c r="L15" i="2" s="1"/>
  <c r="O15" i="2" s="1"/>
  <c r="M16" i="2"/>
  <c r="L16" i="2" s="1"/>
  <c r="O16" i="2" s="1"/>
  <c r="M17" i="2"/>
  <c r="L17" i="2" s="1"/>
  <c r="O17" i="2" s="1"/>
  <c r="M18" i="2"/>
  <c r="L18" i="2" s="1"/>
  <c r="O18" i="2" s="1"/>
  <c r="M19" i="2"/>
  <c r="L19" i="2" s="1"/>
  <c r="O19" i="2" s="1"/>
  <c r="M20" i="2"/>
  <c r="L20" i="2" s="1"/>
  <c r="O20" i="2" s="1"/>
  <c r="M21" i="2"/>
  <c r="L21" i="2" s="1"/>
  <c r="O21" i="2" s="1"/>
  <c r="M22" i="2"/>
  <c r="L22" i="2" s="1"/>
  <c r="O22" i="2" s="1"/>
  <c r="M23" i="2"/>
  <c r="L23" i="2" s="1"/>
  <c r="O23" i="2" s="1"/>
  <c r="M24" i="2"/>
  <c r="L24" i="2" s="1"/>
  <c r="O24" i="2" s="1"/>
  <c r="M25" i="2"/>
  <c r="L25" i="2" s="1"/>
  <c r="O25" i="2" s="1"/>
  <c r="M26" i="2"/>
  <c r="L26" i="2" s="1"/>
  <c r="O26" i="2" s="1"/>
  <c r="M3" i="2"/>
  <c r="L3" i="2" s="1"/>
  <c r="O3" i="2" s="1"/>
  <c r="L4" i="2"/>
  <c r="O4" i="2" s="1"/>
  <c r="L5" i="2"/>
  <c r="O5" i="2" s="1"/>
  <c r="L6" i="2"/>
  <c r="O6" i="2" s="1"/>
  <c r="L8" i="2"/>
  <c r="O8" i="2" s="1"/>
  <c r="L85" i="2"/>
  <c r="O85" i="2" s="1"/>
  <c r="L247" i="2"/>
  <c r="O247" i="2" s="1"/>
  <c r="L256" i="2"/>
  <c r="O256" i="2" s="1"/>
  <c r="F76" i="2"/>
  <c r="N76" i="2" s="1"/>
  <c r="F75" i="2"/>
  <c r="N75" i="2" s="1"/>
  <c r="F74" i="2"/>
  <c r="N74" i="2" s="1"/>
  <c r="F73" i="2"/>
  <c r="N73" i="2" s="1"/>
  <c r="F72" i="2"/>
  <c r="N72" i="2" s="1"/>
  <c r="F71" i="2"/>
  <c r="N71" i="2" s="1"/>
  <c r="F70" i="2"/>
  <c r="N70" i="2" s="1"/>
  <c r="F69" i="2"/>
  <c r="N69" i="2" s="1"/>
  <c r="F68" i="2"/>
  <c r="N68" i="2" s="1"/>
  <c r="F67" i="2"/>
  <c r="N67" i="2" s="1"/>
  <c r="F66" i="2"/>
  <c r="N66" i="2" s="1"/>
  <c r="F65" i="2"/>
  <c r="N65" i="2" s="1"/>
  <c r="F64" i="2"/>
  <c r="N64" i="2" s="1"/>
  <c r="F62" i="2"/>
  <c r="N62" i="2" s="1"/>
  <c r="F61" i="2"/>
  <c r="N61" i="2" s="1"/>
  <c r="F60" i="2"/>
  <c r="N60" i="2" s="1"/>
  <c r="F59" i="2"/>
  <c r="N59" i="2" s="1"/>
  <c r="D3" i="2"/>
  <c r="F3" i="2" s="1"/>
  <c r="N3" i="2" s="1"/>
  <c r="D4" i="2"/>
  <c r="F4" i="2" s="1"/>
  <c r="N4" i="2" s="1"/>
  <c r="D5" i="2"/>
  <c r="F5" i="2" s="1"/>
  <c r="N5" i="2" s="1"/>
  <c r="D6" i="2"/>
  <c r="F6" i="2" s="1"/>
  <c r="N6" i="2" s="1"/>
  <c r="D7" i="2"/>
  <c r="F7" i="2" s="1"/>
  <c r="N7" i="2" s="1"/>
  <c r="D8" i="2"/>
  <c r="F8" i="2" s="1"/>
  <c r="N8" i="2" s="1"/>
  <c r="D9" i="2"/>
  <c r="F9" i="2" s="1"/>
  <c r="N9" i="2" s="1"/>
  <c r="D10" i="2"/>
  <c r="F10" i="2" s="1"/>
  <c r="N10" i="2" s="1"/>
  <c r="D11" i="2"/>
  <c r="F11" i="2" s="1"/>
  <c r="N11" i="2" s="1"/>
  <c r="D12" i="2"/>
  <c r="F12" i="2" s="1"/>
  <c r="N12" i="2" s="1"/>
  <c r="D13" i="2"/>
  <c r="F13" i="2" s="1"/>
  <c r="N13" i="2" s="1"/>
  <c r="D14" i="2"/>
  <c r="F14" i="2" s="1"/>
  <c r="N14" i="2" s="1"/>
  <c r="D15" i="2"/>
  <c r="F15" i="2" s="1"/>
  <c r="N15" i="2" s="1"/>
  <c r="D16" i="2"/>
  <c r="F16" i="2" s="1"/>
  <c r="N16" i="2" s="1"/>
  <c r="D17" i="2"/>
  <c r="F17" i="2" s="1"/>
  <c r="N17" i="2" s="1"/>
  <c r="D18" i="2"/>
  <c r="F18" i="2" s="1"/>
  <c r="N18" i="2" s="1"/>
  <c r="D19" i="2"/>
  <c r="F19" i="2" s="1"/>
  <c r="N19" i="2" s="1"/>
  <c r="D20" i="2"/>
  <c r="F20" i="2" s="1"/>
  <c r="N20" i="2" s="1"/>
  <c r="D21" i="2"/>
  <c r="F21" i="2" s="1"/>
  <c r="N21" i="2" s="1"/>
  <c r="D22" i="2"/>
  <c r="F22" i="2" s="1"/>
  <c r="N22" i="2" s="1"/>
  <c r="D23" i="2"/>
  <c r="F23" i="2" s="1"/>
  <c r="N23" i="2" s="1"/>
  <c r="D24" i="2"/>
  <c r="F24" i="2" s="1"/>
  <c r="N24" i="2" s="1"/>
  <c r="D25" i="2"/>
  <c r="F25" i="2" s="1"/>
  <c r="N25" i="2" s="1"/>
  <c r="D26" i="2"/>
  <c r="F26" i="2" s="1"/>
  <c r="N26" i="2" s="1"/>
  <c r="D28" i="2"/>
  <c r="F28" i="2" s="1"/>
  <c r="N28" i="2" s="1"/>
  <c r="D29" i="2"/>
  <c r="F29" i="2" s="1"/>
  <c r="N29" i="2" s="1"/>
  <c r="D30" i="2"/>
  <c r="F30" i="2" s="1"/>
  <c r="N30" i="2" s="1"/>
  <c r="D31" i="2"/>
  <c r="F31" i="2" s="1"/>
  <c r="N31" i="2" s="1"/>
  <c r="D32" i="2"/>
  <c r="F32" i="2" s="1"/>
  <c r="N32" i="2" s="1"/>
  <c r="D33" i="2"/>
  <c r="F33" i="2" s="1"/>
  <c r="N33" i="2" s="1"/>
  <c r="D34" i="2"/>
  <c r="F34" i="2" s="1"/>
  <c r="N34" i="2" s="1"/>
  <c r="D35" i="2"/>
  <c r="F35" i="2" s="1"/>
  <c r="N35" i="2" s="1"/>
  <c r="D36" i="2"/>
  <c r="F36" i="2" s="1"/>
  <c r="N36" i="2" s="1"/>
  <c r="D37" i="2"/>
  <c r="F37" i="2" s="1"/>
  <c r="N37" i="2" s="1"/>
  <c r="D38" i="2"/>
  <c r="F38" i="2" s="1"/>
  <c r="N38" i="2" s="1"/>
  <c r="D39" i="2"/>
  <c r="F39" i="2" s="1"/>
  <c r="N39" i="2" s="1"/>
  <c r="D40" i="2"/>
  <c r="F40" i="2" s="1"/>
  <c r="N40" i="2" s="1"/>
  <c r="D41" i="2"/>
  <c r="F41" i="2" s="1"/>
  <c r="N41" i="2" s="1"/>
  <c r="D42" i="2"/>
  <c r="F42" i="2" s="1"/>
  <c r="N42" i="2" s="1"/>
  <c r="D43" i="2"/>
  <c r="F43" i="2" s="1"/>
  <c r="N43" i="2" s="1"/>
  <c r="D44" i="2"/>
  <c r="F44" i="2" s="1"/>
  <c r="N44" i="2" s="1"/>
  <c r="D45" i="2"/>
  <c r="F45" i="2" s="1"/>
  <c r="N45" i="2" s="1"/>
  <c r="D46" i="2"/>
  <c r="F46" i="2" s="1"/>
  <c r="N46" i="2" s="1"/>
  <c r="D47" i="2"/>
  <c r="F47" i="2" s="1"/>
  <c r="N47" i="2" s="1"/>
  <c r="D48" i="2"/>
  <c r="F48" i="2" s="1"/>
  <c r="N48" i="2" s="1"/>
  <c r="D49" i="2"/>
  <c r="F49" i="2" s="1"/>
  <c r="N49" i="2" s="1"/>
  <c r="D50" i="2"/>
  <c r="F50" i="2" s="1"/>
  <c r="N50" i="2" s="1"/>
  <c r="D51" i="2"/>
  <c r="F51" i="2" s="1"/>
  <c r="N51" i="2" s="1"/>
  <c r="D52" i="2"/>
  <c r="F52" i="2" s="1"/>
  <c r="N52" i="2" s="1"/>
  <c r="D53" i="2"/>
  <c r="F53" i="2" s="1"/>
  <c r="N53" i="2" s="1"/>
  <c r="D54" i="2"/>
  <c r="F54" i="2" s="1"/>
  <c r="N54" i="2" s="1"/>
  <c r="D55" i="2"/>
  <c r="F55" i="2" s="1"/>
  <c r="N55" i="2" s="1"/>
  <c r="D56" i="2"/>
  <c r="F56" i="2" s="1"/>
  <c r="N56" i="2" s="1"/>
  <c r="D57" i="2"/>
  <c r="F57" i="2" s="1"/>
  <c r="N57" i="2" s="1"/>
  <c r="D58" i="2"/>
  <c r="F58" i="2" s="1"/>
  <c r="N58" i="2" s="1"/>
  <c r="D59" i="2"/>
  <c r="D60" i="2"/>
  <c r="D61" i="2"/>
  <c r="D62" i="2"/>
  <c r="D64" i="2"/>
  <c r="D65" i="2"/>
  <c r="D66" i="2"/>
  <c r="D67" i="2"/>
  <c r="D68" i="2"/>
  <c r="D69" i="2"/>
  <c r="D70" i="2"/>
  <c r="D71" i="2"/>
  <c r="D72" i="2"/>
  <c r="D73" i="2"/>
  <c r="D74" i="2"/>
  <c r="D75" i="2"/>
  <c r="D76" i="2"/>
  <c r="D77" i="2"/>
  <c r="F77" i="2" s="1"/>
  <c r="N77" i="2" s="1"/>
  <c r="D78" i="2"/>
  <c r="F78" i="2" s="1"/>
  <c r="N78" i="2" s="1"/>
  <c r="D79" i="2"/>
  <c r="D80" i="2"/>
  <c r="F80" i="2" s="1"/>
  <c r="N80" i="2" s="1"/>
  <c r="D81" i="2"/>
  <c r="F81" i="2" s="1"/>
  <c r="N81" i="2" s="1"/>
  <c r="D82" i="2"/>
  <c r="F82" i="2" s="1"/>
  <c r="N82" i="2" s="1"/>
  <c r="D83" i="2"/>
  <c r="F83" i="2" s="1"/>
  <c r="N83" i="2" s="1"/>
  <c r="D84" i="2"/>
  <c r="F84" i="2" s="1"/>
  <c r="N84" i="2" s="1"/>
  <c r="D85" i="2"/>
  <c r="F85" i="2" s="1"/>
  <c r="N85" i="2" s="1"/>
  <c r="D86" i="2"/>
  <c r="F86" i="2" s="1"/>
  <c r="N86" i="2" s="1"/>
  <c r="D87" i="2"/>
  <c r="F87" i="2" s="1"/>
  <c r="N87" i="2" s="1"/>
  <c r="D88" i="2"/>
  <c r="F88" i="2" s="1"/>
  <c r="N88" i="2" s="1"/>
  <c r="D89" i="2"/>
  <c r="F89" i="2" s="1"/>
  <c r="N89" i="2" s="1"/>
  <c r="D90" i="2"/>
  <c r="F90" i="2" s="1"/>
  <c r="N90" i="2" s="1"/>
  <c r="D91" i="2"/>
  <c r="F91" i="2" s="1"/>
  <c r="N91" i="2" s="1"/>
  <c r="D92" i="2"/>
  <c r="F92" i="2" s="1"/>
  <c r="N92" i="2" s="1"/>
  <c r="D93" i="2"/>
  <c r="F93" i="2" s="1"/>
  <c r="N93" i="2" s="1"/>
  <c r="D94" i="2"/>
  <c r="F94" i="2" s="1"/>
  <c r="N94" i="2" s="1"/>
  <c r="D95" i="2"/>
  <c r="F95" i="2" s="1"/>
  <c r="N95" i="2" s="1"/>
  <c r="D96" i="2"/>
  <c r="F96" i="2" s="1"/>
  <c r="N96" i="2" s="1"/>
  <c r="D97" i="2"/>
  <c r="F97" i="2" s="1"/>
  <c r="N97" i="2" s="1"/>
  <c r="D98" i="2"/>
  <c r="F98" i="2" s="1"/>
  <c r="N98" i="2" s="1"/>
  <c r="D99" i="2"/>
  <c r="F99" i="2" s="1"/>
  <c r="N99" i="2" s="1"/>
  <c r="D100" i="2"/>
  <c r="F100" i="2" s="1"/>
  <c r="N100" i="2" s="1"/>
  <c r="D101" i="2"/>
  <c r="F101" i="2" s="1"/>
  <c r="N101" i="2" s="1"/>
  <c r="D102" i="2"/>
  <c r="F102" i="2" s="1"/>
  <c r="N102" i="2" s="1"/>
  <c r="D103" i="2"/>
  <c r="F103" i="2" s="1"/>
  <c r="N103" i="2" s="1"/>
  <c r="F107" i="2"/>
  <c r="N107" i="2" s="1"/>
  <c r="F108" i="2"/>
  <c r="N108" i="2" s="1"/>
  <c r="F114" i="2"/>
  <c r="N114" i="2" s="1"/>
  <c r="F115" i="2"/>
  <c r="N115" i="2" s="1"/>
  <c r="F121" i="2"/>
  <c r="N121" i="2" s="1"/>
  <c r="F122" i="2"/>
  <c r="N122" i="2" s="1"/>
  <c r="F129" i="2"/>
  <c r="N129" i="2" s="1"/>
  <c r="F136" i="2"/>
  <c r="N136" i="2" s="1"/>
  <c r="F137" i="2"/>
  <c r="N137" i="2" s="1"/>
  <c r="F144" i="2"/>
  <c r="N144" i="2" s="1"/>
  <c r="F145" i="2"/>
  <c r="N145" i="2" s="1"/>
  <c r="D147" i="2"/>
  <c r="F147" i="2" s="1"/>
  <c r="N147" i="2" s="1"/>
  <c r="D148" i="2"/>
  <c r="F148" i="2" s="1"/>
  <c r="N148" i="2" s="1"/>
  <c r="D149" i="2"/>
  <c r="F149" i="2" s="1"/>
  <c r="N149" i="2" s="1"/>
  <c r="D150" i="2"/>
  <c r="F150" i="2" s="1"/>
  <c r="N150" i="2" s="1"/>
  <c r="F151" i="2"/>
  <c r="N151" i="2" s="1"/>
  <c r="D152" i="2"/>
  <c r="F152" i="2" s="1"/>
  <c r="N152" i="2" s="1"/>
  <c r="D153" i="2"/>
  <c r="F153" i="2" s="1"/>
  <c r="N153" i="2" s="1"/>
  <c r="D154" i="2"/>
  <c r="F154" i="2" s="1"/>
  <c r="N154" i="2" s="1"/>
  <c r="F159" i="2"/>
  <c r="N159" i="2" s="1"/>
  <c r="F160" i="2"/>
  <c r="N160" i="2" s="1"/>
  <c r="F166" i="2"/>
  <c r="N166" i="2" s="1"/>
  <c r="F167" i="2"/>
  <c r="N167" i="2" s="1"/>
  <c r="F174" i="2"/>
  <c r="N174" i="2" s="1"/>
  <c r="F175" i="2"/>
  <c r="N175" i="2" s="1"/>
  <c r="F182" i="2"/>
  <c r="N182" i="2" s="1"/>
  <c r="F183" i="2"/>
  <c r="N183" i="2" s="1"/>
  <c r="F190" i="2"/>
  <c r="N190" i="2" s="1"/>
  <c r="F191" i="2"/>
  <c r="N191" i="2" s="1"/>
  <c r="D198" i="2"/>
  <c r="F198" i="2" s="1"/>
  <c r="N198" i="2" s="1"/>
  <c r="D199" i="2"/>
  <c r="F199" i="2" s="1"/>
  <c r="N199" i="2" s="1"/>
  <c r="D200" i="2"/>
  <c r="F200" i="2" s="1"/>
  <c r="N200" i="2" s="1"/>
  <c r="D201" i="2"/>
  <c r="F201" i="2" s="1"/>
  <c r="N201" i="2" s="1"/>
  <c r="D202" i="2"/>
  <c r="F202" i="2" s="1"/>
  <c r="N202" i="2" s="1"/>
  <c r="D203" i="2"/>
  <c r="F203" i="2" s="1"/>
  <c r="N203" i="2" s="1"/>
  <c r="D204" i="2"/>
  <c r="F204" i="2" s="1"/>
  <c r="N204" i="2" s="1"/>
  <c r="D205" i="2"/>
  <c r="F205" i="2" s="1"/>
  <c r="N205" i="2" s="1"/>
  <c r="D206" i="2"/>
  <c r="F206" i="2" s="1"/>
  <c r="N206" i="2" s="1"/>
  <c r="D207" i="2"/>
  <c r="F207" i="2" s="1"/>
  <c r="N207" i="2" s="1"/>
  <c r="D208" i="2"/>
  <c r="F208" i="2" s="1"/>
  <c r="N208" i="2" s="1"/>
  <c r="D209" i="2"/>
  <c r="F209" i="2" s="1"/>
  <c r="N209" i="2" s="1"/>
  <c r="D210" i="2"/>
  <c r="F210" i="2" s="1"/>
  <c r="N210" i="2" s="1"/>
  <c r="D211" i="2"/>
  <c r="F211" i="2" s="1"/>
  <c r="N211" i="2" s="1"/>
  <c r="D212" i="2"/>
  <c r="F212" i="2" s="1"/>
  <c r="N212" i="2" s="1"/>
  <c r="D213" i="2"/>
  <c r="F213" i="2" s="1"/>
  <c r="N213" i="2" s="1"/>
  <c r="D214" i="2"/>
  <c r="F214" i="2" s="1"/>
  <c r="N214" i="2" s="1"/>
  <c r="D216" i="2"/>
  <c r="F216" i="2" s="1"/>
  <c r="N216" i="2" s="1"/>
  <c r="D217" i="2"/>
  <c r="F217" i="2" s="1"/>
  <c r="N217" i="2" s="1"/>
  <c r="D218" i="2"/>
  <c r="F218" i="2" s="1"/>
  <c r="N218" i="2" s="1"/>
  <c r="D219" i="2"/>
  <c r="F219" i="2" s="1"/>
  <c r="N219" i="2" s="1"/>
  <c r="D220" i="2"/>
  <c r="F220" i="2" s="1"/>
  <c r="N220" i="2" s="1"/>
  <c r="D221" i="2"/>
  <c r="F221" i="2" s="1"/>
  <c r="N221" i="2" s="1"/>
  <c r="D222" i="2"/>
  <c r="F222" i="2" s="1"/>
  <c r="N222" i="2" s="1"/>
  <c r="D223" i="2"/>
  <c r="F223" i="2" s="1"/>
  <c r="N223" i="2" s="1"/>
  <c r="D224" i="2"/>
  <c r="F224" i="2" s="1"/>
  <c r="N224" i="2" s="1"/>
  <c r="D225" i="2"/>
  <c r="F225" i="2" s="1"/>
  <c r="N225" i="2" s="1"/>
  <c r="D226" i="2"/>
  <c r="F226" i="2" s="1"/>
  <c r="N226" i="2" s="1"/>
  <c r="D227" i="2"/>
  <c r="F227" i="2" s="1"/>
  <c r="N227" i="2" s="1"/>
  <c r="D228" i="2"/>
  <c r="F228" i="2" s="1"/>
  <c r="N228" i="2" s="1"/>
  <c r="D229" i="2"/>
  <c r="F229" i="2" s="1"/>
  <c r="N229" i="2" s="1"/>
  <c r="D230" i="2"/>
  <c r="F230" i="2" s="1"/>
  <c r="N230" i="2" s="1"/>
  <c r="D231" i="2"/>
  <c r="F231" i="2" s="1"/>
  <c r="N231" i="2" s="1"/>
  <c r="D232" i="2"/>
  <c r="F232" i="2" s="1"/>
  <c r="N232" i="2" s="1"/>
  <c r="D233" i="2"/>
  <c r="F233" i="2" s="1"/>
  <c r="N233" i="2" s="1"/>
  <c r="D234" i="2"/>
  <c r="F234" i="2" s="1"/>
  <c r="N234" i="2" s="1"/>
  <c r="D235" i="2"/>
  <c r="F235" i="2" s="1"/>
  <c r="N235" i="2" s="1"/>
  <c r="D236" i="2"/>
  <c r="F236" i="2" s="1"/>
  <c r="N236" i="2" s="1"/>
  <c r="D237" i="2"/>
  <c r="F237" i="2" s="1"/>
  <c r="N237" i="2" s="1"/>
  <c r="D238" i="2"/>
  <c r="F238" i="2" s="1"/>
  <c r="N238" i="2" s="1"/>
  <c r="D239" i="2"/>
  <c r="F239" i="2" s="1"/>
  <c r="N239" i="2" s="1"/>
  <c r="D240" i="2"/>
  <c r="F240" i="2" s="1"/>
  <c r="N240" i="2" s="1"/>
  <c r="D241" i="2"/>
  <c r="F241" i="2" s="1"/>
  <c r="N241" i="2" s="1"/>
  <c r="D242" i="2"/>
  <c r="F242" i="2" s="1"/>
  <c r="N242" i="2" s="1"/>
  <c r="D243" i="2"/>
  <c r="F243" i="2" s="1"/>
  <c r="N243" i="2" s="1"/>
  <c r="D244" i="2"/>
  <c r="F244" i="2" s="1"/>
  <c r="N244" i="2" s="1"/>
  <c r="D245" i="2"/>
  <c r="F245" i="2" s="1"/>
  <c r="N245" i="2" s="1"/>
  <c r="D246" i="2"/>
  <c r="F246" i="2" s="1"/>
  <c r="N246" i="2" s="1"/>
  <c r="D247" i="2"/>
  <c r="F247" i="2" s="1"/>
  <c r="N247" i="2" s="1"/>
  <c r="D248" i="2"/>
  <c r="F248" i="2" s="1"/>
  <c r="N248" i="2" s="1"/>
  <c r="D249" i="2"/>
  <c r="F249" i="2" s="1"/>
  <c r="N249" i="2" s="1"/>
  <c r="D250" i="2"/>
  <c r="F250" i="2" s="1"/>
  <c r="N250" i="2" s="1"/>
  <c r="D251" i="2"/>
  <c r="F251" i="2" s="1"/>
  <c r="N251" i="2" s="1"/>
  <c r="D252" i="2"/>
  <c r="F252" i="2" s="1"/>
  <c r="N252" i="2" s="1"/>
  <c r="D253" i="2"/>
  <c r="F253" i="2" s="1"/>
  <c r="N253" i="2" s="1"/>
  <c r="D254" i="2"/>
  <c r="F254" i="2" s="1"/>
  <c r="N254" i="2" s="1"/>
  <c r="D255" i="2"/>
  <c r="F255" i="2" s="1"/>
  <c r="N255" i="2" s="1"/>
  <c r="D256" i="2"/>
  <c r="F256" i="2" s="1"/>
  <c r="N256" i="2" s="1"/>
  <c r="D257" i="2"/>
  <c r="F257" i="2" s="1"/>
  <c r="N257" i="2" s="1"/>
  <c r="D258" i="2"/>
  <c r="F258" i="2" s="1"/>
  <c r="N258" i="2" s="1"/>
  <c r="D259" i="2"/>
  <c r="F259" i="2" s="1"/>
  <c r="N259" i="2" s="1"/>
  <c r="D260" i="2"/>
  <c r="F260" i="2" s="1"/>
  <c r="N260" i="2" s="1"/>
  <c r="D261" i="2"/>
  <c r="F261" i="2" s="1"/>
  <c r="N261" i="2" s="1"/>
  <c r="D262" i="2"/>
  <c r="F262" i="2" s="1"/>
  <c r="N262" i="2" s="1"/>
  <c r="D263" i="2"/>
  <c r="F263" i="2" s="1"/>
  <c r="N263" i="2" s="1"/>
  <c r="D264" i="2"/>
  <c r="F264" i="2" s="1"/>
  <c r="N264" i="2" s="1"/>
  <c r="D265" i="2"/>
  <c r="F265" i="2" s="1"/>
  <c r="N265" i="2" s="1"/>
  <c r="D266" i="2"/>
  <c r="F266" i="2" s="1"/>
  <c r="N266" i="2" s="1"/>
  <c r="D267" i="2"/>
  <c r="F267" i="2" s="1"/>
  <c r="N267" i="2" s="1"/>
  <c r="D268" i="2"/>
  <c r="F268" i="2" s="1"/>
  <c r="N268" i="2" s="1"/>
  <c r="D269" i="2"/>
  <c r="F269" i="2" s="1"/>
  <c r="N269" i="2" s="1"/>
  <c r="D270" i="2"/>
  <c r="F270" i="2" s="1"/>
  <c r="N270" i="2" s="1"/>
  <c r="D271" i="2"/>
  <c r="F271" i="2" s="1"/>
  <c r="N271" i="2" s="1"/>
  <c r="D272" i="2"/>
  <c r="F272" i="2" s="1"/>
  <c r="N272" i="2" s="1"/>
  <c r="D273" i="2"/>
  <c r="F273" i="2" s="1"/>
  <c r="N273" i="2" s="1"/>
  <c r="D274" i="2"/>
  <c r="F274" i="2" s="1"/>
  <c r="N274" i="2" s="1"/>
  <c r="D275" i="2"/>
  <c r="F275" i="2" s="1"/>
  <c r="N275" i="2" s="1"/>
  <c r="D276" i="2"/>
  <c r="F276" i="2" s="1"/>
  <c r="N276" i="2" s="1"/>
  <c r="D277" i="2"/>
  <c r="F277" i="2" s="1"/>
  <c r="N277" i="2" s="1"/>
  <c r="D278" i="2"/>
  <c r="D2" i="2"/>
  <c r="F2" i="2" s="1" a="1"/>
  <c r="F2" i="2" s="1"/>
  <c r="N2" i="2" s="1"/>
  <c r="F184" i="2"/>
  <c r="N184" i="2" s="1"/>
  <c r="F185" i="2"/>
  <c r="N185" i="2" s="1"/>
  <c r="F186" i="2"/>
  <c r="N186" i="2" s="1"/>
  <c r="F187" i="2"/>
  <c r="N187" i="2" s="1"/>
  <c r="F188" i="2"/>
  <c r="N188" i="2" s="1"/>
  <c r="F189" i="2"/>
  <c r="N189" i="2" s="1"/>
  <c r="F192" i="2"/>
  <c r="N192" i="2" s="1"/>
  <c r="F27" i="2"/>
  <c r="N27" i="2" s="1"/>
  <c r="F104" i="2"/>
  <c r="N104" i="2" s="1"/>
  <c r="F105" i="2"/>
  <c r="N105" i="2" s="1"/>
  <c r="F106" i="2"/>
  <c r="N106" i="2" s="1"/>
  <c r="F109" i="2"/>
  <c r="N109" i="2" s="1"/>
  <c r="F110" i="2"/>
  <c r="N110" i="2" s="1"/>
  <c r="F111" i="2"/>
  <c r="N111" i="2" s="1"/>
  <c r="F112" i="2"/>
  <c r="N112" i="2" s="1"/>
  <c r="F113" i="2"/>
  <c r="N113" i="2" s="1"/>
  <c r="F116" i="2"/>
  <c r="N116" i="2" s="1"/>
  <c r="F117" i="2"/>
  <c r="N117" i="2" s="1"/>
  <c r="F118" i="2"/>
  <c r="N118" i="2" s="1"/>
  <c r="F119" i="2"/>
  <c r="N119" i="2" s="1"/>
  <c r="F120" i="2"/>
  <c r="N120" i="2" s="1"/>
  <c r="F123" i="2"/>
  <c r="N123" i="2" s="1"/>
  <c r="F124" i="2"/>
  <c r="N124" i="2" s="1"/>
  <c r="F125" i="2"/>
  <c r="N125" i="2" s="1"/>
  <c r="F126" i="2"/>
  <c r="N126" i="2" s="1"/>
  <c r="F127" i="2"/>
  <c r="N127" i="2" s="1"/>
  <c r="F128" i="2"/>
  <c r="N128" i="2" s="1"/>
  <c r="F130" i="2"/>
  <c r="N130" i="2" s="1"/>
  <c r="F131" i="2"/>
  <c r="N131" i="2" s="1"/>
  <c r="F132" i="2"/>
  <c r="N132" i="2" s="1"/>
  <c r="F133" i="2"/>
  <c r="N133" i="2" s="1"/>
  <c r="F134" i="2"/>
  <c r="N134" i="2" s="1"/>
  <c r="F135" i="2"/>
  <c r="N135" i="2" s="1"/>
  <c r="F138" i="2"/>
  <c r="N138" i="2" s="1"/>
  <c r="F139" i="2"/>
  <c r="N139" i="2" s="1"/>
  <c r="F140" i="2"/>
  <c r="N140" i="2" s="1"/>
  <c r="F141" i="2"/>
  <c r="N141" i="2" s="1"/>
  <c r="F142" i="2"/>
  <c r="N142" i="2" s="1"/>
  <c r="F143" i="2"/>
  <c r="N143" i="2" s="1"/>
  <c r="F146" i="2"/>
  <c r="N146" i="2" s="1"/>
  <c r="F155" i="2"/>
  <c r="N155" i="2" s="1"/>
  <c r="F156" i="2"/>
  <c r="N156" i="2" s="1"/>
  <c r="F157" i="2"/>
  <c r="N157" i="2" s="1"/>
  <c r="F158" i="2"/>
  <c r="N158" i="2" s="1"/>
  <c r="F161" i="2"/>
  <c r="N161" i="2" s="1"/>
  <c r="F162" i="2"/>
  <c r="N162" i="2" s="1"/>
  <c r="F163" i="2"/>
  <c r="N163" i="2" s="1"/>
  <c r="F164" i="2"/>
  <c r="N164" i="2" s="1"/>
  <c r="F165" i="2"/>
  <c r="N165" i="2" s="1"/>
  <c r="F168" i="2"/>
  <c r="N168" i="2" s="1"/>
  <c r="F169" i="2"/>
  <c r="N169" i="2" s="1"/>
  <c r="F170" i="2"/>
  <c r="N170" i="2" s="1"/>
  <c r="F171" i="2"/>
  <c r="N171" i="2" s="1"/>
  <c r="F172" i="2"/>
  <c r="N172" i="2" s="1"/>
  <c r="F173" i="2"/>
  <c r="N173" i="2" s="1"/>
  <c r="F176" i="2"/>
  <c r="N176" i="2" s="1"/>
  <c r="F177" i="2"/>
  <c r="N177" i="2" s="1"/>
  <c r="F178" i="2"/>
  <c r="N178" i="2" s="1"/>
  <c r="F179" i="2"/>
  <c r="N179" i="2" s="1"/>
  <c r="F180" i="2"/>
  <c r="N180" i="2" s="1"/>
  <c r="F181" i="2"/>
  <c r="N181" i="2" s="1"/>
  <c r="F193" i="2"/>
  <c r="N193" i="2" s="1"/>
  <c r="F194" i="2"/>
  <c r="N194" i="2" s="1"/>
  <c r="F195" i="2"/>
  <c r="N195" i="2" s="1"/>
  <c r="F196" i="2"/>
  <c r="N196" i="2" s="1"/>
  <c r="F197" i="2"/>
  <c r="N197" i="2" s="1"/>
  <c r="F215" i="2"/>
  <c r="N215" i="2" s="1"/>
  <c r="O91" i="4" l="1"/>
  <c r="O83" i="4"/>
  <c r="O56" i="4"/>
  <c r="O48" i="4"/>
  <c r="O40" i="4"/>
  <c r="O24" i="4"/>
  <c r="O275" i="4"/>
  <c r="O267" i="4"/>
  <c r="O259" i="4"/>
  <c r="O195" i="4"/>
  <c r="O186" i="4"/>
  <c r="O178" i="4"/>
  <c r="O170" i="4"/>
  <c r="O161" i="4"/>
  <c r="O153" i="4"/>
  <c r="O137" i="4"/>
  <c r="O121" i="4"/>
  <c r="O113" i="4"/>
  <c r="O105" i="4"/>
  <c r="O97" i="4"/>
  <c r="O88" i="4"/>
  <c r="O63" i="4"/>
  <c r="O95" i="4"/>
  <c r="O87" i="4"/>
  <c r="O67" i="4"/>
  <c r="O59" i="4"/>
  <c r="O52" i="4"/>
  <c r="O167" i="4"/>
  <c r="O277" i="4"/>
  <c r="O249" i="4"/>
  <c r="O193" i="4"/>
  <c r="O256" i="4"/>
  <c r="O240" i="4"/>
  <c r="O232" i="4"/>
  <c r="O224" i="4"/>
  <c r="O216" i="4"/>
  <c r="O208" i="4"/>
  <c r="O200" i="4"/>
  <c r="O183" i="4"/>
  <c r="O175" i="4"/>
  <c r="O142" i="4"/>
  <c r="O134" i="4"/>
  <c r="O126" i="4"/>
  <c r="O118" i="4"/>
  <c r="O110" i="4"/>
  <c r="O102" i="4"/>
  <c r="O93" i="4"/>
  <c r="O85" i="4"/>
  <c r="O76" i="4"/>
  <c r="O61" i="4"/>
  <c r="O53" i="4"/>
  <c r="O45" i="4"/>
  <c r="O37" i="4"/>
  <c r="O29" i="4"/>
  <c r="O273" i="4"/>
  <c r="O241" i="4"/>
  <c r="O272" i="4"/>
  <c r="O264" i="4"/>
  <c r="O248" i="4"/>
  <c r="O191" i="4"/>
  <c r="O182" i="4"/>
  <c r="O174" i="4"/>
  <c r="O166" i="4"/>
  <c r="O157" i="4"/>
  <c r="O149" i="4"/>
  <c r="O125" i="4"/>
  <c r="O117" i="4"/>
  <c r="O75" i="4"/>
  <c r="O89" i="4"/>
  <c r="O253" i="4"/>
  <c r="O230" i="4"/>
  <c r="O222" i="4"/>
  <c r="O214" i="4"/>
  <c r="O206" i="4"/>
  <c r="O181" i="4"/>
  <c r="O27" i="4"/>
  <c r="O164" i="4"/>
  <c r="O99" i="4"/>
  <c r="O122" i="4"/>
  <c r="O9" i="4"/>
  <c r="O250" i="4"/>
  <c r="O235" i="4"/>
  <c r="O219" i="4"/>
  <c r="O211" i="4"/>
  <c r="O203" i="4"/>
  <c r="O145" i="4"/>
  <c r="O129" i="4"/>
  <c r="O80" i="4"/>
  <c r="O71" i="4"/>
  <c r="O32" i="4"/>
  <c r="O65" i="4"/>
  <c r="O243" i="4"/>
  <c r="O227" i="4"/>
  <c r="O274" i="4"/>
  <c r="O266" i="4"/>
  <c r="O258" i="4"/>
  <c r="O242" i="4"/>
  <c r="O234" i="4"/>
  <c r="O226" i="4"/>
  <c r="O218" i="4"/>
  <c r="O210" i="4"/>
  <c r="O202" i="4"/>
  <c r="O185" i="4"/>
  <c r="O177" i="4"/>
  <c r="O169" i="4"/>
  <c r="O55" i="4"/>
  <c r="O223" i="4"/>
  <c r="O207" i="4"/>
  <c r="O270" i="4"/>
  <c r="O238" i="4"/>
  <c r="O132" i="4"/>
  <c r="O74" i="4"/>
  <c r="O43" i="4"/>
  <c r="O269" i="4"/>
  <c r="O261" i="4"/>
  <c r="O252" i="4"/>
  <c r="O245" i="4"/>
  <c r="O237" i="4"/>
  <c r="O229" i="4"/>
  <c r="O221" i="4"/>
  <c r="O213" i="4"/>
  <c r="O205" i="4"/>
  <c r="O197" i="4"/>
  <c r="O188" i="4"/>
  <c r="O180" i="4"/>
  <c r="O172" i="4"/>
  <c r="O155" i="4"/>
  <c r="O147" i="4"/>
  <c r="O139" i="4"/>
  <c r="O131" i="4"/>
  <c r="O123" i="4"/>
  <c r="O115" i="4"/>
  <c r="O107" i="4"/>
  <c r="O90" i="4"/>
  <c r="O82" i="4"/>
  <c r="O73" i="4"/>
  <c r="O66" i="4"/>
  <c r="O58" i="4"/>
  <c r="O50" i="4"/>
  <c r="O42" i="4"/>
  <c r="O34" i="4"/>
  <c r="O26" i="4"/>
  <c r="O10" i="4"/>
  <c r="O231" i="4"/>
  <c r="O215" i="4"/>
  <c r="O199" i="4"/>
  <c r="O278" i="4"/>
  <c r="O262" i="4"/>
  <c r="O246" i="4"/>
  <c r="O140" i="4"/>
  <c r="O124" i="4"/>
  <c r="O51" i="4"/>
  <c r="O35" i="4"/>
  <c r="O276" i="4"/>
  <c r="O268" i="4"/>
  <c r="O260" i="4"/>
  <c r="O251" i="4"/>
  <c r="O244" i="4"/>
  <c r="O236" i="4"/>
  <c r="O228" i="4"/>
  <c r="O220" i="4"/>
  <c r="O212" i="4"/>
  <c r="O204" i="4"/>
  <c r="O196" i="4"/>
  <c r="O187" i="4"/>
  <c r="O179" i="4"/>
  <c r="O171" i="4"/>
  <c r="O163" i="4"/>
  <c r="O154" i="4"/>
  <c r="O146" i="4"/>
  <c r="O138" i="4"/>
  <c r="O130" i="4"/>
  <c r="O114" i="4"/>
  <c r="O106" i="4"/>
  <c r="O98" i="4"/>
  <c r="O81" i="4"/>
  <c r="O72" i="4"/>
  <c r="O57" i="4"/>
  <c r="O49" i="4"/>
  <c r="O41" i="4"/>
  <c r="O33" i="4"/>
  <c r="O25" i="4"/>
  <c r="O17" i="4"/>
  <c r="O192" i="4"/>
  <c r="O16" i="4"/>
  <c r="O8" i="4"/>
  <c r="O62" i="4"/>
  <c r="O165" i="4"/>
  <c r="O108" i="4"/>
  <c r="O84" i="4"/>
  <c r="O60" i="4"/>
  <c r="O36" i="4"/>
  <c r="O254" i="4"/>
  <c r="O189" i="4"/>
  <c r="O198" i="4"/>
  <c r="O116" i="4"/>
  <c r="O92" i="4"/>
  <c r="O68" i="4"/>
  <c r="O44" i="4"/>
  <c r="O190" i="4"/>
  <c r="O100" i="4"/>
  <c r="O28" i="4"/>
  <c r="O162" i="4"/>
  <c r="O96" i="4"/>
  <c r="O79" i="4"/>
  <c r="O278" i="2"/>
  <c r="O18" i="4"/>
  <c r="F278" i="2"/>
  <c r="N278" i="2" s="1"/>
  <c r="C2" i="4" a="1"/>
  <c r="C2" i="4" s="1"/>
  <c r="L2" i="4" s="1"/>
  <c r="O2"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43">
    <bk>
      <extLst>
        <ext uri="{3e2802c4-a4d2-4d8b-9148-e3be6c30e623}">
          <xlrd:rvb i="0"/>
        </ext>
      </extLst>
    </bk>
    <bk>
      <extLst>
        <ext uri="{3e2802c4-a4d2-4d8b-9148-e3be6c30e623}">
          <xlrd:rvb i="6"/>
        </ext>
      </extLst>
    </bk>
    <bk>
      <extLst>
        <ext uri="{3e2802c4-a4d2-4d8b-9148-e3be6c30e623}">
          <xlrd:rvb i="10"/>
        </ext>
      </extLst>
    </bk>
    <bk>
      <extLst>
        <ext uri="{3e2802c4-a4d2-4d8b-9148-e3be6c30e623}">
          <xlrd:rvb i="67"/>
        </ext>
      </extLst>
    </bk>
    <bk>
      <extLst>
        <ext uri="{3e2802c4-a4d2-4d8b-9148-e3be6c30e623}">
          <xlrd:rvb i="115"/>
        </ext>
      </extLst>
    </bk>
    <bk>
      <extLst>
        <ext uri="{3e2802c4-a4d2-4d8b-9148-e3be6c30e623}">
          <xlrd:rvb i="120"/>
        </ext>
      </extLst>
    </bk>
    <bk>
      <extLst>
        <ext uri="{3e2802c4-a4d2-4d8b-9148-e3be6c30e623}">
          <xlrd:rvb i="124"/>
        </ext>
      </extLst>
    </bk>
    <bk>
      <extLst>
        <ext uri="{3e2802c4-a4d2-4d8b-9148-e3be6c30e623}">
          <xlrd:rvb i="157"/>
        </ext>
      </extLst>
    </bk>
    <bk>
      <extLst>
        <ext uri="{3e2802c4-a4d2-4d8b-9148-e3be6c30e623}">
          <xlrd:rvb i="162"/>
        </ext>
      </extLst>
    </bk>
    <bk>
      <extLst>
        <ext uri="{3e2802c4-a4d2-4d8b-9148-e3be6c30e623}">
          <xlrd:rvb i="166"/>
        </ext>
      </extLst>
    </bk>
    <bk>
      <extLst>
        <ext uri="{3e2802c4-a4d2-4d8b-9148-e3be6c30e623}">
          <xlrd:rvb i="219"/>
        </ext>
      </extLst>
    </bk>
    <bk>
      <extLst>
        <ext uri="{3e2802c4-a4d2-4d8b-9148-e3be6c30e623}">
          <xlrd:rvb i="224"/>
        </ext>
      </extLst>
    </bk>
    <bk>
      <extLst>
        <ext uri="{3e2802c4-a4d2-4d8b-9148-e3be6c30e623}">
          <xlrd:rvb i="228"/>
        </ext>
      </extLst>
    </bk>
    <bk>
      <extLst>
        <ext uri="{3e2802c4-a4d2-4d8b-9148-e3be6c30e623}">
          <xlrd:rvb i="274"/>
        </ext>
      </extLst>
    </bk>
    <bk>
      <extLst>
        <ext uri="{3e2802c4-a4d2-4d8b-9148-e3be6c30e623}">
          <xlrd:rvb i="279"/>
        </ext>
      </extLst>
    </bk>
    <bk>
      <extLst>
        <ext uri="{3e2802c4-a4d2-4d8b-9148-e3be6c30e623}">
          <xlrd:rvb i="283"/>
        </ext>
      </extLst>
    </bk>
    <bk>
      <extLst>
        <ext uri="{3e2802c4-a4d2-4d8b-9148-e3be6c30e623}">
          <xlrd:rvb i="322"/>
        </ext>
      </extLst>
    </bk>
    <bk>
      <extLst>
        <ext uri="{3e2802c4-a4d2-4d8b-9148-e3be6c30e623}">
          <xlrd:rvb i="327"/>
        </ext>
      </extLst>
    </bk>
    <bk>
      <extLst>
        <ext uri="{3e2802c4-a4d2-4d8b-9148-e3be6c30e623}">
          <xlrd:rvb i="329"/>
        </ext>
      </extLst>
    </bk>
    <bk>
      <extLst>
        <ext uri="{3e2802c4-a4d2-4d8b-9148-e3be6c30e623}">
          <xlrd:rvb i="339"/>
        </ext>
      </extLst>
    </bk>
    <bk>
      <extLst>
        <ext uri="{3e2802c4-a4d2-4d8b-9148-e3be6c30e623}">
          <xlrd:rvb i="375"/>
        </ext>
      </extLst>
    </bk>
    <bk>
      <extLst>
        <ext uri="{3e2802c4-a4d2-4d8b-9148-e3be6c30e623}">
          <xlrd:rvb i="379"/>
        </ext>
      </extLst>
    </bk>
    <bk>
      <extLst>
        <ext uri="{3e2802c4-a4d2-4d8b-9148-e3be6c30e623}">
          <xlrd:rvb i="382"/>
        </ext>
      </extLst>
    </bk>
    <bk>
      <extLst>
        <ext uri="{3e2802c4-a4d2-4d8b-9148-e3be6c30e623}">
          <xlrd:rvb i="387"/>
        </ext>
      </extLst>
    </bk>
    <bk>
      <extLst>
        <ext uri="{3e2802c4-a4d2-4d8b-9148-e3be6c30e623}">
          <xlrd:rvb i="389"/>
        </ext>
      </extLst>
    </bk>
    <bk>
      <extLst>
        <ext uri="{3e2802c4-a4d2-4d8b-9148-e3be6c30e623}">
          <xlrd:rvb i="422"/>
        </ext>
      </extLst>
    </bk>
    <bk>
      <extLst>
        <ext uri="{3e2802c4-a4d2-4d8b-9148-e3be6c30e623}">
          <xlrd:rvb i="425"/>
        </ext>
      </extLst>
    </bk>
    <bk>
      <extLst>
        <ext uri="{3e2802c4-a4d2-4d8b-9148-e3be6c30e623}">
          <xlrd:rvb i="429"/>
        </ext>
      </extLst>
    </bk>
    <bk>
      <extLst>
        <ext uri="{3e2802c4-a4d2-4d8b-9148-e3be6c30e623}">
          <xlrd:rvb i="432"/>
        </ext>
      </extLst>
    </bk>
    <bk>
      <extLst>
        <ext uri="{3e2802c4-a4d2-4d8b-9148-e3be6c30e623}">
          <xlrd:rvb i="436"/>
        </ext>
      </extLst>
    </bk>
    <bk>
      <extLst>
        <ext uri="{3e2802c4-a4d2-4d8b-9148-e3be6c30e623}">
          <xlrd:rvb i="440"/>
        </ext>
      </extLst>
    </bk>
    <bk>
      <extLst>
        <ext uri="{3e2802c4-a4d2-4d8b-9148-e3be6c30e623}">
          <xlrd:rvb i="472"/>
        </ext>
      </extLst>
    </bk>
    <bk>
      <extLst>
        <ext uri="{3e2802c4-a4d2-4d8b-9148-e3be6c30e623}">
          <xlrd:rvb i="475"/>
        </ext>
      </extLst>
    </bk>
    <bk>
      <extLst>
        <ext uri="{3e2802c4-a4d2-4d8b-9148-e3be6c30e623}">
          <xlrd:rvb i="479"/>
        </ext>
      </extLst>
    </bk>
    <bk>
      <extLst>
        <ext uri="{3e2802c4-a4d2-4d8b-9148-e3be6c30e623}">
          <xlrd:rvb i="482"/>
        </ext>
      </extLst>
    </bk>
    <bk>
      <extLst>
        <ext uri="{3e2802c4-a4d2-4d8b-9148-e3be6c30e623}">
          <xlrd:rvb i="485"/>
        </ext>
      </extLst>
    </bk>
    <bk>
      <extLst>
        <ext uri="{3e2802c4-a4d2-4d8b-9148-e3be6c30e623}">
          <xlrd:rvb i="489"/>
        </ext>
      </extLst>
    </bk>
    <bk>
      <extLst>
        <ext uri="{3e2802c4-a4d2-4d8b-9148-e3be6c30e623}">
          <xlrd:rvb i="492"/>
        </ext>
      </extLst>
    </bk>
    <bk>
      <extLst>
        <ext uri="{3e2802c4-a4d2-4d8b-9148-e3be6c30e623}">
          <xlrd:rvb i="497"/>
        </ext>
      </extLst>
    </bk>
    <bk>
      <extLst>
        <ext uri="{3e2802c4-a4d2-4d8b-9148-e3be6c30e623}">
          <xlrd:rvb i="501"/>
        </ext>
      </extLst>
    </bk>
    <bk>
      <extLst>
        <ext uri="{3e2802c4-a4d2-4d8b-9148-e3be6c30e623}">
          <xlrd:rvb i="540"/>
        </ext>
      </extLst>
    </bk>
    <bk>
      <extLst>
        <ext uri="{3e2802c4-a4d2-4d8b-9148-e3be6c30e623}">
          <xlrd:rvb i="543"/>
        </ext>
      </extLst>
    </bk>
    <bk>
      <extLst>
        <ext uri="{3e2802c4-a4d2-4d8b-9148-e3be6c30e623}">
          <xlrd:rvb i="547"/>
        </ext>
      </extLst>
    </bk>
    <bk>
      <extLst>
        <ext uri="{3e2802c4-a4d2-4d8b-9148-e3be6c30e623}">
          <xlrd:rvb i="550"/>
        </ext>
      </extLst>
    </bk>
    <bk>
      <extLst>
        <ext uri="{3e2802c4-a4d2-4d8b-9148-e3be6c30e623}">
          <xlrd:rvb i="555"/>
        </ext>
      </extLst>
    </bk>
    <bk>
      <extLst>
        <ext uri="{3e2802c4-a4d2-4d8b-9148-e3be6c30e623}">
          <xlrd:rvb i="559"/>
        </ext>
      </extLst>
    </bk>
    <bk>
      <extLst>
        <ext uri="{3e2802c4-a4d2-4d8b-9148-e3be6c30e623}">
          <xlrd:rvb i="592"/>
        </ext>
      </extLst>
    </bk>
    <bk>
      <extLst>
        <ext uri="{3e2802c4-a4d2-4d8b-9148-e3be6c30e623}">
          <xlrd:rvb i="597"/>
        </ext>
      </extLst>
    </bk>
    <bk>
      <extLst>
        <ext uri="{3e2802c4-a4d2-4d8b-9148-e3be6c30e623}">
          <xlrd:rvb i="601"/>
        </ext>
      </extLst>
    </bk>
    <bk>
      <extLst>
        <ext uri="{3e2802c4-a4d2-4d8b-9148-e3be6c30e623}">
          <xlrd:rvb i="634"/>
        </ext>
      </extLst>
    </bk>
    <bk>
      <extLst>
        <ext uri="{3e2802c4-a4d2-4d8b-9148-e3be6c30e623}">
          <xlrd:rvb i="639"/>
        </ext>
      </extLst>
    </bk>
    <bk>
      <extLst>
        <ext uri="{3e2802c4-a4d2-4d8b-9148-e3be6c30e623}">
          <xlrd:rvb i="643"/>
        </ext>
      </extLst>
    </bk>
    <bk>
      <extLst>
        <ext uri="{3e2802c4-a4d2-4d8b-9148-e3be6c30e623}">
          <xlrd:rvb i="682"/>
        </ext>
      </extLst>
    </bk>
    <bk>
      <extLst>
        <ext uri="{3e2802c4-a4d2-4d8b-9148-e3be6c30e623}">
          <xlrd:rvb i="687"/>
        </ext>
      </extLst>
    </bk>
    <bk>
      <extLst>
        <ext uri="{3e2802c4-a4d2-4d8b-9148-e3be6c30e623}">
          <xlrd:rvb i="691"/>
        </ext>
      </extLst>
    </bk>
    <bk>
      <extLst>
        <ext uri="{3e2802c4-a4d2-4d8b-9148-e3be6c30e623}">
          <xlrd:rvb i="719"/>
        </ext>
      </extLst>
    </bk>
    <bk>
      <extLst>
        <ext uri="{3e2802c4-a4d2-4d8b-9148-e3be6c30e623}">
          <xlrd:rvb i="723"/>
        </ext>
      </extLst>
    </bk>
    <bk>
      <extLst>
        <ext uri="{3e2802c4-a4d2-4d8b-9148-e3be6c30e623}">
          <xlrd:rvb i="725"/>
        </ext>
      </extLst>
    </bk>
    <bk>
      <extLst>
        <ext uri="{3e2802c4-a4d2-4d8b-9148-e3be6c30e623}">
          <xlrd:rvb i="728"/>
        </ext>
      </extLst>
    </bk>
    <bk>
      <extLst>
        <ext uri="{3e2802c4-a4d2-4d8b-9148-e3be6c30e623}">
          <xlrd:rvb i="732"/>
        </ext>
      </extLst>
    </bk>
    <bk>
      <extLst>
        <ext uri="{3e2802c4-a4d2-4d8b-9148-e3be6c30e623}">
          <xlrd:rvb i="734"/>
        </ext>
      </extLst>
    </bk>
    <bk>
      <extLst>
        <ext uri="{3e2802c4-a4d2-4d8b-9148-e3be6c30e623}">
          <xlrd:rvb i="743"/>
        </ext>
      </extLst>
    </bk>
    <bk>
      <extLst>
        <ext uri="{3e2802c4-a4d2-4d8b-9148-e3be6c30e623}">
          <xlrd:rvb i="748"/>
        </ext>
      </extLst>
    </bk>
    <bk>
      <extLst>
        <ext uri="{3e2802c4-a4d2-4d8b-9148-e3be6c30e623}">
          <xlrd:rvb i="752"/>
        </ext>
      </extLst>
    </bk>
    <bk>
      <extLst>
        <ext uri="{3e2802c4-a4d2-4d8b-9148-e3be6c30e623}">
          <xlrd:rvb i="781"/>
        </ext>
      </extLst>
    </bk>
    <bk>
      <extLst>
        <ext uri="{3e2802c4-a4d2-4d8b-9148-e3be6c30e623}">
          <xlrd:rvb i="786"/>
        </ext>
      </extLst>
    </bk>
    <bk>
      <extLst>
        <ext uri="{3e2802c4-a4d2-4d8b-9148-e3be6c30e623}">
          <xlrd:rvb i="788"/>
        </ext>
      </extLst>
    </bk>
    <bk>
      <extLst>
        <ext uri="{3e2802c4-a4d2-4d8b-9148-e3be6c30e623}">
          <xlrd:rvb i="826"/>
        </ext>
      </extLst>
    </bk>
    <bk>
      <extLst>
        <ext uri="{3e2802c4-a4d2-4d8b-9148-e3be6c30e623}">
          <xlrd:rvb i="831"/>
        </ext>
      </extLst>
    </bk>
    <bk>
      <extLst>
        <ext uri="{3e2802c4-a4d2-4d8b-9148-e3be6c30e623}">
          <xlrd:rvb i="835"/>
        </ext>
      </extLst>
    </bk>
    <bk>
      <extLst>
        <ext uri="{3e2802c4-a4d2-4d8b-9148-e3be6c30e623}">
          <xlrd:rvb i="652"/>
        </ext>
      </extLst>
    </bk>
    <bk>
      <extLst>
        <ext uri="{3e2802c4-a4d2-4d8b-9148-e3be6c30e623}">
          <xlrd:rvb i="675"/>
        </ext>
      </extLst>
    </bk>
    <bk>
      <extLst>
        <ext uri="{3e2802c4-a4d2-4d8b-9148-e3be6c30e623}">
          <xlrd:rvb i="679"/>
        </ext>
      </extLst>
    </bk>
    <bk>
      <extLst>
        <ext uri="{3e2802c4-a4d2-4d8b-9148-e3be6c30e623}">
          <xlrd:rvb i="875"/>
        </ext>
      </extLst>
    </bk>
    <bk>
      <extLst>
        <ext uri="{3e2802c4-a4d2-4d8b-9148-e3be6c30e623}">
          <xlrd:rvb i="819"/>
        </ext>
      </extLst>
    </bk>
    <bk>
      <extLst>
        <ext uri="{3e2802c4-a4d2-4d8b-9148-e3be6c30e623}">
          <xlrd:rvb i="823"/>
        </ext>
      </extLst>
    </bk>
    <bk>
      <extLst>
        <ext uri="{3e2802c4-a4d2-4d8b-9148-e3be6c30e623}">
          <xlrd:rvb i="876"/>
        </ext>
      </extLst>
    </bk>
    <bk>
      <extLst>
        <ext uri="{3e2802c4-a4d2-4d8b-9148-e3be6c30e623}">
          <xlrd:rvb i="881"/>
        </ext>
      </extLst>
    </bk>
    <bk>
      <extLst>
        <ext uri="{3e2802c4-a4d2-4d8b-9148-e3be6c30e623}">
          <xlrd:rvb i="885"/>
        </ext>
      </extLst>
    </bk>
    <bk>
      <extLst>
        <ext uri="{3e2802c4-a4d2-4d8b-9148-e3be6c30e623}">
          <xlrd:rvb i="923"/>
        </ext>
      </extLst>
    </bk>
    <bk>
      <extLst>
        <ext uri="{3e2802c4-a4d2-4d8b-9148-e3be6c30e623}">
          <xlrd:rvb i="928"/>
        </ext>
      </extLst>
    </bk>
    <bk>
      <extLst>
        <ext uri="{3e2802c4-a4d2-4d8b-9148-e3be6c30e623}">
          <xlrd:rvb i="932"/>
        </ext>
      </extLst>
    </bk>
    <bk>
      <extLst>
        <ext uri="{3e2802c4-a4d2-4d8b-9148-e3be6c30e623}">
          <xlrd:rvb i="958"/>
        </ext>
      </extLst>
    </bk>
    <bk>
      <extLst>
        <ext uri="{3e2802c4-a4d2-4d8b-9148-e3be6c30e623}">
          <xlrd:rvb i="962"/>
        </ext>
      </extLst>
    </bk>
    <bk>
      <extLst>
        <ext uri="{3e2802c4-a4d2-4d8b-9148-e3be6c30e623}">
          <xlrd:rvb i="965"/>
        </ext>
      </extLst>
    </bk>
    <bk>
      <extLst>
        <ext uri="{3e2802c4-a4d2-4d8b-9148-e3be6c30e623}">
          <xlrd:rvb i="968"/>
        </ext>
      </extLst>
    </bk>
    <bk>
      <extLst>
        <ext uri="{3e2802c4-a4d2-4d8b-9148-e3be6c30e623}">
          <xlrd:rvb i="973"/>
        </ext>
      </extLst>
    </bk>
    <bk>
      <extLst>
        <ext uri="{3e2802c4-a4d2-4d8b-9148-e3be6c30e623}">
          <xlrd:rvb i="975"/>
        </ext>
      </extLst>
    </bk>
    <bk>
      <extLst>
        <ext uri="{3e2802c4-a4d2-4d8b-9148-e3be6c30e623}">
          <xlrd:rvb i="1013"/>
        </ext>
      </extLst>
    </bk>
    <bk>
      <extLst>
        <ext uri="{3e2802c4-a4d2-4d8b-9148-e3be6c30e623}">
          <xlrd:rvb i="1016"/>
        </ext>
      </extLst>
    </bk>
    <bk>
      <extLst>
        <ext uri="{3e2802c4-a4d2-4d8b-9148-e3be6c30e623}">
          <xlrd:rvb i="1018"/>
        </ext>
      </extLst>
    </bk>
    <bk>
      <extLst>
        <ext uri="{3e2802c4-a4d2-4d8b-9148-e3be6c30e623}">
          <xlrd:rvb i="1021"/>
        </ext>
      </extLst>
    </bk>
    <bk>
      <extLst>
        <ext uri="{3e2802c4-a4d2-4d8b-9148-e3be6c30e623}">
          <xlrd:rvb i="1025"/>
        </ext>
      </extLst>
    </bk>
    <bk>
      <extLst>
        <ext uri="{3e2802c4-a4d2-4d8b-9148-e3be6c30e623}">
          <xlrd:rvb i="1029"/>
        </ext>
      </extLst>
    </bk>
    <bk>
      <extLst>
        <ext uri="{3e2802c4-a4d2-4d8b-9148-e3be6c30e623}">
          <xlrd:rvb i="1032"/>
        </ext>
      </extLst>
    </bk>
    <bk>
      <extLst>
        <ext uri="{3e2802c4-a4d2-4d8b-9148-e3be6c30e623}">
          <xlrd:rvb i="1035"/>
        </ext>
      </extLst>
    </bk>
    <bk>
      <extLst>
        <ext uri="{3e2802c4-a4d2-4d8b-9148-e3be6c30e623}">
          <xlrd:rvb i="1039"/>
        </ext>
      </extLst>
    </bk>
    <bk>
      <extLst>
        <ext uri="{3e2802c4-a4d2-4d8b-9148-e3be6c30e623}">
          <xlrd:rvb i="1042"/>
        </ext>
      </extLst>
    </bk>
    <bk>
      <extLst>
        <ext uri="{3e2802c4-a4d2-4d8b-9148-e3be6c30e623}">
          <xlrd:rvb i="1045"/>
        </ext>
      </extLst>
    </bk>
    <bk>
      <extLst>
        <ext uri="{3e2802c4-a4d2-4d8b-9148-e3be6c30e623}">
          <xlrd:rvb i="1050"/>
        </ext>
      </extLst>
    </bk>
    <bk>
      <extLst>
        <ext uri="{3e2802c4-a4d2-4d8b-9148-e3be6c30e623}">
          <xlrd:rvb i="1053"/>
        </ext>
      </extLst>
    </bk>
    <bk>
      <extLst>
        <ext uri="{3e2802c4-a4d2-4d8b-9148-e3be6c30e623}">
          <xlrd:rvb i="1058"/>
        </ext>
      </extLst>
    </bk>
    <bk>
      <extLst>
        <ext uri="{3e2802c4-a4d2-4d8b-9148-e3be6c30e623}">
          <xlrd:rvb i="1062"/>
        </ext>
      </extLst>
    </bk>
    <bk>
      <extLst>
        <ext uri="{3e2802c4-a4d2-4d8b-9148-e3be6c30e623}">
          <xlrd:rvb i="1090"/>
        </ext>
      </extLst>
    </bk>
    <bk>
      <extLst>
        <ext uri="{3e2802c4-a4d2-4d8b-9148-e3be6c30e623}">
          <xlrd:rvb i="1094"/>
        </ext>
      </extLst>
    </bk>
    <bk>
      <extLst>
        <ext uri="{3e2802c4-a4d2-4d8b-9148-e3be6c30e623}">
          <xlrd:rvb i="1098"/>
        </ext>
      </extLst>
    </bk>
    <bk>
      <extLst>
        <ext uri="{3e2802c4-a4d2-4d8b-9148-e3be6c30e623}">
          <xlrd:rvb i="175"/>
        </ext>
      </extLst>
    </bk>
    <bk>
      <extLst>
        <ext uri="{3e2802c4-a4d2-4d8b-9148-e3be6c30e623}">
          <xlrd:rvb i="212"/>
        </ext>
      </extLst>
    </bk>
    <bk>
      <extLst>
        <ext uri="{3e2802c4-a4d2-4d8b-9148-e3be6c30e623}">
          <xlrd:rvb i="216"/>
        </ext>
      </extLst>
    </bk>
    <bk>
      <extLst>
        <ext uri="{3e2802c4-a4d2-4d8b-9148-e3be6c30e623}">
          <xlrd:rvb i="1101"/>
        </ext>
      </extLst>
    </bk>
    <bk>
      <extLst>
        <ext uri="{3e2802c4-a4d2-4d8b-9148-e3be6c30e623}">
          <xlrd:rvb i="1104"/>
        </ext>
      </extLst>
    </bk>
    <bk>
      <extLst>
        <ext uri="{3e2802c4-a4d2-4d8b-9148-e3be6c30e623}">
          <xlrd:rvb i="1108"/>
        </ext>
      </extLst>
    </bk>
    <bk>
      <extLst>
        <ext uri="{3e2802c4-a4d2-4d8b-9148-e3be6c30e623}">
          <xlrd:rvb i="1111"/>
        </ext>
      </extLst>
    </bk>
    <bk>
      <extLst>
        <ext uri="{3e2802c4-a4d2-4d8b-9148-e3be6c30e623}">
          <xlrd:rvb i="1114"/>
        </ext>
      </extLst>
    </bk>
    <bk>
      <extLst>
        <ext uri="{3e2802c4-a4d2-4d8b-9148-e3be6c30e623}">
          <xlrd:rvb i="1118"/>
        </ext>
      </extLst>
    </bk>
    <bk>
      <extLst>
        <ext uri="{3e2802c4-a4d2-4d8b-9148-e3be6c30e623}">
          <xlrd:rvb i="1121"/>
        </ext>
      </extLst>
    </bk>
    <bk>
      <extLst>
        <ext uri="{3e2802c4-a4d2-4d8b-9148-e3be6c30e623}">
          <xlrd:rvb i="1126"/>
        </ext>
      </extLst>
    </bk>
    <bk>
      <extLst>
        <ext uri="{3e2802c4-a4d2-4d8b-9148-e3be6c30e623}">
          <xlrd:rvb i="1128"/>
        </ext>
      </extLst>
    </bk>
    <bk>
      <extLst>
        <ext uri="{3e2802c4-a4d2-4d8b-9148-e3be6c30e623}">
          <xlrd:rvb i="1131"/>
        </ext>
      </extLst>
    </bk>
    <bk>
      <extLst>
        <ext uri="{3e2802c4-a4d2-4d8b-9148-e3be6c30e623}">
          <xlrd:rvb i="108"/>
        </ext>
      </extLst>
    </bk>
    <bk>
      <extLst>
        <ext uri="{3e2802c4-a4d2-4d8b-9148-e3be6c30e623}">
          <xlrd:rvb i="112"/>
        </ext>
      </extLst>
    </bk>
    <bk>
      <extLst>
        <ext uri="{3e2802c4-a4d2-4d8b-9148-e3be6c30e623}">
          <xlrd:rvb i="1132"/>
        </ext>
      </extLst>
    </bk>
    <bk>
      <extLst>
        <ext uri="{3e2802c4-a4d2-4d8b-9148-e3be6c30e623}">
          <xlrd:rvb i="1136"/>
        </ext>
      </extLst>
    </bk>
    <bk>
      <extLst>
        <ext uri="{3e2802c4-a4d2-4d8b-9148-e3be6c30e623}">
          <xlrd:rvb i="1140"/>
        </ext>
      </extLst>
    </bk>
    <bk>
      <extLst>
        <ext uri="{3e2802c4-a4d2-4d8b-9148-e3be6c30e623}">
          <xlrd:rvb i="1143"/>
        </ext>
      </extLst>
    </bk>
    <bk>
      <extLst>
        <ext uri="{3e2802c4-a4d2-4d8b-9148-e3be6c30e623}">
          <xlrd:rvb i="1147"/>
        </ext>
      </extLst>
    </bk>
    <bk>
      <extLst>
        <ext uri="{3e2802c4-a4d2-4d8b-9148-e3be6c30e623}">
          <xlrd:rvb i="1151"/>
        </ext>
      </extLst>
    </bk>
    <bk>
      <extLst>
        <ext uri="{3e2802c4-a4d2-4d8b-9148-e3be6c30e623}">
          <xlrd:rvb i="1154"/>
        </ext>
      </extLst>
    </bk>
    <bk>
      <extLst>
        <ext uri="{3e2802c4-a4d2-4d8b-9148-e3be6c30e623}">
          <xlrd:rvb i="1159"/>
        </ext>
      </extLst>
    </bk>
    <bk>
      <extLst>
        <ext uri="{3e2802c4-a4d2-4d8b-9148-e3be6c30e623}">
          <xlrd:rvb i="1161"/>
        </ext>
      </extLst>
    </bk>
    <bk>
      <extLst>
        <ext uri="{3e2802c4-a4d2-4d8b-9148-e3be6c30e623}">
          <xlrd:rvb i="1187"/>
        </ext>
      </extLst>
    </bk>
    <bk>
      <extLst>
        <ext uri="{3e2802c4-a4d2-4d8b-9148-e3be6c30e623}">
          <xlrd:rvb i="1191"/>
        </ext>
      </extLst>
    </bk>
    <bk>
      <extLst>
        <ext uri="{3e2802c4-a4d2-4d8b-9148-e3be6c30e623}">
          <xlrd:rvb i="1194"/>
        </ext>
      </extLst>
    </bk>
    <bk>
      <extLst>
        <ext uri="{3e2802c4-a4d2-4d8b-9148-e3be6c30e623}">
          <xlrd:rvb i="1197"/>
        </ext>
      </extLst>
    </bk>
    <bk>
      <extLst>
        <ext uri="{3e2802c4-a4d2-4d8b-9148-e3be6c30e623}">
          <xlrd:rvb i="1201"/>
        </ext>
      </extLst>
    </bk>
    <bk>
      <extLst>
        <ext uri="{3e2802c4-a4d2-4d8b-9148-e3be6c30e623}">
          <xlrd:rvb i="1205"/>
        </ext>
      </extLst>
    </bk>
    <bk>
      <extLst>
        <ext uri="{3e2802c4-a4d2-4d8b-9148-e3be6c30e623}">
          <xlrd:rvb i="1208"/>
        </ext>
      </extLst>
    </bk>
    <bk>
      <extLst>
        <ext uri="{3e2802c4-a4d2-4d8b-9148-e3be6c30e623}">
          <xlrd:rvb i="1213"/>
        </ext>
      </extLst>
    </bk>
    <bk>
      <extLst>
        <ext uri="{3e2802c4-a4d2-4d8b-9148-e3be6c30e623}">
          <xlrd:rvb i="1217"/>
        </ext>
      </extLst>
    </bk>
    <bk>
      <extLst>
        <ext uri="{3e2802c4-a4d2-4d8b-9148-e3be6c30e623}">
          <xlrd:rvb i="1251"/>
        </ext>
      </extLst>
    </bk>
    <bk>
      <extLst>
        <ext uri="{3e2802c4-a4d2-4d8b-9148-e3be6c30e623}">
          <xlrd:rvb i="1244"/>
        </ext>
      </extLst>
    </bk>
    <bk>
      <extLst>
        <ext uri="{3e2802c4-a4d2-4d8b-9148-e3be6c30e623}">
          <xlrd:rvb i="1248"/>
        </ext>
      </extLst>
    </bk>
    <bk>
      <extLst>
        <ext uri="{3e2802c4-a4d2-4d8b-9148-e3be6c30e623}">
          <xlrd:rvb i="1252"/>
        </ext>
      </extLst>
    </bk>
    <bk>
      <extLst>
        <ext uri="{3e2802c4-a4d2-4d8b-9148-e3be6c30e623}">
          <xlrd:rvb i="1255"/>
        </ext>
      </extLst>
    </bk>
    <bk>
      <extLst>
        <ext uri="{3e2802c4-a4d2-4d8b-9148-e3be6c30e623}">
          <xlrd:rvb i="1259"/>
        </ext>
      </extLst>
    </bk>
    <bk>
      <extLst>
        <ext uri="{3e2802c4-a4d2-4d8b-9148-e3be6c30e623}">
          <xlrd:rvb i="1262"/>
        </ext>
      </extLst>
    </bk>
    <bk>
      <extLst>
        <ext uri="{3e2802c4-a4d2-4d8b-9148-e3be6c30e623}">
          <xlrd:rvb i="1267"/>
        </ext>
      </extLst>
    </bk>
    <bk>
      <extLst>
        <ext uri="{3e2802c4-a4d2-4d8b-9148-e3be6c30e623}">
          <xlrd:rvb i="1271"/>
        </ext>
      </extLst>
    </bk>
    <bk>
      <extLst>
        <ext uri="{3e2802c4-a4d2-4d8b-9148-e3be6c30e623}">
          <xlrd:rvb i="1297"/>
        </ext>
      </extLst>
    </bk>
    <bk>
      <extLst>
        <ext uri="{3e2802c4-a4d2-4d8b-9148-e3be6c30e623}">
          <xlrd:rvb i="1302"/>
        </ext>
      </extLst>
    </bk>
    <bk>
      <extLst>
        <ext uri="{3e2802c4-a4d2-4d8b-9148-e3be6c30e623}">
          <xlrd:rvb i="1306"/>
        </ext>
      </extLst>
    </bk>
    <bk>
      <extLst>
        <ext uri="{3e2802c4-a4d2-4d8b-9148-e3be6c30e623}">
          <xlrd:rvb i="1342"/>
        </ext>
      </extLst>
    </bk>
    <bk>
      <extLst>
        <ext uri="{3e2802c4-a4d2-4d8b-9148-e3be6c30e623}">
          <xlrd:rvb i="1346"/>
        </ext>
      </extLst>
    </bk>
    <bk>
      <extLst>
        <ext uri="{3e2802c4-a4d2-4d8b-9148-e3be6c30e623}">
          <xlrd:rvb i="1350"/>
        </ext>
      </extLst>
    </bk>
    <bk>
      <extLst>
        <ext uri="{3e2802c4-a4d2-4d8b-9148-e3be6c30e623}">
          <xlrd:rvb i="1353"/>
        </ext>
      </extLst>
    </bk>
    <bk>
      <extLst>
        <ext uri="{3e2802c4-a4d2-4d8b-9148-e3be6c30e623}">
          <xlrd:rvb i="1356"/>
        </ext>
      </extLst>
    </bk>
    <bk>
      <extLst>
        <ext uri="{3e2802c4-a4d2-4d8b-9148-e3be6c30e623}">
          <xlrd:rvb i="1358"/>
        </ext>
      </extLst>
    </bk>
    <bk>
      <extLst>
        <ext uri="{3e2802c4-a4d2-4d8b-9148-e3be6c30e623}">
          <xlrd:rvb i="506"/>
        </ext>
      </extLst>
    </bk>
    <bk>
      <extLst>
        <ext uri="{3e2802c4-a4d2-4d8b-9148-e3be6c30e623}">
          <xlrd:rvb i="533"/>
        </ext>
      </extLst>
    </bk>
    <bk>
      <extLst>
        <ext uri="{3e2802c4-a4d2-4d8b-9148-e3be6c30e623}">
          <xlrd:rvb i="537"/>
        </ext>
      </extLst>
    </bk>
    <bk>
      <extLst>
        <ext uri="{3e2802c4-a4d2-4d8b-9148-e3be6c30e623}">
          <xlrd:rvb i="1361"/>
        </ext>
      </extLst>
    </bk>
    <bk>
      <extLst>
        <ext uri="{3e2802c4-a4d2-4d8b-9148-e3be6c30e623}">
          <xlrd:rvb i="1365"/>
        </ext>
      </extLst>
    </bk>
    <bk>
      <extLst>
        <ext uri="{3e2802c4-a4d2-4d8b-9148-e3be6c30e623}">
          <xlrd:rvb i="1369"/>
        </ext>
      </extLst>
    </bk>
    <bk>
      <extLst>
        <ext uri="{3e2802c4-a4d2-4d8b-9148-e3be6c30e623}">
          <xlrd:rvb i="1372"/>
        </ext>
      </extLst>
    </bk>
    <bk>
      <extLst>
        <ext uri="{3e2802c4-a4d2-4d8b-9148-e3be6c30e623}">
          <xlrd:rvb i="1376"/>
        </ext>
      </extLst>
    </bk>
    <bk>
      <extLst>
        <ext uri="{3e2802c4-a4d2-4d8b-9148-e3be6c30e623}">
          <xlrd:rvb i="1380"/>
        </ext>
      </extLst>
    </bk>
    <bk>
      <extLst>
        <ext uri="{3e2802c4-a4d2-4d8b-9148-e3be6c30e623}">
          <xlrd:rvb i="1383"/>
        </ext>
      </extLst>
    </bk>
    <bk>
      <extLst>
        <ext uri="{3e2802c4-a4d2-4d8b-9148-e3be6c30e623}">
          <xlrd:rvb i="1387"/>
        </ext>
      </extLst>
    </bk>
    <bk>
      <extLst>
        <ext uri="{3e2802c4-a4d2-4d8b-9148-e3be6c30e623}">
          <xlrd:rvb i="1391"/>
        </ext>
      </extLst>
    </bk>
    <bk>
      <extLst>
        <ext uri="{3e2802c4-a4d2-4d8b-9148-e3be6c30e623}">
          <xlrd:rvb i="1394"/>
        </ext>
      </extLst>
    </bk>
    <bk>
      <extLst>
        <ext uri="{3e2802c4-a4d2-4d8b-9148-e3be6c30e623}">
          <xlrd:rvb i="1397"/>
        </ext>
      </extLst>
    </bk>
    <bk>
      <extLst>
        <ext uri="{3e2802c4-a4d2-4d8b-9148-e3be6c30e623}">
          <xlrd:rvb i="1399"/>
        </ext>
      </extLst>
    </bk>
    <bk>
      <extLst>
        <ext uri="{3e2802c4-a4d2-4d8b-9148-e3be6c30e623}">
          <xlrd:rvb i="1402"/>
        </ext>
      </extLst>
    </bk>
    <bk>
      <extLst>
        <ext uri="{3e2802c4-a4d2-4d8b-9148-e3be6c30e623}">
          <xlrd:rvb i="1407"/>
        </ext>
      </extLst>
    </bk>
    <bk>
      <extLst>
        <ext uri="{3e2802c4-a4d2-4d8b-9148-e3be6c30e623}">
          <xlrd:rvb i="1411"/>
        </ext>
      </extLst>
    </bk>
    <bk>
      <extLst>
        <ext uri="{3e2802c4-a4d2-4d8b-9148-e3be6c30e623}">
          <xlrd:rvb i="1436"/>
        </ext>
      </extLst>
    </bk>
    <bk>
      <extLst>
        <ext uri="{3e2802c4-a4d2-4d8b-9148-e3be6c30e623}">
          <xlrd:rvb i="1440"/>
        </ext>
      </extLst>
    </bk>
    <bk>
      <extLst>
        <ext uri="{3e2802c4-a4d2-4d8b-9148-e3be6c30e623}">
          <xlrd:rvb i="1444"/>
        </ext>
      </extLst>
    </bk>
    <bk>
      <extLst>
        <ext uri="{3e2802c4-a4d2-4d8b-9148-e3be6c30e623}">
          <xlrd:rvb i="1447"/>
        </ext>
      </extLst>
    </bk>
    <bk>
      <extLst>
        <ext uri="{3e2802c4-a4d2-4d8b-9148-e3be6c30e623}">
          <xlrd:rvb i="1452"/>
        </ext>
      </extLst>
    </bk>
    <bk>
      <extLst>
        <ext uri="{3e2802c4-a4d2-4d8b-9148-e3be6c30e623}">
          <xlrd:rvb i="1456"/>
        </ext>
      </extLst>
    </bk>
    <bk>
      <extLst>
        <ext uri="{3e2802c4-a4d2-4d8b-9148-e3be6c30e623}">
          <xlrd:rvb i="1492"/>
        </ext>
      </extLst>
    </bk>
    <bk>
      <extLst>
        <ext uri="{3e2802c4-a4d2-4d8b-9148-e3be6c30e623}">
          <xlrd:rvb i="1496"/>
        </ext>
      </extLst>
    </bk>
    <bk>
      <extLst>
        <ext uri="{3e2802c4-a4d2-4d8b-9148-e3be6c30e623}">
          <xlrd:rvb i="1500"/>
        </ext>
      </extLst>
    </bk>
    <bk>
      <extLst>
        <ext uri="{3e2802c4-a4d2-4d8b-9148-e3be6c30e623}">
          <xlrd:rvb i="1503"/>
        </ext>
      </extLst>
    </bk>
    <bk>
      <extLst>
        <ext uri="{3e2802c4-a4d2-4d8b-9148-e3be6c30e623}">
          <xlrd:rvb i="1506"/>
        </ext>
      </extLst>
    </bk>
    <bk>
      <extLst>
        <ext uri="{3e2802c4-a4d2-4d8b-9148-e3be6c30e623}">
          <xlrd:rvb i="1510"/>
        </ext>
      </extLst>
    </bk>
    <bk>
      <extLst>
        <ext uri="{3e2802c4-a4d2-4d8b-9148-e3be6c30e623}">
          <xlrd:rvb i="1513"/>
        </ext>
      </extLst>
    </bk>
    <bk>
      <extLst>
        <ext uri="{3e2802c4-a4d2-4d8b-9148-e3be6c30e623}">
          <xlrd:rvb i="1518"/>
        </ext>
      </extLst>
    </bk>
    <bk>
      <extLst>
        <ext uri="{3e2802c4-a4d2-4d8b-9148-e3be6c30e623}">
          <xlrd:rvb i="1520"/>
        </ext>
      </extLst>
    </bk>
    <bk>
      <extLst>
        <ext uri="{3e2802c4-a4d2-4d8b-9148-e3be6c30e623}">
          <xlrd:rvb i="1555"/>
        </ext>
      </extLst>
    </bk>
    <bk>
      <extLst>
        <ext uri="{3e2802c4-a4d2-4d8b-9148-e3be6c30e623}">
          <xlrd:rvb i="202"/>
        </ext>
      </extLst>
    </bk>
    <bk>
      <extLst>
        <ext uri="{3e2802c4-a4d2-4d8b-9148-e3be6c30e623}">
          <xlrd:rvb i="206"/>
        </ext>
      </extLst>
    </bk>
    <bk>
      <extLst>
        <ext uri="{3e2802c4-a4d2-4d8b-9148-e3be6c30e623}">
          <xlrd:rvb i="1556"/>
        </ext>
      </extLst>
    </bk>
    <bk>
      <extLst>
        <ext uri="{3e2802c4-a4d2-4d8b-9148-e3be6c30e623}">
          <xlrd:rvb i="60"/>
        </ext>
      </extLst>
    </bk>
    <bk>
      <extLst>
        <ext uri="{3e2802c4-a4d2-4d8b-9148-e3be6c30e623}">
          <xlrd:rvb i="64"/>
        </ext>
      </extLst>
    </bk>
    <bk>
      <extLst>
        <ext uri="{3e2802c4-a4d2-4d8b-9148-e3be6c30e623}">
          <xlrd:rvb i="1557"/>
        </ext>
      </extLst>
    </bk>
    <bk>
      <extLst>
        <ext uri="{3e2802c4-a4d2-4d8b-9148-e3be6c30e623}">
          <xlrd:rvb i="1582"/>
        </ext>
      </extLst>
    </bk>
    <bk>
      <extLst>
        <ext uri="{3e2802c4-a4d2-4d8b-9148-e3be6c30e623}">
          <xlrd:rvb i="1585"/>
        </ext>
      </extLst>
    </bk>
    <bk>
      <extLst>
        <ext uri="{3e2802c4-a4d2-4d8b-9148-e3be6c30e623}">
          <xlrd:rvb i="1589"/>
        </ext>
      </extLst>
    </bk>
    <bk>
      <extLst>
        <ext uri="{3e2802c4-a4d2-4d8b-9148-e3be6c30e623}">
          <xlrd:rvb i="1525"/>
        </ext>
      </extLst>
    </bk>
    <bk>
      <extLst>
        <ext uri="{3e2802c4-a4d2-4d8b-9148-e3be6c30e623}">
          <xlrd:rvb i="1548"/>
        </ext>
      </extLst>
    </bk>
    <bk>
      <extLst>
        <ext uri="{3e2802c4-a4d2-4d8b-9148-e3be6c30e623}">
          <xlrd:rvb i="1552"/>
        </ext>
      </extLst>
    </bk>
    <bk>
      <extLst>
        <ext uri="{3e2802c4-a4d2-4d8b-9148-e3be6c30e623}">
          <xlrd:rvb i="1592"/>
        </ext>
      </extLst>
    </bk>
    <bk>
      <extLst>
        <ext uri="{3e2802c4-a4d2-4d8b-9148-e3be6c30e623}">
          <xlrd:rvb i="1335"/>
        </ext>
      </extLst>
    </bk>
    <bk>
      <extLst>
        <ext uri="{3e2802c4-a4d2-4d8b-9148-e3be6c30e623}">
          <xlrd:rvb i="1339"/>
        </ext>
      </extLst>
    </bk>
    <bk>
      <extLst>
        <ext uri="{3e2802c4-a4d2-4d8b-9148-e3be6c30e623}">
          <xlrd:rvb i="1593"/>
        </ext>
      </extLst>
    </bk>
    <bk>
      <extLst>
        <ext uri="{3e2802c4-a4d2-4d8b-9148-e3be6c30e623}">
          <xlrd:rvb i="1596"/>
        </ext>
      </extLst>
    </bk>
    <bk>
      <extLst>
        <ext uri="{3e2802c4-a4d2-4d8b-9148-e3be6c30e623}">
          <xlrd:rvb i="1600"/>
        </ext>
      </extLst>
    </bk>
    <bk>
      <extLst>
        <ext uri="{3e2802c4-a4d2-4d8b-9148-e3be6c30e623}">
          <xlrd:rvb i="1603"/>
        </ext>
      </extLst>
    </bk>
    <bk>
      <extLst>
        <ext uri="{3e2802c4-a4d2-4d8b-9148-e3be6c30e623}">
          <xlrd:rvb i="1608"/>
        </ext>
      </extLst>
    </bk>
    <bk>
      <extLst>
        <ext uri="{3e2802c4-a4d2-4d8b-9148-e3be6c30e623}">
          <xlrd:rvb i="1612"/>
        </ext>
      </extLst>
    </bk>
    <bk>
      <extLst>
        <ext uri="{3e2802c4-a4d2-4d8b-9148-e3be6c30e623}">
          <xlrd:rvb i="1646"/>
        </ext>
      </extLst>
    </bk>
    <bk>
      <extLst>
        <ext uri="{3e2802c4-a4d2-4d8b-9148-e3be6c30e623}">
          <xlrd:rvb i="1650"/>
        </ext>
      </extLst>
    </bk>
    <bk>
      <extLst>
        <ext uri="{3e2802c4-a4d2-4d8b-9148-e3be6c30e623}">
          <xlrd:rvb i="1654"/>
        </ext>
      </extLst>
    </bk>
    <bk>
      <extLst>
        <ext uri="{3e2802c4-a4d2-4d8b-9148-e3be6c30e623}">
          <xlrd:rvb i="1657"/>
        </ext>
      </extLst>
    </bk>
    <bk>
      <extLst>
        <ext uri="{3e2802c4-a4d2-4d8b-9148-e3be6c30e623}">
          <xlrd:rvb i="1661"/>
        </ext>
      </extLst>
    </bk>
    <bk>
      <extLst>
        <ext uri="{3e2802c4-a4d2-4d8b-9148-e3be6c30e623}">
          <xlrd:rvb i="1665"/>
        </ext>
      </extLst>
    </bk>
    <bk>
      <extLst>
        <ext uri="{3e2802c4-a4d2-4d8b-9148-e3be6c30e623}">
          <xlrd:rvb i="1668"/>
        </ext>
      </extLst>
    </bk>
    <bk>
      <extLst>
        <ext uri="{3e2802c4-a4d2-4d8b-9148-e3be6c30e623}">
          <xlrd:rvb i="1672"/>
        </ext>
      </extLst>
    </bk>
    <bk>
      <extLst>
        <ext uri="{3e2802c4-a4d2-4d8b-9148-e3be6c30e623}">
          <xlrd:rvb i="1676"/>
        </ext>
      </extLst>
    </bk>
    <bk>
      <extLst>
        <ext uri="{3e2802c4-a4d2-4d8b-9148-e3be6c30e623}">
          <xlrd:rvb i="1679"/>
        </ext>
      </extLst>
    </bk>
    <bk>
      <extLst>
        <ext uri="{3e2802c4-a4d2-4d8b-9148-e3be6c30e623}">
          <xlrd:rvb i="1683"/>
        </ext>
      </extLst>
    </bk>
    <bk>
      <extLst>
        <ext uri="{3e2802c4-a4d2-4d8b-9148-e3be6c30e623}">
          <xlrd:rvb i="1685"/>
        </ext>
      </extLst>
    </bk>
    <bk>
      <extLst>
        <ext uri="{3e2802c4-a4d2-4d8b-9148-e3be6c30e623}">
          <xlrd:rvb i="1688"/>
        </ext>
      </extLst>
    </bk>
    <bk>
      <extLst>
        <ext uri="{3e2802c4-a4d2-4d8b-9148-e3be6c30e623}">
          <xlrd:rvb i="1692"/>
        </ext>
      </extLst>
    </bk>
    <bk>
      <extLst>
        <ext uri="{3e2802c4-a4d2-4d8b-9148-e3be6c30e623}">
          <xlrd:rvb i="1694"/>
        </ext>
      </extLst>
    </bk>
    <bk>
      <extLst>
        <ext uri="{3e2802c4-a4d2-4d8b-9148-e3be6c30e623}">
          <xlrd:rvb i="1697"/>
        </ext>
      </extLst>
    </bk>
    <bk>
      <extLst>
        <ext uri="{3e2802c4-a4d2-4d8b-9148-e3be6c30e623}">
          <xlrd:rvb i="1702"/>
        </ext>
      </extLst>
    </bk>
    <bk>
      <extLst>
        <ext uri="{3e2802c4-a4d2-4d8b-9148-e3be6c30e623}">
          <xlrd:rvb i="1706"/>
        </ext>
      </extLst>
    </bk>
    <bk>
      <extLst>
        <ext uri="{3e2802c4-a4d2-4d8b-9148-e3be6c30e623}">
          <xlrd:rvb i="1732"/>
        </ext>
      </extLst>
    </bk>
    <bk>
      <extLst>
        <ext uri="{3e2802c4-a4d2-4d8b-9148-e3be6c30e623}">
          <xlrd:rvb i="1733"/>
        </ext>
      </extLst>
    </bk>
    <bk>
      <extLst>
        <ext uri="{3e2802c4-a4d2-4d8b-9148-e3be6c30e623}">
          <xlrd:rvb i="1737"/>
        </ext>
      </extLst>
    </bk>
    <bk>
      <extLst>
        <ext uri="{3e2802c4-a4d2-4d8b-9148-e3be6c30e623}">
          <xlrd:rvb i="1739"/>
        </ext>
      </extLst>
    </bk>
    <bk>
      <extLst>
        <ext uri="{3e2802c4-a4d2-4d8b-9148-e3be6c30e623}">
          <xlrd:rvb i="1742"/>
        </ext>
      </extLst>
    </bk>
    <bk>
      <extLst>
        <ext uri="{3e2802c4-a4d2-4d8b-9148-e3be6c30e623}">
          <xlrd:rvb i="1745"/>
        </ext>
      </extLst>
    </bk>
    <bk>
      <extLst>
        <ext uri="{3e2802c4-a4d2-4d8b-9148-e3be6c30e623}">
          <xlrd:rvb i="1752"/>
        </ext>
      </extLst>
    </bk>
    <bk>
      <extLst>
        <ext uri="{3e2802c4-a4d2-4d8b-9148-e3be6c30e623}">
          <xlrd:rvb i="1755"/>
        </ext>
      </extLst>
    </bk>
    <bk>
      <extLst>
        <ext uri="{3e2802c4-a4d2-4d8b-9148-e3be6c30e623}">
          <xlrd:rvb i="1759"/>
        </ext>
      </extLst>
    </bk>
    <bk>
      <extLst>
        <ext uri="{3e2802c4-a4d2-4d8b-9148-e3be6c30e623}">
          <xlrd:rvb i="1761"/>
        </ext>
      </extLst>
    </bk>
    <bk>
      <extLst>
        <ext uri="{3e2802c4-a4d2-4d8b-9148-e3be6c30e623}">
          <xlrd:rvb i="1764"/>
        </ext>
      </extLst>
    </bk>
    <bk>
      <extLst>
        <ext uri="{3e2802c4-a4d2-4d8b-9148-e3be6c30e623}">
          <xlrd:rvb i="1768"/>
        </ext>
      </extLst>
    </bk>
    <bk>
      <extLst>
        <ext uri="{3e2802c4-a4d2-4d8b-9148-e3be6c30e623}">
          <xlrd:rvb i="1772"/>
        </ext>
      </extLst>
    </bk>
    <bk>
      <extLst>
        <ext uri="{3e2802c4-a4d2-4d8b-9148-e3be6c30e623}">
          <xlrd:rvb i="1775"/>
        </ext>
      </extLst>
    </bk>
    <bk>
      <extLst>
        <ext uri="{3e2802c4-a4d2-4d8b-9148-e3be6c30e623}">
          <xlrd:rvb i="1780"/>
        </ext>
      </extLst>
    </bk>
    <bk>
      <extLst>
        <ext uri="{3e2802c4-a4d2-4d8b-9148-e3be6c30e623}">
          <xlrd:rvb i="1784"/>
        </ext>
      </extLst>
    </bk>
    <bk>
      <extLst>
        <ext uri="{3e2802c4-a4d2-4d8b-9148-e3be6c30e623}">
          <xlrd:rvb i="1808"/>
        </ext>
      </extLst>
    </bk>
    <bk>
      <extLst>
        <ext uri="{3e2802c4-a4d2-4d8b-9148-e3be6c30e623}">
          <xlrd:rvb i="1811"/>
        </ext>
      </extLst>
    </bk>
    <bk>
      <extLst>
        <ext uri="{3e2802c4-a4d2-4d8b-9148-e3be6c30e623}">
          <xlrd:rvb i="1815"/>
        </ext>
      </extLst>
    </bk>
    <bk>
      <extLst>
        <ext uri="{3e2802c4-a4d2-4d8b-9148-e3be6c30e623}">
          <xlrd:rvb i="1818"/>
        </ext>
      </extLst>
    </bk>
    <bk>
      <extLst>
        <ext uri="{3e2802c4-a4d2-4d8b-9148-e3be6c30e623}">
          <xlrd:rvb i="868"/>
        </ext>
      </extLst>
    </bk>
    <bk>
      <extLst>
        <ext uri="{3e2802c4-a4d2-4d8b-9148-e3be6c30e623}">
          <xlrd:rvb i="872"/>
        </ext>
      </extLst>
    </bk>
    <bk>
      <extLst>
        <ext uri="{3e2802c4-a4d2-4d8b-9148-e3be6c30e623}">
          <xlrd:rvb i="1819"/>
        </ext>
      </extLst>
    </bk>
    <bk>
      <extLst>
        <ext uri="{3e2802c4-a4d2-4d8b-9148-e3be6c30e623}">
          <xlrd:rvb i="1823"/>
        </ext>
      </extLst>
    </bk>
    <bk>
      <extLst>
        <ext uri="{3e2802c4-a4d2-4d8b-9148-e3be6c30e623}">
          <xlrd:rvb i="1827"/>
        </ext>
      </extLst>
    </bk>
    <bk>
      <extLst>
        <ext uri="{3e2802c4-a4d2-4d8b-9148-e3be6c30e623}">
          <xlrd:rvb i="1830"/>
        </ext>
      </extLst>
    </bk>
    <bk>
      <extLst>
        <ext uri="{3e2802c4-a4d2-4d8b-9148-e3be6c30e623}">
          <xlrd:rvb i="1833"/>
        </ext>
      </extLst>
    </bk>
    <bk>
      <extLst>
        <ext uri="{3e2802c4-a4d2-4d8b-9148-e3be6c30e623}">
          <xlrd:rvb i="1837"/>
        </ext>
      </extLst>
    </bk>
    <bk>
      <extLst>
        <ext uri="{3e2802c4-a4d2-4d8b-9148-e3be6c30e623}">
          <xlrd:rvb i="1840"/>
        </ext>
      </extLst>
    </bk>
    <bk>
      <extLst>
        <ext uri="{3e2802c4-a4d2-4d8b-9148-e3be6c30e623}">
          <xlrd:rvb i="1844"/>
        </ext>
      </extLst>
    </bk>
    <bk>
      <extLst>
        <ext uri="{3e2802c4-a4d2-4d8b-9148-e3be6c30e623}">
          <xlrd:rvb i="1848"/>
        </ext>
      </extLst>
    </bk>
    <bk>
      <extLst>
        <ext uri="{3e2802c4-a4d2-4d8b-9148-e3be6c30e623}">
          <xlrd:rvb i="1851"/>
        </ext>
      </extLst>
    </bk>
    <bk>
      <extLst>
        <ext uri="{3e2802c4-a4d2-4d8b-9148-e3be6c30e623}">
          <xlrd:rvb i="1854"/>
        </ext>
      </extLst>
    </bk>
    <bk>
      <extLst>
        <ext uri="{3e2802c4-a4d2-4d8b-9148-e3be6c30e623}">
          <xlrd:rvb i="1858"/>
        </ext>
      </extLst>
    </bk>
    <bk>
      <extLst>
        <ext uri="{3e2802c4-a4d2-4d8b-9148-e3be6c30e623}">
          <xlrd:rvb i="1861"/>
        </ext>
      </extLst>
    </bk>
    <bk>
      <extLst>
        <ext uri="{3e2802c4-a4d2-4d8b-9148-e3be6c30e623}">
          <xlrd:rvb i="1864"/>
        </ext>
      </extLst>
    </bk>
    <bk>
      <extLst>
        <ext uri="{3e2802c4-a4d2-4d8b-9148-e3be6c30e623}">
          <xlrd:rvb i="1866"/>
        </ext>
      </extLst>
    </bk>
    <bk>
      <extLst>
        <ext uri="{3e2802c4-a4d2-4d8b-9148-e3be6c30e623}">
          <xlrd:rvb i="1869"/>
        </ext>
      </extLst>
    </bk>
    <bk>
      <extLst>
        <ext uri="{3e2802c4-a4d2-4d8b-9148-e3be6c30e623}">
          <xlrd:rvb i="1872"/>
        </ext>
      </extLst>
    </bk>
    <bk>
      <extLst>
        <ext uri="{3e2802c4-a4d2-4d8b-9148-e3be6c30e623}">
          <xlrd:rvb i="1876"/>
        </ext>
      </extLst>
    </bk>
    <bk>
      <extLst>
        <ext uri="{3e2802c4-a4d2-4d8b-9148-e3be6c30e623}">
          <xlrd:rvb i="1879"/>
        </ext>
      </extLst>
    </bk>
    <bk>
      <extLst>
        <ext uri="{3e2802c4-a4d2-4d8b-9148-e3be6c30e623}">
          <xlrd:rvb i="1883"/>
        </ext>
      </extLst>
    </bk>
    <bk>
      <extLst>
        <ext uri="{3e2802c4-a4d2-4d8b-9148-e3be6c30e623}">
          <xlrd:rvb i="1887"/>
        </ext>
      </extLst>
    </bk>
    <bk>
      <extLst>
        <ext uri="{3e2802c4-a4d2-4d8b-9148-e3be6c30e623}">
          <xlrd:rvb i="1890"/>
        </ext>
      </extLst>
    </bk>
    <bk>
      <extLst>
        <ext uri="{3e2802c4-a4d2-4d8b-9148-e3be6c30e623}">
          <xlrd:rvb i="1894"/>
        </ext>
      </extLst>
    </bk>
    <bk>
      <extLst>
        <ext uri="{3e2802c4-a4d2-4d8b-9148-e3be6c30e623}">
          <xlrd:rvb i="1896"/>
        </ext>
      </extLst>
    </bk>
    <bk>
      <extLst>
        <ext uri="{3e2802c4-a4d2-4d8b-9148-e3be6c30e623}">
          <xlrd:rvb i="1899"/>
        </ext>
      </extLst>
    </bk>
    <bk>
      <extLst>
        <ext uri="{3e2802c4-a4d2-4d8b-9148-e3be6c30e623}">
          <xlrd:rvb i="267"/>
        </ext>
      </extLst>
    </bk>
    <bk>
      <extLst>
        <ext uri="{3e2802c4-a4d2-4d8b-9148-e3be6c30e623}">
          <xlrd:rvb i="271"/>
        </ext>
      </extLst>
    </bk>
    <bk>
      <extLst>
        <ext uri="{3e2802c4-a4d2-4d8b-9148-e3be6c30e623}">
          <xlrd:rvb i="1900"/>
        </ext>
      </extLst>
    </bk>
    <bk>
      <extLst>
        <ext uri="{3e2802c4-a4d2-4d8b-9148-e3be6c30e623}">
          <xlrd:rvb i="1904"/>
        </ext>
      </extLst>
    </bk>
    <bk>
      <extLst>
        <ext uri="{3e2802c4-a4d2-4d8b-9148-e3be6c30e623}">
          <xlrd:rvb i="1908"/>
        </ext>
      </extLst>
    </bk>
    <bk>
      <extLst>
        <ext uri="{3e2802c4-a4d2-4d8b-9148-e3be6c30e623}">
          <xlrd:rvb i="1911"/>
        </ext>
      </extLst>
    </bk>
    <bk>
      <extLst>
        <ext uri="{3e2802c4-a4d2-4d8b-9148-e3be6c30e623}">
          <xlrd:rvb i="1915"/>
        </ext>
      </extLst>
    </bk>
    <bk>
      <extLst>
        <ext uri="{3e2802c4-a4d2-4d8b-9148-e3be6c30e623}">
          <xlrd:rvb i="1919"/>
        </ext>
      </extLst>
    </bk>
    <bk>
      <extLst>
        <ext uri="{3e2802c4-a4d2-4d8b-9148-e3be6c30e623}">
          <xlrd:rvb i="1922"/>
        </ext>
      </extLst>
    </bk>
    <bk>
      <extLst>
        <ext uri="{3e2802c4-a4d2-4d8b-9148-e3be6c30e623}">
          <xlrd:rvb i="1485"/>
        </ext>
      </extLst>
    </bk>
    <bk>
      <extLst>
        <ext uri="{3e2802c4-a4d2-4d8b-9148-e3be6c30e623}">
          <xlrd:rvb i="1489"/>
        </ext>
      </extLst>
    </bk>
    <bk>
      <extLst>
        <ext uri="{3e2802c4-a4d2-4d8b-9148-e3be6c30e623}">
          <xlrd:rvb i="1923"/>
        </ext>
      </extLst>
    </bk>
    <bk>
      <extLst>
        <ext uri="{3e2802c4-a4d2-4d8b-9148-e3be6c30e623}">
          <xlrd:rvb i="1927"/>
        </ext>
      </extLst>
    </bk>
    <bk>
      <extLst>
        <ext uri="{3e2802c4-a4d2-4d8b-9148-e3be6c30e623}">
          <xlrd:rvb i="1931"/>
        </ext>
      </extLst>
    </bk>
    <bk>
      <extLst>
        <ext uri="{3e2802c4-a4d2-4d8b-9148-e3be6c30e623}">
          <xlrd:rvb i="1934"/>
        </ext>
      </extLst>
    </bk>
    <bk>
      <extLst>
        <ext uri="{3e2802c4-a4d2-4d8b-9148-e3be6c30e623}">
          <xlrd:rvb i="1938"/>
        </ext>
      </extLst>
    </bk>
    <bk>
      <extLst>
        <ext uri="{3e2802c4-a4d2-4d8b-9148-e3be6c30e623}">
          <xlrd:rvb i="1943"/>
        </ext>
      </extLst>
    </bk>
    <bk>
      <extLst>
        <ext uri="{3e2802c4-a4d2-4d8b-9148-e3be6c30e623}">
          <xlrd:rvb i="1946"/>
        </ext>
      </extLst>
    </bk>
    <bk>
      <extLst>
        <ext uri="{3e2802c4-a4d2-4d8b-9148-e3be6c30e623}">
          <xlrd:rvb i="1950"/>
        </ext>
      </extLst>
    </bk>
    <bk>
      <extLst>
        <ext uri="{3e2802c4-a4d2-4d8b-9148-e3be6c30e623}">
          <xlrd:rvb i="1954"/>
        </ext>
      </extLst>
    </bk>
    <bk>
      <extLst>
        <ext uri="{3e2802c4-a4d2-4d8b-9148-e3be6c30e623}">
          <xlrd:rvb i="980"/>
        </ext>
      </extLst>
    </bk>
    <bk>
      <extLst>
        <ext uri="{3e2802c4-a4d2-4d8b-9148-e3be6c30e623}">
          <xlrd:rvb i="1006"/>
        </ext>
      </extLst>
    </bk>
    <bk>
      <extLst>
        <ext uri="{3e2802c4-a4d2-4d8b-9148-e3be6c30e623}">
          <xlrd:rvb i="1010"/>
        </ext>
      </extLst>
    </bk>
    <bk>
      <extLst>
        <ext uri="{3e2802c4-a4d2-4d8b-9148-e3be6c30e623}">
          <xlrd:rvb i="1957"/>
        </ext>
      </extLst>
    </bk>
    <bk>
      <extLst>
        <ext uri="{3e2802c4-a4d2-4d8b-9148-e3be6c30e623}">
          <xlrd:rvb i="1961"/>
        </ext>
      </extLst>
    </bk>
    <bk>
      <extLst>
        <ext uri="{3e2802c4-a4d2-4d8b-9148-e3be6c30e623}">
          <xlrd:rvb i="1963"/>
        </ext>
      </extLst>
    </bk>
    <bk>
      <extLst>
        <ext uri="{3e2802c4-a4d2-4d8b-9148-e3be6c30e623}">
          <xlrd:rvb i="1966"/>
        </ext>
      </extLst>
    </bk>
    <bk>
      <extLst>
        <ext uri="{3e2802c4-a4d2-4d8b-9148-e3be6c30e623}">
          <xlrd:rvb i="1970"/>
        </ext>
      </extLst>
    </bk>
    <bk>
      <extLst>
        <ext uri="{3e2802c4-a4d2-4d8b-9148-e3be6c30e623}">
          <xlrd:rvb i="1974"/>
        </ext>
      </extLst>
    </bk>
    <bk>
      <extLst>
        <ext uri="{3e2802c4-a4d2-4d8b-9148-e3be6c30e623}">
          <xlrd:rvb i="1977"/>
        </ext>
      </extLst>
    </bk>
    <bk>
      <extLst>
        <ext uri="{3e2802c4-a4d2-4d8b-9148-e3be6c30e623}">
          <xlrd:rvb i="1981"/>
        </ext>
      </extLst>
    </bk>
    <bk>
      <extLst>
        <ext uri="{3e2802c4-a4d2-4d8b-9148-e3be6c30e623}">
          <xlrd:rvb i="1983"/>
        </ext>
      </extLst>
    </bk>
    <bk>
      <extLst>
        <ext uri="{3e2802c4-a4d2-4d8b-9148-e3be6c30e623}">
          <xlrd:rvb i="1986"/>
        </ext>
      </extLst>
    </bk>
    <bk>
      <extLst>
        <ext uri="{3e2802c4-a4d2-4d8b-9148-e3be6c30e623}">
          <xlrd:rvb i="1990"/>
        </ext>
      </extLst>
    </bk>
    <bk>
      <extLst>
        <ext uri="{3e2802c4-a4d2-4d8b-9148-e3be6c30e623}">
          <xlrd:rvb i="1994"/>
        </ext>
      </extLst>
    </bk>
    <bk>
      <extLst>
        <ext uri="{3e2802c4-a4d2-4d8b-9148-e3be6c30e623}">
          <xlrd:rvb i="1997"/>
        </ext>
      </extLst>
    </bk>
    <bk>
      <extLst>
        <ext uri="{3e2802c4-a4d2-4d8b-9148-e3be6c30e623}">
          <xlrd:rvb i="2001"/>
        </ext>
      </extLst>
    </bk>
    <bk>
      <extLst>
        <ext uri="{3e2802c4-a4d2-4d8b-9148-e3be6c30e623}">
          <xlrd:rvb i="2003"/>
        </ext>
      </extLst>
    </bk>
    <bk>
      <extLst>
        <ext uri="{3e2802c4-a4d2-4d8b-9148-e3be6c30e623}">
          <xlrd:rvb i="2006"/>
        </ext>
      </extLst>
    </bk>
    <bk>
      <extLst>
        <ext uri="{3e2802c4-a4d2-4d8b-9148-e3be6c30e623}">
          <xlrd:rvb i="2011"/>
        </ext>
      </extLst>
    </bk>
    <bk>
      <extLst>
        <ext uri="{3e2802c4-a4d2-4d8b-9148-e3be6c30e623}">
          <xlrd:rvb i="2015"/>
        </ext>
      </extLst>
    </bk>
    <bk>
      <extLst>
        <ext uri="{3e2802c4-a4d2-4d8b-9148-e3be6c30e623}">
          <xlrd:rvb i="2050"/>
        </ext>
      </extLst>
    </bk>
    <bk>
      <extLst>
        <ext uri="{3e2802c4-a4d2-4d8b-9148-e3be6c30e623}">
          <xlrd:rvb i="2054"/>
        </ext>
      </extLst>
    </bk>
    <bk>
      <extLst>
        <ext uri="{3e2802c4-a4d2-4d8b-9148-e3be6c30e623}">
          <xlrd:rvb i="2056"/>
        </ext>
      </extLst>
    </bk>
    <bk>
      <extLst>
        <ext uri="{3e2802c4-a4d2-4d8b-9148-e3be6c30e623}">
          <xlrd:rvb i="2059"/>
        </ext>
      </extLst>
    </bk>
    <bk>
      <extLst>
        <ext uri="{3e2802c4-a4d2-4d8b-9148-e3be6c30e623}">
          <xlrd:rvb i="2064"/>
        </ext>
      </extLst>
    </bk>
    <bk>
      <extLst>
        <ext uri="{3e2802c4-a4d2-4d8b-9148-e3be6c30e623}">
          <xlrd:rvb i="2066"/>
        </ext>
      </extLst>
    </bk>
    <bk>
      <extLst>
        <ext uri="{3e2802c4-a4d2-4d8b-9148-e3be6c30e623}">
          <xlrd:rvb i="2091"/>
        </ext>
      </extLst>
    </bk>
    <bk>
      <extLst>
        <ext uri="{3e2802c4-a4d2-4d8b-9148-e3be6c30e623}">
          <xlrd:rvb i="2095"/>
        </ext>
      </extLst>
    </bk>
    <bk>
      <extLst>
        <ext uri="{3e2802c4-a4d2-4d8b-9148-e3be6c30e623}">
          <xlrd:rvb i="2099"/>
        </ext>
      </extLst>
    </bk>
    <bk>
      <extLst>
        <ext uri="{3e2802c4-a4d2-4d8b-9148-e3be6c30e623}">
          <xlrd:rvb i="2102"/>
        </ext>
      </extLst>
    </bk>
    <bk>
      <extLst>
        <ext uri="{3e2802c4-a4d2-4d8b-9148-e3be6c30e623}">
          <xlrd:rvb i="2106"/>
        </ext>
      </extLst>
    </bk>
    <bk>
      <extLst>
        <ext uri="{3e2802c4-a4d2-4d8b-9148-e3be6c30e623}">
          <xlrd:rvb i="2111"/>
        </ext>
      </extLst>
    </bk>
    <bk>
      <extLst>
        <ext uri="{3e2802c4-a4d2-4d8b-9148-e3be6c30e623}">
          <xlrd:rvb i="2114"/>
        </ext>
      </extLst>
    </bk>
    <bk>
      <extLst>
        <ext uri="{3e2802c4-a4d2-4d8b-9148-e3be6c30e623}">
          <xlrd:rvb i="2117"/>
        </ext>
      </extLst>
    </bk>
    <bk>
      <extLst>
        <ext uri="{3e2802c4-a4d2-4d8b-9148-e3be6c30e623}">
          <xlrd:rvb i="2121"/>
        </ext>
      </extLst>
    </bk>
    <bk>
      <extLst>
        <ext uri="{3e2802c4-a4d2-4d8b-9148-e3be6c30e623}">
          <xlrd:rvb i="2123"/>
        </ext>
      </extLst>
    </bk>
    <bk>
      <extLst>
        <ext uri="{3e2802c4-a4d2-4d8b-9148-e3be6c30e623}">
          <xlrd:rvb i="2127"/>
        </ext>
      </extLst>
    </bk>
    <bk>
      <extLst>
        <ext uri="{3e2802c4-a4d2-4d8b-9148-e3be6c30e623}">
          <xlrd:rvb i="2129"/>
        </ext>
      </extLst>
    </bk>
    <bk>
      <extLst>
        <ext uri="{3e2802c4-a4d2-4d8b-9148-e3be6c30e623}">
          <xlrd:rvb i="2132"/>
        </ext>
      </extLst>
    </bk>
    <bk>
      <extLst>
        <ext uri="{3e2802c4-a4d2-4d8b-9148-e3be6c30e623}">
          <xlrd:rvb i="2136"/>
        </ext>
      </extLst>
    </bk>
    <bk>
      <extLst>
        <ext uri="{3e2802c4-a4d2-4d8b-9148-e3be6c30e623}">
          <xlrd:rvb i="2140"/>
        </ext>
      </extLst>
    </bk>
    <bk>
      <extLst>
        <ext uri="{3e2802c4-a4d2-4d8b-9148-e3be6c30e623}">
          <xlrd:rvb i="2143"/>
        </ext>
      </extLst>
    </bk>
    <bk>
      <extLst>
        <ext uri="{3e2802c4-a4d2-4d8b-9148-e3be6c30e623}">
          <xlrd:rvb i="2147"/>
        </ext>
      </extLst>
    </bk>
    <bk>
      <extLst>
        <ext uri="{3e2802c4-a4d2-4d8b-9148-e3be6c30e623}">
          <xlrd:rvb i="2151"/>
        </ext>
      </extLst>
    </bk>
    <bk>
      <extLst>
        <ext uri="{3e2802c4-a4d2-4d8b-9148-e3be6c30e623}">
          <xlrd:rvb i="2154"/>
        </ext>
      </extLst>
    </bk>
    <bk>
      <extLst>
        <ext uri="{3e2802c4-a4d2-4d8b-9148-e3be6c30e623}">
          <xlrd:rvb i="2158"/>
        </ext>
      </extLst>
    </bk>
    <bk>
      <extLst>
        <ext uri="{3e2802c4-a4d2-4d8b-9148-e3be6c30e623}">
          <xlrd:rvb i="2160"/>
        </ext>
      </extLst>
    </bk>
    <bk>
      <extLst>
        <ext uri="{3e2802c4-a4d2-4d8b-9148-e3be6c30e623}">
          <xlrd:rvb i="2163"/>
        </ext>
      </extLst>
    </bk>
    <bk>
      <extLst>
        <ext uri="{3e2802c4-a4d2-4d8b-9148-e3be6c30e623}">
          <xlrd:rvb i="2164"/>
        </ext>
      </extLst>
    </bk>
    <bk>
      <extLst>
        <ext uri="{3e2802c4-a4d2-4d8b-9148-e3be6c30e623}">
          <xlrd:rvb i="2166"/>
        </ext>
      </extLst>
    </bk>
    <bk>
      <extLst>
        <ext uri="{3e2802c4-a4d2-4d8b-9148-e3be6c30e623}">
          <xlrd:rvb i="2168"/>
        </ext>
      </extLst>
    </bk>
    <bk>
      <extLst>
        <ext uri="{3e2802c4-a4d2-4d8b-9148-e3be6c30e623}">
          <xlrd:rvb i="2173"/>
        </ext>
      </extLst>
    </bk>
    <bk>
      <extLst>
        <ext uri="{3e2802c4-a4d2-4d8b-9148-e3be6c30e623}">
          <xlrd:rvb i="2177"/>
        </ext>
      </extLst>
    </bk>
    <bk>
      <extLst>
        <ext uri="{3e2802c4-a4d2-4d8b-9148-e3be6c30e623}">
          <xlrd:rvb i="2205"/>
        </ext>
      </extLst>
    </bk>
    <bk>
      <extLst>
        <ext uri="{3e2802c4-a4d2-4d8b-9148-e3be6c30e623}">
          <xlrd:rvb i="2208"/>
        </ext>
      </extLst>
    </bk>
    <bk>
      <extLst>
        <ext uri="{3e2802c4-a4d2-4d8b-9148-e3be6c30e623}">
          <xlrd:rvb i="2212"/>
        </ext>
      </extLst>
    </bk>
    <bk>
      <extLst>
        <ext uri="{3e2802c4-a4d2-4d8b-9148-e3be6c30e623}">
          <xlrd:rvb i="2215"/>
        </ext>
      </extLst>
    </bk>
    <bk>
      <extLst>
        <ext uri="{3e2802c4-a4d2-4d8b-9148-e3be6c30e623}">
          <xlrd:rvb i="2219"/>
        </ext>
      </extLst>
    </bk>
    <bk>
      <extLst>
        <ext uri="{3e2802c4-a4d2-4d8b-9148-e3be6c30e623}">
          <xlrd:rvb i="2221"/>
        </ext>
      </extLst>
    </bk>
    <bk>
      <extLst>
        <ext uri="{3e2802c4-a4d2-4d8b-9148-e3be6c30e623}">
          <xlrd:rvb i="2224"/>
        </ext>
      </extLst>
    </bk>
    <bk>
      <extLst>
        <ext uri="{3e2802c4-a4d2-4d8b-9148-e3be6c30e623}">
          <xlrd:rvb i="2229"/>
        </ext>
      </extLst>
    </bk>
    <bk>
      <extLst>
        <ext uri="{3e2802c4-a4d2-4d8b-9148-e3be6c30e623}">
          <xlrd:rvb i="2231"/>
        </ext>
      </extLst>
    </bk>
    <bk>
      <extLst>
        <ext uri="{3e2802c4-a4d2-4d8b-9148-e3be6c30e623}">
          <xlrd:rvb i="2257"/>
        </ext>
      </extLst>
    </bk>
    <bk>
      <extLst>
        <ext uri="{3e2802c4-a4d2-4d8b-9148-e3be6c30e623}">
          <xlrd:rvb i="2260"/>
        </ext>
      </extLst>
    </bk>
    <bk>
      <extLst>
        <ext uri="{3e2802c4-a4d2-4d8b-9148-e3be6c30e623}">
          <xlrd:rvb i="2264"/>
        </ext>
      </extLst>
    </bk>
    <bk>
      <extLst>
        <ext uri="{3e2802c4-a4d2-4d8b-9148-e3be6c30e623}">
          <xlrd:rvb i="2267"/>
        </ext>
      </extLst>
    </bk>
    <bk>
      <extLst>
        <ext uri="{3e2802c4-a4d2-4d8b-9148-e3be6c30e623}">
          <xlrd:rvb i="2272"/>
        </ext>
      </extLst>
    </bk>
    <bk>
      <extLst>
        <ext uri="{3e2802c4-a4d2-4d8b-9148-e3be6c30e623}">
          <xlrd:rvb i="2274"/>
        </ext>
      </extLst>
    </bk>
    <bk>
      <extLst>
        <ext uri="{3e2802c4-a4d2-4d8b-9148-e3be6c30e623}">
          <xlrd:rvb i="2299"/>
        </ext>
      </extLst>
    </bk>
    <bk>
      <extLst>
        <ext uri="{3e2802c4-a4d2-4d8b-9148-e3be6c30e623}">
          <xlrd:rvb i="2303"/>
        </ext>
      </extLst>
    </bk>
    <bk>
      <extLst>
        <ext uri="{3e2802c4-a4d2-4d8b-9148-e3be6c30e623}">
          <xlrd:rvb i="2307"/>
        </ext>
      </extLst>
    </bk>
    <bk>
      <extLst>
        <ext uri="{3e2802c4-a4d2-4d8b-9148-e3be6c30e623}">
          <xlrd:rvb i="2310"/>
        </ext>
      </extLst>
    </bk>
    <bk>
      <extLst>
        <ext uri="{3e2802c4-a4d2-4d8b-9148-e3be6c30e623}">
          <xlrd:rvb i="2313"/>
        </ext>
      </extLst>
    </bk>
    <bk>
      <extLst>
        <ext uri="{3e2802c4-a4d2-4d8b-9148-e3be6c30e623}">
          <xlrd:rvb i="2317"/>
        </ext>
      </extLst>
    </bk>
    <bk>
      <extLst>
        <ext uri="{3e2802c4-a4d2-4d8b-9148-e3be6c30e623}">
          <xlrd:rvb i="2320"/>
        </ext>
      </extLst>
    </bk>
    <bk>
      <extLst>
        <ext uri="{3e2802c4-a4d2-4d8b-9148-e3be6c30e623}">
          <xlrd:rvb i="2325"/>
        </ext>
      </extLst>
    </bk>
    <bk>
      <extLst>
        <ext uri="{3e2802c4-a4d2-4d8b-9148-e3be6c30e623}">
          <xlrd:rvb i="2329"/>
        </ext>
      </extLst>
    </bk>
    <bk>
      <extLst>
        <ext uri="{3e2802c4-a4d2-4d8b-9148-e3be6c30e623}">
          <xlrd:rvb i="2353"/>
        </ext>
      </extLst>
    </bk>
    <bk>
      <extLst>
        <ext uri="{3e2802c4-a4d2-4d8b-9148-e3be6c30e623}">
          <xlrd:rvb i="2357"/>
        </ext>
      </extLst>
    </bk>
    <bk>
      <extLst>
        <ext uri="{3e2802c4-a4d2-4d8b-9148-e3be6c30e623}">
          <xlrd:rvb i="2361"/>
        </ext>
      </extLst>
    </bk>
    <bk>
      <extLst>
        <ext uri="{3e2802c4-a4d2-4d8b-9148-e3be6c30e623}">
          <xlrd:rvb i="2364"/>
        </ext>
      </extLst>
    </bk>
    <bk>
      <extLst>
        <ext uri="{3e2802c4-a4d2-4d8b-9148-e3be6c30e623}">
          <xlrd:rvb i="2367"/>
        </ext>
      </extLst>
    </bk>
    <bk>
      <extLst>
        <ext uri="{3e2802c4-a4d2-4d8b-9148-e3be6c30e623}">
          <xlrd:rvb i="2371"/>
        </ext>
      </extLst>
    </bk>
    <bk>
      <extLst>
        <ext uri="{3e2802c4-a4d2-4d8b-9148-e3be6c30e623}">
          <xlrd:rvb i="2374"/>
        </ext>
      </extLst>
    </bk>
    <bk>
      <extLst>
        <ext uri="{3e2802c4-a4d2-4d8b-9148-e3be6c30e623}">
          <xlrd:rvb i="2378"/>
        </ext>
      </extLst>
    </bk>
    <bk>
      <extLst>
        <ext uri="{3e2802c4-a4d2-4d8b-9148-e3be6c30e623}">
          <xlrd:rvb i="2382"/>
        </ext>
      </extLst>
    </bk>
    <bk>
      <extLst>
        <ext uri="{3e2802c4-a4d2-4d8b-9148-e3be6c30e623}">
          <xlrd:rvb i="2385"/>
        </ext>
      </extLst>
    </bk>
    <bk>
      <extLst>
        <ext uri="{3e2802c4-a4d2-4d8b-9148-e3be6c30e623}">
          <xlrd:rvb i="2389"/>
        </ext>
      </extLst>
    </bk>
    <bk>
      <extLst>
        <ext uri="{3e2802c4-a4d2-4d8b-9148-e3be6c30e623}">
          <xlrd:rvb i="2393"/>
        </ext>
      </extLst>
    </bk>
    <bk>
      <extLst>
        <ext uri="{3e2802c4-a4d2-4d8b-9148-e3be6c30e623}">
          <xlrd:rvb i="2396"/>
        </ext>
      </extLst>
    </bk>
    <bk>
      <extLst>
        <ext uri="{3e2802c4-a4d2-4d8b-9148-e3be6c30e623}">
          <xlrd:rvb i="2400"/>
        </ext>
      </extLst>
    </bk>
    <bk>
      <extLst>
        <ext uri="{3e2802c4-a4d2-4d8b-9148-e3be6c30e623}">
          <xlrd:rvb i="2404"/>
        </ext>
      </extLst>
    </bk>
    <bk>
      <extLst>
        <ext uri="{3e2802c4-a4d2-4d8b-9148-e3be6c30e623}">
          <xlrd:rvb i="2407"/>
        </ext>
      </extLst>
    </bk>
    <bk>
      <extLst>
        <ext uri="{3e2802c4-a4d2-4d8b-9148-e3be6c30e623}">
          <xlrd:rvb i="2411"/>
        </ext>
      </extLst>
    </bk>
    <bk>
      <extLst>
        <ext uri="{3e2802c4-a4d2-4d8b-9148-e3be6c30e623}">
          <xlrd:rvb i="2415"/>
        </ext>
      </extLst>
    </bk>
    <bk>
      <extLst>
        <ext uri="{3e2802c4-a4d2-4d8b-9148-e3be6c30e623}">
          <xlrd:rvb i="2182"/>
        </ext>
      </extLst>
    </bk>
    <bk>
      <extLst>
        <ext uri="{3e2802c4-a4d2-4d8b-9148-e3be6c30e623}">
          <xlrd:rvb i="2418"/>
        </ext>
      </extLst>
    </bk>
    <bk>
      <extLst>
        <ext uri="{3e2802c4-a4d2-4d8b-9148-e3be6c30e623}">
          <xlrd:rvb i="2422"/>
        </ext>
      </extLst>
    </bk>
    <bk>
      <extLst>
        <ext uri="{3e2802c4-a4d2-4d8b-9148-e3be6c30e623}">
          <xlrd:rvb i="2426"/>
        </ext>
      </extLst>
    </bk>
    <bk>
      <extLst>
        <ext uri="{3e2802c4-a4d2-4d8b-9148-e3be6c30e623}">
          <xlrd:rvb i="2429"/>
        </ext>
      </extLst>
    </bk>
    <bk>
      <extLst>
        <ext uri="{3e2802c4-a4d2-4d8b-9148-e3be6c30e623}">
          <xlrd:rvb i="2432"/>
        </ext>
      </extLst>
    </bk>
    <bk>
      <extLst>
        <ext uri="{3e2802c4-a4d2-4d8b-9148-e3be6c30e623}">
          <xlrd:rvb i="2434"/>
        </ext>
      </extLst>
    </bk>
    <bk>
      <extLst>
        <ext uri="{3e2802c4-a4d2-4d8b-9148-e3be6c30e623}">
          <xlrd:rvb i="2437"/>
        </ext>
      </extLst>
    </bk>
    <bk>
      <extLst>
        <ext uri="{3e2802c4-a4d2-4d8b-9148-e3be6c30e623}">
          <xlrd:rvb i="2440"/>
        </ext>
      </extLst>
    </bk>
    <bk>
      <extLst>
        <ext uri="{3e2802c4-a4d2-4d8b-9148-e3be6c30e623}">
          <xlrd:rvb i="2444"/>
        </ext>
      </extLst>
    </bk>
    <bk>
      <extLst>
        <ext uri="{3e2802c4-a4d2-4d8b-9148-e3be6c30e623}">
          <xlrd:rvb i="2447"/>
        </ext>
      </extLst>
    </bk>
    <bk>
      <extLst>
        <ext uri="{3e2802c4-a4d2-4d8b-9148-e3be6c30e623}">
          <xlrd:rvb i="2451"/>
        </ext>
      </extLst>
    </bk>
    <bk>
      <extLst>
        <ext uri="{3e2802c4-a4d2-4d8b-9148-e3be6c30e623}">
          <xlrd:rvb i="2453"/>
        </ext>
      </extLst>
    </bk>
    <bk>
      <extLst>
        <ext uri="{3e2802c4-a4d2-4d8b-9148-e3be6c30e623}">
          <xlrd:rvb i="2455"/>
        </ext>
      </extLst>
    </bk>
    <bk>
      <extLst>
        <ext uri="{3e2802c4-a4d2-4d8b-9148-e3be6c30e623}">
          <xlrd:rvb i="2459"/>
        </ext>
      </extLst>
    </bk>
    <bk>
      <extLst>
        <ext uri="{3e2802c4-a4d2-4d8b-9148-e3be6c30e623}">
          <xlrd:rvb i="2463"/>
        </ext>
      </extLst>
    </bk>
    <bk>
      <extLst>
        <ext uri="{3e2802c4-a4d2-4d8b-9148-e3be6c30e623}">
          <xlrd:rvb i="2466"/>
        </ext>
      </extLst>
    </bk>
    <bk>
      <extLst>
        <ext uri="{3e2802c4-a4d2-4d8b-9148-e3be6c30e623}">
          <xlrd:rvb i="2469"/>
        </ext>
      </extLst>
    </bk>
    <bk>
      <extLst>
        <ext uri="{3e2802c4-a4d2-4d8b-9148-e3be6c30e623}">
          <xlrd:rvb i="2472"/>
        </ext>
      </extLst>
    </bk>
    <bk>
      <extLst>
        <ext uri="{3e2802c4-a4d2-4d8b-9148-e3be6c30e623}">
          <xlrd:rvb i="2475"/>
        </ext>
      </extLst>
    </bk>
    <bk>
      <extLst>
        <ext uri="{3e2802c4-a4d2-4d8b-9148-e3be6c30e623}">
          <xlrd:rvb i="2479"/>
        </ext>
      </extLst>
    </bk>
    <bk>
      <extLst>
        <ext uri="{3e2802c4-a4d2-4d8b-9148-e3be6c30e623}">
          <xlrd:rvb i="2483"/>
        </ext>
      </extLst>
    </bk>
    <bk>
      <extLst>
        <ext uri="{3e2802c4-a4d2-4d8b-9148-e3be6c30e623}">
          <xlrd:rvb i="2486"/>
        </ext>
      </extLst>
    </bk>
    <bk>
      <extLst>
        <ext uri="{3e2802c4-a4d2-4d8b-9148-e3be6c30e623}">
          <xlrd:rvb i="2491"/>
        </ext>
      </extLst>
    </bk>
    <bk>
      <extLst>
        <ext uri="{3e2802c4-a4d2-4d8b-9148-e3be6c30e623}">
          <xlrd:rvb i="2493"/>
        </ext>
      </extLst>
    </bk>
    <bk>
      <extLst>
        <ext uri="{3e2802c4-a4d2-4d8b-9148-e3be6c30e623}">
          <xlrd:rvb i="2496"/>
        </ext>
      </extLst>
    </bk>
    <bk>
      <extLst>
        <ext uri="{3e2802c4-a4d2-4d8b-9148-e3be6c30e623}">
          <xlrd:rvb i="2499"/>
        </ext>
      </extLst>
    </bk>
    <bk>
      <extLst>
        <ext uri="{3e2802c4-a4d2-4d8b-9148-e3be6c30e623}">
          <xlrd:rvb i="2503"/>
        </ext>
      </extLst>
    </bk>
    <bk>
      <extLst>
        <ext uri="{3e2802c4-a4d2-4d8b-9148-e3be6c30e623}">
          <xlrd:rvb i="2506"/>
        </ext>
      </extLst>
    </bk>
    <bk>
      <extLst>
        <ext uri="{3e2802c4-a4d2-4d8b-9148-e3be6c30e623}">
          <xlrd:rvb i="2509"/>
        </ext>
      </extLst>
    </bk>
    <bk>
      <extLst>
        <ext uri="{3e2802c4-a4d2-4d8b-9148-e3be6c30e623}">
          <xlrd:rvb i="2513"/>
        </ext>
      </extLst>
    </bk>
    <bk>
      <extLst>
        <ext uri="{3e2802c4-a4d2-4d8b-9148-e3be6c30e623}">
          <xlrd:rvb i="2516"/>
        </ext>
      </extLst>
    </bk>
    <bk>
      <extLst>
        <ext uri="{3e2802c4-a4d2-4d8b-9148-e3be6c30e623}">
          <xlrd:rvb i="2520"/>
        </ext>
      </extLst>
    </bk>
    <bk>
      <extLst>
        <ext uri="{3e2802c4-a4d2-4d8b-9148-e3be6c30e623}">
          <xlrd:rvb i="2524"/>
        </ext>
      </extLst>
    </bk>
    <bk>
      <extLst>
        <ext uri="{3e2802c4-a4d2-4d8b-9148-e3be6c30e623}">
          <xlrd:rvb i="2527"/>
        </ext>
      </extLst>
    </bk>
    <bk>
      <extLst>
        <ext uri="{3e2802c4-a4d2-4d8b-9148-e3be6c30e623}">
          <xlrd:rvb i="2530"/>
        </ext>
      </extLst>
    </bk>
    <bk>
      <extLst>
        <ext uri="{3e2802c4-a4d2-4d8b-9148-e3be6c30e623}">
          <xlrd:rvb i="2534"/>
        </ext>
      </extLst>
    </bk>
    <bk>
      <extLst>
        <ext uri="{3e2802c4-a4d2-4d8b-9148-e3be6c30e623}">
          <xlrd:rvb i="2537"/>
        </ext>
      </extLst>
    </bk>
    <bk>
      <extLst>
        <ext uri="{3e2802c4-a4d2-4d8b-9148-e3be6c30e623}">
          <xlrd:rvb i="2540"/>
        </ext>
      </extLst>
    </bk>
    <bk>
      <extLst>
        <ext uri="{3e2802c4-a4d2-4d8b-9148-e3be6c30e623}">
          <xlrd:rvb i="2544"/>
        </ext>
      </extLst>
    </bk>
    <bk>
      <extLst>
        <ext uri="{3e2802c4-a4d2-4d8b-9148-e3be6c30e623}">
          <xlrd:rvb i="2547"/>
        </ext>
      </extLst>
    </bk>
    <bk>
      <extLst>
        <ext uri="{3e2802c4-a4d2-4d8b-9148-e3be6c30e623}">
          <xlrd:rvb i="2550"/>
        </ext>
      </extLst>
    </bk>
    <bk>
      <extLst>
        <ext uri="{3e2802c4-a4d2-4d8b-9148-e3be6c30e623}">
          <xlrd:rvb i="2552"/>
        </ext>
      </extLst>
    </bk>
    <bk>
      <extLst>
        <ext uri="{3e2802c4-a4d2-4d8b-9148-e3be6c30e623}">
          <xlrd:rvb i="2555"/>
        </ext>
      </extLst>
    </bk>
    <bk>
      <extLst>
        <ext uri="{3e2802c4-a4d2-4d8b-9148-e3be6c30e623}">
          <xlrd:rvb i="2559"/>
        </ext>
      </extLst>
    </bk>
    <bk>
      <extLst>
        <ext uri="{3e2802c4-a4d2-4d8b-9148-e3be6c30e623}">
          <xlrd:rvb i="2563"/>
        </ext>
      </extLst>
    </bk>
    <bk>
      <extLst>
        <ext uri="{3e2802c4-a4d2-4d8b-9148-e3be6c30e623}">
          <xlrd:rvb i="2566"/>
        </ext>
      </extLst>
    </bk>
    <bk>
      <extLst>
        <ext uri="{3e2802c4-a4d2-4d8b-9148-e3be6c30e623}">
          <xlrd:rvb i="2570"/>
        </ext>
      </extLst>
    </bk>
    <bk>
      <extLst>
        <ext uri="{3e2802c4-a4d2-4d8b-9148-e3be6c30e623}">
          <xlrd:rvb i="2572"/>
        </ext>
      </extLst>
    </bk>
    <bk>
      <extLst>
        <ext uri="{3e2802c4-a4d2-4d8b-9148-e3be6c30e623}">
          <xlrd:rvb i="2575"/>
        </ext>
      </extLst>
    </bk>
    <bk>
      <extLst>
        <ext uri="{3e2802c4-a4d2-4d8b-9148-e3be6c30e623}">
          <xlrd:rvb i="2579"/>
        </ext>
      </extLst>
    </bk>
    <bk>
      <extLst>
        <ext uri="{3e2802c4-a4d2-4d8b-9148-e3be6c30e623}">
          <xlrd:rvb i="2581"/>
        </ext>
      </extLst>
    </bk>
    <bk>
      <extLst>
        <ext uri="{3e2802c4-a4d2-4d8b-9148-e3be6c30e623}">
          <xlrd:rvb i="2584"/>
        </ext>
      </extLst>
    </bk>
    <bk>
      <extLst>
        <ext uri="{3e2802c4-a4d2-4d8b-9148-e3be6c30e623}">
          <xlrd:rvb i="2587"/>
        </ext>
      </extLst>
    </bk>
    <bk>
      <extLst>
        <ext uri="{3e2802c4-a4d2-4d8b-9148-e3be6c30e623}">
          <xlrd:rvb i="2591"/>
        </ext>
      </extLst>
    </bk>
    <bk>
      <extLst>
        <ext uri="{3e2802c4-a4d2-4d8b-9148-e3be6c30e623}">
          <xlrd:rvb i="2594"/>
        </ext>
      </extLst>
    </bk>
    <bk>
      <extLst>
        <ext uri="{3e2802c4-a4d2-4d8b-9148-e3be6c30e623}">
          <xlrd:rvb i="2598"/>
        </ext>
      </extLst>
    </bk>
    <bk>
      <extLst>
        <ext uri="{3e2802c4-a4d2-4d8b-9148-e3be6c30e623}">
          <xlrd:rvb i="2600"/>
        </ext>
      </extLst>
    </bk>
    <bk>
      <extLst>
        <ext uri="{3e2802c4-a4d2-4d8b-9148-e3be6c30e623}">
          <xlrd:rvb i="2603"/>
        </ext>
      </extLst>
    </bk>
    <bk>
      <extLst>
        <ext uri="{3e2802c4-a4d2-4d8b-9148-e3be6c30e623}">
          <xlrd:rvb i="2607"/>
        </ext>
      </extLst>
    </bk>
    <bk>
      <extLst>
        <ext uri="{3e2802c4-a4d2-4d8b-9148-e3be6c30e623}">
          <xlrd:rvb i="2611"/>
        </ext>
      </extLst>
    </bk>
    <bk>
      <extLst>
        <ext uri="{3e2802c4-a4d2-4d8b-9148-e3be6c30e623}">
          <xlrd:rvb i="2614"/>
        </ext>
      </extLst>
    </bk>
    <bk>
      <extLst>
        <ext uri="{3e2802c4-a4d2-4d8b-9148-e3be6c30e623}">
          <xlrd:rvb i="2618"/>
        </ext>
      </extLst>
    </bk>
    <bk>
      <extLst>
        <ext uri="{3e2802c4-a4d2-4d8b-9148-e3be6c30e623}">
          <xlrd:rvb i="2622"/>
        </ext>
      </extLst>
    </bk>
    <bk>
      <extLst>
        <ext uri="{3e2802c4-a4d2-4d8b-9148-e3be6c30e623}">
          <xlrd:rvb i="2625"/>
        </ext>
      </extLst>
    </bk>
    <bk>
      <extLst>
        <ext uri="{3e2802c4-a4d2-4d8b-9148-e3be6c30e623}">
          <xlrd:rvb i="2628"/>
        </ext>
      </extLst>
    </bk>
    <bk>
      <extLst>
        <ext uri="{3e2802c4-a4d2-4d8b-9148-e3be6c30e623}">
          <xlrd:rvb i="2632"/>
        </ext>
      </extLst>
    </bk>
    <bk>
      <extLst>
        <ext uri="{3e2802c4-a4d2-4d8b-9148-e3be6c30e623}">
          <xlrd:rvb i="2635"/>
        </ext>
      </extLst>
    </bk>
    <bk>
      <extLst>
        <ext uri="{3e2802c4-a4d2-4d8b-9148-e3be6c30e623}">
          <xlrd:rvb i="2639"/>
        </ext>
      </extLst>
    </bk>
    <bk>
      <extLst>
        <ext uri="{3e2802c4-a4d2-4d8b-9148-e3be6c30e623}">
          <xlrd:rvb i="2643"/>
        </ext>
      </extLst>
    </bk>
    <bk>
      <extLst>
        <ext uri="{3e2802c4-a4d2-4d8b-9148-e3be6c30e623}">
          <xlrd:rvb i="2646"/>
        </ext>
      </extLst>
    </bk>
    <bk>
      <extLst>
        <ext uri="{3e2802c4-a4d2-4d8b-9148-e3be6c30e623}">
          <xlrd:rvb i="2650"/>
        </ext>
      </extLst>
    </bk>
    <bk>
      <extLst>
        <ext uri="{3e2802c4-a4d2-4d8b-9148-e3be6c30e623}">
          <xlrd:rvb i="2654"/>
        </ext>
      </extLst>
    </bk>
    <bk>
      <extLst>
        <ext uri="{3e2802c4-a4d2-4d8b-9148-e3be6c30e623}">
          <xlrd:rvb i="2657"/>
        </ext>
      </extLst>
    </bk>
    <bk>
      <extLst>
        <ext uri="{3e2802c4-a4d2-4d8b-9148-e3be6c30e623}">
          <xlrd:rvb i="2661"/>
        </ext>
      </extLst>
    </bk>
    <bk>
      <extLst>
        <ext uri="{3e2802c4-a4d2-4d8b-9148-e3be6c30e623}">
          <xlrd:rvb i="2665"/>
        </ext>
      </extLst>
    </bk>
    <bk>
      <extLst>
        <ext uri="{3e2802c4-a4d2-4d8b-9148-e3be6c30e623}">
          <xlrd:rvb i="2668"/>
        </ext>
      </extLst>
    </bk>
    <bk>
      <extLst>
        <ext uri="{3e2802c4-a4d2-4d8b-9148-e3be6c30e623}">
          <xlrd:rvb i="2672"/>
        </ext>
      </extLst>
    </bk>
    <bk>
      <extLst>
        <ext uri="{3e2802c4-a4d2-4d8b-9148-e3be6c30e623}">
          <xlrd:rvb i="2674"/>
        </ext>
      </extLst>
    </bk>
    <bk>
      <extLst>
        <ext uri="{3e2802c4-a4d2-4d8b-9148-e3be6c30e623}">
          <xlrd:rvb i="1621"/>
        </ext>
      </extLst>
    </bk>
    <bk>
      <extLst>
        <ext uri="{3e2802c4-a4d2-4d8b-9148-e3be6c30e623}">
          <xlrd:rvb i="1639"/>
        </ext>
      </extLst>
    </bk>
    <bk>
      <extLst>
        <ext uri="{3e2802c4-a4d2-4d8b-9148-e3be6c30e623}">
          <xlrd:rvb i="1643"/>
        </ext>
      </extLst>
    </bk>
    <bk>
      <extLst>
        <ext uri="{3e2802c4-a4d2-4d8b-9148-e3be6c30e623}">
          <xlrd:rvb i="2677"/>
        </ext>
      </extLst>
    </bk>
    <bk>
      <extLst>
        <ext uri="{3e2802c4-a4d2-4d8b-9148-e3be6c30e623}">
          <xlrd:rvb i="2680"/>
        </ext>
      </extLst>
    </bk>
    <bk>
      <extLst>
        <ext uri="{3e2802c4-a4d2-4d8b-9148-e3be6c30e623}">
          <xlrd:rvb i="2684"/>
        </ext>
      </extLst>
    </bk>
    <bk>
      <extLst>
        <ext uri="{3e2802c4-a4d2-4d8b-9148-e3be6c30e623}">
          <xlrd:rvb i="2687"/>
        </ext>
      </extLst>
    </bk>
    <bk>
      <extLst>
        <ext uri="{3e2802c4-a4d2-4d8b-9148-e3be6c30e623}">
          <xlrd:rvb i="2691"/>
        </ext>
      </extLst>
    </bk>
    <bk>
      <extLst>
        <ext uri="{3e2802c4-a4d2-4d8b-9148-e3be6c30e623}">
          <xlrd:rvb i="2695"/>
        </ext>
      </extLst>
    </bk>
    <bk>
      <extLst>
        <ext uri="{3e2802c4-a4d2-4d8b-9148-e3be6c30e623}">
          <xlrd:rvb i="2698"/>
        </ext>
      </extLst>
    </bk>
    <bk>
      <extLst>
        <ext uri="{3e2802c4-a4d2-4d8b-9148-e3be6c30e623}">
          <xlrd:rvb i="2702"/>
        </ext>
      </extLst>
    </bk>
    <bk>
      <extLst>
        <ext uri="{3e2802c4-a4d2-4d8b-9148-e3be6c30e623}">
          <xlrd:rvb i="2706"/>
        </ext>
      </extLst>
    </bk>
    <bk>
      <extLst>
        <ext uri="{3e2802c4-a4d2-4d8b-9148-e3be6c30e623}">
          <xlrd:rvb i="2709"/>
        </ext>
      </extLst>
    </bk>
    <bk>
      <extLst>
        <ext uri="{3e2802c4-a4d2-4d8b-9148-e3be6c30e623}">
          <xlrd:rvb i="2713"/>
        </ext>
      </extLst>
    </bk>
    <bk>
      <extLst>
        <ext uri="{3e2802c4-a4d2-4d8b-9148-e3be6c30e623}">
          <xlrd:rvb i="2717"/>
        </ext>
      </extLst>
    </bk>
    <bk>
      <extLst>
        <ext uri="{3e2802c4-a4d2-4d8b-9148-e3be6c30e623}">
          <xlrd:rvb i="2720"/>
        </ext>
      </extLst>
    </bk>
    <bk>
      <extLst>
        <ext uri="{3e2802c4-a4d2-4d8b-9148-e3be6c30e623}">
          <xlrd:rvb i="2724"/>
        </ext>
      </extLst>
    </bk>
    <bk>
      <extLst>
        <ext uri="{3e2802c4-a4d2-4d8b-9148-e3be6c30e623}">
          <xlrd:rvb i="2726"/>
        </ext>
      </extLst>
    </bk>
    <bk>
      <extLst>
        <ext uri="{3e2802c4-a4d2-4d8b-9148-e3be6c30e623}">
          <xlrd:rvb i="2729"/>
        </ext>
      </extLst>
    </bk>
    <bk>
      <extLst>
        <ext uri="{3e2802c4-a4d2-4d8b-9148-e3be6c30e623}">
          <xlrd:rvb i="2732"/>
        </ext>
      </extLst>
    </bk>
    <bk>
      <extLst>
        <ext uri="{3e2802c4-a4d2-4d8b-9148-e3be6c30e623}">
          <xlrd:rvb i="2736"/>
        </ext>
      </extLst>
    </bk>
    <bk>
      <extLst>
        <ext uri="{3e2802c4-a4d2-4d8b-9148-e3be6c30e623}">
          <xlrd:rvb i="2739"/>
        </ext>
      </extLst>
    </bk>
    <bk>
      <extLst>
        <ext uri="{3e2802c4-a4d2-4d8b-9148-e3be6c30e623}">
          <xlrd:rvb i="2744"/>
        </ext>
      </extLst>
    </bk>
    <bk>
      <extLst>
        <ext uri="{3e2802c4-a4d2-4d8b-9148-e3be6c30e623}">
          <xlrd:rvb i="2748"/>
        </ext>
      </extLst>
    </bk>
    <bk>
      <extLst>
        <ext uri="{3e2802c4-a4d2-4d8b-9148-e3be6c30e623}">
          <xlrd:rvb i="2782"/>
        </ext>
      </extLst>
    </bk>
    <bk>
      <extLst>
        <ext uri="{3e2802c4-a4d2-4d8b-9148-e3be6c30e623}">
          <xlrd:rvb i="2787"/>
        </ext>
      </extLst>
    </bk>
    <bk>
      <extLst>
        <ext uri="{3e2802c4-a4d2-4d8b-9148-e3be6c30e623}">
          <xlrd:rvb i="2791"/>
        </ext>
      </extLst>
    </bk>
    <bk>
      <extLst>
        <ext uri="{3e2802c4-a4d2-4d8b-9148-e3be6c30e623}">
          <xlrd:rvb i="2817"/>
        </ext>
      </extLst>
    </bk>
    <bk>
      <extLst>
        <ext uri="{3e2802c4-a4d2-4d8b-9148-e3be6c30e623}">
          <xlrd:rvb i="2821"/>
        </ext>
      </extLst>
    </bk>
    <bk>
      <extLst>
        <ext uri="{3e2802c4-a4d2-4d8b-9148-e3be6c30e623}">
          <xlrd:rvb i="2826"/>
        </ext>
      </extLst>
    </bk>
    <bk>
      <extLst>
        <ext uri="{3e2802c4-a4d2-4d8b-9148-e3be6c30e623}">
          <xlrd:rvb i="2829"/>
        </ext>
      </extLst>
    </bk>
    <bk>
      <extLst>
        <ext uri="{3e2802c4-a4d2-4d8b-9148-e3be6c30e623}">
          <xlrd:rvb i="2832"/>
        </ext>
      </extLst>
    </bk>
    <bk>
      <extLst>
        <ext uri="{3e2802c4-a4d2-4d8b-9148-e3be6c30e623}">
          <xlrd:rvb i="2834"/>
        </ext>
      </extLst>
    </bk>
    <bk>
      <extLst>
        <ext uri="{3e2802c4-a4d2-4d8b-9148-e3be6c30e623}">
          <xlrd:rvb i="2837"/>
        </ext>
      </extLst>
    </bk>
    <bk>
      <extLst>
        <ext uri="{3e2802c4-a4d2-4d8b-9148-e3be6c30e623}">
          <xlrd:rvb i="2841"/>
        </ext>
      </extLst>
    </bk>
    <bk>
      <extLst>
        <ext uri="{3e2802c4-a4d2-4d8b-9148-e3be6c30e623}">
          <xlrd:rvb i="2843"/>
        </ext>
      </extLst>
    </bk>
    <bk>
      <extLst>
        <ext uri="{3e2802c4-a4d2-4d8b-9148-e3be6c30e623}">
          <xlrd:rvb i="2846"/>
        </ext>
      </extLst>
    </bk>
    <bk>
      <extLst>
        <ext uri="{3e2802c4-a4d2-4d8b-9148-e3be6c30e623}">
          <xlrd:rvb i="50"/>
        </ext>
      </extLst>
    </bk>
    <bk>
      <extLst>
        <ext uri="{3e2802c4-a4d2-4d8b-9148-e3be6c30e623}">
          <xlrd:rvb i="54"/>
        </ext>
      </extLst>
    </bk>
    <bk>
      <extLst>
        <ext uri="{3e2802c4-a4d2-4d8b-9148-e3be6c30e623}">
          <xlrd:rvb i="2847"/>
        </ext>
      </extLst>
    </bk>
    <bk>
      <extLst>
        <ext uri="{3e2802c4-a4d2-4d8b-9148-e3be6c30e623}">
          <xlrd:rvb i="2851"/>
        </ext>
      </extLst>
    </bk>
    <bk>
      <extLst>
        <ext uri="{3e2802c4-a4d2-4d8b-9148-e3be6c30e623}">
          <xlrd:rvb i="2854"/>
        </ext>
      </extLst>
    </bk>
    <bk>
      <extLst>
        <ext uri="{3e2802c4-a4d2-4d8b-9148-e3be6c30e623}">
          <xlrd:rvb i="2857"/>
        </ext>
      </extLst>
    </bk>
    <bk>
      <extLst>
        <ext uri="{3e2802c4-a4d2-4d8b-9148-e3be6c30e623}">
          <xlrd:rvb i="2861"/>
        </ext>
      </extLst>
    </bk>
    <bk>
      <extLst>
        <ext uri="{3e2802c4-a4d2-4d8b-9148-e3be6c30e623}">
          <xlrd:rvb i="2865"/>
        </ext>
      </extLst>
    </bk>
    <bk>
      <extLst>
        <ext uri="{3e2802c4-a4d2-4d8b-9148-e3be6c30e623}">
          <xlrd:rvb i="2868"/>
        </ext>
      </extLst>
    </bk>
    <bk>
      <extLst>
        <ext uri="{3e2802c4-a4d2-4d8b-9148-e3be6c30e623}">
          <xlrd:rvb i="2871"/>
        </ext>
      </extLst>
    </bk>
    <bk>
      <extLst>
        <ext uri="{3e2802c4-a4d2-4d8b-9148-e3be6c30e623}">
          <xlrd:rvb i="2873"/>
        </ext>
      </extLst>
    </bk>
    <bk>
      <extLst>
        <ext uri="{3e2802c4-a4d2-4d8b-9148-e3be6c30e623}">
          <xlrd:rvb i="2876"/>
        </ext>
      </extLst>
    </bk>
    <bk>
      <extLst>
        <ext uri="{3e2802c4-a4d2-4d8b-9148-e3be6c30e623}">
          <xlrd:rvb i="2880"/>
        </ext>
      </extLst>
    </bk>
    <bk>
      <extLst>
        <ext uri="{3e2802c4-a4d2-4d8b-9148-e3be6c30e623}">
          <xlrd:rvb i="2882"/>
        </ext>
      </extLst>
    </bk>
    <bk>
      <extLst>
        <ext uri="{3e2802c4-a4d2-4d8b-9148-e3be6c30e623}">
          <xlrd:rvb i="2885"/>
        </ext>
      </extLst>
    </bk>
    <bk>
      <extLst>
        <ext uri="{3e2802c4-a4d2-4d8b-9148-e3be6c30e623}">
          <xlrd:rvb i="2888"/>
        </ext>
      </extLst>
    </bk>
    <bk>
      <extLst>
        <ext uri="{3e2802c4-a4d2-4d8b-9148-e3be6c30e623}">
          <xlrd:rvb i="2892"/>
        </ext>
      </extLst>
    </bk>
    <bk>
      <extLst>
        <ext uri="{3e2802c4-a4d2-4d8b-9148-e3be6c30e623}">
          <xlrd:rvb i="2895"/>
        </ext>
      </extLst>
    </bk>
    <bk>
      <extLst>
        <ext uri="{3e2802c4-a4d2-4d8b-9148-e3be6c30e623}">
          <xlrd:rvb i="2898"/>
        </ext>
      </extLst>
    </bk>
    <bk>
      <extLst>
        <ext uri="{3e2802c4-a4d2-4d8b-9148-e3be6c30e623}">
          <xlrd:rvb i="2902"/>
        </ext>
      </extLst>
    </bk>
    <bk>
      <extLst>
        <ext uri="{3e2802c4-a4d2-4d8b-9148-e3be6c30e623}">
          <xlrd:rvb i="2905"/>
        </ext>
      </extLst>
    </bk>
    <bk>
      <extLst>
        <ext uri="{3e2802c4-a4d2-4d8b-9148-e3be6c30e623}">
          <xlrd:rvb i="2909"/>
        </ext>
      </extLst>
    </bk>
    <bk>
      <extLst>
        <ext uri="{3e2802c4-a4d2-4d8b-9148-e3be6c30e623}">
          <xlrd:rvb i="2913"/>
        </ext>
      </extLst>
    </bk>
    <bk>
      <extLst>
        <ext uri="{3e2802c4-a4d2-4d8b-9148-e3be6c30e623}">
          <xlrd:rvb i="2916"/>
        </ext>
      </extLst>
    </bk>
    <bk>
      <extLst>
        <ext uri="{3e2802c4-a4d2-4d8b-9148-e3be6c30e623}">
          <xlrd:rvb i="2920"/>
        </ext>
      </extLst>
    </bk>
    <bk>
      <extLst>
        <ext uri="{3e2802c4-a4d2-4d8b-9148-e3be6c30e623}">
          <xlrd:rvb i="2924"/>
        </ext>
      </extLst>
    </bk>
    <bk>
      <extLst>
        <ext uri="{3e2802c4-a4d2-4d8b-9148-e3be6c30e623}">
          <xlrd:rvb i="2927"/>
        </ext>
      </extLst>
    </bk>
    <bk>
      <extLst>
        <ext uri="{3e2802c4-a4d2-4d8b-9148-e3be6c30e623}">
          <xlrd:rvb i="2931"/>
        </ext>
      </extLst>
    </bk>
    <bk>
      <extLst>
        <ext uri="{3e2802c4-a4d2-4d8b-9148-e3be6c30e623}">
          <xlrd:rvb i="2933"/>
        </ext>
      </extLst>
    </bk>
    <bk>
      <extLst>
        <ext uri="{3e2802c4-a4d2-4d8b-9148-e3be6c30e623}">
          <xlrd:rvb i="2936"/>
        </ext>
      </extLst>
    </bk>
    <bk>
      <extLst>
        <ext uri="{3e2802c4-a4d2-4d8b-9148-e3be6c30e623}">
          <xlrd:rvb i="2940"/>
        </ext>
      </extLst>
    </bk>
    <bk>
      <extLst>
        <ext uri="{3e2802c4-a4d2-4d8b-9148-e3be6c30e623}">
          <xlrd:rvb i="2944"/>
        </ext>
      </extLst>
    </bk>
    <bk>
      <extLst>
        <ext uri="{3e2802c4-a4d2-4d8b-9148-e3be6c30e623}">
          <xlrd:rvb i="2947"/>
        </ext>
      </extLst>
    </bk>
    <bk>
      <extLst>
        <ext uri="{3e2802c4-a4d2-4d8b-9148-e3be6c30e623}">
          <xlrd:rvb i="2950"/>
        </ext>
      </extLst>
    </bk>
    <bk>
      <extLst>
        <ext uri="{3e2802c4-a4d2-4d8b-9148-e3be6c30e623}">
          <xlrd:rvb i="2955"/>
        </ext>
      </extLst>
    </bk>
    <bk>
      <extLst>
        <ext uri="{3e2802c4-a4d2-4d8b-9148-e3be6c30e623}">
          <xlrd:rvb i="2958"/>
        </ext>
      </extLst>
    </bk>
    <bk>
      <extLst>
        <ext uri="{3e2802c4-a4d2-4d8b-9148-e3be6c30e623}">
          <xlrd:rvb i="2961"/>
        </ext>
      </extLst>
    </bk>
    <bk>
      <extLst>
        <ext uri="{3e2802c4-a4d2-4d8b-9148-e3be6c30e623}">
          <xlrd:rvb i="2963"/>
        </ext>
      </extLst>
    </bk>
    <bk>
      <extLst>
        <ext uri="{3e2802c4-a4d2-4d8b-9148-e3be6c30e623}">
          <xlrd:rvb i="2966"/>
        </ext>
      </extLst>
    </bk>
    <bk>
      <extLst>
        <ext uri="{3e2802c4-a4d2-4d8b-9148-e3be6c30e623}">
          <xlrd:rvb i="2970"/>
        </ext>
      </extLst>
    </bk>
    <bk>
      <extLst>
        <ext uri="{3e2802c4-a4d2-4d8b-9148-e3be6c30e623}">
          <xlrd:rvb i="2974"/>
        </ext>
      </extLst>
    </bk>
    <bk>
      <extLst>
        <ext uri="{3e2802c4-a4d2-4d8b-9148-e3be6c30e623}">
          <xlrd:rvb i="2977"/>
        </ext>
      </extLst>
    </bk>
    <bk>
      <extLst>
        <ext uri="{3e2802c4-a4d2-4d8b-9148-e3be6c30e623}">
          <xlrd:rvb i="2980"/>
        </ext>
      </extLst>
    </bk>
    <bk>
      <extLst>
        <ext uri="{3e2802c4-a4d2-4d8b-9148-e3be6c30e623}">
          <xlrd:rvb i="2984"/>
        </ext>
      </extLst>
    </bk>
    <bk>
      <extLst>
        <ext uri="{3e2802c4-a4d2-4d8b-9148-e3be6c30e623}">
          <xlrd:rvb i="2987"/>
        </ext>
      </extLst>
    </bk>
    <bk>
      <extLst>
        <ext uri="{3e2802c4-a4d2-4d8b-9148-e3be6c30e623}">
          <xlrd:rvb i="2991"/>
        </ext>
      </extLst>
    </bk>
    <bk>
      <extLst>
        <ext uri="{3e2802c4-a4d2-4d8b-9148-e3be6c30e623}">
          <xlrd:rvb i="2995"/>
        </ext>
      </extLst>
    </bk>
    <bk>
      <extLst>
        <ext uri="{3e2802c4-a4d2-4d8b-9148-e3be6c30e623}">
          <xlrd:rvb i="2998"/>
        </ext>
      </extLst>
    </bk>
    <bk>
      <extLst>
        <ext uri="{3e2802c4-a4d2-4d8b-9148-e3be6c30e623}">
          <xlrd:rvb i="365"/>
        </ext>
      </extLst>
    </bk>
    <bk>
      <extLst>
        <ext uri="{3e2802c4-a4d2-4d8b-9148-e3be6c30e623}">
          <xlrd:rvb i="369"/>
        </ext>
      </extLst>
    </bk>
    <bk>
      <extLst>
        <ext uri="{3e2802c4-a4d2-4d8b-9148-e3be6c30e623}">
          <xlrd:rvb i="2999"/>
        </ext>
      </extLst>
    </bk>
    <bk>
      <extLst>
        <ext uri="{3e2802c4-a4d2-4d8b-9148-e3be6c30e623}">
          <xlrd:rvb i="3002"/>
        </ext>
      </extLst>
    </bk>
    <bk>
      <extLst>
        <ext uri="{3e2802c4-a4d2-4d8b-9148-e3be6c30e623}">
          <xlrd:rvb i="3004"/>
        </ext>
      </extLst>
    </bk>
    <bk>
      <extLst>
        <ext uri="{3e2802c4-a4d2-4d8b-9148-e3be6c30e623}">
          <xlrd:rvb i="3007"/>
        </ext>
      </extLst>
    </bk>
    <bk>
      <extLst>
        <ext uri="{3e2802c4-a4d2-4d8b-9148-e3be6c30e623}">
          <xlrd:rvb i="3011"/>
        </ext>
      </extLst>
    </bk>
    <bk>
      <extLst>
        <ext uri="{3e2802c4-a4d2-4d8b-9148-e3be6c30e623}">
          <xlrd:rvb i="3013"/>
        </ext>
      </extLst>
    </bk>
    <bk>
      <extLst>
        <ext uri="{3e2802c4-a4d2-4d8b-9148-e3be6c30e623}">
          <xlrd:rvb i="3016"/>
        </ext>
      </extLst>
    </bk>
    <bk>
      <extLst>
        <ext uri="{3e2802c4-a4d2-4d8b-9148-e3be6c30e623}">
          <xlrd:rvb i="3020"/>
        </ext>
      </extLst>
    </bk>
    <bk>
      <extLst>
        <ext uri="{3e2802c4-a4d2-4d8b-9148-e3be6c30e623}">
          <xlrd:rvb i="3024"/>
        </ext>
      </extLst>
    </bk>
    <bk>
      <extLst>
        <ext uri="{3e2802c4-a4d2-4d8b-9148-e3be6c30e623}">
          <xlrd:rvb i="3027"/>
        </ext>
      </extLst>
    </bk>
    <bk>
      <extLst>
        <ext uri="{3e2802c4-a4d2-4d8b-9148-e3be6c30e623}">
          <xlrd:rvb i="3032"/>
        </ext>
      </extLst>
    </bk>
    <bk>
      <extLst>
        <ext uri="{3e2802c4-a4d2-4d8b-9148-e3be6c30e623}">
          <xlrd:rvb i="3036"/>
        </ext>
      </extLst>
    </bk>
    <bk>
      <extLst>
        <ext uri="{3e2802c4-a4d2-4d8b-9148-e3be6c30e623}">
          <xlrd:rvb i="3057"/>
        </ext>
      </extLst>
    </bk>
    <bk>
      <extLst>
        <ext uri="{3e2802c4-a4d2-4d8b-9148-e3be6c30e623}">
          <xlrd:rvb i="3060"/>
        </ext>
      </extLst>
    </bk>
    <bk>
      <extLst>
        <ext uri="{3e2802c4-a4d2-4d8b-9148-e3be6c30e623}">
          <xlrd:rvb i="3062"/>
        </ext>
      </extLst>
    </bk>
    <bk>
      <extLst>
        <ext uri="{3e2802c4-a4d2-4d8b-9148-e3be6c30e623}">
          <xlrd:rvb i="3065"/>
        </ext>
      </extLst>
    </bk>
    <bk>
      <extLst>
        <ext uri="{3e2802c4-a4d2-4d8b-9148-e3be6c30e623}">
          <xlrd:rvb i="3068"/>
        </ext>
      </extLst>
    </bk>
    <bk>
      <extLst>
        <ext uri="{3e2802c4-a4d2-4d8b-9148-e3be6c30e623}">
          <xlrd:rvb i="3072"/>
        </ext>
      </extLst>
    </bk>
    <bk>
      <extLst>
        <ext uri="{3e2802c4-a4d2-4d8b-9148-e3be6c30e623}">
          <xlrd:rvb i="3075"/>
        </ext>
      </extLst>
    </bk>
    <bk>
      <extLst>
        <ext uri="{3e2802c4-a4d2-4d8b-9148-e3be6c30e623}">
          <xlrd:rvb i="3079"/>
        </ext>
      </extLst>
    </bk>
    <bk>
      <extLst>
        <ext uri="{3e2802c4-a4d2-4d8b-9148-e3be6c30e623}">
          <xlrd:rvb i="3081"/>
        </ext>
      </extLst>
    </bk>
    <bk>
      <extLst>
        <ext uri="{3e2802c4-a4d2-4d8b-9148-e3be6c30e623}">
          <xlrd:rvb i="3084"/>
        </ext>
      </extLst>
    </bk>
    <bk>
      <extLst>
        <ext uri="{3e2802c4-a4d2-4d8b-9148-e3be6c30e623}">
          <xlrd:rvb i="3088"/>
        </ext>
      </extLst>
    </bk>
    <bk>
      <extLst>
        <ext uri="{3e2802c4-a4d2-4d8b-9148-e3be6c30e623}">
          <xlrd:rvb i="3090"/>
        </ext>
      </extLst>
    </bk>
    <bk>
      <extLst>
        <ext uri="{3e2802c4-a4d2-4d8b-9148-e3be6c30e623}">
          <xlrd:rvb i="3093"/>
        </ext>
      </extLst>
    </bk>
    <bk>
      <extLst>
        <ext uri="{3e2802c4-a4d2-4d8b-9148-e3be6c30e623}">
          <xlrd:rvb i="3097"/>
        </ext>
      </extLst>
    </bk>
    <bk>
      <extLst>
        <ext uri="{3e2802c4-a4d2-4d8b-9148-e3be6c30e623}">
          <xlrd:rvb i="3101"/>
        </ext>
      </extLst>
    </bk>
    <bk>
      <extLst>
        <ext uri="{3e2802c4-a4d2-4d8b-9148-e3be6c30e623}">
          <xlrd:rvb i="3104"/>
        </ext>
      </extLst>
    </bk>
    <bk>
      <extLst>
        <ext uri="{3e2802c4-a4d2-4d8b-9148-e3be6c30e623}">
          <xlrd:rvb i="3107"/>
        </ext>
      </extLst>
    </bk>
    <bk>
      <extLst>
        <ext uri="{3e2802c4-a4d2-4d8b-9148-e3be6c30e623}">
          <xlrd:rvb i="3111"/>
        </ext>
      </extLst>
    </bk>
    <bk>
      <extLst>
        <ext uri="{3e2802c4-a4d2-4d8b-9148-e3be6c30e623}">
          <xlrd:rvb i="3114"/>
        </ext>
      </extLst>
    </bk>
    <bk>
      <extLst>
        <ext uri="{3e2802c4-a4d2-4d8b-9148-e3be6c30e623}">
          <xlrd:rvb i="3118"/>
        </ext>
      </extLst>
    </bk>
    <bk>
      <extLst>
        <ext uri="{3e2802c4-a4d2-4d8b-9148-e3be6c30e623}">
          <xlrd:rvb i="3123"/>
        </ext>
      </extLst>
    </bk>
    <bk>
      <extLst>
        <ext uri="{3e2802c4-a4d2-4d8b-9148-e3be6c30e623}">
          <xlrd:rvb i="3126"/>
        </ext>
      </extLst>
    </bk>
    <bk>
      <extLst>
        <ext uri="{3e2802c4-a4d2-4d8b-9148-e3be6c30e623}">
          <xlrd:rvb i="3129"/>
        </ext>
      </extLst>
    </bk>
    <bk>
      <extLst>
        <ext uri="{3e2802c4-a4d2-4d8b-9148-e3be6c30e623}">
          <xlrd:rvb i="3131"/>
        </ext>
      </extLst>
    </bk>
    <bk>
      <extLst>
        <ext uri="{3e2802c4-a4d2-4d8b-9148-e3be6c30e623}">
          <xlrd:rvb i="3134"/>
        </ext>
      </extLst>
    </bk>
    <bk>
      <extLst>
        <ext uri="{3e2802c4-a4d2-4d8b-9148-e3be6c30e623}">
          <xlrd:rvb i="3137"/>
        </ext>
      </extLst>
    </bk>
    <bk>
      <extLst>
        <ext uri="{3e2802c4-a4d2-4d8b-9148-e3be6c30e623}">
          <xlrd:rvb i="3141"/>
        </ext>
      </extLst>
    </bk>
    <bk>
      <extLst>
        <ext uri="{3e2802c4-a4d2-4d8b-9148-e3be6c30e623}">
          <xlrd:rvb i="3144"/>
        </ext>
      </extLst>
    </bk>
    <bk>
      <extLst>
        <ext uri="{3e2802c4-a4d2-4d8b-9148-e3be6c30e623}">
          <xlrd:rvb i="3147"/>
        </ext>
      </extLst>
    </bk>
    <bk>
      <extLst>
        <ext uri="{3e2802c4-a4d2-4d8b-9148-e3be6c30e623}">
          <xlrd:rvb i="3149"/>
        </ext>
      </extLst>
    </bk>
    <bk>
      <extLst>
        <ext uri="{3e2802c4-a4d2-4d8b-9148-e3be6c30e623}">
          <xlrd:rvb i="3152"/>
        </ext>
      </extLst>
    </bk>
    <bk>
      <extLst>
        <ext uri="{3e2802c4-a4d2-4d8b-9148-e3be6c30e623}">
          <xlrd:rvb i="3156"/>
        </ext>
      </extLst>
    </bk>
    <bk>
      <extLst>
        <ext uri="{3e2802c4-a4d2-4d8b-9148-e3be6c30e623}">
          <xlrd:rvb i="3160"/>
        </ext>
      </extLst>
    </bk>
    <bk>
      <extLst>
        <ext uri="{3e2802c4-a4d2-4d8b-9148-e3be6c30e623}">
          <xlrd:rvb i="3163"/>
        </ext>
      </extLst>
    </bk>
    <bk>
      <extLst>
        <ext uri="{3e2802c4-a4d2-4d8b-9148-e3be6c30e623}">
          <xlrd:rvb i="3165"/>
        </ext>
      </extLst>
    </bk>
    <bk>
      <extLst>
        <ext uri="{3e2802c4-a4d2-4d8b-9148-e3be6c30e623}">
          <xlrd:rvb i="3167"/>
        </ext>
      </extLst>
    </bk>
    <bk>
      <extLst>
        <ext uri="{3e2802c4-a4d2-4d8b-9148-e3be6c30e623}">
          <xlrd:rvb i="3169"/>
        </ext>
      </extLst>
    </bk>
    <bk>
      <extLst>
        <ext uri="{3e2802c4-a4d2-4d8b-9148-e3be6c30e623}">
          <xlrd:rvb i="3173"/>
        </ext>
      </extLst>
    </bk>
    <bk>
      <extLst>
        <ext uri="{3e2802c4-a4d2-4d8b-9148-e3be6c30e623}">
          <xlrd:rvb i="3177"/>
        </ext>
      </extLst>
    </bk>
    <bk>
      <extLst>
        <ext uri="{3e2802c4-a4d2-4d8b-9148-e3be6c30e623}">
          <xlrd:rvb i="3180"/>
        </ext>
      </extLst>
    </bk>
    <bk>
      <extLst>
        <ext uri="{3e2802c4-a4d2-4d8b-9148-e3be6c30e623}">
          <xlrd:rvb i="3184"/>
        </ext>
      </extLst>
    </bk>
    <bk>
      <extLst>
        <ext uri="{3e2802c4-a4d2-4d8b-9148-e3be6c30e623}">
          <xlrd:rvb i="3186"/>
        </ext>
      </extLst>
    </bk>
    <bk>
      <extLst>
        <ext uri="{3e2802c4-a4d2-4d8b-9148-e3be6c30e623}">
          <xlrd:rvb i="3189"/>
        </ext>
      </extLst>
    </bk>
    <bk>
      <extLst>
        <ext uri="{3e2802c4-a4d2-4d8b-9148-e3be6c30e623}">
          <xlrd:rvb i="3192"/>
        </ext>
      </extLst>
    </bk>
    <bk>
      <extLst>
        <ext uri="{3e2802c4-a4d2-4d8b-9148-e3be6c30e623}">
          <xlrd:rvb i="3194"/>
        </ext>
      </extLst>
    </bk>
    <bk>
      <extLst>
        <ext uri="{3e2802c4-a4d2-4d8b-9148-e3be6c30e623}">
          <xlrd:rvb i="3197"/>
        </ext>
      </extLst>
    </bk>
    <bk>
      <extLst>
        <ext uri="{3e2802c4-a4d2-4d8b-9148-e3be6c30e623}">
          <xlrd:rvb i="2043"/>
        </ext>
      </extLst>
    </bk>
    <bk>
      <extLst>
        <ext uri="{3e2802c4-a4d2-4d8b-9148-e3be6c30e623}">
          <xlrd:rvb i="2047"/>
        </ext>
      </extLst>
    </bk>
    <bk>
      <extLst>
        <ext uri="{3e2802c4-a4d2-4d8b-9148-e3be6c30e623}">
          <xlrd:rvb i="3198"/>
        </ext>
      </extLst>
    </bk>
    <bk>
      <extLst>
        <ext uri="{3e2802c4-a4d2-4d8b-9148-e3be6c30e623}">
          <xlrd:rvb i="3202"/>
        </ext>
      </extLst>
    </bk>
    <bk>
      <extLst>
        <ext uri="{3e2802c4-a4d2-4d8b-9148-e3be6c30e623}">
          <xlrd:rvb i="3204"/>
        </ext>
      </extLst>
    </bk>
    <bk>
      <extLst>
        <ext uri="{3e2802c4-a4d2-4d8b-9148-e3be6c30e623}">
          <xlrd:rvb i="3207"/>
        </ext>
      </extLst>
    </bk>
    <bk>
      <extLst>
        <ext uri="{3e2802c4-a4d2-4d8b-9148-e3be6c30e623}">
          <xlrd:rvb i="3211"/>
        </ext>
      </extLst>
    </bk>
    <bk>
      <extLst>
        <ext uri="{3e2802c4-a4d2-4d8b-9148-e3be6c30e623}">
          <xlrd:rvb i="3215"/>
        </ext>
      </extLst>
    </bk>
    <bk>
      <extLst>
        <ext uri="{3e2802c4-a4d2-4d8b-9148-e3be6c30e623}">
          <xlrd:rvb i="3218"/>
        </ext>
      </extLst>
    </bk>
    <bk>
      <extLst>
        <ext uri="{3e2802c4-a4d2-4d8b-9148-e3be6c30e623}">
          <xlrd:rvb i="3222"/>
        </ext>
      </extLst>
    </bk>
    <bk>
      <extLst>
        <ext uri="{3e2802c4-a4d2-4d8b-9148-e3be6c30e623}">
          <xlrd:rvb i="3226"/>
        </ext>
      </extLst>
    </bk>
    <bk>
      <extLst>
        <ext uri="{3e2802c4-a4d2-4d8b-9148-e3be6c30e623}">
          <xlrd:rvb i="3229"/>
        </ext>
      </extLst>
    </bk>
    <bk>
      <extLst>
        <ext uri="{3e2802c4-a4d2-4d8b-9148-e3be6c30e623}">
          <xlrd:rvb i="3232"/>
        </ext>
      </extLst>
    </bk>
    <bk>
      <extLst>
        <ext uri="{3e2802c4-a4d2-4d8b-9148-e3be6c30e623}">
          <xlrd:rvb i="3236"/>
        </ext>
      </extLst>
    </bk>
    <bk>
      <extLst>
        <ext uri="{3e2802c4-a4d2-4d8b-9148-e3be6c30e623}">
          <xlrd:rvb i="3239"/>
        </ext>
      </extLst>
    </bk>
    <bk>
      <extLst>
        <ext uri="{3e2802c4-a4d2-4d8b-9148-e3be6c30e623}">
          <xlrd:rvb i="3243"/>
        </ext>
      </extLst>
    </bk>
    <bk>
      <extLst>
        <ext uri="{3e2802c4-a4d2-4d8b-9148-e3be6c30e623}">
          <xlrd:rvb i="3247"/>
        </ext>
      </extLst>
    </bk>
    <bk>
      <extLst>
        <ext uri="{3e2802c4-a4d2-4d8b-9148-e3be6c30e623}">
          <xlrd:rvb i="3250"/>
        </ext>
      </extLst>
    </bk>
    <bk>
      <extLst>
        <ext uri="{3e2802c4-a4d2-4d8b-9148-e3be6c30e623}">
          <xlrd:rvb i="3254"/>
        </ext>
      </extLst>
    </bk>
    <bk>
      <extLst>
        <ext uri="{3e2802c4-a4d2-4d8b-9148-e3be6c30e623}">
          <xlrd:rvb i="3256"/>
        </ext>
      </extLst>
    </bk>
    <bk>
      <extLst>
        <ext uri="{3e2802c4-a4d2-4d8b-9148-e3be6c30e623}">
          <xlrd:rvb i="3259"/>
        </ext>
      </extLst>
    </bk>
    <bk>
      <extLst>
        <ext uri="{3e2802c4-a4d2-4d8b-9148-e3be6c30e623}">
          <xlrd:rvb i="3262"/>
        </ext>
      </extLst>
    </bk>
    <bk>
      <extLst>
        <ext uri="{3e2802c4-a4d2-4d8b-9148-e3be6c30e623}">
          <xlrd:rvb i="3266"/>
        </ext>
      </extLst>
    </bk>
    <bk>
      <extLst>
        <ext uri="{3e2802c4-a4d2-4d8b-9148-e3be6c30e623}">
          <xlrd:rvb i="288"/>
        </ext>
      </extLst>
    </bk>
    <bk>
      <extLst>
        <ext uri="{3e2802c4-a4d2-4d8b-9148-e3be6c30e623}">
          <xlrd:rvb i="315"/>
        </ext>
      </extLst>
    </bk>
    <bk>
      <extLst>
        <ext uri="{3e2802c4-a4d2-4d8b-9148-e3be6c30e623}">
          <xlrd:rvb i="319"/>
        </ext>
      </extLst>
    </bk>
    <bk>
      <extLst>
        <ext uri="{3e2802c4-a4d2-4d8b-9148-e3be6c30e623}">
          <xlrd:rvb i="3269"/>
        </ext>
      </extLst>
    </bk>
    <bk>
      <extLst>
        <ext uri="{3e2802c4-a4d2-4d8b-9148-e3be6c30e623}">
          <xlrd:rvb i="3273"/>
        </ext>
      </extLst>
    </bk>
    <bk>
      <extLst>
        <ext uri="{3e2802c4-a4d2-4d8b-9148-e3be6c30e623}">
          <xlrd:rvb i="3275"/>
        </ext>
      </extLst>
    </bk>
    <bk>
      <extLst>
        <ext uri="{3e2802c4-a4d2-4d8b-9148-e3be6c30e623}">
          <xlrd:rvb i="3278"/>
        </ext>
      </extLst>
    </bk>
    <bk>
      <extLst>
        <ext uri="{3e2802c4-a4d2-4d8b-9148-e3be6c30e623}">
          <xlrd:rvb i="3282"/>
        </ext>
      </extLst>
    </bk>
    <bk>
      <extLst>
        <ext uri="{3e2802c4-a4d2-4d8b-9148-e3be6c30e623}">
          <xlrd:rvb i="3286"/>
        </ext>
      </extLst>
    </bk>
    <bk>
      <extLst>
        <ext uri="{3e2802c4-a4d2-4d8b-9148-e3be6c30e623}">
          <xlrd:rvb i="3289"/>
        </ext>
      </extLst>
    </bk>
    <bk>
      <extLst>
        <ext uri="{3e2802c4-a4d2-4d8b-9148-e3be6c30e623}">
          <xlrd:rvb i="3293"/>
        </ext>
      </extLst>
    </bk>
    <bk>
      <extLst>
        <ext uri="{3e2802c4-a4d2-4d8b-9148-e3be6c30e623}">
          <xlrd:rvb i="3297"/>
        </ext>
      </extLst>
    </bk>
    <bk>
      <extLst>
        <ext uri="{3e2802c4-a4d2-4d8b-9148-e3be6c30e623}">
          <xlrd:rvb i="3300"/>
        </ext>
      </extLst>
    </bk>
    <bk>
      <extLst>
        <ext uri="{3e2802c4-a4d2-4d8b-9148-e3be6c30e623}">
          <xlrd:rvb i="3304"/>
        </ext>
      </extLst>
    </bk>
    <bk>
      <extLst>
        <ext uri="{3e2802c4-a4d2-4d8b-9148-e3be6c30e623}">
          <xlrd:rvb i="3306"/>
        </ext>
      </extLst>
    </bk>
    <bk>
      <extLst>
        <ext uri="{3e2802c4-a4d2-4d8b-9148-e3be6c30e623}">
          <xlrd:rvb i="3309"/>
        </ext>
      </extLst>
    </bk>
    <bk>
      <extLst>
        <ext uri="{3e2802c4-a4d2-4d8b-9148-e3be6c30e623}">
          <xlrd:rvb i="3313"/>
        </ext>
      </extLst>
    </bk>
    <bk>
      <extLst>
        <ext uri="{3e2802c4-a4d2-4d8b-9148-e3be6c30e623}">
          <xlrd:rvb i="3317"/>
        </ext>
      </extLst>
    </bk>
    <bk>
      <extLst>
        <ext uri="{3e2802c4-a4d2-4d8b-9148-e3be6c30e623}">
          <xlrd:rvb i="3320"/>
        </ext>
      </extLst>
    </bk>
    <bk>
      <extLst>
        <ext uri="{3e2802c4-a4d2-4d8b-9148-e3be6c30e623}">
          <xlrd:rvb i="3324"/>
        </ext>
      </extLst>
    </bk>
    <bk>
      <extLst>
        <ext uri="{3e2802c4-a4d2-4d8b-9148-e3be6c30e623}">
          <xlrd:rvb i="3328"/>
        </ext>
      </extLst>
    </bk>
    <bk>
      <extLst>
        <ext uri="{3e2802c4-a4d2-4d8b-9148-e3be6c30e623}">
          <xlrd:rvb i="3331"/>
        </ext>
      </extLst>
    </bk>
    <bk>
      <extLst>
        <ext uri="{3e2802c4-a4d2-4d8b-9148-e3be6c30e623}">
          <xlrd:rvb i="3334"/>
        </ext>
      </extLst>
    </bk>
    <bk>
      <extLst>
        <ext uri="{3e2802c4-a4d2-4d8b-9148-e3be6c30e623}">
          <xlrd:rvb i="3336"/>
        </ext>
      </extLst>
    </bk>
    <bk>
      <extLst>
        <ext uri="{3e2802c4-a4d2-4d8b-9148-e3be6c30e623}">
          <xlrd:rvb i="3339"/>
        </ext>
      </extLst>
    </bk>
    <bk>
      <extLst>
        <ext uri="{3e2802c4-a4d2-4d8b-9148-e3be6c30e623}">
          <xlrd:rvb i="3342"/>
        </ext>
      </extLst>
    </bk>
    <bk>
      <extLst>
        <ext uri="{3e2802c4-a4d2-4d8b-9148-e3be6c30e623}">
          <xlrd:rvb i="3346"/>
        </ext>
      </extLst>
    </bk>
    <bk>
      <extLst>
        <ext uri="{3e2802c4-a4d2-4d8b-9148-e3be6c30e623}">
          <xlrd:rvb i="3349"/>
        </ext>
      </extLst>
    </bk>
    <bk>
      <extLst>
        <ext uri="{3e2802c4-a4d2-4d8b-9148-e3be6c30e623}">
          <xlrd:rvb i="3353"/>
        </ext>
      </extLst>
    </bk>
    <bk>
      <extLst>
        <ext uri="{3e2802c4-a4d2-4d8b-9148-e3be6c30e623}">
          <xlrd:rvb i="3357"/>
        </ext>
      </extLst>
    </bk>
    <bk>
      <extLst>
        <ext uri="{3e2802c4-a4d2-4d8b-9148-e3be6c30e623}">
          <xlrd:rvb i="3360"/>
        </ext>
      </extLst>
    </bk>
    <bk>
      <extLst>
        <ext uri="{3e2802c4-a4d2-4d8b-9148-e3be6c30e623}">
          <xlrd:rvb i="3363"/>
        </ext>
      </extLst>
    </bk>
    <bk>
      <extLst>
        <ext uri="{3e2802c4-a4d2-4d8b-9148-e3be6c30e623}">
          <xlrd:rvb i="3365"/>
        </ext>
      </extLst>
    </bk>
    <bk>
      <extLst>
        <ext uri="{3e2802c4-a4d2-4d8b-9148-e3be6c30e623}">
          <xlrd:rvb i="3368"/>
        </ext>
      </extLst>
    </bk>
    <bk>
      <extLst>
        <ext uri="{3e2802c4-a4d2-4d8b-9148-e3be6c30e623}">
          <xlrd:rvb i="3371"/>
        </ext>
      </extLst>
    </bk>
    <bk>
      <extLst>
        <ext uri="{3e2802c4-a4d2-4d8b-9148-e3be6c30e623}">
          <xlrd:rvb i="3375"/>
        </ext>
      </extLst>
    </bk>
    <bk>
      <extLst>
        <ext uri="{3e2802c4-a4d2-4d8b-9148-e3be6c30e623}">
          <xlrd:rvb i="3378"/>
        </ext>
      </extLst>
    </bk>
    <bk>
      <extLst>
        <ext uri="{3e2802c4-a4d2-4d8b-9148-e3be6c30e623}">
          <xlrd:rvb i="3381"/>
        </ext>
      </extLst>
    </bk>
    <bk>
      <extLst>
        <ext uri="{3e2802c4-a4d2-4d8b-9148-e3be6c30e623}">
          <xlrd:rvb i="3385"/>
        </ext>
      </extLst>
    </bk>
    <bk>
      <extLst>
        <ext uri="{3e2802c4-a4d2-4d8b-9148-e3be6c30e623}">
          <xlrd:rvb i="3388"/>
        </ext>
      </extLst>
    </bk>
    <bk>
      <extLst>
        <ext uri="{3e2802c4-a4d2-4d8b-9148-e3be6c30e623}">
          <xlrd:rvb i="3391"/>
        </ext>
      </extLst>
    </bk>
    <bk>
      <extLst>
        <ext uri="{3e2802c4-a4d2-4d8b-9148-e3be6c30e623}">
          <xlrd:rvb i="3395"/>
        </ext>
      </extLst>
    </bk>
    <bk>
      <extLst>
        <ext uri="{3e2802c4-a4d2-4d8b-9148-e3be6c30e623}">
          <xlrd:rvb i="3398"/>
        </ext>
      </extLst>
    </bk>
    <bk>
      <extLst>
        <ext uri="{3e2802c4-a4d2-4d8b-9148-e3be6c30e623}">
          <xlrd:rvb i="3402"/>
        </ext>
      </extLst>
    </bk>
    <bk>
      <extLst>
        <ext uri="{3e2802c4-a4d2-4d8b-9148-e3be6c30e623}">
          <xlrd:rvb i="3406"/>
        </ext>
      </extLst>
    </bk>
    <bk>
      <extLst>
        <ext uri="{3e2802c4-a4d2-4d8b-9148-e3be6c30e623}">
          <xlrd:rvb i="3409"/>
        </ext>
      </extLst>
    </bk>
    <bk>
      <extLst>
        <ext uri="{3e2802c4-a4d2-4d8b-9148-e3be6c30e623}">
          <xlrd:rvb i="3413"/>
        </ext>
      </extLst>
    </bk>
    <bk>
      <extLst>
        <ext uri="{3e2802c4-a4d2-4d8b-9148-e3be6c30e623}">
          <xlrd:rvb i="3415"/>
        </ext>
      </extLst>
    </bk>
    <bk>
      <extLst>
        <ext uri="{3e2802c4-a4d2-4d8b-9148-e3be6c30e623}">
          <xlrd:rvb i="3418"/>
        </ext>
      </extLst>
    </bk>
    <bk>
      <extLst>
        <ext uri="{3e2802c4-a4d2-4d8b-9148-e3be6c30e623}">
          <xlrd:rvb i="3421"/>
        </ext>
      </extLst>
    </bk>
    <bk>
      <extLst>
        <ext uri="{3e2802c4-a4d2-4d8b-9148-e3be6c30e623}">
          <xlrd:rvb i="3425"/>
        </ext>
      </extLst>
    </bk>
    <bk>
      <extLst>
        <ext uri="{3e2802c4-a4d2-4d8b-9148-e3be6c30e623}">
          <xlrd:rvb i="3428"/>
        </ext>
      </extLst>
    </bk>
    <bk>
      <extLst>
        <ext uri="{3e2802c4-a4d2-4d8b-9148-e3be6c30e623}">
          <xlrd:rvb i="3431"/>
        </ext>
      </extLst>
    </bk>
    <bk>
      <extLst>
        <ext uri="{3e2802c4-a4d2-4d8b-9148-e3be6c30e623}">
          <xlrd:rvb i="3435"/>
        </ext>
      </extLst>
    </bk>
    <bk>
      <extLst>
        <ext uri="{3e2802c4-a4d2-4d8b-9148-e3be6c30e623}">
          <xlrd:rvb i="3438"/>
        </ext>
      </extLst>
    </bk>
    <bk>
      <extLst>
        <ext uri="{3e2802c4-a4d2-4d8b-9148-e3be6c30e623}">
          <xlrd:rvb i="3442"/>
        </ext>
      </extLst>
    </bk>
    <bk>
      <extLst>
        <ext uri="{3e2802c4-a4d2-4d8b-9148-e3be6c30e623}">
          <xlrd:rvb i="3446"/>
        </ext>
      </extLst>
    </bk>
    <bk>
      <extLst>
        <ext uri="{3e2802c4-a4d2-4d8b-9148-e3be6c30e623}">
          <xlrd:rvb i="3449"/>
        </ext>
      </extLst>
    </bk>
    <bk>
      <extLst>
        <ext uri="{3e2802c4-a4d2-4d8b-9148-e3be6c30e623}">
          <xlrd:rvb i="3453"/>
        </ext>
      </extLst>
    </bk>
    <bk>
      <extLst>
        <ext uri="{3e2802c4-a4d2-4d8b-9148-e3be6c30e623}">
          <xlrd:rvb i="3457"/>
        </ext>
      </extLst>
    </bk>
    <bk>
      <extLst>
        <ext uri="{3e2802c4-a4d2-4d8b-9148-e3be6c30e623}">
          <xlrd:rvb i="3460"/>
        </ext>
      </extLst>
    </bk>
    <bk>
      <extLst>
        <ext uri="{3e2802c4-a4d2-4d8b-9148-e3be6c30e623}">
          <xlrd:rvb i="3463"/>
        </ext>
      </extLst>
    </bk>
    <bk>
      <extLst>
        <ext uri="{3e2802c4-a4d2-4d8b-9148-e3be6c30e623}">
          <xlrd:rvb i="3467"/>
        </ext>
      </extLst>
    </bk>
    <bk>
      <extLst>
        <ext uri="{3e2802c4-a4d2-4d8b-9148-e3be6c30e623}">
          <xlrd:rvb i="3470"/>
        </ext>
      </extLst>
    </bk>
    <bk>
      <extLst>
        <ext uri="{3e2802c4-a4d2-4d8b-9148-e3be6c30e623}">
          <xlrd:rvb i="3473"/>
        </ext>
      </extLst>
    </bk>
    <bk>
      <extLst>
        <ext uri="{3e2802c4-a4d2-4d8b-9148-e3be6c30e623}">
          <xlrd:rvb i="3477"/>
        </ext>
      </extLst>
    </bk>
    <bk>
      <extLst>
        <ext uri="{3e2802c4-a4d2-4d8b-9148-e3be6c30e623}">
          <xlrd:rvb i="3480"/>
        </ext>
      </extLst>
    </bk>
    <bk>
      <extLst>
        <ext uri="{3e2802c4-a4d2-4d8b-9148-e3be6c30e623}">
          <xlrd:rvb i="3484"/>
        </ext>
      </extLst>
    </bk>
    <bk>
      <extLst>
        <ext uri="{3e2802c4-a4d2-4d8b-9148-e3be6c30e623}">
          <xlrd:rvb i="3488"/>
        </ext>
      </extLst>
    </bk>
    <bk>
      <extLst>
        <ext uri="{3e2802c4-a4d2-4d8b-9148-e3be6c30e623}">
          <xlrd:rvb i="3491"/>
        </ext>
      </extLst>
    </bk>
    <bk>
      <extLst>
        <ext uri="{3e2802c4-a4d2-4d8b-9148-e3be6c30e623}">
          <xlrd:rvb i="3497"/>
        </ext>
      </extLst>
    </bk>
    <bk>
      <extLst>
        <ext uri="{3e2802c4-a4d2-4d8b-9148-e3be6c30e623}">
          <xlrd:rvb i="3501"/>
        </ext>
      </extLst>
    </bk>
    <bk>
      <extLst>
        <ext uri="{3e2802c4-a4d2-4d8b-9148-e3be6c30e623}">
          <xlrd:rvb i="3505"/>
        </ext>
      </extLst>
    </bk>
    <bk>
      <extLst>
        <ext uri="{3e2802c4-a4d2-4d8b-9148-e3be6c30e623}">
          <xlrd:rvb i="3508"/>
        </ext>
      </extLst>
    </bk>
    <bk>
      <extLst>
        <ext uri="{3e2802c4-a4d2-4d8b-9148-e3be6c30e623}">
          <xlrd:rvb i="3511"/>
        </ext>
      </extLst>
    </bk>
    <bk>
      <extLst>
        <ext uri="{3e2802c4-a4d2-4d8b-9148-e3be6c30e623}">
          <xlrd:rvb i="3515"/>
        </ext>
      </extLst>
    </bk>
    <bk>
      <extLst>
        <ext uri="{3e2802c4-a4d2-4d8b-9148-e3be6c30e623}">
          <xlrd:rvb i="3518"/>
        </ext>
      </extLst>
    </bk>
    <bk>
      <extLst>
        <ext uri="{3e2802c4-a4d2-4d8b-9148-e3be6c30e623}">
          <xlrd:rvb i="2775"/>
        </ext>
      </extLst>
    </bk>
    <bk>
      <extLst>
        <ext uri="{3e2802c4-a4d2-4d8b-9148-e3be6c30e623}">
          <xlrd:rvb i="2779"/>
        </ext>
      </extLst>
    </bk>
    <bk>
      <extLst>
        <ext uri="{3e2802c4-a4d2-4d8b-9148-e3be6c30e623}">
          <xlrd:rvb i="3519"/>
        </ext>
      </extLst>
    </bk>
    <bk>
      <extLst>
        <ext uri="{3e2802c4-a4d2-4d8b-9148-e3be6c30e623}">
          <xlrd:rvb i="916"/>
        </ext>
      </extLst>
    </bk>
    <bk>
      <extLst>
        <ext uri="{3e2802c4-a4d2-4d8b-9148-e3be6c30e623}">
          <xlrd:rvb i="920"/>
        </ext>
      </extLst>
    </bk>
    <bk>
      <extLst>
        <ext uri="{3e2802c4-a4d2-4d8b-9148-e3be6c30e623}">
          <xlrd:rvb i="3520"/>
        </ext>
      </extLst>
    </bk>
    <bk>
      <extLst>
        <ext uri="{3e2802c4-a4d2-4d8b-9148-e3be6c30e623}">
          <xlrd:rvb i="3523"/>
        </ext>
      </extLst>
    </bk>
    <bk>
      <extLst>
        <ext uri="{3e2802c4-a4d2-4d8b-9148-e3be6c30e623}">
          <xlrd:rvb i="3527"/>
        </ext>
      </extLst>
    </bk>
    <bk>
      <extLst>
        <ext uri="{3e2802c4-a4d2-4d8b-9148-e3be6c30e623}">
          <xlrd:rvb i="3530"/>
        </ext>
      </extLst>
    </bk>
    <bk>
      <extLst>
        <ext uri="{3e2802c4-a4d2-4d8b-9148-e3be6c30e623}">
          <xlrd:rvb i="3533"/>
        </ext>
      </extLst>
    </bk>
    <bk>
      <extLst>
        <ext uri="{3e2802c4-a4d2-4d8b-9148-e3be6c30e623}">
          <xlrd:rvb i="3537"/>
        </ext>
      </extLst>
    </bk>
    <bk>
      <extLst>
        <ext uri="{3e2802c4-a4d2-4d8b-9148-e3be6c30e623}">
          <xlrd:rvb i="3540"/>
        </ext>
      </extLst>
    </bk>
    <bk>
      <extLst>
        <ext uri="{3e2802c4-a4d2-4d8b-9148-e3be6c30e623}">
          <xlrd:rvb i="3544"/>
        </ext>
      </extLst>
    </bk>
    <bk>
      <extLst>
        <ext uri="{3e2802c4-a4d2-4d8b-9148-e3be6c30e623}">
          <xlrd:rvb i="3548"/>
        </ext>
      </extLst>
    </bk>
    <bk>
      <extLst>
        <ext uri="{3e2802c4-a4d2-4d8b-9148-e3be6c30e623}">
          <xlrd:rvb i="3551"/>
        </ext>
      </extLst>
    </bk>
    <bk>
      <extLst>
        <ext uri="{3e2802c4-a4d2-4d8b-9148-e3be6c30e623}">
          <xlrd:rvb i="3554"/>
        </ext>
      </extLst>
    </bk>
    <bk>
      <extLst>
        <ext uri="{3e2802c4-a4d2-4d8b-9148-e3be6c30e623}">
          <xlrd:rvb i="3556"/>
        </ext>
      </extLst>
    </bk>
    <bk>
      <extLst>
        <ext uri="{3e2802c4-a4d2-4d8b-9148-e3be6c30e623}">
          <xlrd:rvb i="3559"/>
        </ext>
      </extLst>
    </bk>
    <bk>
      <extLst>
        <ext uri="{3e2802c4-a4d2-4d8b-9148-e3be6c30e623}">
          <xlrd:rvb i="3562"/>
        </ext>
      </extLst>
    </bk>
    <bk>
      <extLst>
        <ext uri="{3e2802c4-a4d2-4d8b-9148-e3be6c30e623}">
          <xlrd:rvb i="3567"/>
        </ext>
      </extLst>
    </bk>
    <bk>
      <extLst>
        <ext uri="{3e2802c4-a4d2-4d8b-9148-e3be6c30e623}">
          <xlrd:rvb i="3570"/>
        </ext>
      </extLst>
    </bk>
    <bk>
      <extLst>
        <ext uri="{3e2802c4-a4d2-4d8b-9148-e3be6c30e623}">
          <xlrd:rvb i="3574"/>
        </ext>
      </extLst>
    </bk>
    <bk>
      <extLst>
        <ext uri="{3e2802c4-a4d2-4d8b-9148-e3be6c30e623}">
          <xlrd:rvb i="3577"/>
        </ext>
      </extLst>
    </bk>
    <bk>
      <extLst>
        <ext uri="{3e2802c4-a4d2-4d8b-9148-e3be6c30e623}">
          <xlrd:rvb i="3580"/>
        </ext>
      </extLst>
    </bk>
    <bk>
      <extLst>
        <ext uri="{3e2802c4-a4d2-4d8b-9148-e3be6c30e623}">
          <xlrd:rvb i="3583"/>
        </ext>
      </extLst>
    </bk>
    <bk>
      <extLst>
        <ext uri="{3e2802c4-a4d2-4d8b-9148-e3be6c30e623}">
          <xlrd:rvb i="3587"/>
        </ext>
      </extLst>
    </bk>
  </futureMetadata>
  <cellMetadata count="1">
    <bk>
      <rc t="1" v="0"/>
    </bk>
  </cellMetadata>
  <valueMetadata count="74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valueMetadata>
</metadata>
</file>

<file path=xl/sharedStrings.xml><?xml version="1.0" encoding="utf-8"?>
<sst xmlns="http://schemas.openxmlformats.org/spreadsheetml/2006/main" count="5177" uniqueCount="1680">
  <si>
    <t>Name</t>
  </si>
  <si>
    <t>Age</t>
  </si>
  <si>
    <t>Hometown</t>
  </si>
  <si>
    <t>Job</t>
  </si>
  <si>
    <t>Eliminated</t>
  </si>
  <si>
    <t>Season</t>
  </si>
  <si>
    <t>Bachelor</t>
  </si>
  <si>
    <t>Bachelor Age</t>
  </si>
  <si>
    <t>Bachelor_Hometown</t>
  </si>
  <si>
    <t>Amanda Marsh</t>
  </si>
  <si>
    <t>Chanute, Kansas</t>
  </si>
  <si>
    <t>Event Planner</t>
  </si>
  <si>
    <t>Winner</t>
  </si>
  <si>
    <t>Alex Michel</t>
  </si>
  <si>
    <t>Charlottesville, Virginia</t>
  </si>
  <si>
    <t>Trista Rehn</t>
  </si>
  <si>
    <t>Miami, Florida</t>
  </si>
  <si>
    <t>Miami Heat Dancer</t>
  </si>
  <si>
    <t>Runner-Up</t>
  </si>
  <si>
    <t>Shannon Oliver</t>
  </si>
  <si>
    <t>Dallas, Texas</t>
  </si>
  <si>
    <t>Financial Management Consultant</t>
  </si>
  <si>
    <t>Week 5</t>
  </si>
  <si>
    <t>Kim</t>
  </si>
  <si>
    <t>Tempe, Arizona</t>
  </si>
  <si>
    <t>Nanny</t>
  </si>
  <si>
    <t>Week 4</t>
  </si>
  <si>
    <t>Cathy Grimes</t>
  </si>
  <si>
    <t>Terra Haute, Indiana</t>
  </si>
  <si>
    <t>Graduate Student</t>
  </si>
  <si>
    <t>Week 3</t>
  </si>
  <si>
    <t>Christina</t>
  </si>
  <si>
    <t>Bonita, California</t>
  </si>
  <si>
    <t>Attorney</t>
  </si>
  <si>
    <t>LaNease Adams</t>
  </si>
  <si>
    <t>Los Angeles, California</t>
  </si>
  <si>
    <t>Actress</t>
  </si>
  <si>
    <t>Rhonda</t>
  </si>
  <si>
    <t>Woodward, Oklahoma</t>
  </si>
  <si>
    <t>Commercial Real Estate Agent</t>
  </si>
  <si>
    <t>Alexa</t>
  </si>
  <si>
    <t>Beverly Hills, California</t>
  </si>
  <si>
    <t>Special Ed. Teacher</t>
  </si>
  <si>
    <t>Week 2</t>
  </si>
  <si>
    <t>Amy</t>
  </si>
  <si>
    <t>New York, New York</t>
  </si>
  <si>
    <t>Production Coordinator</t>
  </si>
  <si>
    <t>Angela</t>
  </si>
  <si>
    <t>Avondale, Arizona</t>
  </si>
  <si>
    <t>Hooters Waitress</t>
  </si>
  <si>
    <t>Angelique</t>
  </si>
  <si>
    <t>Burbank, California</t>
  </si>
  <si>
    <t>Katie</t>
  </si>
  <si>
    <t>Malden, Massachusetts</t>
  </si>
  <si>
    <t>Power Tool Sales Rep.</t>
  </si>
  <si>
    <t>Melissa</t>
  </si>
  <si>
    <t>Photographer</t>
  </si>
  <si>
    <t>Tina</t>
  </si>
  <si>
    <t>Plano, Texas</t>
  </si>
  <si>
    <t>Amber</t>
  </si>
  <si>
    <t>Business Development Director</t>
  </si>
  <si>
    <t>Week 1</t>
  </si>
  <si>
    <t>Daniela</t>
  </si>
  <si>
    <t>Seattle, Washington</t>
  </si>
  <si>
    <t>Neuropsychologist</t>
  </si>
  <si>
    <t>Denise</t>
  </si>
  <si>
    <t>Honolulu, Hawaii</t>
  </si>
  <si>
    <t>Doctor</t>
  </si>
  <si>
    <t>Jackie</t>
  </si>
  <si>
    <t>Pittsburgh, Pennsylvania</t>
  </si>
  <si>
    <t>Bar Manager</t>
  </si>
  <si>
    <t>Jill</t>
  </si>
  <si>
    <t>Chicago, Illinois</t>
  </si>
  <si>
    <t>Retail Manager</t>
  </si>
  <si>
    <t>Kristina</t>
  </si>
  <si>
    <t>Advertising Executive</t>
  </si>
  <si>
    <t>Lisa</t>
  </si>
  <si>
    <t>Paula</t>
  </si>
  <si>
    <t>Swansea, Massachusetts</t>
  </si>
  <si>
    <t>Insurance Representative</t>
  </si>
  <si>
    <t>Rachel</t>
  </si>
  <si>
    <t>Eastchester, New York</t>
  </si>
  <si>
    <t>6th Grade Teacher</t>
  </si>
  <si>
    <t>Wendi</t>
  </si>
  <si>
    <t>Technology Specialist</t>
  </si>
  <si>
    <t>Helene Eksterowicz</t>
  </si>
  <si>
    <t>Gloucester, New Jersey[disambiguation needed]</t>
  </si>
  <si>
    <t>School Psychologist</t>
  </si>
  <si>
    <t>Aaron Buerge</t>
  </si>
  <si>
    <t>Butler, Missouri</t>
  </si>
  <si>
    <t>Brooke Smith</t>
  </si>
  <si>
    <t>Albertville, Alabama</t>
  </si>
  <si>
    <t>College Student</t>
  </si>
  <si>
    <t>Gwen Gioia</t>
  </si>
  <si>
    <t>Philadelphia, Pennsylvania</t>
  </si>
  <si>
    <t>Executive Recruiter</t>
  </si>
  <si>
    <t>Week 6</t>
  </si>
  <si>
    <t>Kansas City, Missouri</t>
  </si>
  <si>
    <t>Registered Nurse</t>
  </si>
  <si>
    <t>Hayley</t>
  </si>
  <si>
    <t>Lake Oswego, Oregon</t>
  </si>
  <si>
    <t>Heather Crawford</t>
  </si>
  <si>
    <t>Flight Attendant</t>
  </si>
  <si>
    <t>Christi</t>
  </si>
  <si>
    <t>Boise, Idaho</t>
  </si>
  <si>
    <t>Assistant Financial Advisor</t>
  </si>
  <si>
    <t>Heather</t>
  </si>
  <si>
    <t>Walnut Creek, California</t>
  </si>
  <si>
    <t>Marriage Therapy Trainee</t>
  </si>
  <si>
    <t>Kyla</t>
  </si>
  <si>
    <t>Midvale, Utah</t>
  </si>
  <si>
    <t>Airline Supervisor</t>
  </si>
  <si>
    <t>Shannon</t>
  </si>
  <si>
    <t>Long Island, New York</t>
  </si>
  <si>
    <t>Graphic Artist</t>
  </si>
  <si>
    <t>Dana</t>
  </si>
  <si>
    <t>Radio Sales</t>
  </si>
  <si>
    <t>Erin</t>
  </si>
  <si>
    <t>Westchester, Pennsylvania</t>
  </si>
  <si>
    <t>Publications Quality Control</t>
  </si>
  <si>
    <t>Suzanne</t>
  </si>
  <si>
    <t>Redondo Beach, California</t>
  </si>
  <si>
    <t>Frances</t>
  </si>
  <si>
    <t>San Francisco, California</t>
  </si>
  <si>
    <t>Strategic Planning Analyst</t>
  </si>
  <si>
    <t>Week 2 (Quit)</t>
  </si>
  <si>
    <t>Anindita</t>
  </si>
  <si>
    <t>Chapel Hill, North Carolina</t>
  </si>
  <si>
    <t>Psychologist</t>
  </si>
  <si>
    <t>Camille</t>
  </si>
  <si>
    <t>Cari</t>
  </si>
  <si>
    <t>Granite City, Illinois</t>
  </si>
  <si>
    <t>3rd Grade Teacher</t>
  </si>
  <si>
    <t>Christy</t>
  </si>
  <si>
    <t>Radiological Technologist</t>
  </si>
  <si>
    <t>Houston, Texas</t>
  </si>
  <si>
    <t>Interior Designer</t>
  </si>
  <si>
    <t>Fatima</t>
  </si>
  <si>
    <t>Long Beach, California</t>
  </si>
  <si>
    <t>Liangy</t>
  </si>
  <si>
    <t>Coral Gables, Florida</t>
  </si>
  <si>
    <t>Paralegal</t>
  </si>
  <si>
    <t>Lori</t>
  </si>
  <si>
    <t>Former NBA Cheerleader</t>
  </si>
  <si>
    <t>Merrilee</t>
  </si>
  <si>
    <t>Forked River, New Jersey</t>
  </si>
  <si>
    <t>1st Grade Teacher</t>
  </si>
  <si>
    <t>Suzi</t>
  </si>
  <si>
    <t>Richmond, Virginia</t>
  </si>
  <si>
    <t>Communications Specialist</t>
  </si>
  <si>
    <t>Jessica Bowlin</t>
  </si>
  <si>
    <t>Huntington Beach, California</t>
  </si>
  <si>
    <t>Student</t>
  </si>
  <si>
    <t>Jesse Palmer</t>
  </si>
  <si>
    <t>Toronto, Ontario</t>
  </si>
  <si>
    <t>Tara Huckeby</t>
  </si>
  <si>
    <t>Shawnee, Oklahoma</t>
  </si>
  <si>
    <t>General contractor</t>
  </si>
  <si>
    <t>Week 7</t>
  </si>
  <si>
    <t>Mandy Jaye Jeffreys</t>
  </si>
  <si>
    <t>Midland, Texas</t>
  </si>
  <si>
    <t>Designer for an architect firm</t>
  </si>
  <si>
    <t>Trish Schneider</t>
  </si>
  <si>
    <t>Atlanta, Georgia</t>
  </si>
  <si>
    <t>Model</t>
  </si>
  <si>
    <t>Suzie Williams</t>
  </si>
  <si>
    <t>Ann Arbor, Michigan</t>
  </si>
  <si>
    <t>Prosthetic technician</t>
  </si>
  <si>
    <t>Karen Lindsay</t>
  </si>
  <si>
    <t>Pleasant Grove, Utah</t>
  </si>
  <si>
    <t>Pharmaceutical sales</t>
  </si>
  <si>
    <t>Jessica Holcomb</t>
  </si>
  <si>
    <t>Pearsall, Texas</t>
  </si>
  <si>
    <t>Julie Durda</t>
  </si>
  <si>
    <t>Sacramento, California</t>
  </si>
  <si>
    <t>Professional Cheerleader</t>
  </si>
  <si>
    <t>Jenny De Schiralli</t>
  </si>
  <si>
    <t>Carrboro, North Carolina</t>
  </si>
  <si>
    <t>Swim instructor/nanny/personal trainer</t>
  </si>
  <si>
    <t>Katie Gehart</t>
  </si>
  <si>
    <t>Scottsdale, Arizona</t>
  </si>
  <si>
    <t>LASIK Eye and Skin Center manager</t>
  </si>
  <si>
    <t>Jean-Marie Callahan</t>
  </si>
  <si>
    <t>Gibson, North Carolina</t>
  </si>
  <si>
    <t>Hair stylist</t>
  </si>
  <si>
    <t>Debbie Merkett</t>
  </si>
  <si>
    <t>Pinetops, North Carolina</t>
  </si>
  <si>
    <t>Massage therapist/bartender</t>
  </si>
  <si>
    <t>Anne-Catherine Labbé</t>
  </si>
  <si>
    <t>Quebec City, Quebec</t>
  </si>
  <si>
    <t>Model/make-up artist</t>
  </si>
  <si>
    <t>Amber LaRoux</t>
  </si>
  <si>
    <t>Sunriver, Oregon</t>
  </si>
  <si>
    <t>Consultant</t>
  </si>
  <si>
    <t>Mandy Clemens</t>
  </si>
  <si>
    <t>San Diego, California</t>
  </si>
  <si>
    <t>Professional soccer player</t>
  </si>
  <si>
    <t>Kristy Romero</t>
  </si>
  <si>
    <t>Dearborn, Michigan</t>
  </si>
  <si>
    <t>Celeste Creel</t>
  </si>
  <si>
    <t>Ithaca, New York</t>
  </si>
  <si>
    <t>Model/executive assistant</t>
  </si>
  <si>
    <t>Jenny Matthews</t>
  </si>
  <si>
    <t>Canton, Michigan</t>
  </si>
  <si>
    <t>Retail manager</t>
  </si>
  <si>
    <t>Dolores Farburg</t>
  </si>
  <si>
    <t>Madison, New Jersey</t>
  </si>
  <si>
    <t>Account manager</t>
  </si>
  <si>
    <t>Francine Jones</t>
  </si>
  <si>
    <t>DeShaun Warner</t>
  </si>
  <si>
    <t>Phillipsburg, New Jersey</t>
  </si>
  <si>
    <t>Account manager/sales</t>
  </si>
  <si>
    <t>Jessica Kyron</t>
  </si>
  <si>
    <t>Cincinnati, Ohio</t>
  </si>
  <si>
    <t>Holly Reeder</t>
  </si>
  <si>
    <t>Tulsa, Oklahoma</t>
  </si>
  <si>
    <t>Bank representative</t>
  </si>
  <si>
    <t>Rachel Clementi</t>
  </si>
  <si>
    <t>Buffalo, New York</t>
  </si>
  <si>
    <t>Fashion public relations manager</t>
  </si>
  <si>
    <t>Kristin Clearwater</t>
  </si>
  <si>
    <t>Sausalito, California</t>
  </si>
  <si>
    <t>Singer</t>
  </si>
  <si>
    <t>Jennifer Wilson</t>
  </si>
  <si>
    <t>Pembroke Pines, Florida</t>
  </si>
  <si>
    <t>Teacher</t>
  </si>
  <si>
    <t>Lorenzo Borghese</t>
  </si>
  <si>
    <t>Milan, Italy</t>
  </si>
  <si>
    <t>Sadie Murray</t>
  </si>
  <si>
    <t>Carlsbad, California</t>
  </si>
  <si>
    <t>Publicist</t>
  </si>
  <si>
    <t>Lisa Blank</t>
  </si>
  <si>
    <t>Portland, Oregon</t>
  </si>
  <si>
    <t>Marketing manager</t>
  </si>
  <si>
    <t>Agnese Polliza</t>
  </si>
  <si>
    <t>Venice, Italy</t>
  </si>
  <si>
    <t>Jeanette Pawula</t>
  </si>
  <si>
    <t>Bloomingdale, Illinois</t>
  </si>
  <si>
    <t>Desiree Valentin</t>
  </si>
  <si>
    <t>Salt Lake City, Utah</t>
  </si>
  <si>
    <t>Realtor</t>
  </si>
  <si>
    <t>Jami Matzke</t>
  </si>
  <si>
    <t>Galveston, Texas</t>
  </si>
  <si>
    <t>Event planner</t>
  </si>
  <si>
    <t>Gina Clark</t>
  </si>
  <si>
    <t>Ultrasound technician</t>
  </si>
  <si>
    <t>Erica Rose</t>
  </si>
  <si>
    <t>Socialite</t>
  </si>
  <si>
    <t>Sarah Schnare</t>
  </si>
  <si>
    <t>Nelson, British Columbia</t>
  </si>
  <si>
    <t>Journalist</t>
  </si>
  <si>
    <t>Kim Jackson</t>
  </si>
  <si>
    <t>Newport Beach, California</t>
  </si>
  <si>
    <t>Interior designer</t>
  </si>
  <si>
    <t>Ellen DeMaio</t>
  </si>
  <si>
    <t>New Haven, Connecticut</t>
  </si>
  <si>
    <t>Tara Durr</t>
  </si>
  <si>
    <t>St. Augustine, Florida</t>
  </si>
  <si>
    <t>Rosella Fratto</t>
  </si>
  <si>
    <t>Make-up artist</t>
  </si>
  <si>
    <t>Rita Ghazal</t>
  </si>
  <si>
    <t>Richmond, VA</t>
  </si>
  <si>
    <t>Policy advisor</t>
  </si>
  <si>
    <t>Renee Snell</t>
  </si>
  <si>
    <t>Baltimore, MD</t>
  </si>
  <si>
    <t>Broadcast marketer</t>
  </si>
  <si>
    <t>Meri Barr</t>
  </si>
  <si>
    <t>Biloxi, MS</t>
  </si>
  <si>
    <t>Laura Morgan</t>
  </si>
  <si>
    <t>San Diego, CA</t>
  </si>
  <si>
    <t>Dolphin trainer</t>
  </si>
  <si>
    <t>Jessica Horner</t>
  </si>
  <si>
    <t>Charlotte, NC</t>
  </si>
  <si>
    <t>Assistant buyer</t>
  </si>
  <si>
    <t>Heather Sneed</t>
  </si>
  <si>
    <t>Aliquippa, PA</t>
  </si>
  <si>
    <t>Registered nurse</t>
  </si>
  <si>
    <t>Elyse Hammer</t>
  </si>
  <si>
    <t>New York, NY</t>
  </si>
  <si>
    <t>Physician</t>
  </si>
  <si>
    <t>Cosetta Blanca</t>
  </si>
  <si>
    <t>Italy</t>
  </si>
  <si>
    <t>Dancer</t>
  </si>
  <si>
    <t>Claudia Gismondi</t>
  </si>
  <si>
    <t>Boca Raton, FL</t>
  </si>
  <si>
    <t>Restaurateur</t>
  </si>
  <si>
    <t>Carissa Ilburg</t>
  </si>
  <si>
    <t>Cattaraugus, NY</t>
  </si>
  <si>
    <t>Britt (Bowe) Newton</t>
  </si>
  <si>
    <t>Columbus, OH</t>
  </si>
  <si>
    <t>Beer chemist</t>
  </si>
  <si>
    <t>Andrea Shirley</t>
  </si>
  <si>
    <t>Cincinnati, OH</t>
  </si>
  <si>
    <t>Hotel concierge</t>
  </si>
  <si>
    <t>April Jacobs</t>
  </si>
  <si>
    <t>Chicago, IL</t>
  </si>
  <si>
    <t>Tessa Horst</t>
  </si>
  <si>
    <t>Social Worker</t>
  </si>
  <si>
    <t>Andy Baldwin</t>
  </si>
  <si>
    <t>Lancaster, Pennsylvania</t>
  </si>
  <si>
    <t>Bevin Nicole Powers</t>
  </si>
  <si>
    <t>Palo Alto, California</t>
  </si>
  <si>
    <t>Assistant</t>
  </si>
  <si>
    <t>Week 8</t>
  </si>
  <si>
    <t>Danielle Imwalle</t>
  </si>
  <si>
    <t>Bethel, Connecticut</t>
  </si>
  <si>
    <t>Graphic Designer</t>
  </si>
  <si>
    <t>Amber Alchalabi</t>
  </si>
  <si>
    <t>Sugar Land, Texas</t>
  </si>
  <si>
    <t>Stephanie Wilhite</t>
  </si>
  <si>
    <t>Overland Park, Kansas</t>
  </si>
  <si>
    <t>Project Manager</t>
  </si>
  <si>
    <t>Tina Wu</t>
  </si>
  <si>
    <t>Medical student</t>
  </si>
  <si>
    <t>Kate Brockhouse</t>
  </si>
  <si>
    <t>Ravenel, South Carolina</t>
  </si>
  <si>
    <t>Boutique owner</t>
  </si>
  <si>
    <t>Nicole Clary</t>
  </si>
  <si>
    <t>Charleston, SC</t>
  </si>
  <si>
    <t>Sales Manager</t>
  </si>
  <si>
    <t>Stephanie Tipper</t>
  </si>
  <si>
    <t>Folly Beach, SC</t>
  </si>
  <si>
    <t>Organ donor coordinator</t>
  </si>
  <si>
    <t>Amanda Hackney</t>
  </si>
  <si>
    <t>Dallas, TX</t>
  </si>
  <si>
    <t>Financial analyst</t>
  </si>
  <si>
    <t>Erin Parker</t>
  </si>
  <si>
    <t>Logansport, LA</t>
  </si>
  <si>
    <t>Peyton Wright</t>
  </si>
  <si>
    <t>La Vergne, Tennessee</t>
  </si>
  <si>
    <t>Sorority recruiter</t>
  </si>
  <si>
    <t>Alexis Young</t>
  </si>
  <si>
    <t>Southlake, TX</t>
  </si>
  <si>
    <t>Susan Anderson</t>
  </si>
  <si>
    <t>The Woodlands, TX</t>
  </si>
  <si>
    <t>Boutique manager</t>
  </si>
  <si>
    <t>Tiffany Warren</t>
  </si>
  <si>
    <t>Boston, MA</t>
  </si>
  <si>
    <t>Medical equipment sales rep</t>
  </si>
  <si>
    <t>Blakeney Rowe</t>
  </si>
  <si>
    <t>Birmingham, AL</t>
  </si>
  <si>
    <t>Radio sales</t>
  </si>
  <si>
    <t>Candace DeCost</t>
  </si>
  <si>
    <t>Hilton Head Island, SC</t>
  </si>
  <si>
    <t>Waitress</t>
  </si>
  <si>
    <t>Catherine Warren</t>
  </si>
  <si>
    <t>Lake Forest, IL</t>
  </si>
  <si>
    <t>Former Miss Illinois</t>
  </si>
  <si>
    <t>Danielle Vallis</t>
  </si>
  <si>
    <t>Bronx, NY</t>
  </si>
  <si>
    <t>Jackie Topelli</t>
  </si>
  <si>
    <t>Minneapolis, MN</t>
  </si>
  <si>
    <t>Executive coordinator</t>
  </si>
  <si>
    <t>Jeanette Alvarez</t>
  </si>
  <si>
    <t>Tampa, FL</t>
  </si>
  <si>
    <t>Health care manager</t>
  </si>
  <si>
    <t>Jessica Devallo</t>
  </si>
  <si>
    <t>Hedge fund analyst</t>
  </si>
  <si>
    <t>Linda Malek</t>
  </si>
  <si>
    <t>Cuyahoga Falls, OH</t>
  </si>
  <si>
    <t>Lindsay Smith</t>
  </si>
  <si>
    <t>Lawrence, KS</t>
  </si>
  <si>
    <t>Tiffany Forester</t>
  </si>
  <si>
    <t>St. Louis Park, MN</t>
  </si>
  <si>
    <t>Real estate sales/development</t>
  </si>
  <si>
    <t>Deanna Pappas[1]</t>
  </si>
  <si>
    <t>Newnan, Georgia</t>
  </si>
  <si>
    <t>Brad Womack</t>
  </si>
  <si>
    <t>Austin, Texas</t>
  </si>
  <si>
    <t>Jenni Croft</t>
  </si>
  <si>
    <t>Wichita, Kansas</t>
  </si>
  <si>
    <t>Phoenix Suns Cheerleader</t>
  </si>
  <si>
    <t>Bettina Bell[2]</t>
  </si>
  <si>
    <t>Washington, D.C.</t>
  </si>
  <si>
    <t>Sheena Stewart[3]</t>
  </si>
  <si>
    <t>Internet marketing executive</t>
  </si>
  <si>
    <t>Hillary Reisinger[4]</t>
  </si>
  <si>
    <t>Kristy Katzmann[5]</t>
  </si>
  <si>
    <t>Gurnee, Illinois</t>
  </si>
  <si>
    <t>Acupuncturist</t>
  </si>
  <si>
    <t>Estefania "Stephy" Kootz</t>
  </si>
  <si>
    <t>Executive assistant</t>
  </si>
  <si>
    <t>Jade Beazley[6]</t>
  </si>
  <si>
    <t>Nashville, Tennessee</t>
  </si>
  <si>
    <t>Boutique sales worker</t>
  </si>
  <si>
    <t>McCarten Delaney[7][8]</t>
  </si>
  <si>
    <t>Lemon Grove, California</t>
  </si>
  <si>
    <t>Lindsey Hawkins</t>
  </si>
  <si>
    <t>Livonia, Michigan</t>
  </si>
  <si>
    <t>Sarah Newlon</t>
  </si>
  <si>
    <t>O'Fallon, Illinois</t>
  </si>
  <si>
    <t>Bar manager</t>
  </si>
  <si>
    <t>Solisa Shoop[9]</t>
  </si>
  <si>
    <t>Georgetown, Texas</t>
  </si>
  <si>
    <t>Esthetician</t>
  </si>
  <si>
    <t>Michele Leavy[10]</t>
  </si>
  <si>
    <t>South Brunswick, New Jersey</t>
  </si>
  <si>
    <t>Mallory Simons</t>
  </si>
  <si>
    <t>Erin Gardner</t>
  </si>
  <si>
    <t>Tampa, Florida</t>
  </si>
  <si>
    <t>Publishing sales executive</t>
  </si>
  <si>
    <t>Jessica Kiss</t>
  </si>
  <si>
    <t>Lady Lake, Florida</t>
  </si>
  <si>
    <t>News anchor</t>
  </si>
  <si>
    <t>Juli Gilliam</t>
  </si>
  <si>
    <t>Law student</t>
  </si>
  <si>
    <t>Kim Orville</t>
  </si>
  <si>
    <t>Woodbridge, Connecticut</t>
  </si>
  <si>
    <t>Lori Langley[11]</t>
  </si>
  <si>
    <t>Annapolis, Maryland</t>
  </si>
  <si>
    <t>Biology teacher</t>
  </si>
  <si>
    <t>Melissa Buschel[12]</t>
  </si>
  <si>
    <t>Westchester, New York</t>
  </si>
  <si>
    <t>Morgan Becker</t>
  </si>
  <si>
    <t>Graduate student</t>
  </si>
  <si>
    <t>Natalie Velasco</t>
  </si>
  <si>
    <t>Duncanville, Texas</t>
  </si>
  <si>
    <t>Regina Doringa</t>
  </si>
  <si>
    <t>Account representative</t>
  </si>
  <si>
    <t>Tauni Nessler [11]</t>
  </si>
  <si>
    <t>St. Louis Park, Minnesota</t>
  </si>
  <si>
    <t>Emergency room nurse</t>
  </si>
  <si>
    <t>Susan Stein</t>
  </si>
  <si>
    <t>St. Charles, Illinois</t>
  </si>
  <si>
    <t>Project analyst</t>
  </si>
  <si>
    <t>Shayne Lamas[1]</t>
  </si>
  <si>
    <t>Malibu, California</t>
  </si>
  <si>
    <t>Matt Grant</t>
  </si>
  <si>
    <t>London, England</t>
  </si>
  <si>
    <t>Chelsea Wanstrath[1]</t>
  </si>
  <si>
    <t>Durango, Colorado</t>
  </si>
  <si>
    <t>Pharmaceutical sales rep.</t>
  </si>
  <si>
    <t>Runner-up</t>
  </si>
  <si>
    <t>Amanda Rantuccio[1]</t>
  </si>
  <si>
    <t>Niceville, Florida</t>
  </si>
  <si>
    <t>Account Executive</t>
  </si>
  <si>
    <t>Noelle Drake[2]</t>
  </si>
  <si>
    <t>Loveland, Colorado</t>
  </si>
  <si>
    <t>Marshana Ritchie[3]</t>
  </si>
  <si>
    <t>Brooklyn, New York</t>
  </si>
  <si>
    <t>Fashion designer</t>
  </si>
  <si>
    <t>Robin Canfield[3]</t>
  </si>
  <si>
    <t>Holland, Michigan</t>
  </si>
  <si>
    <t>Advertising coordinator</t>
  </si>
  <si>
    <t>Ashlee Williss[4]</t>
  </si>
  <si>
    <t>Jacksonville Beach, Florida</t>
  </si>
  <si>
    <t>Singer-songwriter</t>
  </si>
  <si>
    <t>Kelly Duncan</t>
  </si>
  <si>
    <t>Hollywood, California</t>
  </si>
  <si>
    <t>Medical sales rep.</t>
  </si>
  <si>
    <t>Holly Durst[5][6]</t>
  </si>
  <si>
    <t>Suffield, Ohio</t>
  </si>
  <si>
    <t>Children's book author</t>
  </si>
  <si>
    <t>Stockton, California</t>
  </si>
  <si>
    <t>Erin Storm</t>
  </si>
  <si>
    <t>Venice, California</t>
  </si>
  <si>
    <t>Hot-dog vendor</t>
  </si>
  <si>
    <t>Kristine Heffelfinger[7]</t>
  </si>
  <si>
    <t>Dillsburg, Pennsylvania</t>
  </si>
  <si>
    <t>Personal trainer</t>
  </si>
  <si>
    <t>Carri Perrier[8][9]</t>
  </si>
  <si>
    <t>Oklahoma City, Oklahoma</t>
  </si>
  <si>
    <t>Church marketing rep.</t>
  </si>
  <si>
    <t>Erin Harper[10][11]</t>
  </si>
  <si>
    <t>Michelle P.</t>
  </si>
  <si>
    <t>Syracuse, New York</t>
  </si>
  <si>
    <t>Administrative assistant</t>
  </si>
  <si>
    <t>Alyssa</t>
  </si>
  <si>
    <t>Biology student</t>
  </si>
  <si>
    <t>Amanda Petterman[12]</t>
  </si>
  <si>
    <t>LaFollette, Tennessee</t>
  </si>
  <si>
    <t>Washington, D.C</t>
  </si>
  <si>
    <t>Attorney and former White House aide</t>
  </si>
  <si>
    <t>Devon</t>
  </si>
  <si>
    <t>Makeup artist</t>
  </si>
  <si>
    <t>Lesley Geyer[13]</t>
  </si>
  <si>
    <t>Youth minister</t>
  </si>
  <si>
    <t>Michele R.</t>
  </si>
  <si>
    <t>Laguna Niguel, California</t>
  </si>
  <si>
    <t>Rebecca</t>
  </si>
  <si>
    <t>Alamo, California</t>
  </si>
  <si>
    <t>Stacey Elza[14]</t>
  </si>
  <si>
    <t>Tamara</t>
  </si>
  <si>
    <t>Cocktail waitress</t>
  </si>
  <si>
    <t>Tiffany</t>
  </si>
  <si>
    <t>Real estate marketing rep.</t>
  </si>
  <si>
    <t>Melissa Rycroft[1]</t>
  </si>
  <si>
    <t>Sales Representative</t>
  </si>
  <si>
    <t>Jason Mesnick</t>
  </si>
  <si>
    <t>Cleveland, Ohio</t>
  </si>
  <si>
    <t>Molly Malaney[2]</t>
  </si>
  <si>
    <t>Brookfield, Wisconsin</t>
  </si>
  <si>
    <t>Department Store Buyer</t>
  </si>
  <si>
    <t>Jillian Harris</t>
  </si>
  <si>
    <t>Peace River, Alberta</t>
  </si>
  <si>
    <t>Naomi Rose Crespo[3]</t>
  </si>
  <si>
    <t>Carlsbad, California</t>
  </si>
  <si>
    <t>Stephanie Hogan[4]</t>
  </si>
  <si>
    <t>Huntsville, Alabama</t>
  </si>
  <si>
    <t>Single Mother &amp; Medical Marketing Rep.</t>
  </si>
  <si>
    <t>Lauren Wanger</t>
  </si>
  <si>
    <t>Marlboro, New Jersey</t>
  </si>
  <si>
    <t>Megan Parris[5]</t>
  </si>
  <si>
    <t>Sewickley, Pennsylvania</t>
  </si>
  <si>
    <t>Single Mother and Lacrosse Coach</t>
  </si>
  <si>
    <t>Shannon Bair[6]</t>
  </si>
  <si>
    <t>Marshall, Missouri</t>
  </si>
  <si>
    <t>Dental Hygienist</t>
  </si>
  <si>
    <t>Nicole "Nikki" Kaapke[7]</t>
  </si>
  <si>
    <t>Blue Island, Illinois</t>
  </si>
  <si>
    <t>Administrative Assistant</t>
  </si>
  <si>
    <t>Erica DeSimone</t>
  </si>
  <si>
    <t>Monroe, Connecticut</t>
  </si>
  <si>
    <t>Kari Fajen[8]</t>
  </si>
  <si>
    <t>Lee's Summit, Missouri</t>
  </si>
  <si>
    <t>Natalie Getz[9]</t>
  </si>
  <si>
    <t>Morton, Illinois</t>
  </si>
  <si>
    <t>Human Resources Recruiter</t>
  </si>
  <si>
    <t>Raquel Medeiros[10]</t>
  </si>
  <si>
    <t>Recife, Pernambuco, Brazil</t>
  </si>
  <si>
    <t>Medical Student</t>
  </si>
  <si>
    <t>Sharon Staebell[11]</t>
  </si>
  <si>
    <t>Batavia, New York</t>
  </si>
  <si>
    <t>Lisa Gonzalez[12]</t>
  </si>
  <si>
    <t>Boise, Idaho</t>
  </si>
  <si>
    <t>Public Relations Associate</t>
  </si>
  <si>
    <t>Ann Lueders</t>
  </si>
  <si>
    <t>Phoenix, Arizona</t>
  </si>
  <si>
    <t>Dominique Carta</t>
  </si>
  <si>
    <t>Mt. Carmel, Pennsylvania</t>
  </si>
  <si>
    <t>Medical Sales Rep.</t>
  </si>
  <si>
    <t>Emily</t>
  </si>
  <si>
    <t>Seattle, Washington</t>
  </si>
  <si>
    <t>Casino Marketing Rep.</t>
  </si>
  <si>
    <t>Jackie Hickey</t>
  </si>
  <si>
    <t>Springfield, Massachusetts</t>
  </si>
  <si>
    <t>Wedding Coordinator</t>
  </si>
  <si>
    <t>Julie Dermotta</t>
  </si>
  <si>
    <t>Columbus, Ohio</t>
  </si>
  <si>
    <t>Nicole Mah</t>
  </si>
  <si>
    <t>Calgary, Alberta</t>
  </si>
  <si>
    <t>Menswear Buyer</t>
  </si>
  <si>
    <t>Renee Simlak</t>
  </si>
  <si>
    <t>Southfield, Michigan</t>
  </si>
  <si>
    <t>Jewelry Designer</t>
  </si>
  <si>
    <t>Shelby</t>
  </si>
  <si>
    <t>Stockton, California</t>
  </si>
  <si>
    <t>Stacia Mann</t>
  </si>
  <si>
    <t>Orem, Utah</t>
  </si>
  <si>
    <t>Single Mother &amp; Charity Accountant</t>
  </si>
  <si>
    <t>Treasure Morgan</t>
  </si>
  <si>
    <t>Salt Lake City, Utah</t>
  </si>
  <si>
    <t>Single Mother and Nurse Practitioner</t>
  </si>
  <si>
    <t>Vienna Girardi[1][2]</t>
  </si>
  <si>
    <t>Geneva, Florida</t>
  </si>
  <si>
    <t>Marketing Representative</t>
  </si>
  <si>
    <t>Jake Pavelka</t>
  </si>
  <si>
    <t>Tenley Molzahn[1][3]</t>
  </si>
  <si>
    <t>Newberg, Oregon</t>
  </si>
  <si>
    <t>College Admissions</t>
  </si>
  <si>
    <t>Gia Allemand[1][4]</t>
  </si>
  <si>
    <t>New York, New York</t>
  </si>
  <si>
    <t>Swimsuit Model</t>
  </si>
  <si>
    <t>Ali Fedotowsky[1][4]</t>
  </si>
  <si>
    <t>Williamstown, Massachusetts</t>
  </si>
  <si>
    <t>Advertising Account Manager</t>
  </si>
  <si>
    <t>Corrie Adamson[1]</t>
  </si>
  <si>
    <t>Kissimmee, Florida</t>
  </si>
  <si>
    <t>Wardrobe Consultant</t>
  </si>
  <si>
    <t>Ashleigh Hunt[1]</t>
  </si>
  <si>
    <t>North Potomac, Maryland</t>
  </si>
  <si>
    <t>Account Manager</t>
  </si>
  <si>
    <t>Jessie Sulidis[1]</t>
  </si>
  <si>
    <t>Oakville, Ontario</t>
  </si>
  <si>
    <t>Cosmetic Sales Manager</t>
  </si>
  <si>
    <t>Kathryn Sherlock[5]</t>
  </si>
  <si>
    <t>Lexington, Kentucky</t>
  </si>
  <si>
    <t>Corporate Flight Attendant</t>
  </si>
  <si>
    <t>Ella Nolan[1][4]</t>
  </si>
  <si>
    <t>La Follette, Tennessee</t>
  </si>
  <si>
    <t>Hair Stylist</t>
  </si>
  <si>
    <t>Elizabeth Kitt (NE)[4]</t>
  </si>
  <si>
    <t>Imperial, Nebraska</t>
  </si>
  <si>
    <t>Valishia Savage[6]</t>
  </si>
  <si>
    <t>San Bernardino, California</t>
  </si>
  <si>
    <t>Homemaker</t>
  </si>
  <si>
    <t>Michelle Kujawa[4]</t>
  </si>
  <si>
    <t>Anaheim, California</t>
  </si>
  <si>
    <t>Office Manager</t>
  </si>
  <si>
    <t>Ashley Elmore[7]</t>
  </si>
  <si>
    <t>Pittsburgh, Pennsylvania</t>
  </si>
  <si>
    <t>Christina McCasland[8]</t>
  </si>
  <si>
    <t>San Diego, California</t>
  </si>
  <si>
    <t>Restaurant Manager</t>
  </si>
  <si>
    <t>Rozlyn Papa[4]</t>
  </si>
  <si>
    <t>Richmond, Virginia</t>
  </si>
  <si>
    <t>Model/Make-Up Artist</t>
  </si>
  <si>
    <t>Alexa (Lex) McAllister[9]</t>
  </si>
  <si>
    <t>Galloway, Ohio</t>
  </si>
  <si>
    <t>Entrepreneur</t>
  </si>
  <si>
    <t>Caitlyn McCabe[10]</t>
  </si>
  <si>
    <t>Winfield, Illinois</t>
  </si>
  <si>
    <t>Spokesmodel</t>
  </si>
  <si>
    <t>Channy Choch[11]</t>
  </si>
  <si>
    <t>Santa Rosa, California</t>
  </si>
  <si>
    <t>Mortgage Loan Officer</t>
  </si>
  <si>
    <t>Elizabeth Kreft (D.C.)[12]</t>
  </si>
  <si>
    <t>Union, Kentucky</t>
  </si>
  <si>
    <t>Captain, Air National Guard</t>
  </si>
  <si>
    <t>Emily Harkins[9]</t>
  </si>
  <si>
    <t>West Chester, Ohio</t>
  </si>
  <si>
    <t>Fitness Model</t>
  </si>
  <si>
    <t>Kimberly Sullivan[13]</t>
  </si>
  <si>
    <t>Norman, Oklahoma</t>
  </si>
  <si>
    <t>NBA Dancer</t>
  </si>
  <si>
    <t>Kirsten Pittman[14]</t>
  </si>
  <si>
    <t>Aurora, Colorado</t>
  </si>
  <si>
    <t>Sheila Marie Lidner[15]</t>
  </si>
  <si>
    <t>Scottsdale, Arizona</t>
  </si>
  <si>
    <t>Commercial Pilot</t>
  </si>
  <si>
    <t>Stephanie Mueller[13]</t>
  </si>
  <si>
    <t>Morris, Illinois</t>
  </si>
  <si>
    <t>Dance Teacher</t>
  </si>
  <si>
    <t>Tiana Kruzel[16]</t>
  </si>
  <si>
    <t>Medical Technician</t>
  </si>
  <si>
    <t>Emily Maynard[5]</t>
  </si>
  <si>
    <t>Morgantown, West Virginia</t>
  </si>
  <si>
    <t>Children's Hospital Event Planner</t>
  </si>
  <si>
    <t>Chantal O'Brien[6]</t>
  </si>
  <si>
    <t>Mercer Island, Washington</t>
  </si>
  <si>
    <t>Executive Assistant</t>
  </si>
  <si>
    <t>Ashley Hebert[7]</t>
  </si>
  <si>
    <t>Madawaska, Maine</t>
  </si>
  <si>
    <t>Dental Student</t>
  </si>
  <si>
    <t>Week 9</t>
  </si>
  <si>
    <t>Shawntel Newton[8]</t>
  </si>
  <si>
    <t>Chico, California</t>
  </si>
  <si>
    <t>Funeral Director</t>
  </si>
  <si>
    <t>Michelle Money</t>
  </si>
  <si>
    <t>Britt Billmaier[6]</t>
  </si>
  <si>
    <t>Woodinville, Washington</t>
  </si>
  <si>
    <t>Food writer</t>
  </si>
  <si>
    <t>Jackie Gordon[9]</t>
  </si>
  <si>
    <t>Newport, Rhode Island</t>
  </si>
  <si>
    <t>Artist</t>
  </si>
  <si>
    <t>Alli Travis[10]</t>
  </si>
  <si>
    <t>Columbus, Ohio</t>
  </si>
  <si>
    <t>Apparel merchant</t>
  </si>
  <si>
    <t>Lisa Morrisey[11]</t>
  </si>
  <si>
    <t>Ottawa, Kansas</t>
  </si>
  <si>
    <t>Marketing Coordinator</t>
  </si>
  <si>
    <t>Marissa May[12]</t>
  </si>
  <si>
    <t>Mesa, Arizona</t>
  </si>
  <si>
    <t>Sports Publicist</t>
  </si>
  <si>
    <t>Ashley Spivey[13]</t>
  </si>
  <si>
    <t>Ellerbe, North Carolina</t>
  </si>
  <si>
    <t>Lindsay Hill[14]</t>
  </si>
  <si>
    <t>Plano, Texas</t>
  </si>
  <si>
    <t>First grade teacher</t>
  </si>
  <si>
    <t>Meghan Merritt</t>
  </si>
  <si>
    <t>Princeton, New Jersey</t>
  </si>
  <si>
    <t>Fashion Marketer</t>
  </si>
  <si>
    <t>Stacey Quirpel</t>
  </si>
  <si>
    <t>Quincy, Massachusetts</t>
  </si>
  <si>
    <t>Bartender</t>
  </si>
  <si>
    <t>Kimberly Coon[15]</t>
  </si>
  <si>
    <t>Orlando, Florida</t>
  </si>
  <si>
    <t>Sarah Powell[16]</t>
  </si>
  <si>
    <t>Denver, Colorado</t>
  </si>
  <si>
    <t>Real Estate Broker</t>
  </si>
  <si>
    <t>Madison Garton[17]</t>
  </si>
  <si>
    <t>Vail, Colorado</t>
  </si>
  <si>
    <t>Keltie Colleen[18]</t>
  </si>
  <si>
    <t>Sherwood Park, Alberta</t>
  </si>
  <si>
    <t>Radio City Rockette</t>
  </si>
  <si>
    <t>Melissa Schreiber[19]</t>
  </si>
  <si>
    <t>Westport, Connecticut</t>
  </si>
  <si>
    <t>Raichel Goodyear[19]</t>
  </si>
  <si>
    <t>Fullerton, California</t>
  </si>
  <si>
    <t>Manscaper</t>
  </si>
  <si>
    <t>Britnee</t>
  </si>
  <si>
    <t>Holland, Pennsylvania</t>
  </si>
  <si>
    <t>Cristy Caserta[20]</t>
  </si>
  <si>
    <t>Davie, Florida</t>
  </si>
  <si>
    <t>Jessica "J" Adams[6]</t>
  </si>
  <si>
    <t>Operations Manager</t>
  </si>
  <si>
    <t>Jill Ruskowski[14]</t>
  </si>
  <si>
    <t>Frisco, Texas</t>
  </si>
  <si>
    <t>Sales director</t>
  </si>
  <si>
    <t>Lacey Garbelman[21]</t>
  </si>
  <si>
    <t>Tampa, Florida</t>
  </si>
  <si>
    <t>Insurance agent</t>
  </si>
  <si>
    <t>Lauren Moore[22]</t>
  </si>
  <si>
    <t>Culpeper, Virginia</t>
  </si>
  <si>
    <t>High School Teacher</t>
  </si>
  <si>
    <t>Lisa P.</t>
  </si>
  <si>
    <t>Dix Hills, New York</t>
  </si>
  <si>
    <t>Sales Consultant</t>
  </si>
  <si>
    <t>Mission Viejo, California</t>
  </si>
  <si>
    <t>Renee Halpin</t>
  </si>
  <si>
    <t>Palos Hills, Illinois</t>
  </si>
  <si>
    <t>Sarah Ledtke[23]</t>
  </si>
  <si>
    <t>Saginaw, Michigan</t>
  </si>
  <si>
    <t>Musical Theatre Performer</t>
  </si>
  <si>
    <t>Courtney Robertson[3][4]</t>
  </si>
  <si>
    <t>Ben Flajnik</t>
  </si>
  <si>
    <t>Sonoma, California</t>
  </si>
  <si>
    <t>Lindzi Cox[5]</t>
  </si>
  <si>
    <t>Newcastle, Washington[b]</t>
  </si>
  <si>
    <t>Business development manager</t>
  </si>
  <si>
    <t>Nicki Sterling[3]</t>
  </si>
  <si>
    <t>Hurst, Texas</t>
  </si>
  <si>
    <t>Dental hygienist</t>
  </si>
  <si>
    <t>Kacie Boguskie[6]</t>
  </si>
  <si>
    <t>Clarksville, Tennessee[c]</t>
  </si>
  <si>
    <t>Emily O'Brien[7]</t>
  </si>
  <si>
    <t>Chapel Hill, North Carolina</t>
  </si>
  <si>
    <t>PhD Student</t>
  </si>
  <si>
    <t>Rachel Truehart[8]</t>
  </si>
  <si>
    <t>Southampton, Massachusetts</t>
  </si>
  <si>
    <t>Fashion sales representative</t>
  </si>
  <si>
    <t>Jamie Otis[9]</t>
  </si>
  <si>
    <t>Dryden, New York</t>
  </si>
  <si>
    <t>Casey Shteamer[10]</t>
  </si>
  <si>
    <t>Leawood, Kansas</t>
  </si>
  <si>
    <t>Trading clerk</t>
  </si>
  <si>
    <t>Blakeley Jones[7]</t>
  </si>
  <si>
    <t>Rutherfordton, North Carolina</t>
  </si>
  <si>
    <t>VIP cocktail waitress</t>
  </si>
  <si>
    <t>Jennifer Fritsch[10]</t>
  </si>
  <si>
    <t>Cache, Oklahoma</t>
  </si>
  <si>
    <t>Accountant</t>
  </si>
  <si>
    <t>Elyse Myers[10]</t>
  </si>
  <si>
    <t>Chicago, Illinois</t>
  </si>
  <si>
    <t>Monica Spannbauer[11]</t>
  </si>
  <si>
    <t>Yuba, California</t>
  </si>
  <si>
    <t>Dental consultant</t>
  </si>
  <si>
    <t>Samantha Levey[12][13]</t>
  </si>
  <si>
    <t>Advertising account manager</t>
  </si>
  <si>
    <t>Erika Uhlig[14]</t>
  </si>
  <si>
    <t>Charlottesville, Virginia</t>
  </si>
  <si>
    <t>Jaclyn Swartz[15]</t>
  </si>
  <si>
    <t>Newton, Massachusetts</t>
  </si>
  <si>
    <t>Brittney Schreiner[3]</t>
  </si>
  <si>
    <t>Colorado Springs, Colorado</t>
  </si>
  <si>
    <t>Medical sales representative</t>
  </si>
  <si>
    <t>Jenna Burke[16][17]</t>
  </si>
  <si>
    <t>Loveland, Ohio</t>
  </si>
  <si>
    <t>Blogger</t>
  </si>
  <si>
    <t>Shawn Reynolds[18]</t>
  </si>
  <si>
    <t>Cincinnati, Ohio</t>
  </si>
  <si>
    <t>Financial advisor</t>
  </si>
  <si>
    <t>Amber Bacon[19]</t>
  </si>
  <si>
    <t>Port Coquitlam, British Columbia</t>
  </si>
  <si>
    <t>Labor and delivery nurse</t>
  </si>
  <si>
    <t>Amber Tierney[20][21]</t>
  </si>
  <si>
    <t>Waverly, Nebraska</t>
  </si>
  <si>
    <t>Critical care nurse</t>
  </si>
  <si>
    <t>Anna Snowball[16][22]</t>
  </si>
  <si>
    <t>Detroit, Michigan</t>
  </si>
  <si>
    <t>Dianna Martinez[13]</t>
  </si>
  <si>
    <t>San Gabriel, California</t>
  </si>
  <si>
    <t>Nonprofit director</t>
  </si>
  <si>
    <t>Holly Johnson[20]</t>
  </si>
  <si>
    <t>Salyersville, Kentucky</t>
  </si>
  <si>
    <t>Pharmaceutical sales representative</t>
  </si>
  <si>
    <t>Lyndsie James[20]</t>
  </si>
  <si>
    <t>London, England</t>
  </si>
  <si>
    <t>Internet entrepreneur</t>
  </si>
  <si>
    <t>Shira Astrof[13]</t>
  </si>
  <si>
    <t>Massapequa Park, New York</t>
  </si>
  <si>
    <t>Catherine Giudici[11]</t>
  </si>
  <si>
    <t>Sean Lowe</t>
  </si>
  <si>
    <t>McKinney, Texas</t>
  </si>
  <si>
    <t>Lindsay Yenter[12]</t>
  </si>
  <si>
    <t>Fort Bragg, North Carolina</t>
  </si>
  <si>
    <t>Substitute Teacher</t>
  </si>
  <si>
    <t>AshLee Frazier[13]</t>
  </si>
  <si>
    <t>Personal Organizer</t>
  </si>
  <si>
    <t>Desiree Hartsock[14]</t>
  </si>
  <si>
    <t>Northglenn, Colorado</t>
  </si>
  <si>
    <t>Bridal Stylist</t>
  </si>
  <si>
    <t>Lesley Murphy[15]</t>
  </si>
  <si>
    <t>Fort Smith, Arkansas</t>
  </si>
  <si>
    <t>Political Consultant</t>
  </si>
  <si>
    <t>Tierra LiCausi[16]</t>
  </si>
  <si>
    <t>Las Vegas, Nevada</t>
  </si>
  <si>
    <t>Leasing Consultant</t>
  </si>
  <si>
    <t>Daniella McBride[17]</t>
  </si>
  <si>
    <t>Belmont, California</t>
  </si>
  <si>
    <t>Commercial Casting Associate</t>
  </si>
  <si>
    <t>Selma Alameri[18]</t>
  </si>
  <si>
    <t>Borrego Springs, California</t>
  </si>
  <si>
    <t>Real Estate Dealer</t>
  </si>
  <si>
    <t>Sarah Herron[14][19]</t>
  </si>
  <si>
    <t>Evergreen, Colorado</t>
  </si>
  <si>
    <t>Robyn Howard[13][20]</t>
  </si>
  <si>
    <t>Topeka, Kansas</t>
  </si>
  <si>
    <t>Oil Field Account Manager</t>
  </si>
  <si>
    <t>Jackie Parr[21]</t>
  </si>
  <si>
    <t>Ormond Beach, Florida</t>
  </si>
  <si>
    <t>Cosmetics Consultant</t>
  </si>
  <si>
    <t>Amanda Meyer[14]</t>
  </si>
  <si>
    <t>Bakersfield, California</t>
  </si>
  <si>
    <t>Fit Model</t>
  </si>
  <si>
    <t>Leslie Hughes[14]</t>
  </si>
  <si>
    <t>Ruskin, Florida</t>
  </si>
  <si>
    <t>Poker Dealer</t>
  </si>
  <si>
    <t>Kristy Kaminski[22]</t>
  </si>
  <si>
    <t>Darien, Wisconsin</t>
  </si>
  <si>
    <t>Taryn Renee Daniels[23]</t>
  </si>
  <si>
    <t>Troutdale, Oregon</t>
  </si>
  <si>
    <t>Health Club Manager</t>
  </si>
  <si>
    <t>Kacie Boguskie[24]</t>
  </si>
  <si>
    <t>Clarksville, Tennessee</t>
  </si>
  <si>
    <t>Brooke Burchette[25]</t>
  </si>
  <si>
    <t>Community Organizer</t>
  </si>
  <si>
    <t>Diana Weeks Willardson[26]</t>
  </si>
  <si>
    <t>Sandy, Utah</t>
  </si>
  <si>
    <t>Salon Owner</t>
  </si>
  <si>
    <t>Katie Levans[27]</t>
  </si>
  <si>
    <t>Woodstock, Illinois</t>
  </si>
  <si>
    <t>Yoga Instructor</t>
  </si>
  <si>
    <t>Ashley Harper[28]</t>
  </si>
  <si>
    <t>Garner, North Carolina</t>
  </si>
  <si>
    <t>Fashion Model</t>
  </si>
  <si>
    <t>Ashley Palenkas[29]</t>
  </si>
  <si>
    <t>Macomb, Michigan</t>
  </si>
  <si>
    <t>Kelly Dutton[30]</t>
  </si>
  <si>
    <t>Chattanooga, Tennessee</t>
  </si>
  <si>
    <t>Cruise Ship Entertainer</t>
  </si>
  <si>
    <t>Keriann Miranda[31]</t>
  </si>
  <si>
    <t>Agoura Hills, California</t>
  </si>
  <si>
    <t>Lacey Latka[14]</t>
  </si>
  <si>
    <t>Stevenson Ranch, California</t>
  </si>
  <si>
    <t>Lauren Marchetti[32]</t>
  </si>
  <si>
    <t>Cranston, Rhode Island</t>
  </si>
  <si>
    <t>Paige Vigil</t>
  </si>
  <si>
    <t>Minnetonka, Minnesota</t>
  </si>
  <si>
    <t>Jumbotron Operator</t>
  </si>
  <si>
    <t>Nikki Ferrell[6][7]</t>
  </si>
  <si>
    <t>Kearney, Missouri</t>
  </si>
  <si>
    <t>Pediatric Nurse</t>
  </si>
  <si>
    <t>Juan Pablo Galavais</t>
  </si>
  <si>
    <t>Clare Crawley[8]</t>
  </si>
  <si>
    <t>Hairstylist</t>
  </si>
  <si>
    <t>Andi Dorfman[9]</t>
  </si>
  <si>
    <t>Buckhead, Georgia</t>
  </si>
  <si>
    <t>Assistant District Attorney</t>
  </si>
  <si>
    <t>Renee Oteri[10]</t>
  </si>
  <si>
    <t>Martha's Vineyard, Massachusetts[a]</t>
  </si>
  <si>
    <t>Real Estate Agent</t>
  </si>
  <si>
    <t>Chelsie Webster[11]</t>
  </si>
  <si>
    <t>Lexington, Ohio</t>
  </si>
  <si>
    <t>Science Educator</t>
  </si>
  <si>
    <t>Sharleen Joynt[12][13]</t>
  </si>
  <si>
    <t>Ottawa, Ontario</t>
  </si>
  <si>
    <t>Opera Singer</t>
  </si>
  <si>
    <t>Kat Hurd[14]</t>
  </si>
  <si>
    <t>Iowa City, Iowa</t>
  </si>
  <si>
    <t>Medical Sales Representative/NBA Dancer</t>
  </si>
  <si>
    <t>Cassandra Ferguson[15]</t>
  </si>
  <si>
    <t>22[1]</t>
  </si>
  <si>
    <t>Shelby Charter Township, Michigan</t>
  </si>
  <si>
    <t>Former NBA Dancer</t>
  </si>
  <si>
    <t>Alli Restko[13]</t>
  </si>
  <si>
    <t>Orland Park, Illinois</t>
  </si>
  <si>
    <t>Danielle Ronco[16]</t>
  </si>
  <si>
    <t>Litchfield, Illinois</t>
  </si>
  <si>
    <t>Psychiatric Nurse</t>
  </si>
  <si>
    <t>Kelly Travis[9][13]</t>
  </si>
  <si>
    <t>Conyers, Georgia</t>
  </si>
  <si>
    <t>Dog Lover</t>
  </si>
  <si>
    <t>Elise Mosca[17]</t>
  </si>
  <si>
    <t>Forty Fort, Pennsylvania</t>
  </si>
  <si>
    <t>First Grade Teacher</t>
  </si>
  <si>
    <t>Lauren Solomon[18]</t>
  </si>
  <si>
    <t>Music Composer</t>
  </si>
  <si>
    <t>Christy Hansen[19]</t>
  </si>
  <si>
    <t>Aurora, Illinois</t>
  </si>
  <si>
    <t>Marketing Manager</t>
  </si>
  <si>
    <t>Lucinda "Lucy" Aragon[13]</t>
  </si>
  <si>
    <t>25[2]</t>
  </si>
  <si>
    <t>Santa Barbara, California</t>
  </si>
  <si>
    <t>Free Spirit</t>
  </si>
  <si>
    <t>Amy Long[20]</t>
  </si>
  <si>
    <t>Clermont, Florida</t>
  </si>
  <si>
    <t>Local News Reporter</t>
  </si>
  <si>
    <t>Chantel Forrest[21]</t>
  </si>
  <si>
    <t>Victoria Lima[13]</t>
  </si>
  <si>
    <t>Porto Alegre, Brazil</t>
  </si>
  <si>
    <t>Legal Assistant</t>
  </si>
  <si>
    <t>Alexis Morgado[13][22]</t>
  </si>
  <si>
    <t>Communications Director/NHL Ice Girl</t>
  </si>
  <si>
    <t>Amy Jokinen[13]</t>
  </si>
  <si>
    <t>Apopka, Florida</t>
  </si>
  <si>
    <t>Massage Therapist</t>
  </si>
  <si>
    <t>Ashley Poe[13]</t>
  </si>
  <si>
    <t>Roanoke, Texas</t>
  </si>
  <si>
    <t>Grade School Teacher</t>
  </si>
  <si>
    <t>Christine Llano[13][23]</t>
  </si>
  <si>
    <t>Police Support Specialist</t>
  </si>
  <si>
    <t>Kylie Lewis[13][24]</t>
  </si>
  <si>
    <t>Rockford, Illinois</t>
  </si>
  <si>
    <t>Lacy Faddoul[13][21]</t>
  </si>
  <si>
    <t>Antelope Acres, California</t>
  </si>
  <si>
    <t>Nursing Home Owner</t>
  </si>
  <si>
    <t>Lauren Higginson[13]</t>
  </si>
  <si>
    <t>Edmond, Oklahoma</t>
  </si>
  <si>
    <t>Mineral Coordinator</t>
  </si>
  <si>
    <t>Maggie Gantt[13][25]</t>
  </si>
  <si>
    <t>Wagener, South Carolina</t>
  </si>
  <si>
    <t>Personal Banker</t>
  </si>
  <si>
    <t>Valerie Eredia[13][26]</t>
  </si>
  <si>
    <t>Sutter, California</t>
  </si>
  <si>
    <t>Personal Trainer</t>
  </si>
  <si>
    <t>Whitney Bischoff[5][6][7]</t>
  </si>
  <si>
    <t>Louisville, Kentucky[a]</t>
  </si>
  <si>
    <t>Fertility Nurse</t>
  </si>
  <si>
    <t>Chris Soules</t>
  </si>
  <si>
    <t>Arlington, Iowa</t>
  </si>
  <si>
    <t>Becca Tilley[10][11]</t>
  </si>
  <si>
    <t>Shreveport, Louisiana[b]</t>
  </si>
  <si>
    <t>Chiropractic Assistant</t>
  </si>
  <si>
    <t>Kaitlyn Bristowe[12]</t>
  </si>
  <si>
    <t>Leduc, Alberta[c]</t>
  </si>
  <si>
    <t>Dance Instructor</t>
  </si>
  <si>
    <t>Jade Roper[6][15][16]</t>
  </si>
  <si>
    <t>Gering, Nebraska[d]</t>
  </si>
  <si>
    <t>Cosmetics Developer</t>
  </si>
  <si>
    <t>Carly Waddell[18]</t>
  </si>
  <si>
    <t>Arlington, Texas</t>
  </si>
  <si>
    <t>Cruise Ship Singer</t>
  </si>
  <si>
    <t>Britt Nilsson[6][15]</t>
  </si>
  <si>
    <t>Wolcott Mills, Michigan</t>
  </si>
  <si>
    <t>Megan Bell[5]</t>
  </si>
  <si>
    <t>Make-Up Artist</t>
  </si>
  <si>
    <t>Kelsey Poe[6][20]</t>
  </si>
  <si>
    <t>Hudsonville, Michigan[e]</t>
  </si>
  <si>
    <t>Guidance Counselor</t>
  </si>
  <si>
    <t>Ashley Iaconetti[6][22]</t>
  </si>
  <si>
    <t>Great Falls, Virginia[f]</t>
  </si>
  <si>
    <t>Nanny/Freelance Journalist</t>
  </si>
  <si>
    <t>Mackenzie Deonigi[5]</t>
  </si>
  <si>
    <t>Maple Valley, Washington</t>
  </si>
  <si>
    <t>Dental Assistant</t>
  </si>
  <si>
    <t>Samantha Steffen[15][24]</t>
  </si>
  <si>
    <t>Indianapolis, Indiana[g]</t>
  </si>
  <si>
    <t>Fashion Designer</t>
  </si>
  <si>
    <t>Ashley Salter[25]</t>
  </si>
  <si>
    <t>Vinings, Georgia</t>
  </si>
  <si>
    <t>Juelia Kinney[5][27]</t>
  </si>
  <si>
    <t>Beaverton, Oregon</t>
  </si>
  <si>
    <t>Nikki Delventhal[22]</t>
  </si>
  <si>
    <t>Hasbrouck Heights, New Jersey</t>
  </si>
  <si>
    <t>Former NFL Cheerleader</t>
  </si>
  <si>
    <t>Jillian Anderson[28][29]</t>
  </si>
  <si>
    <t>Howland, Ohio[h]</t>
  </si>
  <si>
    <t>News Producer</t>
  </si>
  <si>
    <t>Amber James[5][30]</t>
  </si>
  <si>
    <t>Kankakee, Illinois[i]</t>
  </si>
  <si>
    <t>Tracy Darakis[32]</t>
  </si>
  <si>
    <t>Wellington, Florida</t>
  </si>
  <si>
    <t>Fourth Grade Teacher</t>
  </si>
  <si>
    <t>Trina Scherenberg[15][33]</t>
  </si>
  <si>
    <t>Algonquin, Illinois[j]</t>
  </si>
  <si>
    <t>Special Education Teacher</t>
  </si>
  <si>
    <t>Alissa Giambrone[22]</t>
  </si>
  <si>
    <t>Hamilton, New Jersey</t>
  </si>
  <si>
    <t>Jordan Branch[35]</t>
  </si>
  <si>
    <t>Windsor, Colorado</t>
  </si>
  <si>
    <t>Kimberly Sherbach[36]</t>
  </si>
  <si>
    <t>Wantagh, New York[36]</t>
  </si>
  <si>
    <t>Tandra Steiner[5]</t>
  </si>
  <si>
    <t>Tara Eddings[5][38]</t>
  </si>
  <si>
    <t>Fort Lauderdale, Florida</t>
  </si>
  <si>
    <t>Sport Fishing Enthusiast</t>
  </si>
  <si>
    <t>Amanda Goerlitz[33]</t>
  </si>
  <si>
    <t>Lake in the Hills, Illinois</t>
  </si>
  <si>
    <t>Ballet Teacher</t>
  </si>
  <si>
    <t>Bo Stanley[39]</t>
  </si>
  <si>
    <t>Carpinteria, California</t>
  </si>
  <si>
    <t>Plus-Size Model</t>
  </si>
  <si>
    <t>Brittany Fetkin[40]</t>
  </si>
  <si>
    <t>Temecula, California</t>
  </si>
  <si>
    <t>WWE Diva-in-Training</t>
  </si>
  <si>
    <t>Kara Wilson[41]</t>
  </si>
  <si>
    <t>Brownsville, Kentucky</t>
  </si>
  <si>
    <t>High School Soccer Coach</t>
  </si>
  <si>
    <t>Michelle Davis[5]</t>
  </si>
  <si>
    <t>Provo, Utah</t>
  </si>
  <si>
    <t>Wedding Cake Baker</t>
  </si>
  <si>
    <t>Nicole Meacham[42][43]</t>
  </si>
  <si>
    <t>Reegan Cornwell[15]</t>
  </si>
  <si>
    <t>Manhattan Beach, California</t>
  </si>
  <si>
    <t>Cadaver Tissue Saleswoman</t>
  </si>
  <si>
    <t>Column1</t>
  </si>
  <si>
    <t>Column2</t>
  </si>
  <si>
    <t>Chanute</t>
  </si>
  <si>
    <t>Kansas</t>
  </si>
  <si>
    <t>Miami</t>
  </si>
  <si>
    <t>Florida</t>
  </si>
  <si>
    <t>Dallas</t>
  </si>
  <si>
    <t>Texas</t>
  </si>
  <si>
    <t>Tempe</t>
  </si>
  <si>
    <t>Arizona</t>
  </si>
  <si>
    <t>Indiana</t>
  </si>
  <si>
    <t>Bonita</t>
  </si>
  <si>
    <t>California</t>
  </si>
  <si>
    <t>Woodward</t>
  </si>
  <si>
    <t>Oklahoma</t>
  </si>
  <si>
    <t>Avondale</t>
  </si>
  <si>
    <t>Burbank</t>
  </si>
  <si>
    <t>Malden</t>
  </si>
  <si>
    <t>Massachusetts</t>
  </si>
  <si>
    <t>Plano</t>
  </si>
  <si>
    <t>Seattle</t>
  </si>
  <si>
    <t>Washington</t>
  </si>
  <si>
    <t>Honolulu</t>
  </si>
  <si>
    <t>Hawaii</t>
  </si>
  <si>
    <t>Pittsburgh</t>
  </si>
  <si>
    <t>Pennsylvania</t>
  </si>
  <si>
    <t>Chicago</t>
  </si>
  <si>
    <t>Illinois</t>
  </si>
  <si>
    <t>Swansea</t>
  </si>
  <si>
    <t>Eastchester</t>
  </si>
  <si>
    <t>Gloucester</t>
  </si>
  <si>
    <t>Albertville</t>
  </si>
  <si>
    <t>Alabama</t>
  </si>
  <si>
    <t>Philadelphia</t>
  </si>
  <si>
    <t>Missouri</t>
  </si>
  <si>
    <t>Oregon</t>
  </si>
  <si>
    <t>Boise</t>
  </si>
  <si>
    <t>Idaho</t>
  </si>
  <si>
    <t>Midvale</t>
  </si>
  <si>
    <t>Utah</t>
  </si>
  <si>
    <t>Westchester</t>
  </si>
  <si>
    <t>Houston</t>
  </si>
  <si>
    <t>Richmond</t>
  </si>
  <si>
    <t>Virginia</t>
  </si>
  <si>
    <t>Atlanta</t>
  </si>
  <si>
    <t>Georgia</t>
  </si>
  <si>
    <t>Michigan</t>
  </si>
  <si>
    <t>Sacramento</t>
  </si>
  <si>
    <t>Scottsdale</t>
  </si>
  <si>
    <t>Cincinnati</t>
  </si>
  <si>
    <t>Ohio</t>
  </si>
  <si>
    <t>Carlsbad</t>
  </si>
  <si>
    <t>Newport</t>
  </si>
  <si>
    <t>Connecticut</t>
  </si>
  <si>
    <t>VA</t>
  </si>
  <si>
    <t>MD</t>
  </si>
  <si>
    <t>MS</t>
  </si>
  <si>
    <t>CA</t>
  </si>
  <si>
    <t>NC</t>
  </si>
  <si>
    <t>PA</t>
  </si>
  <si>
    <t>NY</t>
  </si>
  <si>
    <t>FL</t>
  </si>
  <si>
    <t>Columbus</t>
  </si>
  <si>
    <t>OH</t>
  </si>
  <si>
    <t>IL</t>
  </si>
  <si>
    <t>Bethel</t>
  </si>
  <si>
    <t>Ravenel</t>
  </si>
  <si>
    <t>Charleston</t>
  </si>
  <si>
    <t>SC</t>
  </si>
  <si>
    <t>TX</t>
  </si>
  <si>
    <t>Logansport</t>
  </si>
  <si>
    <t>LA</t>
  </si>
  <si>
    <t>Tennessee</t>
  </si>
  <si>
    <t>Southlake</t>
  </si>
  <si>
    <t>Boston</t>
  </si>
  <si>
    <t>MA</t>
  </si>
  <si>
    <t>Birmingham</t>
  </si>
  <si>
    <t>AL</t>
  </si>
  <si>
    <t>Bronx</t>
  </si>
  <si>
    <t>Minneapolis</t>
  </si>
  <si>
    <t>MN</t>
  </si>
  <si>
    <t>Tampa</t>
  </si>
  <si>
    <t>Lawrence</t>
  </si>
  <si>
    <t>KS</t>
  </si>
  <si>
    <t>Newnan</t>
  </si>
  <si>
    <t>Wichita</t>
  </si>
  <si>
    <t>Gurnee</t>
  </si>
  <si>
    <t>Nashville</t>
  </si>
  <si>
    <t>Livonia</t>
  </si>
  <si>
    <t>O'Fallon</t>
  </si>
  <si>
    <t>Georgetown</t>
  </si>
  <si>
    <t>Woodbridge</t>
  </si>
  <si>
    <t>Annapolis</t>
  </si>
  <si>
    <t>Maryland</t>
  </si>
  <si>
    <t>Duncanville</t>
  </si>
  <si>
    <t>Minnesota</t>
  </si>
  <si>
    <t>Colorado</t>
  </si>
  <si>
    <t>Loveland</t>
  </si>
  <si>
    <t>Holland</t>
  </si>
  <si>
    <t>Stockton</t>
  </si>
  <si>
    <t>Austin</t>
  </si>
  <si>
    <t>Brookfield</t>
  </si>
  <si>
    <t>Wisconsin</t>
  </si>
  <si>
    <t> California</t>
  </si>
  <si>
    <t>Huntsville</t>
  </si>
  <si>
    <t> Alabama</t>
  </si>
  <si>
    <t>Marlboro</t>
  </si>
  <si>
    <t>Sewickley</t>
  </si>
  <si>
    <t> Pennsylvania</t>
  </si>
  <si>
    <t>Marshall</t>
  </si>
  <si>
    <t> Missouri</t>
  </si>
  <si>
    <t> Illinois</t>
  </si>
  <si>
    <t>Monroe</t>
  </si>
  <si>
    <t> Connecticut</t>
  </si>
  <si>
    <t>Morton</t>
  </si>
  <si>
    <t>Batavia</t>
  </si>
  <si>
    <t> Idaho</t>
  </si>
  <si>
    <t>Phoenix</t>
  </si>
  <si>
    <t> Arizona</t>
  </si>
  <si>
    <t> Washington</t>
  </si>
  <si>
    <t>Springfield</t>
  </si>
  <si>
    <t> Massachusetts</t>
  </si>
  <si>
    <t> Ohio</t>
  </si>
  <si>
    <t>Southfield</t>
  </si>
  <si>
    <t> Michigan</t>
  </si>
  <si>
    <t>Orem</t>
  </si>
  <si>
    <t> Utah</t>
  </si>
  <si>
    <t>Geneva</t>
  </si>
  <si>
    <t> Florida</t>
  </si>
  <si>
    <t>Newberg</t>
  </si>
  <si>
    <t> Oregon</t>
  </si>
  <si>
    <t>Williamstown</t>
  </si>
  <si>
    <t>Kissimmee</t>
  </si>
  <si>
    <t> Maryland</t>
  </si>
  <si>
    <t>Lexington</t>
  </si>
  <si>
    <t> Kentucky</t>
  </si>
  <si>
    <t> Tennessee</t>
  </si>
  <si>
    <t>Imperial</t>
  </si>
  <si>
    <t> Nebraska</t>
  </si>
  <si>
    <t>Anaheim</t>
  </si>
  <si>
    <t> Virginia</t>
  </si>
  <si>
    <t>Galloway</t>
  </si>
  <si>
    <t>Winfield</t>
  </si>
  <si>
    <t>Union</t>
  </si>
  <si>
    <t>Norman</t>
  </si>
  <si>
    <t> Oklahoma</t>
  </si>
  <si>
    <t>Aurora</t>
  </si>
  <si>
    <t> Colorado</t>
  </si>
  <si>
    <t>Morris</t>
  </si>
  <si>
    <t>Morgantown</t>
  </si>
  <si>
    <t>Madawaska</t>
  </si>
  <si>
    <t>Maine</t>
  </si>
  <si>
    <t>Chico</t>
  </si>
  <si>
    <t>Woodinville</t>
  </si>
  <si>
    <t>Ottawa</t>
  </si>
  <si>
    <t> Kansas</t>
  </si>
  <si>
    <t>Mesa</t>
  </si>
  <si>
    <t>Ellerbe</t>
  </si>
  <si>
    <t> Texas</t>
  </si>
  <si>
    <t>Princeton</t>
  </si>
  <si>
    <t>Quincy</t>
  </si>
  <si>
    <t>Orlando</t>
  </si>
  <si>
    <t>Denver</t>
  </si>
  <si>
    <t>Vail</t>
  </si>
  <si>
    <t>Westport</t>
  </si>
  <si>
    <t>Fullerton</t>
  </si>
  <si>
    <t>Davie</t>
  </si>
  <si>
    <t>Frisco</t>
  </si>
  <si>
    <t>Culpeper</t>
  </si>
  <si>
    <t>Saginaw</t>
  </si>
  <si>
    <t>Newcastle</t>
  </si>
  <si>
    <t>Hurst</t>
  </si>
  <si>
    <t>Clarksville</t>
  </si>
  <si>
    <t> Tennessee[c]</t>
  </si>
  <si>
    <t>Southampton</t>
  </si>
  <si>
    <t>Dryden</t>
  </si>
  <si>
    <t>Leawood</t>
  </si>
  <si>
    <t>Rutherfordton</t>
  </si>
  <si>
    <t>Cache</t>
  </si>
  <si>
    <t>Yuba</t>
  </si>
  <si>
    <t>Charlottesville</t>
  </si>
  <si>
    <t>Newton</t>
  </si>
  <si>
    <t>Waverly</t>
  </si>
  <si>
    <t>Detroit</t>
  </si>
  <si>
    <t>Salyersville</t>
  </si>
  <si>
    <t>Northglenn</t>
  </si>
  <si>
    <t>Arkansas</t>
  </si>
  <si>
    <t>Nevada</t>
  </si>
  <si>
    <t>Belmont</t>
  </si>
  <si>
    <t>Evergreen</t>
  </si>
  <si>
    <t>Topeka</t>
  </si>
  <si>
    <t>Bakersfield</t>
  </si>
  <si>
    <t>Ruskin</t>
  </si>
  <si>
    <t>Darien</t>
  </si>
  <si>
    <t>Troutdale</t>
  </si>
  <si>
    <t>Sandy</t>
  </si>
  <si>
    <t>Woodstock</t>
  </si>
  <si>
    <t>Garner</t>
  </si>
  <si>
    <t>Macomb</t>
  </si>
  <si>
    <t>Chattanooga</t>
  </si>
  <si>
    <t>Cranston</t>
  </si>
  <si>
    <t>Minnetonka</t>
  </si>
  <si>
    <t>Kearney</t>
  </si>
  <si>
    <t>Buckhead</t>
  </si>
  <si>
    <t>Iowa</t>
  </si>
  <si>
    <t>Litchfield</t>
  </si>
  <si>
    <t>Conyers</t>
  </si>
  <si>
    <t>Clermont</t>
  </si>
  <si>
    <t>Apopka</t>
  </si>
  <si>
    <t>Roanoke</t>
  </si>
  <si>
    <t>Rockford</t>
  </si>
  <si>
    <t>Edmond</t>
  </si>
  <si>
    <t>Wagener</t>
  </si>
  <si>
    <t>Sutter</t>
  </si>
  <si>
    <t>Louisville</t>
  </si>
  <si>
    <t>Shreveport</t>
  </si>
  <si>
    <t>Gering</t>
  </si>
  <si>
    <t>Arlington</t>
  </si>
  <si>
    <t>Hudsonville</t>
  </si>
  <si>
    <t>Indianapolis</t>
  </si>
  <si>
    <t>Vinings</t>
  </si>
  <si>
    <t>Beaverton</t>
  </si>
  <si>
    <t>Howland</t>
  </si>
  <si>
    <t>Kankakee</t>
  </si>
  <si>
    <t>Wellington</t>
  </si>
  <si>
    <t>Algonquin</t>
  </si>
  <si>
    <t>Hamilton</t>
  </si>
  <si>
    <t>Windsor</t>
  </si>
  <si>
    <t>Wantagh</t>
  </si>
  <si>
    <t>Carpinteria</t>
  </si>
  <si>
    <t>Temecula</t>
  </si>
  <si>
    <t>Brownsville</t>
  </si>
  <si>
    <t>Kentucky</t>
  </si>
  <si>
    <t>Provo</t>
  </si>
  <si>
    <t xml:space="preserve"> Kansas</t>
  </si>
  <si>
    <t xml:space="preserve"> Florida</t>
  </si>
  <si>
    <t xml:space="preserve"> Texas</t>
  </si>
  <si>
    <t xml:space="preserve"> Arizona</t>
  </si>
  <si>
    <t>Terra Haute</t>
  </si>
  <si>
    <t xml:space="preserve"> Indiana</t>
  </si>
  <si>
    <t xml:space="preserve"> California</t>
  </si>
  <si>
    <t>Los Angeles</t>
  </si>
  <si>
    <t xml:space="preserve"> Oklahoma</t>
  </si>
  <si>
    <t>Beverly Hills</t>
  </si>
  <si>
    <t>New York</t>
  </si>
  <si>
    <t xml:space="preserve"> New York</t>
  </si>
  <si>
    <t xml:space="preserve"> Massachusetts</t>
  </si>
  <si>
    <t xml:space="preserve"> Washington</t>
  </si>
  <si>
    <t xml:space="preserve"> Hawaii</t>
  </si>
  <si>
    <t xml:space="preserve"> Pennsylvania</t>
  </si>
  <si>
    <t xml:space="preserve"> Illinois</t>
  </si>
  <si>
    <t xml:space="preserve"> New Jersey[disambiguation needed]</t>
  </si>
  <si>
    <t xml:space="preserve"> Alabama</t>
  </si>
  <si>
    <t>Kansas City</t>
  </si>
  <si>
    <t xml:space="preserve"> Missouri</t>
  </si>
  <si>
    <t>Lake Oswego</t>
  </si>
  <si>
    <t xml:space="preserve"> Oregon</t>
  </si>
  <si>
    <t xml:space="preserve"> Idaho</t>
  </si>
  <si>
    <t>Walnut Creek</t>
  </si>
  <si>
    <t xml:space="preserve"> Utah</t>
  </si>
  <si>
    <t>Long Island</t>
  </si>
  <si>
    <t>Redondo Beach</t>
  </si>
  <si>
    <t>San Francisco</t>
  </si>
  <si>
    <t>Chapel Hill</t>
  </si>
  <si>
    <t xml:space="preserve"> North Carolina</t>
  </si>
  <si>
    <t>Granite City</t>
  </si>
  <si>
    <t>Long Beach</t>
  </si>
  <si>
    <t>Coral Gables</t>
  </si>
  <si>
    <t>Forked River</t>
  </si>
  <si>
    <t xml:space="preserve"> New Jersey</t>
  </si>
  <si>
    <t xml:space="preserve"> Virginia</t>
  </si>
  <si>
    <t xml:space="preserve"> Georgia</t>
  </si>
  <si>
    <t xml:space="preserve"> Michigan</t>
  </si>
  <si>
    <t>San Diego</t>
  </si>
  <si>
    <t xml:space="preserve"> Ohio</t>
  </si>
  <si>
    <t>Salt Lake City</t>
  </si>
  <si>
    <t xml:space="preserve"> Connecticut</t>
  </si>
  <si>
    <t xml:space="preserve"> NY</t>
  </si>
  <si>
    <t xml:space="preserve"> FL</t>
  </si>
  <si>
    <t xml:space="preserve"> OH</t>
  </si>
  <si>
    <t xml:space="preserve"> IL</t>
  </si>
  <si>
    <t>Palo Alto</t>
  </si>
  <si>
    <t>Sugar Land</t>
  </si>
  <si>
    <t>Overland Park</t>
  </si>
  <si>
    <t xml:space="preserve"> South Carolina</t>
  </si>
  <si>
    <t xml:space="preserve"> SC</t>
  </si>
  <si>
    <t>Folly Beach</t>
  </si>
  <si>
    <t xml:space="preserve"> TX</t>
  </si>
  <si>
    <t xml:space="preserve"> LA</t>
  </si>
  <si>
    <t>La Vergne</t>
  </si>
  <si>
    <t xml:space="preserve"> Tennessee</t>
  </si>
  <si>
    <t>The Woodlands</t>
  </si>
  <si>
    <t xml:space="preserve"> MA</t>
  </si>
  <si>
    <t xml:space="preserve"> AL</t>
  </si>
  <si>
    <t>Hilton Head Island</t>
  </si>
  <si>
    <t>Lake Forest</t>
  </si>
  <si>
    <t xml:space="preserve"> MN</t>
  </si>
  <si>
    <t>Cuyahoga Falls</t>
  </si>
  <si>
    <t xml:space="preserve"> KS</t>
  </si>
  <si>
    <t>St. Louis Park</t>
  </si>
  <si>
    <t xml:space="preserve"> D.C.</t>
  </si>
  <si>
    <t>Lemon Grove</t>
  </si>
  <si>
    <t>South Brunswick</t>
  </si>
  <si>
    <t>Lady Lake</t>
  </si>
  <si>
    <t xml:space="preserve"> Maryland</t>
  </si>
  <si>
    <t xml:space="preserve"> Minnesota</t>
  </si>
  <si>
    <t>St. Charles</t>
  </si>
  <si>
    <t xml:space="preserve"> Colorado</t>
  </si>
  <si>
    <t xml:space="preserve"> Wisconsin</t>
  </si>
  <si>
    <t> New Jersey</t>
  </si>
  <si>
    <t>Blue Island</t>
  </si>
  <si>
    <t>Lee's Summit</t>
  </si>
  <si>
    <t> New York</t>
  </si>
  <si>
    <t>Mt. Carmel</t>
  </si>
  <si>
    <t>North Potomac</t>
  </si>
  <si>
    <t>La Follette</t>
  </si>
  <si>
    <t>San Bernardino</t>
  </si>
  <si>
    <t>Santa Rosa</t>
  </si>
  <si>
    <t>West Chester</t>
  </si>
  <si>
    <t xml:space="preserve"> West Virginia</t>
  </si>
  <si>
    <t>Mercer Island</t>
  </si>
  <si>
    <t xml:space="preserve"> Maine</t>
  </si>
  <si>
    <t xml:space="preserve"> Rhode Island</t>
  </si>
  <si>
    <t> North Carolina</t>
  </si>
  <si>
    <t>Dix Hills</t>
  </si>
  <si>
    <t>Mission Viejo</t>
  </si>
  <si>
    <t>Palos Hills</t>
  </si>
  <si>
    <t xml:space="preserve"> Washington[b]</t>
  </si>
  <si>
    <t>Colorado Springs</t>
  </si>
  <si>
    <t>San Gabriel</t>
  </si>
  <si>
    <t>Massapequa Park</t>
  </si>
  <si>
    <t>Fort Bragg</t>
  </si>
  <si>
    <t>Fort Smith</t>
  </si>
  <si>
    <t xml:space="preserve"> Arkansas</t>
  </si>
  <si>
    <t>Las Vegas</t>
  </si>
  <si>
    <t xml:space="preserve"> Nevada</t>
  </si>
  <si>
    <t>Borrego Springs</t>
  </si>
  <si>
    <t>Ormond Beach</t>
  </si>
  <si>
    <t>Agoura Hills</t>
  </si>
  <si>
    <t>Stevenson Ranch</t>
  </si>
  <si>
    <t>Martha's Vineyard</t>
  </si>
  <si>
    <t>Iowa City</t>
  </si>
  <si>
    <t xml:space="preserve"> Iowa</t>
  </si>
  <si>
    <t>Shelby Charter Township</t>
  </si>
  <si>
    <t>Orland Park</t>
  </si>
  <si>
    <t>Forty Fort</t>
  </si>
  <si>
    <t>Santa Barbara</t>
  </si>
  <si>
    <t>Antelope Acres</t>
  </si>
  <si>
    <t>Wolcott Mills</t>
  </si>
  <si>
    <t>Great Falls</t>
  </si>
  <si>
    <t>Maple Valley</t>
  </si>
  <si>
    <t>Hasbrouck Heights</t>
  </si>
  <si>
    <t>Fort Lauderdale</t>
  </si>
  <si>
    <t>Lake in the Hills</t>
  </si>
  <si>
    <t xml:space="preserve"> Kentucky</t>
  </si>
  <si>
    <t>Manhattan Beach</t>
  </si>
  <si>
    <t>Butler</t>
  </si>
  <si>
    <t>Lancaster</t>
  </si>
  <si>
    <t>Cleveland</t>
  </si>
  <si>
    <t>Sonoma</t>
  </si>
  <si>
    <t>McKinney</t>
  </si>
  <si>
    <t>State</t>
  </si>
  <si>
    <t>USPS Abbrev</t>
  </si>
  <si>
    <t>Alaska</t>
  </si>
  <si>
    <t>AK</t>
  </si>
  <si>
    <t>AZ</t>
  </si>
  <si>
    <t>AR</t>
  </si>
  <si>
    <t>CO</t>
  </si>
  <si>
    <t>CT</t>
  </si>
  <si>
    <t>Delaware</t>
  </si>
  <si>
    <t>DE</t>
  </si>
  <si>
    <t>GA</t>
  </si>
  <si>
    <t>HI</t>
  </si>
  <si>
    <t>ID</t>
  </si>
  <si>
    <t>IN</t>
  </si>
  <si>
    <t>IA</t>
  </si>
  <si>
    <t>KY</t>
  </si>
  <si>
    <t>Louisiana</t>
  </si>
  <si>
    <t>ME</t>
  </si>
  <si>
    <t>MI</t>
  </si>
  <si>
    <t>Mississippi</t>
  </si>
  <si>
    <t>MO</t>
  </si>
  <si>
    <t>Montana</t>
  </si>
  <si>
    <t>MT</t>
  </si>
  <si>
    <t>Nebraska</t>
  </si>
  <si>
    <t>NE</t>
  </si>
  <si>
    <t>NV</t>
  </si>
  <si>
    <t>New Hampshire</t>
  </si>
  <si>
    <t>NH</t>
  </si>
  <si>
    <t>New Jersey</t>
  </si>
  <si>
    <t>NJ</t>
  </si>
  <si>
    <t>New Mexico</t>
  </si>
  <si>
    <t>NM</t>
  </si>
  <si>
    <t>North Carolina</t>
  </si>
  <si>
    <t>North Dakota</t>
  </si>
  <si>
    <t>ND</t>
  </si>
  <si>
    <t>OK</t>
  </si>
  <si>
    <t>OR</t>
  </si>
  <si>
    <t>Rhode Island</t>
  </si>
  <si>
    <t>RI</t>
  </si>
  <si>
    <t>South Carolina</t>
  </si>
  <si>
    <t>South Dakota</t>
  </si>
  <si>
    <t>SD</t>
  </si>
  <si>
    <t>TN</t>
  </si>
  <si>
    <t>UT</t>
  </si>
  <si>
    <t>Vermont</t>
  </si>
  <si>
    <t>VT</t>
  </si>
  <si>
    <t>WA</t>
  </si>
  <si>
    <t>West Virginia</t>
  </si>
  <si>
    <t>WV</t>
  </si>
  <si>
    <t>WI</t>
  </si>
  <si>
    <t>Wyoming</t>
  </si>
  <si>
    <t>WY</t>
  </si>
  <si>
    <t xml:space="preserve"> Nebraska</t>
  </si>
  <si>
    <t xml:space="preserve"> Louisiana</t>
  </si>
  <si>
    <t>DC</t>
  </si>
  <si>
    <t>Participant's Hometown</t>
  </si>
  <si>
    <t>Latitude</t>
  </si>
  <si>
    <t>Longitude</t>
  </si>
  <si>
    <t>Wolcott Mill,MI</t>
  </si>
  <si>
    <t>Lead Hometown</t>
  </si>
  <si>
    <t>Latitude2</t>
  </si>
  <si>
    <t>Longitude3</t>
  </si>
  <si>
    <t>Participant's Name</t>
  </si>
  <si>
    <t>Lead's Name</t>
  </si>
  <si>
    <t>ElimWeek</t>
  </si>
  <si>
    <t>participant's hometown latitude in radians</t>
  </si>
  <si>
    <t>participant's hometown longitude in radians</t>
  </si>
  <si>
    <t>Lead's hometown latitude in radians</t>
  </si>
  <si>
    <t>Lead's hometown longitude in radians</t>
  </si>
  <si>
    <t>distance (miles)</t>
  </si>
  <si>
    <t>Participant Hometown</t>
  </si>
  <si>
    <t>Participant Hometown State</t>
  </si>
  <si>
    <t>Participant Hometown State2</t>
  </si>
  <si>
    <t>Participant Hometown State Abbrev</t>
  </si>
  <si>
    <t>Bachelor Home State</t>
  </si>
  <si>
    <t>Bachelor Hometown State Abbrev</t>
  </si>
  <si>
    <t>Bachelor Hometown State</t>
  </si>
  <si>
    <t>Bachelor Hometown</t>
  </si>
  <si>
    <t>Distance</t>
  </si>
  <si>
    <t>Ben Higgins</t>
  </si>
  <si>
    <t>Lauren Bushnell[9][10][11]</t>
  </si>
  <si>
    <t>Joelle "JoJo" Fletcher[6][13]</t>
  </si>
  <si>
    <t>Caila Quinn[14][15]</t>
  </si>
  <si>
    <t>Amanda Stanton[13][17]</t>
  </si>
  <si>
    <t>Becca Tilley[19]</t>
  </si>
  <si>
    <t>Emily Ferguson[a][13][21]</t>
  </si>
  <si>
    <t>Lauren Himle[22]</t>
  </si>
  <si>
    <t>Olivia Caridi[5][13]</t>
  </si>
  <si>
    <t>Leah Block[24]</t>
  </si>
  <si>
    <t>Jennifer Saviano[21]</t>
  </si>
  <si>
    <t>Jubilee Sharpe[13][21]</t>
  </si>
  <si>
    <t>Amber James[26]</t>
  </si>
  <si>
    <t>Rachel Tchen[28]</t>
  </si>
  <si>
    <t>Haley Ferguson[a][13][21]</t>
  </si>
  <si>
    <t>Shushanna Mkrtychyan[31]</t>
  </si>
  <si>
    <t>Lace Morris[24]</t>
  </si>
  <si>
    <t>Amanda "Mandi" Kremer[9]</t>
  </si>
  <si>
    <t>Jacqueline "Jackie" Dion[33]</t>
  </si>
  <si>
    <t>Samantha Passmore[34]</t>
  </si>
  <si>
    <t>Lauren "LB" Barr[35]</t>
  </si>
  <si>
    <t>Breanne Rice[36]</t>
  </si>
  <si>
    <t>Isabel "Izzy" Goodkind[38]</t>
  </si>
  <si>
    <t>Jessica Moser[39]</t>
  </si>
  <si>
    <t>Laura Esselman[21]</t>
  </si>
  <si>
    <t>Lauren Russell[40]</t>
  </si>
  <si>
    <t>Maegan Miller[40]</t>
  </si>
  <si>
    <t>Tiara Soleim[41]</t>
  </si>
  <si>
    <t>West Linn</t>
  </si>
  <si>
    <t>Hudson</t>
  </si>
  <si>
    <t>Rancho Santa Margarita</t>
  </si>
  <si>
    <t>Dexter</t>
  </si>
  <si>
    <t>Bristol</t>
  </si>
  <si>
    <t>Greenwood Village</t>
  </si>
  <si>
    <t>Lauderdale Lakes</t>
  </si>
  <si>
    <t>Little Rock</t>
  </si>
  <si>
    <t>Portland</t>
  </si>
  <si>
    <t>Newport Beach</t>
  </si>
  <si>
    <t>New Smyrna Beach</t>
  </si>
  <si>
    <t>Stillwater</t>
  </si>
  <si>
    <t>Branford</t>
  </si>
  <si>
    <t>Boca Raton</t>
  </si>
  <si>
    <t>Visalia</t>
  </si>
  <si>
    <t>Redmond</t>
  </si>
  <si>
    <t>Warsaw</t>
  </si>
  <si>
    <t>Warsaw,IN</t>
  </si>
  <si>
    <t>Deanna Pappas</t>
  </si>
  <si>
    <t>Bettina Bell</t>
  </si>
  <si>
    <t>Sheena Stewart</t>
  </si>
  <si>
    <t>Hillary Reisinger</t>
  </si>
  <si>
    <t>Kristy Katzmann</t>
  </si>
  <si>
    <t>Jade Beazley</t>
  </si>
  <si>
    <t>McCarten Delaney</t>
  </si>
  <si>
    <t>Solisa Shoop</t>
  </si>
  <si>
    <t>Michele Leavy</t>
  </si>
  <si>
    <t>Lori Langley</t>
  </si>
  <si>
    <t>Melissa Buschel</t>
  </si>
  <si>
    <t>Tauni Nessler </t>
  </si>
  <si>
    <t>Melissa Rycroft</t>
  </si>
  <si>
    <t>Molly Malaney</t>
  </si>
  <si>
    <t>Naomi Rose Crespo</t>
  </si>
  <si>
    <t>Stephanie Hogan</t>
  </si>
  <si>
    <t>Megan Parris</t>
  </si>
  <si>
    <t>Shannon Bair</t>
  </si>
  <si>
    <t>Nicole "Nikki" Kaapke</t>
  </si>
  <si>
    <t>Kari Fajen</t>
  </si>
  <si>
    <t>Natalie Getz</t>
  </si>
  <si>
    <t>Sharon Staebell</t>
  </si>
  <si>
    <t>Lisa Gonzalez</t>
  </si>
  <si>
    <t>Vienna Girardi</t>
  </si>
  <si>
    <t>Tenley Molzahn</t>
  </si>
  <si>
    <t>Gia Allemand</t>
  </si>
  <si>
    <t>Ali Fedotowsky</t>
  </si>
  <si>
    <t>Corrie Adamson</t>
  </si>
  <si>
    <t>Ashleigh Hunt</t>
  </si>
  <si>
    <t>Kathryn Sherlock</t>
  </si>
  <si>
    <t>Ella Nolan</t>
  </si>
  <si>
    <t>Elizabeth Kitt (NE)</t>
  </si>
  <si>
    <t>Valishia Savage</t>
  </si>
  <si>
    <t>Michelle Kujawa</t>
  </si>
  <si>
    <t>Ashley Elmore</t>
  </si>
  <si>
    <t>Christina McCasland</t>
  </si>
  <si>
    <t>Rozlyn Papa</t>
  </si>
  <si>
    <t>Alexa (Lex) McAllister</t>
  </si>
  <si>
    <t>Caitlyn McCabe</t>
  </si>
  <si>
    <t>Channy Choch</t>
  </si>
  <si>
    <t>Elizabeth Kreft (D.C.)</t>
  </si>
  <si>
    <t>Emily Harkins</t>
  </si>
  <si>
    <t>Kimberly Sullivan</t>
  </si>
  <si>
    <t>Kirsten Pittman</t>
  </si>
  <si>
    <t>Sheila Marie Lidner</t>
  </si>
  <si>
    <t>Stephanie Mueller</t>
  </si>
  <si>
    <t>Emily Maynard</t>
  </si>
  <si>
    <t>Chantal O'Brien</t>
  </si>
  <si>
    <t>Ashley Hebert</t>
  </si>
  <si>
    <t>Shawntel Newton</t>
  </si>
  <si>
    <t>Britt Billmaier</t>
  </si>
  <si>
    <t>Jackie Gordon</t>
  </si>
  <si>
    <t>Alli Travis</t>
  </si>
  <si>
    <t>Lisa Morrisey</t>
  </si>
  <si>
    <t>Marissa May</t>
  </si>
  <si>
    <t>Ashley Spivey</t>
  </si>
  <si>
    <t>Lindsay Hill</t>
  </si>
  <si>
    <t>Kimberly Coon</t>
  </si>
  <si>
    <t>Sarah Powell</t>
  </si>
  <si>
    <t>Madison Garton</t>
  </si>
  <si>
    <t>Melissa Schreiber</t>
  </si>
  <si>
    <t>Raichel Goodyear</t>
  </si>
  <si>
    <t>Cristy Caserta</t>
  </si>
  <si>
    <t>Jessica "J" Adams</t>
  </si>
  <si>
    <t>Jill Ruskowski</t>
  </si>
  <si>
    <t>Lacey Garbelman</t>
  </si>
  <si>
    <t>Lauren Moore</t>
  </si>
  <si>
    <t>Sarah Ledtke</t>
  </si>
  <si>
    <t>Courtney Robertson</t>
  </si>
  <si>
    <t>Lindzi Cox</t>
  </si>
  <si>
    <t>Nicki Sterling</t>
  </si>
  <si>
    <t>Kacie Boguskie</t>
  </si>
  <si>
    <t>Emily O'Brien</t>
  </si>
  <si>
    <t>Rachel Truehart</t>
  </si>
  <si>
    <t>Jamie Otis</t>
  </si>
  <si>
    <t>Casey Shteamer</t>
  </si>
  <si>
    <t>Blakeley Jones</t>
  </si>
  <si>
    <t>Jennifer Fritsch</t>
  </si>
  <si>
    <t>Elyse Myers</t>
  </si>
  <si>
    <t>Monica Spannbauer</t>
  </si>
  <si>
    <t>Samantha Levey</t>
  </si>
  <si>
    <t>Erika Uhlig</t>
  </si>
  <si>
    <t>Jaclyn Swartz</t>
  </si>
  <si>
    <t>Brittney Schreiner</t>
  </si>
  <si>
    <t>Jenna Burke</t>
  </si>
  <si>
    <t>Shawn Reynolds</t>
  </si>
  <si>
    <t>Amber Tierney</t>
  </si>
  <si>
    <t>Anna Snowball</t>
  </si>
  <si>
    <t>Dianna Martinez</t>
  </si>
  <si>
    <t>Holly Johnson</t>
  </si>
  <si>
    <t>Shira Astrof</t>
  </si>
  <si>
    <t>Catherine Giudici</t>
  </si>
  <si>
    <t>Lindsay Yenter</t>
  </si>
  <si>
    <t>AshLee Frazier</t>
  </si>
  <si>
    <t>Desiree Hartsock</t>
  </si>
  <si>
    <t>Lesley Murphy</t>
  </si>
  <si>
    <t>Tierra LiCausi</t>
  </si>
  <si>
    <t>Daniella McBride</t>
  </si>
  <si>
    <t>Selma Alameri</t>
  </si>
  <si>
    <t>Sarah Herron</t>
  </si>
  <si>
    <t>Robyn Howard</t>
  </si>
  <si>
    <t>Jackie Parr</t>
  </si>
  <si>
    <t>Amanda Meyer</t>
  </si>
  <si>
    <t>Leslie Hughes</t>
  </si>
  <si>
    <t>Kristy Kaminski</t>
  </si>
  <si>
    <t>Taryn Renee Daniels</t>
  </si>
  <si>
    <t>Brooke Burchette</t>
  </si>
  <si>
    <t>Diana Weeks Willardson</t>
  </si>
  <si>
    <t>Katie Levans</t>
  </si>
  <si>
    <t>Ashley Harper</t>
  </si>
  <si>
    <t>Ashley Palenkas</t>
  </si>
  <si>
    <t>Kelly Dutton</t>
  </si>
  <si>
    <t>Keriann Miranda</t>
  </si>
  <si>
    <t>Lacey Latka</t>
  </si>
  <si>
    <t>Lauren Marchetti</t>
  </si>
  <si>
    <t>Nikki Ferrell</t>
  </si>
  <si>
    <t>Clare Crawley</t>
  </si>
  <si>
    <t>Andi Dorfman</t>
  </si>
  <si>
    <t>Renee Oteri</t>
  </si>
  <si>
    <t>Chelsie Webster</t>
  </si>
  <si>
    <t>Kat Hurd</t>
  </si>
  <si>
    <t>Cassandra Ferguson</t>
  </si>
  <si>
    <t>Alli Restko</t>
  </si>
  <si>
    <t>Danielle Ronco</t>
  </si>
  <si>
    <t>Kelly Travis</t>
  </si>
  <si>
    <t>Elise Mosca</t>
  </si>
  <si>
    <t>Lauren Solomon</t>
  </si>
  <si>
    <t>Christy Hansen</t>
  </si>
  <si>
    <t>Lucinda "Lucy" Aragon</t>
  </si>
  <si>
    <t>Amy Long</t>
  </si>
  <si>
    <t>Chantel Forrest</t>
  </si>
  <si>
    <t>Alexis Morgado</t>
  </si>
  <si>
    <t>Amy Jokinen</t>
  </si>
  <si>
    <t>Ashley Poe</t>
  </si>
  <si>
    <t>Christine Llano</t>
  </si>
  <si>
    <t>Kylie Lewis</t>
  </si>
  <si>
    <t>Lacy Faddoul</t>
  </si>
  <si>
    <t>Lauren Higginson</t>
  </si>
  <si>
    <t>Maggie Gantt</t>
  </si>
  <si>
    <t>Valerie Eredia</t>
  </si>
  <si>
    <t>Whitney Bischoff</t>
  </si>
  <si>
    <t>7]</t>
  </si>
  <si>
    <t>Becca Tilley</t>
  </si>
  <si>
    <t>Jade Roper</t>
  </si>
  <si>
    <t>16]</t>
  </si>
  <si>
    <t>Carly Waddell</t>
  </si>
  <si>
    <t>Britt Nilsson</t>
  </si>
  <si>
    <t>Megan Bell</t>
  </si>
  <si>
    <t>Kelsey Poe</t>
  </si>
  <si>
    <t>Ashley Iaconetti</t>
  </si>
  <si>
    <t>Mackenzie Deonigi</t>
  </si>
  <si>
    <t>Samantha Steffen</t>
  </si>
  <si>
    <t>Ashley Salter</t>
  </si>
  <si>
    <t>Juelia Kinney</t>
  </si>
  <si>
    <t>Nikki Delventhal</t>
  </si>
  <si>
    <t>Jillian Anderson</t>
  </si>
  <si>
    <t>Amber James</t>
  </si>
  <si>
    <t>Tracy Darakis</t>
  </si>
  <si>
    <t>Trina Scherenberg</t>
  </si>
  <si>
    <t>Alissa Giambrone</t>
  </si>
  <si>
    <t>Jordan Branch</t>
  </si>
  <si>
    <t>Kimberly Sherbach</t>
  </si>
  <si>
    <t>Tandra Steiner</t>
  </si>
  <si>
    <t>Tara Eddings</t>
  </si>
  <si>
    <t>Amanda Goerlitz</t>
  </si>
  <si>
    <t>Bo Stanley</t>
  </si>
  <si>
    <t>Brittany Fetkin</t>
  </si>
  <si>
    <t>Kara Wilson</t>
  </si>
  <si>
    <t>Michelle Davis</t>
  </si>
  <si>
    <t>Nicole Meacham</t>
  </si>
  <si>
    <t>Reegan Cornwell</t>
  </si>
  <si>
    <t>Lauren Bushnell</t>
  </si>
  <si>
    <t>11]</t>
  </si>
  <si>
    <t>Joelle "JoJo" Fletcher</t>
  </si>
  <si>
    <t>Caila Quinn</t>
  </si>
  <si>
    <t>Amanda Stanton</t>
  </si>
  <si>
    <t>Emily Ferguson</t>
  </si>
  <si>
    <t>21]</t>
  </si>
  <si>
    <t>Lauren Himle</t>
  </si>
  <si>
    <t>Olivia Caridi</t>
  </si>
  <si>
    <t>Leah Block</t>
  </si>
  <si>
    <t>Jennifer Saviano</t>
  </si>
  <si>
    <t>Jubilee Sharpe</t>
  </si>
  <si>
    <t>Rachel Tchen</t>
  </si>
  <si>
    <t>Haley Ferguson</t>
  </si>
  <si>
    <t>Shushanna Mkrtychyan</t>
  </si>
  <si>
    <t>Lace Morris</t>
  </si>
  <si>
    <t>Amanda "Mandi" Kremer</t>
  </si>
  <si>
    <t>Jacqueline "Jackie" Dion</t>
  </si>
  <si>
    <t>Samantha Passmore</t>
  </si>
  <si>
    <t>Lauren "LB" Barr</t>
  </si>
  <si>
    <t>Breanne Rice</t>
  </si>
  <si>
    <t>Isabel "Izzy" Goodkind</t>
  </si>
  <si>
    <t>Jessica Moser</t>
  </si>
  <si>
    <t>Laura Esselman</t>
  </si>
  <si>
    <t>Lauren Russell</t>
  </si>
  <si>
    <t>Maegan Miller</t>
  </si>
  <si>
    <t>Tiara Soleim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</si>
</sst>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8"/>
      <name val="Calibri"/>
      <family val="2"/>
      <scheme val="minor"/>
    </font>
    <font>
      <sz val="11"/>
      <color rgb="FF000000"/>
      <name val="Segoe UI"/>
      <family val="2"/>
    </font>
    <font>
      <sz val="12"/>
      <color rgb="FF091E42"/>
      <name val="Times New Roman"/>
      <family val="1"/>
    </font>
    <font>
      <sz val="12"/>
      <name val="Calibri"/>
      <family val="2"/>
      <scheme val="minor"/>
    </font>
    <font>
      <sz val="11"/>
      <color rgb="FF202124"/>
      <name val="Calibri"/>
      <family val="2"/>
      <scheme val="minor"/>
    </font>
    <font>
      <sz val="11"/>
      <color rgb="FF4D5156"/>
      <name val="Calibri"/>
      <family val="2"/>
      <scheme val="minor"/>
    </font>
    <font>
      <b/>
      <sz val="11"/>
      <color rgb="FF5F6368"/>
      <name val="Calibri"/>
      <family val="2"/>
      <scheme val="minor"/>
    </font>
    <font>
      <sz val="11"/>
      <color rgb="FF202124"/>
      <name val="Calibri"/>
      <family val="2"/>
    </font>
    <font>
      <b/>
      <sz val="11"/>
      <color rgb="FF5F6368"/>
      <name val="Calibri"/>
      <family val="2"/>
    </font>
    <font>
      <sz val="11"/>
      <color rgb="FF5F6368"/>
      <name val="Calibri"/>
      <family val="2"/>
    </font>
    <font>
      <sz val="11"/>
      <color rgb="FF4D5156"/>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7F7F7"/>
        <bgColor indexed="64"/>
      </patternFill>
    </fill>
    <fill>
      <patternFill patternType="solid">
        <fgColor theme="4" tint="0.79998168889431442"/>
        <bgColor theme="4" tint="0.79998168889431442"/>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969696"/>
      </left>
      <right style="medium">
        <color rgb="FF969696"/>
      </right>
      <top style="medium">
        <color rgb="FF969696"/>
      </top>
      <bottom style="medium">
        <color rgb="FF969696"/>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0">
    <xf numFmtId="0" fontId="0" fillId="0" borderId="0" xfId="0"/>
    <xf numFmtId="0" fontId="0" fillId="33" borderId="0" xfId="0" applyFill="1"/>
    <xf numFmtId="0" fontId="18" fillId="0" borderId="0" xfId="0" applyFont="1"/>
    <xf numFmtId="0" fontId="20" fillId="34" borderId="10" xfId="0" applyFont="1" applyFill="1" applyBorder="1" applyAlignment="1">
      <alignment vertical="top" wrapText="1"/>
    </xf>
    <xf numFmtId="0" fontId="20" fillId="0" borderId="0" xfId="0" applyFont="1"/>
    <xf numFmtId="0" fontId="21" fillId="0" borderId="0" xfId="0" applyFont="1"/>
    <xf numFmtId="0" fontId="18" fillId="0" borderId="0" xfId="0" applyFont="1" applyAlignment="1">
      <alignment horizontal="center"/>
    </xf>
    <xf numFmtId="0" fontId="0" fillId="33" borderId="0" xfId="0" applyFill="1" applyAlignment="1">
      <alignment horizontal="center"/>
    </xf>
    <xf numFmtId="0" fontId="0" fillId="0" borderId="0" xfId="0" applyAlignment="1">
      <alignment horizontal="center"/>
    </xf>
    <xf numFmtId="0" fontId="22" fillId="0" borderId="0" xfId="0" applyFont="1"/>
    <xf numFmtId="0" fontId="16" fillId="0" borderId="0" xfId="0" applyFont="1"/>
    <xf numFmtId="0" fontId="23" fillId="0" borderId="0" xfId="0" applyFont="1"/>
    <xf numFmtId="0" fontId="24" fillId="0" borderId="0" xfId="0" applyFont="1"/>
    <xf numFmtId="0" fontId="25" fillId="0" borderId="0" xfId="0" applyFont="1"/>
    <xf numFmtId="0" fontId="18" fillId="0" borderId="0" xfId="0" applyFont="1" applyAlignment="1">
      <alignment wrapText="1"/>
    </xf>
    <xf numFmtId="164" fontId="0" fillId="33" borderId="0" xfId="0" applyNumberFormat="1" applyFill="1" applyAlignment="1">
      <alignment horizontal="center"/>
    </xf>
    <xf numFmtId="164" fontId="0" fillId="0" borderId="0" xfId="0" applyNumberFormat="1" applyAlignment="1">
      <alignment horizontal="center"/>
    </xf>
    <xf numFmtId="0" fontId="22" fillId="33" borderId="0" xfId="0" applyFont="1" applyFill="1"/>
    <xf numFmtId="0" fontId="26" fillId="0" borderId="0" xfId="0" applyFont="1"/>
    <xf numFmtId="0" fontId="27" fillId="0" borderId="0" xfId="0" applyFont="1"/>
    <xf numFmtId="0" fontId="28" fillId="0" borderId="0" xfId="0" applyFont="1"/>
    <xf numFmtId="0" fontId="29" fillId="0" borderId="0" xfId="0" applyFont="1"/>
    <xf numFmtId="0" fontId="21" fillId="33" borderId="0" xfId="0" applyFont="1" applyFill="1"/>
    <xf numFmtId="0" fontId="20" fillId="33" borderId="0" xfId="0" applyFont="1" applyFill="1"/>
    <xf numFmtId="0" fontId="0" fillId="33" borderId="11" xfId="0" applyFill="1" applyBorder="1" applyAlignment="1">
      <alignment horizontal="center"/>
    </xf>
    <xf numFmtId="0" fontId="0" fillId="0" borderId="11" xfId="0" applyBorder="1" applyAlignment="1">
      <alignment horizontal="center"/>
    </xf>
    <xf numFmtId="0" fontId="0" fillId="35" borderId="11" xfId="0" applyFill="1" applyBorder="1" applyAlignment="1">
      <alignment horizontal="center"/>
    </xf>
    <xf numFmtId="164" fontId="0" fillId="33" borderId="12" xfId="0" applyNumberFormat="1" applyFill="1" applyBorder="1" applyAlignment="1">
      <alignment horizontal="center"/>
    </xf>
    <xf numFmtId="164" fontId="0" fillId="0" borderId="12" xfId="0" applyNumberFormat="1" applyBorder="1" applyAlignment="1">
      <alignment horizontal="center"/>
    </xf>
    <xf numFmtId="164" fontId="0" fillId="35" borderId="12" xfId="0" applyNumberForma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font>
        <b/>
        <i val="0"/>
        <strike val="0"/>
        <condense val="0"/>
        <extend val="0"/>
        <outline val="0"/>
        <shadow val="0"/>
        <u val="none"/>
        <vertAlign val="baseline"/>
        <sz val="14"/>
        <color theme="1"/>
        <name val="Calibri"/>
        <family val="2"/>
        <scheme val="minor"/>
      </font>
    </dxf>
    <dxf>
      <font>
        <b/>
        <i val="0"/>
        <strike val="0"/>
        <condense val="0"/>
        <extend val="0"/>
        <outline val="0"/>
        <shadow val="0"/>
        <u val="none"/>
        <vertAlign val="baseline"/>
        <sz val="11"/>
        <color theme="1"/>
        <name val="Calibri"/>
        <family val="2"/>
        <scheme val="minor"/>
      </font>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alignment horizontal="center" vertical="bottom" textRotation="0" wrapText="0" indent="0" justifyLastLine="0" shrinkToFit="0" readingOrder="0"/>
    </dxf>
    <dxf>
      <font>
        <b/>
        <i val="0"/>
        <strike val="0"/>
        <condense val="0"/>
        <extend val="0"/>
        <outline val="0"/>
        <shadow val="0"/>
        <u val="none"/>
        <vertAlign val="baseline"/>
        <sz val="14"/>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Structure" Target="richData/rdrichvaluestructur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 Target="richData/rdrichvalue.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20/07/relationships/rdRichValueWebImage" Target="richData/rdRichValueWebImage.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heetMetadata" Target="metadata.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Array" Target="richData/rdarray.xml"/></Relationships>
</file>

<file path=xl/persons/person.xml><?xml version="1.0" encoding="utf-8"?>
<personList xmlns="http://schemas.microsoft.com/office/spreadsheetml/2018/threadedcomments" xmlns:x="http://schemas.openxmlformats.org/spreadsheetml/2006/main"/>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82338761f223882a4fcd0a92801d2f03&amp;qlt=95" TargetMode="External"/><Relationship Id="rId21" Type="http://schemas.openxmlformats.org/officeDocument/2006/relationships/hyperlink" Target="https://www.bing.com/th?id=OSK.64a722b3d40292398291610dc8c47d2c&amp;qlt=95" TargetMode="External"/><Relationship Id="rId324" Type="http://schemas.openxmlformats.org/officeDocument/2006/relationships/hyperlink" Target="https://www.bing.com/images/search?form=xlimg&amp;q=Morgantown,%20West%20Virginia" TargetMode="External"/><Relationship Id="rId531" Type="http://schemas.openxmlformats.org/officeDocument/2006/relationships/hyperlink" Target="https://www.bing.com/th?id=OSK.71e664ec28629e4c52efcb827d9830c3&amp;qlt=95" TargetMode="External"/><Relationship Id="rId170" Type="http://schemas.openxmlformats.org/officeDocument/2006/relationships/hyperlink" Target="https://www.bing.com/images/search?form=xlimg&amp;q=Louisiana" TargetMode="External"/><Relationship Id="rId268" Type="http://schemas.openxmlformats.org/officeDocument/2006/relationships/hyperlink" Target="https://www.bing.com/images/search?form=xlimg&amp;q=Mount%20Carmel,%20Pennsylvania" TargetMode="External"/><Relationship Id="rId475" Type="http://schemas.openxmlformats.org/officeDocument/2006/relationships/hyperlink" Target="https://www.bing.com/th?id=OSK.68eab5b6aa9aac070c0a3f491750845b&amp;qlt=95" TargetMode="External"/><Relationship Id="rId32" Type="http://schemas.openxmlformats.org/officeDocument/2006/relationships/hyperlink" Target="https://www.bing.com/images/search?form=xlimg&amp;q=Phoenix,%20Arizona" TargetMode="External"/><Relationship Id="rId128" Type="http://schemas.openxmlformats.org/officeDocument/2006/relationships/hyperlink" Target="https://www.bing.com/images/search?form=xlimg&amp;q=Long%20Island" TargetMode="External"/><Relationship Id="rId335" Type="http://schemas.openxmlformats.org/officeDocument/2006/relationships/hyperlink" Target="https://www.bing.com/th?id=OSK.1a336545959f34775cf7407b73cd8f03&amp;qlt=95" TargetMode="External"/><Relationship Id="rId542" Type="http://schemas.openxmlformats.org/officeDocument/2006/relationships/hyperlink" Target="https://www.bing.com/images/search?form=xlimg&amp;q=Temecula,%20California" TargetMode="External"/><Relationship Id="rId181" Type="http://schemas.openxmlformats.org/officeDocument/2006/relationships/hyperlink" Target="https://www.bing.com/th?id=OSK.4d248a0f6dd3d8c557acbabe49decd1a&amp;qlt=95" TargetMode="External"/><Relationship Id="rId402" Type="http://schemas.openxmlformats.org/officeDocument/2006/relationships/hyperlink" Target="https://www.bing.com/images/search?form=xlimg&amp;q=Cincinnati" TargetMode="External"/><Relationship Id="rId279" Type="http://schemas.openxmlformats.org/officeDocument/2006/relationships/hyperlink" Target="https://www.bing.com/th?id=OSK.7787b6ba3d9cea56fe4e55dce35a3a1a&amp;qlt=95" TargetMode="External"/><Relationship Id="rId486" Type="http://schemas.openxmlformats.org/officeDocument/2006/relationships/hyperlink" Target="https://www.bing.com/images/search?form=xlimg&amp;q=Clermont,%20Florida" TargetMode="External"/><Relationship Id="rId43" Type="http://schemas.openxmlformats.org/officeDocument/2006/relationships/hyperlink" Target="https://www.bing.com/th?id=OSK.27c4218c5694d1f12d879a01cd40a15b&amp;qlt=95" TargetMode="External"/><Relationship Id="rId139" Type="http://schemas.openxmlformats.org/officeDocument/2006/relationships/hyperlink" Target="https://www.bing.com/th?id=OSK.89d6dd55b23249c935de5d882c733ae6&amp;qlt=95" TargetMode="External"/><Relationship Id="rId346" Type="http://schemas.openxmlformats.org/officeDocument/2006/relationships/hyperlink" Target="https://www.bing.com/images/search?form=xlimg&amp;q=Ellerbe,%20North%20Carolina" TargetMode="External"/><Relationship Id="rId553" Type="http://schemas.openxmlformats.org/officeDocument/2006/relationships/hyperlink" Target="https://www.bing.com/th?id=OSK.fbf0fb28cd3973eda077d6d6e7a4e20e&amp;qlt=95" TargetMode="External"/><Relationship Id="rId192" Type="http://schemas.openxmlformats.org/officeDocument/2006/relationships/hyperlink" Target="https://www.bing.com/images/search?form=xlimg&amp;q=Minnesota" TargetMode="External"/><Relationship Id="rId206" Type="http://schemas.openxmlformats.org/officeDocument/2006/relationships/hyperlink" Target="https://www.bing.com/images/search?form=xlimg&amp;q=Newnan,%20Georgia" TargetMode="External"/><Relationship Id="rId413" Type="http://schemas.openxmlformats.org/officeDocument/2006/relationships/hyperlink" Target="https://www.bing.com/th?id=OSK.dfa441f7bc5c2be17fd788bd3466aca4&amp;qlt=95" TargetMode="External"/><Relationship Id="rId497" Type="http://schemas.openxmlformats.org/officeDocument/2006/relationships/hyperlink" Target="https://www.bing.com/th?id=OSK.cebd14304fe6ad85748c1477faa20ad1&amp;qlt=95" TargetMode="External"/><Relationship Id="rId357" Type="http://schemas.openxmlformats.org/officeDocument/2006/relationships/hyperlink" Target="https://www.bing.com/th?id=OSK.342daf61614a542b0d13665fef5f0d06&amp;qlt=95" TargetMode="External"/><Relationship Id="rId54" Type="http://schemas.openxmlformats.org/officeDocument/2006/relationships/hyperlink" Target="https://www.bing.com/images/search?form=xlimg&amp;q=New%20York%20City" TargetMode="External"/><Relationship Id="rId217" Type="http://schemas.openxmlformats.org/officeDocument/2006/relationships/hyperlink" Target="https://www.bing.com/th?id=OSK.2e7b6d68c0c69cdea64fa83da6015812&amp;qlt=95" TargetMode="External"/><Relationship Id="rId564" Type="http://schemas.openxmlformats.org/officeDocument/2006/relationships/hyperlink" Target="https://www.bing.com/images/search?form=xlimg&amp;q=Lauderdale%20Lakes,%20Florida" TargetMode="External"/><Relationship Id="rId424" Type="http://schemas.openxmlformats.org/officeDocument/2006/relationships/hyperlink" Target="https://www.bing.com/images/search?form=xlimg&amp;q=Las%20Vegas" TargetMode="External"/><Relationship Id="rId270" Type="http://schemas.openxmlformats.org/officeDocument/2006/relationships/hyperlink" Target="https://www.bing.com/images/search?form=xlimg&amp;q=Springfield,%20Massachusetts" TargetMode="External"/><Relationship Id="rId65" Type="http://schemas.openxmlformats.org/officeDocument/2006/relationships/hyperlink" Target="https://www.bing.com/th?id=OSK.75566aa5e1e18385639b494fd140ff6e&amp;qlt=95" TargetMode="External"/><Relationship Id="rId130" Type="http://schemas.openxmlformats.org/officeDocument/2006/relationships/hyperlink" Target="https://www.bing.com/images/search?form=xlimg&amp;q=West%20Chester,%20Pennsylvania" TargetMode="External"/><Relationship Id="rId368" Type="http://schemas.openxmlformats.org/officeDocument/2006/relationships/hyperlink" Target="https://www.bing.com/images/search?form=xlimg&amp;q=Dix%20Hills,%20New%20York" TargetMode="External"/><Relationship Id="rId575" Type="http://schemas.openxmlformats.org/officeDocument/2006/relationships/hyperlink" Target="https://www.bing.com/th?id=OSK.dd1f1d662b4f80701e683200b3984274&amp;qlt=95" TargetMode="External"/><Relationship Id="rId228" Type="http://schemas.openxmlformats.org/officeDocument/2006/relationships/hyperlink" Target="https://www.bing.com/images/search?form=xlimg&amp;q=South%20Brunswick,%20New%20Jersey" TargetMode="External"/><Relationship Id="rId435" Type="http://schemas.openxmlformats.org/officeDocument/2006/relationships/hyperlink" Target="https://www.bing.com/th?id=OSK.7a00c7e757a17f3001769da330dd089d&amp;qlt=95" TargetMode="External"/><Relationship Id="rId281" Type="http://schemas.openxmlformats.org/officeDocument/2006/relationships/hyperlink" Target="https://www.bing.com/th?id=OSK.5de40238d1b2968500f71cdf66cc13ef&amp;qlt=95" TargetMode="External"/><Relationship Id="rId502" Type="http://schemas.openxmlformats.org/officeDocument/2006/relationships/hyperlink" Target="https://www.bing.com/images/search?form=xlimg&amp;q=Arlington,%20Iowa" TargetMode="External"/><Relationship Id="rId34" Type="http://schemas.openxmlformats.org/officeDocument/2006/relationships/hyperlink" Target="https://www.bing.com/images/search?form=xlimg&amp;q=Terre%20Haute,%20Indiana" TargetMode="External"/><Relationship Id="rId76" Type="http://schemas.openxmlformats.org/officeDocument/2006/relationships/hyperlink" Target="https://www.bing.com/images/search?form=xlimg&amp;q=Hawaii" TargetMode="External"/><Relationship Id="rId141" Type="http://schemas.openxmlformats.org/officeDocument/2006/relationships/hyperlink" Target="https://www.bing.com/th?id=OSK.39c49ed53d01dec81887aeaf8f60f7bc&amp;qlt=95" TargetMode="External"/><Relationship Id="rId379" Type="http://schemas.openxmlformats.org/officeDocument/2006/relationships/hyperlink" Target="https://www.bing.com/th?id=OSK.5c105d10b61d99a4bb419fd401e18fa9&amp;qlt=95" TargetMode="External"/><Relationship Id="rId544" Type="http://schemas.openxmlformats.org/officeDocument/2006/relationships/hyperlink" Target="https://www.bing.com/images/search?form=xlimg&amp;q=Brownsville,%20Kentucky" TargetMode="External"/><Relationship Id="rId7" Type="http://schemas.openxmlformats.org/officeDocument/2006/relationships/hyperlink" Target="https://www.bing.com/th?id=OSK.3714ecdd3a535e93e225e642e0a800e9&amp;qlt=95" TargetMode="External"/><Relationship Id="rId183" Type="http://schemas.openxmlformats.org/officeDocument/2006/relationships/hyperlink" Target="https://www.bing.com/th?id=OSK.020f82e4c4e5c2f77d2408e9fcaee349&amp;qlt=95" TargetMode="External"/><Relationship Id="rId239" Type="http://schemas.openxmlformats.org/officeDocument/2006/relationships/hyperlink" Target="https://www.bing.com/th?id=OSK.41d6533bb269213fdda41515376d514d&amp;qlt=95" TargetMode="External"/><Relationship Id="rId390" Type="http://schemas.openxmlformats.org/officeDocument/2006/relationships/hyperlink" Target="https://www.bing.com/images/search?form=xlimg&amp;q=Rutherfordton,%20North%20Carolina" TargetMode="External"/><Relationship Id="rId404" Type="http://schemas.openxmlformats.org/officeDocument/2006/relationships/hyperlink" Target="https://www.bing.com/images/search?form=xlimg&amp;q=Waverly,%20Nebraska" TargetMode="External"/><Relationship Id="rId446" Type="http://schemas.openxmlformats.org/officeDocument/2006/relationships/hyperlink" Target="https://www.bing.com/images/search?form=xlimg&amp;q=Woodstock,%20Illinois" TargetMode="External"/><Relationship Id="rId250" Type="http://schemas.openxmlformats.org/officeDocument/2006/relationships/hyperlink" Target="https://www.bing.com/images/search?form=xlimg&amp;q=Carlsbad,%20California" TargetMode="External"/><Relationship Id="rId292" Type="http://schemas.openxmlformats.org/officeDocument/2006/relationships/hyperlink" Target="https://www.bing.com/images/search?form=xlimg&amp;q=Louisville,%20Kentucky" TargetMode="External"/><Relationship Id="rId306" Type="http://schemas.openxmlformats.org/officeDocument/2006/relationships/hyperlink" Target="https://www.bing.com/images/search?form=xlimg&amp;q=Winfield,%20Illinois" TargetMode="External"/><Relationship Id="rId488" Type="http://schemas.openxmlformats.org/officeDocument/2006/relationships/hyperlink" Target="https://www.bing.com/images/search?form=xlimg&amp;q=Apopka,%20Florida" TargetMode="External"/><Relationship Id="rId45" Type="http://schemas.openxmlformats.org/officeDocument/2006/relationships/hyperlink" Target="https://www.bing.com/th?id=OSK.58ac448972c6ab144b54e831a714990d&amp;qlt=95" TargetMode="External"/><Relationship Id="rId87" Type="http://schemas.openxmlformats.org/officeDocument/2006/relationships/hyperlink" Target="https://www.bing.com/th?id=OSK.d1de693ad26ac27a77c98dd15aa30210&amp;qlt=95" TargetMode="External"/><Relationship Id="rId110" Type="http://schemas.openxmlformats.org/officeDocument/2006/relationships/hyperlink" Target="https://www.bing.com/images/search?form=xlimg&amp;q=Lake%20Oswego,%20Oregon" TargetMode="External"/><Relationship Id="rId348" Type="http://schemas.openxmlformats.org/officeDocument/2006/relationships/hyperlink" Target="https://www.bing.com/images/search?form=xlimg&amp;q=Princeton,%20New%20Jersey" TargetMode="External"/><Relationship Id="rId513" Type="http://schemas.openxmlformats.org/officeDocument/2006/relationships/hyperlink" Target="https://www.bing.com/th?id=OSK.46d3fdad7af006639936dade77a669c2&amp;qlt=95" TargetMode="External"/><Relationship Id="rId555" Type="http://schemas.openxmlformats.org/officeDocument/2006/relationships/hyperlink" Target="https://www.bing.com/th?id=OSK.809b2674064868c57df6428c6ff7bd8a&amp;qlt=95" TargetMode="External"/><Relationship Id="rId152" Type="http://schemas.openxmlformats.org/officeDocument/2006/relationships/hyperlink" Target="https://www.bing.com/images/search?form=xlimg&amp;q=Bethel,%20Connecticut" TargetMode="External"/><Relationship Id="rId194" Type="http://schemas.openxmlformats.org/officeDocument/2006/relationships/hyperlink" Target="https://www.bing.com/images/search?form=xlimg&amp;q=Tampa,%20Florida" TargetMode="External"/><Relationship Id="rId208" Type="http://schemas.openxmlformats.org/officeDocument/2006/relationships/hyperlink" Target="https://www.bing.com/images/search?form=xlimg&amp;q=Georgia%20(U.S.%20state)" TargetMode="External"/><Relationship Id="rId415" Type="http://schemas.openxmlformats.org/officeDocument/2006/relationships/hyperlink" Target="https://www.bing.com/th?id=OSK.8ca4c58b43bea727b9d496912f6ecee6&amp;qlt=95" TargetMode="External"/><Relationship Id="rId457" Type="http://schemas.openxmlformats.org/officeDocument/2006/relationships/hyperlink" Target="https://www.bing.com/th?id=OSK.288771c91919228fadd50f4b0a8aa040&amp;qlt=95" TargetMode="External"/><Relationship Id="rId261" Type="http://schemas.openxmlformats.org/officeDocument/2006/relationships/hyperlink" Target="https://www.bing.com/th?id=OSK.8834df82ea5c255c9ba0748770c66a2c&amp;qlt=95" TargetMode="External"/><Relationship Id="rId499" Type="http://schemas.openxmlformats.org/officeDocument/2006/relationships/hyperlink" Target="https://www.bing.com/th?id=OSK.51548a8c429d7403adc866f2720f2d1f&amp;qlt=95" TargetMode="External"/><Relationship Id="rId14" Type="http://schemas.openxmlformats.org/officeDocument/2006/relationships/hyperlink" Target="https://www.bing.com/images/search?form=xlimg&amp;q=Richmond,%20Virginia" TargetMode="External"/><Relationship Id="rId56" Type="http://schemas.openxmlformats.org/officeDocument/2006/relationships/hyperlink" Target="https://www.bing.com/images/search?form=xlimg&amp;q=New%20York%20(state)" TargetMode="External"/><Relationship Id="rId317" Type="http://schemas.openxmlformats.org/officeDocument/2006/relationships/hyperlink" Target="https://www.bing.com/th?id=OSK.face1a8dba108bdb4701542aa2ad45b7&amp;qlt=95" TargetMode="External"/><Relationship Id="rId359" Type="http://schemas.openxmlformats.org/officeDocument/2006/relationships/hyperlink" Target="https://www.bing.com/th?id=OSK.88a737db5fd378714c1ade16245ebfd3&amp;qlt=95" TargetMode="External"/><Relationship Id="rId524" Type="http://schemas.openxmlformats.org/officeDocument/2006/relationships/hyperlink" Target="https://www.bing.com/images/search?form=xlimg&amp;q=Kankakee,%20Illinois" TargetMode="External"/><Relationship Id="rId566" Type="http://schemas.openxmlformats.org/officeDocument/2006/relationships/hyperlink" Target="https://www.bing.com/images/search?form=xlimg&amp;q=Newport%20Beach,%20California" TargetMode="External"/><Relationship Id="rId98" Type="http://schemas.openxmlformats.org/officeDocument/2006/relationships/hyperlink" Target="https://www.bing.com/images/search?form=xlimg&amp;q=Butler,%20Missouri" TargetMode="External"/><Relationship Id="rId121" Type="http://schemas.openxmlformats.org/officeDocument/2006/relationships/hyperlink" Target="https://www.bing.com/th?id=OSK.60441dbe447948348a5365b279b31bba&amp;qlt=95" TargetMode="External"/><Relationship Id="rId163" Type="http://schemas.openxmlformats.org/officeDocument/2006/relationships/hyperlink" Target="https://www.bing.com/th?id=OSK.c4a51fb1470b981ddd7daab31814af10&amp;qlt=95" TargetMode="External"/><Relationship Id="rId219" Type="http://schemas.openxmlformats.org/officeDocument/2006/relationships/hyperlink" Target="https://www.bing.com/th?id=OSK.5e5edbee64005edbf411df0671fae1da&amp;qlt=95" TargetMode="External"/><Relationship Id="rId370" Type="http://schemas.openxmlformats.org/officeDocument/2006/relationships/hyperlink" Target="https://www.bing.com/images/search?form=xlimg&amp;q=Mission%20Viejo,%20California" TargetMode="External"/><Relationship Id="rId426" Type="http://schemas.openxmlformats.org/officeDocument/2006/relationships/hyperlink" Target="https://www.bing.com/images/search?form=xlimg&amp;q=Nevada" TargetMode="External"/><Relationship Id="rId230" Type="http://schemas.openxmlformats.org/officeDocument/2006/relationships/hyperlink" Target="https://www.bing.com/images/search?form=xlimg&amp;q=Lady%20Lake,%20Florida" TargetMode="External"/><Relationship Id="rId468" Type="http://schemas.openxmlformats.org/officeDocument/2006/relationships/hyperlink" Target="https://www.bing.com/images/search?form=xlimg&amp;q=Iowa%20City,%20Iowa" TargetMode="External"/><Relationship Id="rId25" Type="http://schemas.openxmlformats.org/officeDocument/2006/relationships/hyperlink" Target="https://www.bing.com/th?id=OSK.37781df01e217e663ead821673195d33&amp;qlt=95" TargetMode="External"/><Relationship Id="rId67" Type="http://schemas.openxmlformats.org/officeDocument/2006/relationships/hyperlink" Target="https://www.bing.com/th?id=OSK.dfd23a4048692e9e9dfffedc93d6aec2&amp;qlt=95" TargetMode="External"/><Relationship Id="rId272" Type="http://schemas.openxmlformats.org/officeDocument/2006/relationships/hyperlink" Target="https://www.bing.com/images/search?form=xlimg&amp;q=Southfield,%20Michigan" TargetMode="External"/><Relationship Id="rId328" Type="http://schemas.openxmlformats.org/officeDocument/2006/relationships/hyperlink" Target="https://www.bing.com/images/search?form=xlimg&amp;q=Mercer%20Island,%20Washington" TargetMode="External"/><Relationship Id="rId535" Type="http://schemas.openxmlformats.org/officeDocument/2006/relationships/hyperlink" Target="https://www.bing.com/th?id=OSK.180dc484ebd2248ab65470ffd4a18495&amp;qlt=95" TargetMode="External"/><Relationship Id="rId577" Type="http://schemas.openxmlformats.org/officeDocument/2006/relationships/hyperlink" Target="https://www.bing.com/th?id=OSK.1d933d290c60c4e19ab577d5a780d0d2&amp;qlt=95" TargetMode="External"/><Relationship Id="rId132" Type="http://schemas.openxmlformats.org/officeDocument/2006/relationships/hyperlink" Target="https://www.bing.com/images/search?form=xlimg&amp;q=Redondo%20Beach,%20California" TargetMode="External"/><Relationship Id="rId174" Type="http://schemas.openxmlformats.org/officeDocument/2006/relationships/hyperlink" Target="https://www.bing.com/images/search?form=xlimg&amp;q=Tennessee" TargetMode="External"/><Relationship Id="rId381" Type="http://schemas.openxmlformats.org/officeDocument/2006/relationships/hyperlink" Target="https://www.bing.com/th?id=OSK.RbiE5StMP-AO8AuE8bblqs2wr3NjDVOXACkXJSssowg&amp;qlt=95" TargetMode="External"/><Relationship Id="rId241" Type="http://schemas.openxmlformats.org/officeDocument/2006/relationships/hyperlink" Target="https://www.bing.com/th?id=OSK.5fae5b5b15d185e21f74657c0d29d6d0&amp;qlt=95" TargetMode="External"/><Relationship Id="rId437" Type="http://schemas.openxmlformats.org/officeDocument/2006/relationships/hyperlink" Target="https://www.bing.com/th?id=OSK.f59cf238d73bfce602078ef901fe45a9&amp;qlt=95" TargetMode="External"/><Relationship Id="rId479" Type="http://schemas.openxmlformats.org/officeDocument/2006/relationships/hyperlink" Target="https://www.bing.com/th?id=OSK.f9862363d5dc3169dda2f9f0d3b0f0bf&amp;qlt=95" TargetMode="External"/><Relationship Id="rId36" Type="http://schemas.openxmlformats.org/officeDocument/2006/relationships/hyperlink" Target="https://www.bing.com/images/search?form=xlimg&amp;q=Indiana" TargetMode="External"/><Relationship Id="rId283" Type="http://schemas.openxmlformats.org/officeDocument/2006/relationships/hyperlink" Target="https://www.bing.com/th?id=OSK.30eafb2ee32bc2c6cecad53da04b8531&amp;qlt=95" TargetMode="External"/><Relationship Id="rId339" Type="http://schemas.openxmlformats.org/officeDocument/2006/relationships/hyperlink" Target="https://www.bing.com/th?id=OSK.8836cf6b96e037858c8bcf7fe60e2737&amp;qlt=95" TargetMode="External"/><Relationship Id="rId490" Type="http://schemas.openxmlformats.org/officeDocument/2006/relationships/hyperlink" Target="https://www.bing.com/images/search?form=xlimg&amp;q=Roanoke,%20Texas" TargetMode="External"/><Relationship Id="rId504" Type="http://schemas.openxmlformats.org/officeDocument/2006/relationships/hyperlink" Target="https://www.bing.com/images/search?form=xlimg&amp;q=Shreveport,%20Louisiana" TargetMode="External"/><Relationship Id="rId546" Type="http://schemas.openxmlformats.org/officeDocument/2006/relationships/hyperlink" Target="https://www.bing.com/images/search?form=xlimg&amp;q=Provo,%20Utah" TargetMode="External"/><Relationship Id="rId78" Type="http://schemas.openxmlformats.org/officeDocument/2006/relationships/hyperlink" Target="https://www.bing.com/images/search?form=xlimg&amp;q=Pittsburgh" TargetMode="External"/><Relationship Id="rId101" Type="http://schemas.openxmlformats.org/officeDocument/2006/relationships/hyperlink" Target="https://www.bing.com/th?id=OSK.92eb31d0065a8bc85493565a7fbca177&amp;qlt=95" TargetMode="External"/><Relationship Id="rId143" Type="http://schemas.openxmlformats.org/officeDocument/2006/relationships/hyperlink" Target="https://www.bing.com/th?id=OSK.825fde582f44140db03c8c2af3aa13af&amp;qlt=95" TargetMode="External"/><Relationship Id="rId185" Type="http://schemas.openxmlformats.org/officeDocument/2006/relationships/hyperlink" Target="https://www.bing.com/th?id=OSK.8ae64ec775107d3f5158c014bce0e4fa&amp;qlt=95" TargetMode="External"/><Relationship Id="rId350" Type="http://schemas.openxmlformats.org/officeDocument/2006/relationships/hyperlink" Target="https://www.bing.com/images/search?form=xlimg&amp;q=Quincy,%20Massachusetts" TargetMode="External"/><Relationship Id="rId406" Type="http://schemas.openxmlformats.org/officeDocument/2006/relationships/hyperlink" Target="https://www.bing.com/images/search?form=xlimg&amp;q=San%20Gabriel,%20California" TargetMode="External"/><Relationship Id="rId9" Type="http://schemas.openxmlformats.org/officeDocument/2006/relationships/hyperlink" Target="https://www.bing.com/th?id=OSK.RCmUsVVtj15zh5hvDx6ohwurFiAtcgimTZm8wzk9HN0&amp;qlt=95" TargetMode="External"/><Relationship Id="rId210" Type="http://schemas.openxmlformats.org/officeDocument/2006/relationships/hyperlink" Target="https://www.bing.com/images/search?form=xlimg&amp;q=Atlanta" TargetMode="External"/><Relationship Id="rId392" Type="http://schemas.openxmlformats.org/officeDocument/2006/relationships/hyperlink" Target="https://www.bing.com/images/search?form=xlimg&amp;q=Cache,%20Oklahoma" TargetMode="External"/><Relationship Id="rId448" Type="http://schemas.openxmlformats.org/officeDocument/2006/relationships/hyperlink" Target="https://www.bing.com/images/search?form=xlimg&amp;q=Garner,%20North%20Carolina" TargetMode="External"/><Relationship Id="rId252" Type="http://schemas.openxmlformats.org/officeDocument/2006/relationships/hyperlink" Target="https://www.bing.com/images/search?form=xlimg&amp;q=Marlboro%20Township,%20New%20Jersey" TargetMode="External"/><Relationship Id="rId294" Type="http://schemas.openxmlformats.org/officeDocument/2006/relationships/hyperlink" Target="https://www.bing.com/images/search?form=xlimg&amp;q=LaFollette,%20Tennessee" TargetMode="External"/><Relationship Id="rId308" Type="http://schemas.openxmlformats.org/officeDocument/2006/relationships/hyperlink" Target="https://www.bing.com/images/search?form=xlimg&amp;q=Santa%20Rosa,%20California" TargetMode="External"/><Relationship Id="rId515" Type="http://schemas.openxmlformats.org/officeDocument/2006/relationships/hyperlink" Target="https://www.bing.com/th?id=OSK.39f80c2f9706a36e0e3cccd0739a6b09&amp;qlt=95" TargetMode="External"/><Relationship Id="rId47" Type="http://schemas.openxmlformats.org/officeDocument/2006/relationships/hyperlink" Target="https://www.bing.com/th?id=OSK.9317e6b5b9a4c59c9f603a30498d71b4&amp;qlt=95" TargetMode="External"/><Relationship Id="rId89" Type="http://schemas.openxmlformats.org/officeDocument/2006/relationships/hyperlink" Target="https://www.bing.com/th?id=OSK.71d11ca68f5d029c7792bf79430bea23&amp;qlt=95" TargetMode="External"/><Relationship Id="rId112" Type="http://schemas.openxmlformats.org/officeDocument/2006/relationships/hyperlink" Target="https://www.bing.com/images/search?form=xlimg&amp;q=Oregon" TargetMode="External"/><Relationship Id="rId154" Type="http://schemas.openxmlformats.org/officeDocument/2006/relationships/hyperlink" Target="https://www.bing.com/images/search?form=xlimg&amp;q=Connecticut" TargetMode="External"/><Relationship Id="rId361" Type="http://schemas.openxmlformats.org/officeDocument/2006/relationships/hyperlink" Target="https://www.bing.com/th?id=OSK.7KKizhnwaUJ_tuA4W7srj91_WljcBu7u07UHnU2VXAw&amp;qlt=95" TargetMode="External"/><Relationship Id="rId557" Type="http://schemas.openxmlformats.org/officeDocument/2006/relationships/hyperlink" Target="https://www.bing.com/th?id=OSK.1c808502a6c0fd67951cab52d3e9cd0b&amp;qlt=95" TargetMode="External"/><Relationship Id="rId196" Type="http://schemas.openxmlformats.org/officeDocument/2006/relationships/hyperlink" Target="https://www.bing.com/images/search?form=xlimg&amp;q=Cuyahoga%20Falls,%20Ohio" TargetMode="External"/><Relationship Id="rId417" Type="http://schemas.openxmlformats.org/officeDocument/2006/relationships/hyperlink" Target="https://www.bing.com/th?id=OSK.7b55f5b738ed24b666d31437c75db04d&amp;qlt=95" TargetMode="External"/><Relationship Id="rId459" Type="http://schemas.openxmlformats.org/officeDocument/2006/relationships/hyperlink" Target="https://www.bing.com/th?id=OSK.354b6009a4b2c4e09fb004affc50cf1a&amp;qlt=95" TargetMode="External"/><Relationship Id="rId16" Type="http://schemas.openxmlformats.org/officeDocument/2006/relationships/hyperlink" Target="https://www.bing.com/images/search?form=xlimg&amp;q=Miami" TargetMode="External"/><Relationship Id="rId221" Type="http://schemas.openxmlformats.org/officeDocument/2006/relationships/hyperlink" Target="https://www.bing.com/th?id=OSK.5db66e8e1abc853d414adbcca018de98&amp;qlt=95" TargetMode="External"/><Relationship Id="rId263" Type="http://schemas.openxmlformats.org/officeDocument/2006/relationships/hyperlink" Target="https://www.bing.com/th?id=OSK.pDsSue6pfV21qDAtY4eijXv9evxJHnSGLJqT081ge-Q&amp;qlt=95" TargetMode="External"/><Relationship Id="rId319" Type="http://schemas.openxmlformats.org/officeDocument/2006/relationships/hyperlink" Target="https://www.bing.com/th?id=OSK.326ce9788b5117335a65893c8386af97&amp;qlt=95" TargetMode="External"/><Relationship Id="rId470" Type="http://schemas.openxmlformats.org/officeDocument/2006/relationships/hyperlink" Target="https://www.bing.com/images/search?form=xlimg&amp;q=Iowa" TargetMode="External"/><Relationship Id="rId526" Type="http://schemas.openxmlformats.org/officeDocument/2006/relationships/hyperlink" Target="https://www.bing.com/images/search?form=xlimg&amp;q=Wellington,%20Florida" TargetMode="External"/><Relationship Id="rId58" Type="http://schemas.openxmlformats.org/officeDocument/2006/relationships/hyperlink" Target="https://www.bing.com/images/search?form=xlimg&amp;q=Avondale,%20Arizona" TargetMode="External"/><Relationship Id="rId123" Type="http://schemas.openxmlformats.org/officeDocument/2006/relationships/hyperlink" Target="https://www.bing.com/th?id=OSK.1973703d864373b47ab825b2a978ab2d&amp;qlt=95" TargetMode="External"/><Relationship Id="rId330" Type="http://schemas.openxmlformats.org/officeDocument/2006/relationships/hyperlink" Target="https://www.bing.com/images/search?form=xlimg&amp;q=Madawaska,%20Maine" TargetMode="External"/><Relationship Id="rId568" Type="http://schemas.openxmlformats.org/officeDocument/2006/relationships/hyperlink" Target="https://www.bing.com/images/search?form=xlimg&amp;q=New%20Smyrna%20Beach,%20Florida" TargetMode="External"/><Relationship Id="rId165" Type="http://schemas.openxmlformats.org/officeDocument/2006/relationships/hyperlink" Target="https://www.bing.com/th?id=OSK.aacf565bdc3352a781608d6f721be48d&amp;qlt=95" TargetMode="External"/><Relationship Id="rId372" Type="http://schemas.openxmlformats.org/officeDocument/2006/relationships/hyperlink" Target="https://www.bing.com/images/search?form=xlimg&amp;q=Palos%20Hills,%20Illinois" TargetMode="External"/><Relationship Id="rId428" Type="http://schemas.openxmlformats.org/officeDocument/2006/relationships/hyperlink" Target="https://www.bing.com/images/search?form=xlimg&amp;q=Belmont,%20California" TargetMode="External"/><Relationship Id="rId232" Type="http://schemas.openxmlformats.org/officeDocument/2006/relationships/hyperlink" Target="https://www.bing.com/images/search?form=xlimg&amp;q=Woodbridge,%20Connecticut" TargetMode="External"/><Relationship Id="rId274" Type="http://schemas.openxmlformats.org/officeDocument/2006/relationships/hyperlink" Target="https://www.bing.com/images/search?form=xlimg&amp;q=Stockton,%20California" TargetMode="External"/><Relationship Id="rId481" Type="http://schemas.openxmlformats.org/officeDocument/2006/relationships/hyperlink" Target="https://www.bing.com/th?id=OSK.28279a8f52381e8e51f7f98cc58b120d&amp;qlt=95" TargetMode="External"/><Relationship Id="rId27" Type="http://schemas.openxmlformats.org/officeDocument/2006/relationships/hyperlink" Target="https://www.bing.com/th?id=OSK.64d4dffc902488ddb00939ecc5e65fa9&amp;qlt=95" TargetMode="External"/><Relationship Id="rId69" Type="http://schemas.openxmlformats.org/officeDocument/2006/relationships/hyperlink" Target="https://www.bing.com/th?id=OSK.UwSmI3XCsRI6qcwAnEwdeftYGbhhEggkCavJQhVbplk&amp;qlt=95" TargetMode="External"/><Relationship Id="rId134" Type="http://schemas.openxmlformats.org/officeDocument/2006/relationships/hyperlink" Target="https://www.bing.com/images/search?form=xlimg&amp;q=San%20Francisco" TargetMode="External"/><Relationship Id="rId537" Type="http://schemas.openxmlformats.org/officeDocument/2006/relationships/hyperlink" Target="https://www.bing.com/th?id=OSK.d17ebccb68cd308857b1bb63e7836a12&amp;qlt=95" TargetMode="External"/><Relationship Id="rId80" Type="http://schemas.openxmlformats.org/officeDocument/2006/relationships/hyperlink" Target="https://www.bing.com/images/search?form=xlimg&amp;q=Pennsylvania" TargetMode="External"/><Relationship Id="rId176" Type="http://schemas.openxmlformats.org/officeDocument/2006/relationships/hyperlink" Target="https://www.bing.com/images/search?form=xlimg&amp;q=Nashville,%20Tennessee" TargetMode="External"/><Relationship Id="rId341" Type="http://schemas.openxmlformats.org/officeDocument/2006/relationships/hyperlink" Target="https://www.bing.com/th?id=OSK.sICWbaSEX8-GBLedheS3q01SjvO-sUTdZ4YAb_tl8rE&amp;qlt=95" TargetMode="External"/><Relationship Id="rId383" Type="http://schemas.openxmlformats.org/officeDocument/2006/relationships/hyperlink" Target="https://www.bing.com/th?id=OSK.8921db902b53d26ec939b1ab0d4d5e46&amp;qlt=95" TargetMode="External"/><Relationship Id="rId439" Type="http://schemas.openxmlformats.org/officeDocument/2006/relationships/hyperlink" Target="https://www.bing.com/th?id=OSK.d69144dec697e14cfdb01e28f2b7f9b2&amp;qlt=95" TargetMode="External"/><Relationship Id="rId201" Type="http://schemas.openxmlformats.org/officeDocument/2006/relationships/hyperlink" Target="https://www.bing.com/th?id=OSK.ab4da217eaaec22c88ebd6a48dd27ef2&amp;qlt=95" TargetMode="External"/><Relationship Id="rId243" Type="http://schemas.openxmlformats.org/officeDocument/2006/relationships/hyperlink" Target="https://www.bing.com/th?id=OSK.z4NRxYwbM5WRNjcnWu9NTq3ayvA0-nRhFi37W0p_Eow&amp;qlt=95" TargetMode="External"/><Relationship Id="rId285" Type="http://schemas.openxmlformats.org/officeDocument/2006/relationships/hyperlink" Target="https://www.bing.com/th?id=OSK.f0a5388fa3569f08dc617344da1ec8ee&amp;qlt=95" TargetMode="External"/><Relationship Id="rId450" Type="http://schemas.openxmlformats.org/officeDocument/2006/relationships/hyperlink" Target="https://www.bing.com/images/search?form=xlimg&amp;q=Macomb%20Township,%20Michigan" TargetMode="External"/><Relationship Id="rId506" Type="http://schemas.openxmlformats.org/officeDocument/2006/relationships/hyperlink" Target="https://www.bing.com/images/search?form=xlimg&amp;q=Gering,%20Nebraska" TargetMode="External"/><Relationship Id="rId38" Type="http://schemas.openxmlformats.org/officeDocument/2006/relationships/hyperlink" Target="https://www.bing.com/images/search?form=xlimg&amp;q=Indianapolis" TargetMode="External"/><Relationship Id="rId103" Type="http://schemas.openxmlformats.org/officeDocument/2006/relationships/hyperlink" Target="https://www.bing.com/th?id=OSK.96c6ab96b374a809d9bff30da3427dcc&amp;qlt=95" TargetMode="External"/><Relationship Id="rId310" Type="http://schemas.openxmlformats.org/officeDocument/2006/relationships/hyperlink" Target="https://www.bing.com/images/search?form=xlimg&amp;q=Union,%20Kentucky" TargetMode="External"/><Relationship Id="rId492" Type="http://schemas.openxmlformats.org/officeDocument/2006/relationships/hyperlink" Target="https://www.bing.com/images/search?form=xlimg&amp;q=Rockford,%20Illinois" TargetMode="External"/><Relationship Id="rId548" Type="http://schemas.openxmlformats.org/officeDocument/2006/relationships/hyperlink" Target="https://www.bing.com/images/search?form=xlimg&amp;q=Manhattan%20Beach,%20California" TargetMode="External"/><Relationship Id="rId91" Type="http://schemas.openxmlformats.org/officeDocument/2006/relationships/hyperlink" Target="https://www.bing.com/th?id=OSK.b171d3c722d3fe5104c20b1e9dda7ded&amp;qlt=95" TargetMode="External"/><Relationship Id="rId145" Type="http://schemas.openxmlformats.org/officeDocument/2006/relationships/hyperlink" Target="https://www.bing.com/th?id=OSK.831b6f72d08245a1066a95f8648ae81a&amp;qlt=95" TargetMode="External"/><Relationship Id="rId187" Type="http://schemas.openxmlformats.org/officeDocument/2006/relationships/hyperlink" Target="https://www.bing.com/th?id=OSK.017233476a1f0100eaa5bfecbafde18c&amp;qlt=95" TargetMode="External"/><Relationship Id="rId352" Type="http://schemas.openxmlformats.org/officeDocument/2006/relationships/hyperlink" Target="https://www.bing.com/images/search?form=xlimg&amp;q=Orlando,%20Florida" TargetMode="External"/><Relationship Id="rId394" Type="http://schemas.openxmlformats.org/officeDocument/2006/relationships/hyperlink" Target="https://www.bing.com/images/search?form=xlimg&amp;q=Yuba%20City,%20California" TargetMode="External"/><Relationship Id="rId408" Type="http://schemas.openxmlformats.org/officeDocument/2006/relationships/hyperlink" Target="https://www.bing.com/images/search?form=xlimg&amp;q=Salyersville,%20Kentucky" TargetMode="External"/><Relationship Id="rId212" Type="http://schemas.openxmlformats.org/officeDocument/2006/relationships/hyperlink" Target="https://www.bing.com/images/search?form=xlimg&amp;q=Washington,%20D.C." TargetMode="External"/><Relationship Id="rId254" Type="http://schemas.openxmlformats.org/officeDocument/2006/relationships/hyperlink" Target="https://www.bing.com/images/search?form=xlimg&amp;q=Sewickley,%20Pennsylvania" TargetMode="External"/><Relationship Id="rId49" Type="http://schemas.openxmlformats.org/officeDocument/2006/relationships/hyperlink" Target="https://www.bing.com/th?id=OSK.dc4854218778b6f007a0fb39483a9a3f&amp;qlt=95" TargetMode="External"/><Relationship Id="rId114" Type="http://schemas.openxmlformats.org/officeDocument/2006/relationships/hyperlink" Target="https://www.bing.com/images/search?form=xlimg&amp;q=Portland,%20Oregon" TargetMode="External"/><Relationship Id="rId296" Type="http://schemas.openxmlformats.org/officeDocument/2006/relationships/hyperlink" Target="https://www.bing.com/images/search?form=xlimg&amp;q=Imperial,%20Nebraska" TargetMode="External"/><Relationship Id="rId461" Type="http://schemas.openxmlformats.org/officeDocument/2006/relationships/hyperlink" Target="https://www.bing.com/th?id=OSK.4cbd1ea5df4a45f657838674b4785ce7&amp;qlt=95" TargetMode="External"/><Relationship Id="rId517" Type="http://schemas.openxmlformats.org/officeDocument/2006/relationships/hyperlink" Target="https://www.bing.com/th?id=OSK.06e38a7968cd3f1ca7a576e7e972fcbd&amp;qlt=95" TargetMode="External"/><Relationship Id="rId559" Type="http://schemas.openxmlformats.org/officeDocument/2006/relationships/hyperlink" Target="https://www.bing.com/th?id=OSK.e84a06a15f9212d824cebb340b0e17c1&amp;qlt=95" TargetMode="External"/><Relationship Id="rId60" Type="http://schemas.openxmlformats.org/officeDocument/2006/relationships/hyperlink" Target="https://www.bing.com/images/search?form=xlimg&amp;q=Burbank,%20California" TargetMode="External"/><Relationship Id="rId156" Type="http://schemas.openxmlformats.org/officeDocument/2006/relationships/hyperlink" Target="https://www.bing.com/images/search?form=xlimg&amp;q=Sugar%20Land,%20Texas" TargetMode="External"/><Relationship Id="rId198" Type="http://schemas.openxmlformats.org/officeDocument/2006/relationships/hyperlink" Target="https://www.bing.com/images/search?form=xlimg&amp;q=Ohio" TargetMode="External"/><Relationship Id="rId321" Type="http://schemas.openxmlformats.org/officeDocument/2006/relationships/hyperlink" Target="https://www.bing.com/th?id=OSK.288f08594aaff073aadbc4022a42d91f&amp;qlt=95" TargetMode="External"/><Relationship Id="rId363" Type="http://schemas.openxmlformats.org/officeDocument/2006/relationships/hyperlink" Target="https://www.bing.com/th?id=OSK.5wiYZ0ktaxlnPAAZY-KpuCbfZ2PSIaritBGQ1_hObGE&amp;qlt=95" TargetMode="External"/><Relationship Id="rId419" Type="http://schemas.openxmlformats.org/officeDocument/2006/relationships/hyperlink" Target="https://www.bing.com/th?id=OSK.753ebef48024a78057065fde53116aa7&amp;qlt=95" TargetMode="External"/><Relationship Id="rId570" Type="http://schemas.openxmlformats.org/officeDocument/2006/relationships/hyperlink" Target="https://www.bing.com/images/search?form=xlimg&amp;q=Stillwater,%20Oklahoma" TargetMode="External"/><Relationship Id="rId223" Type="http://schemas.openxmlformats.org/officeDocument/2006/relationships/hyperlink" Target="https://www.bing.com/th?id=OSK.d5e5a76c3dd328435887c0e18b4933a4&amp;qlt=95" TargetMode="External"/><Relationship Id="rId430" Type="http://schemas.openxmlformats.org/officeDocument/2006/relationships/hyperlink" Target="https://www.bing.com/images/search?form=xlimg&amp;q=Borrego%20Springs,%20California" TargetMode="External"/><Relationship Id="rId18" Type="http://schemas.openxmlformats.org/officeDocument/2006/relationships/hyperlink" Target="https://www.bing.com/images/search?form=xlimg&amp;q=Florida" TargetMode="External"/><Relationship Id="rId265" Type="http://schemas.openxmlformats.org/officeDocument/2006/relationships/hyperlink" Target="https://www.bing.com/th?id=OSK.f3621bdba752110d8bbba6d4a124ad4d&amp;qlt=95" TargetMode="External"/><Relationship Id="rId472" Type="http://schemas.openxmlformats.org/officeDocument/2006/relationships/hyperlink" Target="https://www.bing.com/images/search?form=xlimg&amp;q=Shelby%20Charter%20Township,%20Michigan" TargetMode="External"/><Relationship Id="rId528" Type="http://schemas.openxmlformats.org/officeDocument/2006/relationships/hyperlink" Target="https://www.bing.com/images/search?form=xlimg&amp;q=Algonquin,%20Illinois" TargetMode="External"/><Relationship Id="rId125" Type="http://schemas.openxmlformats.org/officeDocument/2006/relationships/hyperlink" Target="https://www.bing.com/th?id=OSK.2c726e0e6a4a13da81240263ca480eba&amp;qlt=95" TargetMode="External"/><Relationship Id="rId167" Type="http://schemas.openxmlformats.org/officeDocument/2006/relationships/hyperlink" Target="https://www.bing.com/th?id=OSK.af996bca65572aff4cd617911d098a1f&amp;qlt=95" TargetMode="External"/><Relationship Id="rId332" Type="http://schemas.openxmlformats.org/officeDocument/2006/relationships/hyperlink" Target="https://www.bing.com/images/search?form=xlimg&amp;q=Maine" TargetMode="External"/><Relationship Id="rId374" Type="http://schemas.openxmlformats.org/officeDocument/2006/relationships/hyperlink" Target="https://www.bing.com/images/search?form=xlimg&amp;q=Saginaw,%20Michigan" TargetMode="External"/><Relationship Id="rId71" Type="http://schemas.openxmlformats.org/officeDocument/2006/relationships/hyperlink" Target="https://www.bing.com/th?id=OSK.c93832872ec0dad4a158b06bab80ac3b&amp;qlt=95" TargetMode="External"/><Relationship Id="rId234" Type="http://schemas.openxmlformats.org/officeDocument/2006/relationships/hyperlink" Target="https://www.bing.com/images/search?form=xlimg&amp;q=Annapolis,%20Maryland" TargetMode="External"/><Relationship Id="rId2" Type="http://schemas.openxmlformats.org/officeDocument/2006/relationships/hyperlink" Target="https://www.bing.com/images/search?form=xlimg&amp;q=Chanute,%20Kansas" TargetMode="External"/><Relationship Id="rId29" Type="http://schemas.openxmlformats.org/officeDocument/2006/relationships/hyperlink" Target="https://www.bing.com/th?id=OSK.3c540a048279aac253eac8639b1a7dad&amp;qlt=95" TargetMode="External"/><Relationship Id="rId276" Type="http://schemas.openxmlformats.org/officeDocument/2006/relationships/hyperlink" Target="https://www.bing.com/images/search?form=xlimg&amp;q=Orem,%20Utah" TargetMode="External"/><Relationship Id="rId441" Type="http://schemas.openxmlformats.org/officeDocument/2006/relationships/hyperlink" Target="https://www.bing.com/th?id=OSK.497300cfeb89caa47f93437dc547c658&amp;qlt=95" TargetMode="External"/><Relationship Id="rId483" Type="http://schemas.openxmlformats.org/officeDocument/2006/relationships/hyperlink" Target="https://www.bing.com/th?id=OSK.9af8cc2679fb6c3bc79f9235e3c9f6c5&amp;qlt=95" TargetMode="External"/><Relationship Id="rId539" Type="http://schemas.openxmlformats.org/officeDocument/2006/relationships/hyperlink" Target="https://www.bing.com/th?id=OSK.1e4254f314568bcc186f0ba2522b30b0&amp;qlt=95" TargetMode="External"/><Relationship Id="rId40" Type="http://schemas.openxmlformats.org/officeDocument/2006/relationships/hyperlink" Target="https://www.bing.com/images/search?form=xlimg&amp;q=Bonita,%20California" TargetMode="External"/><Relationship Id="rId136" Type="http://schemas.openxmlformats.org/officeDocument/2006/relationships/hyperlink" Target="https://www.bing.com/images/search?form=xlimg&amp;q=Chapel%20Hill,%20North%20Carolina" TargetMode="External"/><Relationship Id="rId178" Type="http://schemas.openxmlformats.org/officeDocument/2006/relationships/hyperlink" Target="https://www.bing.com/images/search?form=xlimg&amp;q=Southlake,%20Texas" TargetMode="External"/><Relationship Id="rId301" Type="http://schemas.openxmlformats.org/officeDocument/2006/relationships/hyperlink" Target="https://www.bing.com/th?id=OSK.b32a69c2e4ce46fbafb11c76c10c9192&amp;qlt=95" TargetMode="External"/><Relationship Id="rId343" Type="http://schemas.openxmlformats.org/officeDocument/2006/relationships/hyperlink" Target="https://www.bing.com/th?id=OSK.e619e738659af3a8387b161a7958a9ba&amp;qlt=95" TargetMode="External"/><Relationship Id="rId550" Type="http://schemas.openxmlformats.org/officeDocument/2006/relationships/hyperlink" Target="https://www.bing.com/images/search?form=xlimg&amp;q=West%20Linn,%20Oregon" TargetMode="External"/><Relationship Id="rId82" Type="http://schemas.openxmlformats.org/officeDocument/2006/relationships/hyperlink" Target="https://www.bing.com/images/search?form=xlimg&amp;q=Philadelphia" TargetMode="External"/><Relationship Id="rId203" Type="http://schemas.openxmlformats.org/officeDocument/2006/relationships/hyperlink" Target="https://www.bing.com/th?id=OSK.6b73ca0d98e8070a0d3f63c7ad5868cf&amp;qlt=95" TargetMode="External"/><Relationship Id="rId385" Type="http://schemas.openxmlformats.org/officeDocument/2006/relationships/hyperlink" Target="https://www.bing.com/th?id=OSK.bce7780f998961c9e0907b60500a8903&amp;qlt=95" TargetMode="External"/><Relationship Id="rId245" Type="http://schemas.openxmlformats.org/officeDocument/2006/relationships/hyperlink" Target="https://www.bing.com/th?id=OSK.ccb95d5b5f70276bd13b91748d1c337b&amp;qlt=95" TargetMode="External"/><Relationship Id="rId287" Type="http://schemas.openxmlformats.org/officeDocument/2006/relationships/hyperlink" Target="https://www.bing.com/th?id=OSK.0390e47005003cbd9b86d1913c268575&amp;qlt=95" TargetMode="External"/><Relationship Id="rId410" Type="http://schemas.openxmlformats.org/officeDocument/2006/relationships/hyperlink" Target="https://www.bing.com/images/search?form=xlimg&amp;q=Massapequa%20Park,%20New%20York" TargetMode="External"/><Relationship Id="rId452" Type="http://schemas.openxmlformats.org/officeDocument/2006/relationships/hyperlink" Target="https://www.bing.com/images/search?form=xlimg&amp;q=Chattanooga,%20Tennessee" TargetMode="External"/><Relationship Id="rId494" Type="http://schemas.openxmlformats.org/officeDocument/2006/relationships/hyperlink" Target="https://www.bing.com/images/search?form=xlimg&amp;q=Antelope%20Acres,%20California" TargetMode="External"/><Relationship Id="rId508" Type="http://schemas.openxmlformats.org/officeDocument/2006/relationships/hyperlink" Target="https://www.bing.com/images/search?form=xlimg&amp;q=Arlington,%20Texas" TargetMode="External"/><Relationship Id="rId105" Type="http://schemas.openxmlformats.org/officeDocument/2006/relationships/hyperlink" Target="https://www.bing.com/th?id=OSK.96504eb3b24d83901c02e94131e1d16d&amp;qlt=95" TargetMode="External"/><Relationship Id="rId147" Type="http://schemas.openxmlformats.org/officeDocument/2006/relationships/hyperlink" Target="https://www.bing.com/th?id=OSK.0b4983615f24fb37403a2ea63745d2a4&amp;qlt=95" TargetMode="External"/><Relationship Id="rId312" Type="http://schemas.openxmlformats.org/officeDocument/2006/relationships/hyperlink" Target="https://www.bing.com/images/search?form=xlimg&amp;q=West%20Chester%20Township,%20Butler%20County,%20Ohio" TargetMode="External"/><Relationship Id="rId354" Type="http://schemas.openxmlformats.org/officeDocument/2006/relationships/hyperlink" Target="https://www.bing.com/images/search?form=xlimg&amp;q=Vail,%20Colorado" TargetMode="External"/><Relationship Id="rId51" Type="http://schemas.openxmlformats.org/officeDocument/2006/relationships/hyperlink" Target="https://www.bing.com/th?id=OSK.1f3e6960dfafcba0e34c42a97c851ac2&amp;qlt=95" TargetMode="External"/><Relationship Id="rId93" Type="http://schemas.openxmlformats.org/officeDocument/2006/relationships/hyperlink" Target="https://www.bing.com/th?id=OSK.28389e95b229950e8830e8d38272facb&amp;qlt=95" TargetMode="External"/><Relationship Id="rId189" Type="http://schemas.openxmlformats.org/officeDocument/2006/relationships/hyperlink" Target="https://www.bing.com/th?id=OSK.7c6ac9e32b39ed66ada6f09b005d8e74&amp;qlt=95" TargetMode="External"/><Relationship Id="rId396" Type="http://schemas.openxmlformats.org/officeDocument/2006/relationships/hyperlink" Target="https://www.bing.com/images/search?form=xlimg&amp;q=Newton,%20Massachusetts" TargetMode="External"/><Relationship Id="rId561" Type="http://schemas.openxmlformats.org/officeDocument/2006/relationships/hyperlink" Target="https://www.bing.com/th?id=OSK.fc8a68a436f1004234b6497efc7df4cf&amp;qlt=95" TargetMode="External"/><Relationship Id="rId214" Type="http://schemas.openxmlformats.org/officeDocument/2006/relationships/hyperlink" Target="https://www.bing.com/images/search?form=xlimg&amp;q=Gurnee,%20Illinois" TargetMode="External"/><Relationship Id="rId256" Type="http://schemas.openxmlformats.org/officeDocument/2006/relationships/hyperlink" Target="https://www.bing.com/images/search?form=xlimg&amp;q=Marshall,%20Missouri" TargetMode="External"/><Relationship Id="rId298" Type="http://schemas.openxmlformats.org/officeDocument/2006/relationships/hyperlink" Target="https://www.bing.com/images/search?form=xlimg&amp;q=Nebraska" TargetMode="External"/><Relationship Id="rId421" Type="http://schemas.openxmlformats.org/officeDocument/2006/relationships/hyperlink" Target="https://www.bing.com/th?id=OSK.aae21ac10e2f78a21af02f8d16fd9f74&amp;qlt=95" TargetMode="External"/><Relationship Id="rId463" Type="http://schemas.openxmlformats.org/officeDocument/2006/relationships/hyperlink" Target="https://www.bing.com/th?id=OSK.73e7ffb78e1221449d00922dfc449d8a&amp;qlt=95" TargetMode="External"/><Relationship Id="rId519" Type="http://schemas.openxmlformats.org/officeDocument/2006/relationships/hyperlink" Target="https://www.bing.com/th?id=OSK.7d59db9e2915ab65c35ba751ac5bee4d&amp;qlt=95" TargetMode="External"/><Relationship Id="rId116" Type="http://schemas.openxmlformats.org/officeDocument/2006/relationships/hyperlink" Target="https://www.bing.com/images/search?form=xlimg&amp;q=Boise,%20Idaho" TargetMode="External"/><Relationship Id="rId158" Type="http://schemas.openxmlformats.org/officeDocument/2006/relationships/hyperlink" Target="https://www.bing.com/images/search?form=xlimg&amp;q=Overland%20Park,%20Kansas" TargetMode="External"/><Relationship Id="rId323" Type="http://schemas.openxmlformats.org/officeDocument/2006/relationships/hyperlink" Target="https://www.bing.com/th?id=OSK.5a7dd3abf0131b9b9c89a13570dfe132&amp;qlt=95" TargetMode="External"/><Relationship Id="rId530" Type="http://schemas.openxmlformats.org/officeDocument/2006/relationships/hyperlink" Target="https://www.bing.com/images/search?form=xlimg&amp;q=Hamilton%20Township,%20Mercer%20County,%20New%20Jersey" TargetMode="External"/><Relationship Id="rId20" Type="http://schemas.openxmlformats.org/officeDocument/2006/relationships/hyperlink" Target="https://www.bing.com/images/search?form=xlimg&amp;q=Dallas" TargetMode="External"/><Relationship Id="rId62" Type="http://schemas.openxmlformats.org/officeDocument/2006/relationships/hyperlink" Target="https://www.bing.com/images/search?form=xlimg&amp;q=Malden,%20Massachusetts" TargetMode="External"/><Relationship Id="rId365" Type="http://schemas.openxmlformats.org/officeDocument/2006/relationships/hyperlink" Target="https://www.bing.com/th?id=OSK.f93ebe995ab6e8d86fbcc611bb8c963d&amp;qlt=95" TargetMode="External"/><Relationship Id="rId572" Type="http://schemas.openxmlformats.org/officeDocument/2006/relationships/hyperlink" Target="https://www.bing.com/images/search?form=xlimg&amp;q=Branford,%20Connecticut" TargetMode="External"/><Relationship Id="rId225" Type="http://schemas.openxmlformats.org/officeDocument/2006/relationships/hyperlink" Target="https://www.bing.com/th?id=OSK.55092e429ad89235667bed24655b5e49&amp;qlt=95" TargetMode="External"/><Relationship Id="rId267" Type="http://schemas.openxmlformats.org/officeDocument/2006/relationships/hyperlink" Target="https://www.bing.com/th?id=OSK.149cf73e2b21f3f5644c38ccd7b090cd&amp;qlt=95" TargetMode="External"/><Relationship Id="rId432" Type="http://schemas.openxmlformats.org/officeDocument/2006/relationships/hyperlink" Target="https://www.bing.com/images/search?form=xlimg&amp;q=Evergreen,%20Colorado" TargetMode="External"/><Relationship Id="rId474" Type="http://schemas.openxmlformats.org/officeDocument/2006/relationships/hyperlink" Target="https://www.bing.com/images/search?form=xlimg&amp;q=Orland%20Park,%20Illinois" TargetMode="External"/><Relationship Id="rId127" Type="http://schemas.openxmlformats.org/officeDocument/2006/relationships/hyperlink" Target="https://www.bing.com/th?id=OSK.d1fc8ba30a0b7ff44cadf8856dcefe55&amp;qlt=95" TargetMode="External"/><Relationship Id="rId31" Type="http://schemas.openxmlformats.org/officeDocument/2006/relationships/hyperlink" Target="https://www.bing.com/th?id=OSK.9e8d8b39f5e82ab79a68413dbad9a090&amp;qlt=95" TargetMode="External"/><Relationship Id="rId73" Type="http://schemas.openxmlformats.org/officeDocument/2006/relationships/hyperlink" Target="https://www.bing.com/th?id=OSK.b9ea73442065212a5da63d59777617df&amp;qlt=95" TargetMode="External"/><Relationship Id="rId169" Type="http://schemas.openxmlformats.org/officeDocument/2006/relationships/hyperlink" Target="https://www.bing.com/th?id=OSK.fa968de5bc9179e15dd5970b87b94444&amp;qlt=95" TargetMode="External"/><Relationship Id="rId334" Type="http://schemas.openxmlformats.org/officeDocument/2006/relationships/hyperlink" Target="https://www.bing.com/images/search?form=xlimg&amp;q=Chico,%20California" TargetMode="External"/><Relationship Id="rId376" Type="http://schemas.openxmlformats.org/officeDocument/2006/relationships/hyperlink" Target="https://www.bing.com/images/search?form=xlimg&amp;q=Sonoma,%20California" TargetMode="External"/><Relationship Id="rId541" Type="http://schemas.openxmlformats.org/officeDocument/2006/relationships/hyperlink" Target="https://www.bing.com/th?id=OSK.819e4c488698e71234a842cab504c39b&amp;qlt=95" TargetMode="External"/><Relationship Id="rId4" Type="http://schemas.openxmlformats.org/officeDocument/2006/relationships/hyperlink" Target="https://www.bing.com/images/search?form=xlimg&amp;q=Kansas" TargetMode="External"/><Relationship Id="rId180" Type="http://schemas.openxmlformats.org/officeDocument/2006/relationships/hyperlink" Target="https://www.bing.com/images/search?form=xlimg&amp;q=The%20Woodlands,%20Texas" TargetMode="External"/><Relationship Id="rId236" Type="http://schemas.openxmlformats.org/officeDocument/2006/relationships/hyperlink" Target="https://www.bing.com/images/search?form=xlimg&amp;q=Maryland" TargetMode="External"/><Relationship Id="rId278" Type="http://schemas.openxmlformats.org/officeDocument/2006/relationships/hyperlink" Target="https://www.bing.com/images/search?form=xlimg&amp;q=Geneva,%20Florida" TargetMode="External"/><Relationship Id="rId401" Type="http://schemas.openxmlformats.org/officeDocument/2006/relationships/hyperlink" Target="https://www.bing.com/th?id=OSK.9fb6f022aea4aa0b7559d1dfec2c47db&amp;qlt=95" TargetMode="External"/><Relationship Id="rId443" Type="http://schemas.openxmlformats.org/officeDocument/2006/relationships/hyperlink" Target="https://www.bing.com/th?id=OSK.e1646899a2a0cc00b8d36df1a2f3e2bb&amp;qlt=95" TargetMode="External"/><Relationship Id="rId303" Type="http://schemas.openxmlformats.org/officeDocument/2006/relationships/hyperlink" Target="https://www.bing.com/th?id=OSK.044c877ba79600d30abceda761520abc&amp;qlt=95" TargetMode="External"/><Relationship Id="rId485" Type="http://schemas.openxmlformats.org/officeDocument/2006/relationships/hyperlink" Target="https://www.bing.com/th?id=OSK.f31e8ab7364c00b802374ee71e4bae46&amp;qlt=95" TargetMode="External"/><Relationship Id="rId42" Type="http://schemas.openxmlformats.org/officeDocument/2006/relationships/hyperlink" Target="https://www.bing.com/images/search?form=xlimg&amp;q=California" TargetMode="External"/><Relationship Id="rId84" Type="http://schemas.openxmlformats.org/officeDocument/2006/relationships/hyperlink" Target="https://www.bing.com/images/search?form=xlimg&amp;q=Chicago" TargetMode="External"/><Relationship Id="rId138" Type="http://schemas.openxmlformats.org/officeDocument/2006/relationships/hyperlink" Target="https://www.bing.com/images/search?form=xlimg&amp;q=North%20Carolina" TargetMode="External"/><Relationship Id="rId345" Type="http://schemas.openxmlformats.org/officeDocument/2006/relationships/hyperlink" Target="https://www.bing.com/th?id=OSK.67db6e0f0b699cea8f7fc0cca478e4b5&amp;qlt=95" TargetMode="External"/><Relationship Id="rId387" Type="http://schemas.openxmlformats.org/officeDocument/2006/relationships/hyperlink" Target="https://www.bing.com/th?id=OSK.469de33ff8d1eb764028eb4dde351ae5&amp;qlt=95" TargetMode="External"/><Relationship Id="rId510" Type="http://schemas.openxmlformats.org/officeDocument/2006/relationships/hyperlink" Target="https://www.bing.com/images/search?form=xlimg&amp;q=Hudsonville,%20Michigan" TargetMode="External"/><Relationship Id="rId552" Type="http://schemas.openxmlformats.org/officeDocument/2006/relationships/hyperlink" Target="https://www.bing.com/images/search?form=xlimg&amp;q=Warsaw,%20Indiana" TargetMode="External"/><Relationship Id="rId191" Type="http://schemas.openxmlformats.org/officeDocument/2006/relationships/hyperlink" Target="https://www.bing.com/th?id=OSK.40b19650ace0234fdb053333f72c8df0&amp;qlt=95" TargetMode="External"/><Relationship Id="rId205" Type="http://schemas.openxmlformats.org/officeDocument/2006/relationships/hyperlink" Target="https://www.bing.com/th?id=OSK.78d1327e63d6151ad3d400bcf813baca&amp;qlt=95" TargetMode="External"/><Relationship Id="rId247" Type="http://schemas.openxmlformats.org/officeDocument/2006/relationships/hyperlink" Target="https://www.bing.com/th?id=OSK.0678bd4067f4a421f3884b05dad25be4&amp;qlt=95" TargetMode="External"/><Relationship Id="rId412" Type="http://schemas.openxmlformats.org/officeDocument/2006/relationships/hyperlink" Target="https://www.bing.com/images/search?form=xlimg&amp;q=McKinney,%20Texas" TargetMode="External"/><Relationship Id="rId107" Type="http://schemas.openxmlformats.org/officeDocument/2006/relationships/hyperlink" Target="https://www.bing.com/th?id=OSK.17fda67c90fb5db44f01bb10cc0fffa6&amp;qlt=95" TargetMode="External"/><Relationship Id="rId289" Type="http://schemas.openxmlformats.org/officeDocument/2006/relationships/hyperlink" Target="https://www.bing.com/th?id=OSK.e751b37b293608b5e613743d1502ad91&amp;qlt=95" TargetMode="External"/><Relationship Id="rId454" Type="http://schemas.openxmlformats.org/officeDocument/2006/relationships/hyperlink" Target="https://www.bing.com/images/search?form=xlimg&amp;q=Agoura%20Hills,%20California" TargetMode="External"/><Relationship Id="rId496" Type="http://schemas.openxmlformats.org/officeDocument/2006/relationships/hyperlink" Target="https://www.bing.com/images/search?form=xlimg&amp;q=Edmond,%20Oklahoma" TargetMode="External"/><Relationship Id="rId11" Type="http://schemas.openxmlformats.org/officeDocument/2006/relationships/hyperlink" Target="https://www.bing.com/th?id=OSK.14d323e3784d30722d6785a6cef8f9c3&amp;qlt=95" TargetMode="External"/><Relationship Id="rId53" Type="http://schemas.openxmlformats.org/officeDocument/2006/relationships/hyperlink" Target="https://www.bing.com/th?id=OSK.YtMhN6HhvG5MEe3503eBpt0x5dUEQecJSHfTztAgl0U&amp;qlt=95" TargetMode="External"/><Relationship Id="rId149" Type="http://schemas.openxmlformats.org/officeDocument/2006/relationships/hyperlink" Target="https://www.bing.com/th?id=OSK.4d57c61638d14ed19a292de2786bef62&amp;qlt=95" TargetMode="External"/><Relationship Id="rId314" Type="http://schemas.openxmlformats.org/officeDocument/2006/relationships/hyperlink" Target="https://www.bing.com/images/search?form=xlimg&amp;q=Aurora,%20Colorado" TargetMode="External"/><Relationship Id="rId356" Type="http://schemas.openxmlformats.org/officeDocument/2006/relationships/hyperlink" Target="https://www.bing.com/images/search?form=xlimg&amp;q=Westport,%20Connecticut" TargetMode="External"/><Relationship Id="rId398" Type="http://schemas.openxmlformats.org/officeDocument/2006/relationships/hyperlink" Target="https://www.bing.com/images/search?form=xlimg&amp;q=Colorado%20Springs,%20Colorado" TargetMode="External"/><Relationship Id="rId521" Type="http://schemas.openxmlformats.org/officeDocument/2006/relationships/hyperlink" Target="https://www.bing.com/th?id=OSK.5c8feb3253681eca5a71464487228a50&amp;qlt=95" TargetMode="External"/><Relationship Id="rId563" Type="http://schemas.openxmlformats.org/officeDocument/2006/relationships/hyperlink" Target="https://www.bing.com/th?id=OSK.0e759a7c6beb697f8911063d500bb7b4&amp;qlt=95" TargetMode="External"/><Relationship Id="rId95" Type="http://schemas.openxmlformats.org/officeDocument/2006/relationships/hyperlink" Target="https://www.bing.com/th?id=OSK.d060a4e78cf97d149f53a30e070b68ca&amp;qlt=95" TargetMode="External"/><Relationship Id="rId160" Type="http://schemas.openxmlformats.org/officeDocument/2006/relationships/hyperlink" Target="https://www.bing.com/images/search?form=xlimg&amp;q=Ravenel,%20South%20Carolina" TargetMode="External"/><Relationship Id="rId216" Type="http://schemas.openxmlformats.org/officeDocument/2006/relationships/hyperlink" Target="https://www.bing.com/images/search?form=xlimg&amp;q=Lemon%20Grove,%20California" TargetMode="External"/><Relationship Id="rId423" Type="http://schemas.openxmlformats.org/officeDocument/2006/relationships/hyperlink" Target="https://www.bing.com/th?id=OSK.7fXlT_ooVFUWegeVlE7tLRiAfAvE8TwJcJhZNIF1Rvk&amp;qlt=95" TargetMode="External"/><Relationship Id="rId258" Type="http://schemas.openxmlformats.org/officeDocument/2006/relationships/hyperlink" Target="https://www.bing.com/images/search?form=xlimg&amp;q=Blue%20Island,%20Illinois" TargetMode="External"/><Relationship Id="rId465" Type="http://schemas.openxmlformats.org/officeDocument/2006/relationships/hyperlink" Target="https://www.bing.com/th?id=OSK.d82ef3afb2225aab84f7f3d4d50199ed&amp;qlt=95" TargetMode="External"/><Relationship Id="rId22" Type="http://schemas.openxmlformats.org/officeDocument/2006/relationships/hyperlink" Target="https://www.bing.com/images/search?form=xlimg&amp;q=Texas" TargetMode="External"/><Relationship Id="rId64" Type="http://schemas.openxmlformats.org/officeDocument/2006/relationships/hyperlink" Target="https://www.bing.com/images/search?form=xlimg&amp;q=Massachusetts" TargetMode="External"/><Relationship Id="rId118" Type="http://schemas.openxmlformats.org/officeDocument/2006/relationships/hyperlink" Target="https://www.bing.com/images/search?form=xlimg&amp;q=Idaho" TargetMode="External"/><Relationship Id="rId325" Type="http://schemas.openxmlformats.org/officeDocument/2006/relationships/hyperlink" Target="https://www.bing.com/th?id=OSK.b1c658d27e8d1f33822457c8ff27793b&amp;qlt=95" TargetMode="External"/><Relationship Id="rId367" Type="http://schemas.openxmlformats.org/officeDocument/2006/relationships/hyperlink" Target="https://www.bing.com/th?id=OSK.afc00bce670e38fbe844cd6e41a7ddb9&amp;qlt=95" TargetMode="External"/><Relationship Id="rId532" Type="http://schemas.openxmlformats.org/officeDocument/2006/relationships/hyperlink" Target="https://www.bing.com/images/search?form=xlimg&amp;q=Windsor,%20Colorado" TargetMode="External"/><Relationship Id="rId574" Type="http://schemas.openxmlformats.org/officeDocument/2006/relationships/hyperlink" Target="https://www.bing.com/images/search?form=xlimg&amp;q=Boca%20Raton,%20Florida" TargetMode="External"/><Relationship Id="rId171" Type="http://schemas.openxmlformats.org/officeDocument/2006/relationships/hyperlink" Target="https://www.bing.com/th?id=OSK.6064dde1bddaeb1ee55592bb3c74b621&amp;qlt=95" TargetMode="External"/><Relationship Id="rId227" Type="http://schemas.openxmlformats.org/officeDocument/2006/relationships/hyperlink" Target="https://www.bing.com/th?id=OSK.56ef8378081e7ae19b0348114909f35e&amp;qlt=95" TargetMode="External"/><Relationship Id="rId269" Type="http://schemas.openxmlformats.org/officeDocument/2006/relationships/hyperlink" Target="https://www.bing.com/th?id=OSK.39286d6660ac42f94edea1cbc93e2eb3&amp;qlt=95" TargetMode="External"/><Relationship Id="rId434" Type="http://schemas.openxmlformats.org/officeDocument/2006/relationships/hyperlink" Target="https://www.bing.com/images/search?form=xlimg&amp;q=Ormond%20Beach,%20Florida" TargetMode="External"/><Relationship Id="rId476" Type="http://schemas.openxmlformats.org/officeDocument/2006/relationships/hyperlink" Target="https://www.bing.com/images/search?form=xlimg&amp;q=Litchfield,%20Illinois" TargetMode="External"/><Relationship Id="rId33" Type="http://schemas.openxmlformats.org/officeDocument/2006/relationships/hyperlink" Target="https://www.bing.com/th?id=OSK.f31843a495f23ea5b4fbeefc1a19ec89&amp;qlt=95" TargetMode="External"/><Relationship Id="rId129" Type="http://schemas.openxmlformats.org/officeDocument/2006/relationships/hyperlink" Target="https://www.bing.com/th?id=OSK.a0460173f648adef745af52005caaf77&amp;qlt=95" TargetMode="External"/><Relationship Id="rId280" Type="http://schemas.openxmlformats.org/officeDocument/2006/relationships/hyperlink" Target="https://www.bing.com/images/search?form=xlimg&amp;q=Newberg,%20Oregon" TargetMode="External"/><Relationship Id="rId336" Type="http://schemas.openxmlformats.org/officeDocument/2006/relationships/hyperlink" Target="https://www.bing.com/images/search?form=xlimg&amp;q=Woodinville,%20Washington" TargetMode="External"/><Relationship Id="rId501" Type="http://schemas.openxmlformats.org/officeDocument/2006/relationships/hyperlink" Target="https://www.bing.com/th?id=OSK.2d14ea1582e082ec82df7afa1c39e9be&amp;qlt=95" TargetMode="External"/><Relationship Id="rId543" Type="http://schemas.openxmlformats.org/officeDocument/2006/relationships/hyperlink" Target="https://www.bing.com/th?id=OSK.6654f8665bff44ba2688242cfb53769c&amp;qlt=95" TargetMode="External"/><Relationship Id="rId75" Type="http://schemas.openxmlformats.org/officeDocument/2006/relationships/hyperlink" Target="https://www.bing.com/th?id=OSK.d6d401cb2dc862bc6db20d6c382ac0dd&amp;qlt=95" TargetMode="External"/><Relationship Id="rId140" Type="http://schemas.openxmlformats.org/officeDocument/2006/relationships/hyperlink" Target="https://www.bing.com/images/search?form=xlimg&amp;q=Granite%20City,%20Illinois" TargetMode="External"/><Relationship Id="rId182" Type="http://schemas.openxmlformats.org/officeDocument/2006/relationships/hyperlink" Target="https://www.bing.com/images/search?form=xlimg&amp;q=Birmingham,%20Alabama" TargetMode="External"/><Relationship Id="rId378" Type="http://schemas.openxmlformats.org/officeDocument/2006/relationships/hyperlink" Target="https://www.bing.com/images/search?form=xlimg&amp;q=Newcastle,%20Washington" TargetMode="External"/><Relationship Id="rId403" Type="http://schemas.openxmlformats.org/officeDocument/2006/relationships/hyperlink" Target="https://www.bing.com/th?id=OSK.71b5726425133db859902b840f18a6ee&amp;qlt=95" TargetMode="External"/><Relationship Id="rId6" Type="http://schemas.openxmlformats.org/officeDocument/2006/relationships/hyperlink" Target="https://www.bing.com/images/search?form=xlimg&amp;q=Topeka,%20Kansas" TargetMode="External"/><Relationship Id="rId238" Type="http://schemas.openxmlformats.org/officeDocument/2006/relationships/hyperlink" Target="https://www.bing.com/images/search?form=xlimg&amp;q=Duncanville,%20Texas" TargetMode="External"/><Relationship Id="rId445" Type="http://schemas.openxmlformats.org/officeDocument/2006/relationships/hyperlink" Target="https://www.bing.com/th?id=OSK.9f559e1dbfa2b61233cdf645beb2222b&amp;qlt=95" TargetMode="External"/><Relationship Id="rId487" Type="http://schemas.openxmlformats.org/officeDocument/2006/relationships/hyperlink" Target="https://www.bing.com/th?id=OSK.e1b2422a0f3c1a470f584426dc273d17&amp;qlt=95" TargetMode="External"/><Relationship Id="rId291" Type="http://schemas.openxmlformats.org/officeDocument/2006/relationships/hyperlink" Target="https://www.bing.com/th?id=OSK.1d88e85e997c318e47a92df40c9489c2&amp;qlt=95" TargetMode="External"/><Relationship Id="rId305" Type="http://schemas.openxmlformats.org/officeDocument/2006/relationships/hyperlink" Target="https://www.bing.com/th?id=OSK.aa05cb721a811bf17ff1b28945fd319b&amp;qlt=95" TargetMode="External"/><Relationship Id="rId347" Type="http://schemas.openxmlformats.org/officeDocument/2006/relationships/hyperlink" Target="https://www.bing.com/th?id=OSK.f776b937583a2392c0f6b236f2940c24&amp;qlt=95" TargetMode="External"/><Relationship Id="rId512" Type="http://schemas.openxmlformats.org/officeDocument/2006/relationships/hyperlink" Target="https://www.bing.com/images/search?form=xlimg&amp;q=Great%20Falls,%20Virginia" TargetMode="External"/><Relationship Id="rId44" Type="http://schemas.openxmlformats.org/officeDocument/2006/relationships/hyperlink" Target="https://www.bing.com/images/search?form=xlimg&amp;q=Sacramento,%20California" TargetMode="External"/><Relationship Id="rId86" Type="http://schemas.openxmlformats.org/officeDocument/2006/relationships/hyperlink" Target="https://www.bing.com/images/search?form=xlimg&amp;q=Illinois" TargetMode="External"/><Relationship Id="rId151" Type="http://schemas.openxmlformats.org/officeDocument/2006/relationships/hyperlink" Target="https://www.bing.com/th?id=OSK.0bfd74affa1a4b05acc8d2a705ae7c32&amp;qlt=95" TargetMode="External"/><Relationship Id="rId389" Type="http://schemas.openxmlformats.org/officeDocument/2006/relationships/hyperlink" Target="https://www.bing.com/th?id=OSK.4fb947921acc23115d7c5b4bc556b4fc&amp;qlt=95" TargetMode="External"/><Relationship Id="rId554" Type="http://schemas.openxmlformats.org/officeDocument/2006/relationships/hyperlink" Target="https://www.bing.com/images/search?form=xlimg&amp;q=Hudson,%20Ohio" TargetMode="External"/><Relationship Id="rId193" Type="http://schemas.openxmlformats.org/officeDocument/2006/relationships/hyperlink" Target="https://www.bing.com/th?id=OSK.e07322fac7093f3f29aab335afbae165&amp;qlt=95" TargetMode="External"/><Relationship Id="rId207" Type="http://schemas.openxmlformats.org/officeDocument/2006/relationships/hyperlink" Target="https://www.bing.com/th?id=OSK.TkXocXN5FoBwxCRw_H4YlAVy62XZjJG6mqrJCXMfttE&amp;qlt=95" TargetMode="External"/><Relationship Id="rId249" Type="http://schemas.openxmlformats.org/officeDocument/2006/relationships/hyperlink" Target="https://www.bing.com/th?id=OSK.2770a27e7a7b2a1e023dfc0ec24400dd&amp;qlt=95" TargetMode="External"/><Relationship Id="rId414" Type="http://schemas.openxmlformats.org/officeDocument/2006/relationships/hyperlink" Target="https://www.bing.com/images/search?form=xlimg&amp;q=Fort%20Liberty" TargetMode="External"/><Relationship Id="rId456" Type="http://schemas.openxmlformats.org/officeDocument/2006/relationships/hyperlink" Target="https://www.bing.com/images/search?form=xlimg&amp;q=Stevenson%20Ranch,%20California" TargetMode="External"/><Relationship Id="rId498" Type="http://schemas.openxmlformats.org/officeDocument/2006/relationships/hyperlink" Target="https://www.bing.com/images/search?form=xlimg&amp;q=Wagener,%20South%20Carolina" TargetMode="External"/><Relationship Id="rId13" Type="http://schemas.openxmlformats.org/officeDocument/2006/relationships/hyperlink" Target="https://www.bing.com/th?id=OSK.aa77111f4bd33218be847893f0d58cbf&amp;qlt=95" TargetMode="External"/><Relationship Id="rId109" Type="http://schemas.openxmlformats.org/officeDocument/2006/relationships/hyperlink" Target="https://www.bing.com/th?id=OSK.388c754b87a28edcb8272d47f2e0d8c8&amp;qlt=95" TargetMode="External"/><Relationship Id="rId260" Type="http://schemas.openxmlformats.org/officeDocument/2006/relationships/hyperlink" Target="https://www.bing.com/images/search?form=xlimg&amp;q=Monroe,%20Connecticut" TargetMode="External"/><Relationship Id="rId316" Type="http://schemas.openxmlformats.org/officeDocument/2006/relationships/hyperlink" Target="https://www.bing.com/images/search?form=xlimg&amp;q=Colorado" TargetMode="External"/><Relationship Id="rId523" Type="http://schemas.openxmlformats.org/officeDocument/2006/relationships/hyperlink" Target="https://www.bing.com/th?id=OSK.b96e60ac88edef9f4124ca9100907f80&amp;qlt=95" TargetMode="External"/><Relationship Id="rId55" Type="http://schemas.openxmlformats.org/officeDocument/2006/relationships/hyperlink" Target="https://www.bing.com/th?id=OSK.cba7f275842a20f49b98d704e1366fd5&amp;qlt=95" TargetMode="External"/><Relationship Id="rId97" Type="http://schemas.openxmlformats.org/officeDocument/2006/relationships/hyperlink" Target="https://www.bing.com/th?id=OSK.132537d293a3e0b7d48433fa515c91eb&amp;qlt=95" TargetMode="External"/><Relationship Id="rId120" Type="http://schemas.openxmlformats.org/officeDocument/2006/relationships/hyperlink" Target="https://www.bing.com/images/search?form=xlimg&amp;q=Walnut%20Creek,%20California" TargetMode="External"/><Relationship Id="rId358" Type="http://schemas.openxmlformats.org/officeDocument/2006/relationships/hyperlink" Target="https://www.bing.com/images/search?form=xlimg&amp;q=Fullerton,%20California" TargetMode="External"/><Relationship Id="rId565" Type="http://schemas.openxmlformats.org/officeDocument/2006/relationships/hyperlink" Target="https://www.bing.com/th?id=OSK.328090dc76f29f849a5fd564d5f3c7fe&amp;qlt=95" TargetMode="External"/><Relationship Id="rId162" Type="http://schemas.openxmlformats.org/officeDocument/2006/relationships/hyperlink" Target="https://www.bing.com/images/search?form=xlimg&amp;q=South%20Carolina" TargetMode="External"/><Relationship Id="rId218" Type="http://schemas.openxmlformats.org/officeDocument/2006/relationships/hyperlink" Target="https://www.bing.com/images/search?form=xlimg&amp;q=Livonia,%20Michigan" TargetMode="External"/><Relationship Id="rId425" Type="http://schemas.openxmlformats.org/officeDocument/2006/relationships/hyperlink" Target="https://www.bing.com/th?id=OSK.d047bd399091b856d1d14db8fb53ce58&amp;qlt=95" TargetMode="External"/><Relationship Id="rId467" Type="http://schemas.openxmlformats.org/officeDocument/2006/relationships/hyperlink" Target="https://www.bing.com/th?id=OSK.4fd47fed4998ea1ffb4a7a734222fed1&amp;qlt=95" TargetMode="External"/><Relationship Id="rId271" Type="http://schemas.openxmlformats.org/officeDocument/2006/relationships/hyperlink" Target="https://www.bing.com/th?id=OSK.YfRDc-e0v0ZLMhmDhL_dcWSVHlon2EOwx0HcMe7xYKM&amp;qlt=95" TargetMode="External"/><Relationship Id="rId24" Type="http://schemas.openxmlformats.org/officeDocument/2006/relationships/hyperlink" Target="https://www.bing.com/images/search?form=xlimg&amp;q=Austin,%20Texas" TargetMode="External"/><Relationship Id="rId66" Type="http://schemas.openxmlformats.org/officeDocument/2006/relationships/hyperlink" Target="https://www.bing.com/images/search?form=xlimg&amp;q=Boston" TargetMode="External"/><Relationship Id="rId131" Type="http://schemas.openxmlformats.org/officeDocument/2006/relationships/hyperlink" Target="https://www.bing.com/th?id=OSK.61b28980bfd5e80e637e83c6ab81e361&amp;qlt=95" TargetMode="External"/><Relationship Id="rId327" Type="http://schemas.openxmlformats.org/officeDocument/2006/relationships/hyperlink" Target="https://www.bing.com/th?id=OSK.-tF2qwxV0lWk2-qf9GeNm1OTkr62VU0rp0sypgDM-18&amp;qlt=95" TargetMode="External"/><Relationship Id="rId369" Type="http://schemas.openxmlformats.org/officeDocument/2006/relationships/hyperlink" Target="https://www.bing.com/th?id=OSK.72b10274166bb25e65b3e72fd1aa20c8&amp;qlt=95" TargetMode="External"/><Relationship Id="rId534" Type="http://schemas.openxmlformats.org/officeDocument/2006/relationships/hyperlink" Target="https://www.bing.com/images/search?form=xlimg&amp;q=Wantagh,%20New%20York" TargetMode="External"/><Relationship Id="rId576" Type="http://schemas.openxmlformats.org/officeDocument/2006/relationships/hyperlink" Target="https://www.bing.com/images/search?form=xlimg&amp;q=Visalia,%20California" TargetMode="External"/><Relationship Id="rId173" Type="http://schemas.openxmlformats.org/officeDocument/2006/relationships/hyperlink" Target="https://www.bing.com/th?id=OSK.592387ac5e24ec192ad9be5348bec458&amp;qlt=95" TargetMode="External"/><Relationship Id="rId229" Type="http://schemas.openxmlformats.org/officeDocument/2006/relationships/hyperlink" Target="https://www.bing.com/th?id=OSK.e3b0347ddd5804d5da90edba109a114a&amp;qlt=95" TargetMode="External"/><Relationship Id="rId380" Type="http://schemas.openxmlformats.org/officeDocument/2006/relationships/hyperlink" Target="https://www.bing.com/images/search?form=xlimg&amp;q=Hurst,%20Texas" TargetMode="External"/><Relationship Id="rId436" Type="http://schemas.openxmlformats.org/officeDocument/2006/relationships/hyperlink" Target="https://www.bing.com/images/search?form=xlimg&amp;q=Bakersfield,%20California" TargetMode="External"/><Relationship Id="rId240" Type="http://schemas.openxmlformats.org/officeDocument/2006/relationships/hyperlink" Target="https://www.bing.com/images/search?form=xlimg&amp;q=San%20Diego" TargetMode="External"/><Relationship Id="rId478" Type="http://schemas.openxmlformats.org/officeDocument/2006/relationships/hyperlink" Target="https://www.bing.com/images/search?form=xlimg&amp;q=Conyers,%20Georgia" TargetMode="External"/><Relationship Id="rId35" Type="http://schemas.openxmlformats.org/officeDocument/2006/relationships/hyperlink" Target="https://www.bing.com/th?id=OSK.4ff7d688245f99bc5db3bd5b106d2ad0&amp;qlt=95" TargetMode="External"/><Relationship Id="rId77" Type="http://schemas.openxmlformats.org/officeDocument/2006/relationships/hyperlink" Target="https://www.bing.com/th?id=OSK.09cf279ad5c4bf29528ac1780d0c14bc&amp;qlt=95" TargetMode="External"/><Relationship Id="rId100" Type="http://schemas.openxmlformats.org/officeDocument/2006/relationships/hyperlink" Target="https://www.bing.com/images/search?form=xlimg&amp;q=Missouri" TargetMode="External"/><Relationship Id="rId282" Type="http://schemas.openxmlformats.org/officeDocument/2006/relationships/hyperlink" Target="https://www.bing.com/images/search?form=xlimg&amp;q=Williamstown,%20Massachusetts" TargetMode="External"/><Relationship Id="rId338" Type="http://schemas.openxmlformats.org/officeDocument/2006/relationships/hyperlink" Target="https://www.bing.com/images/search?form=xlimg&amp;q=Newport,%20Rhode%20Island" TargetMode="External"/><Relationship Id="rId503" Type="http://schemas.openxmlformats.org/officeDocument/2006/relationships/hyperlink" Target="https://www.bing.com/th?id=OSK.5422c9d5ce563c0b84cf100e3a338648&amp;qlt=95" TargetMode="External"/><Relationship Id="rId545" Type="http://schemas.openxmlformats.org/officeDocument/2006/relationships/hyperlink" Target="https://www.bing.com/th?id=OSK.9e4ad3eb6a33871b9cb1bb02abc58098&amp;qlt=95" TargetMode="External"/><Relationship Id="rId8" Type="http://schemas.openxmlformats.org/officeDocument/2006/relationships/hyperlink" Target="https://www.bing.com/images/search?form=xlimg&amp;q=Wichita,%20Kansas" TargetMode="External"/><Relationship Id="rId142" Type="http://schemas.openxmlformats.org/officeDocument/2006/relationships/hyperlink" Target="https://www.bing.com/images/search?form=xlimg&amp;q=Long%20Beach,%20California" TargetMode="External"/><Relationship Id="rId184" Type="http://schemas.openxmlformats.org/officeDocument/2006/relationships/hyperlink" Target="https://www.bing.com/images/search?form=xlimg&amp;q=Hilton%20Head%20Island,%20South%20Carolina" TargetMode="External"/><Relationship Id="rId391" Type="http://schemas.openxmlformats.org/officeDocument/2006/relationships/hyperlink" Target="https://www.bing.com/th?id=OSK.581a958f2a911c1a48c97b3bcb76ee98&amp;qlt=95" TargetMode="External"/><Relationship Id="rId405" Type="http://schemas.openxmlformats.org/officeDocument/2006/relationships/hyperlink" Target="https://www.bing.com/th?id=OSK.bc2e80e79d684b588bfd8bed6f6bf0ac&amp;qlt=95" TargetMode="External"/><Relationship Id="rId447" Type="http://schemas.openxmlformats.org/officeDocument/2006/relationships/hyperlink" Target="https://www.bing.com/th?id=OSK.213060874414f8b2242a16f90114882d&amp;qlt=95" TargetMode="External"/><Relationship Id="rId251" Type="http://schemas.openxmlformats.org/officeDocument/2006/relationships/hyperlink" Target="https://www.bing.com/th?id=OSK.9c5d67012bab7c0fb14202e8b7228e01&amp;qlt=95" TargetMode="External"/><Relationship Id="rId489" Type="http://schemas.openxmlformats.org/officeDocument/2006/relationships/hyperlink" Target="https://www.bing.com/th?id=OSK.63246da1baa0634ae01d02478bfe9104&amp;qlt=95" TargetMode="External"/><Relationship Id="rId46" Type="http://schemas.openxmlformats.org/officeDocument/2006/relationships/hyperlink" Target="https://www.bing.com/images/search?form=xlimg&amp;q=Los%20Angeles" TargetMode="External"/><Relationship Id="rId293" Type="http://schemas.openxmlformats.org/officeDocument/2006/relationships/hyperlink" Target="https://www.bing.com/th?id=OSK.d5f384cdc01516b7cc10ff1007094557&amp;qlt=95" TargetMode="External"/><Relationship Id="rId307" Type="http://schemas.openxmlformats.org/officeDocument/2006/relationships/hyperlink" Target="https://www.bing.com/th?id=OSK.73266761cfdfa905fddc14cb7300d2ba&amp;qlt=95" TargetMode="External"/><Relationship Id="rId349" Type="http://schemas.openxmlformats.org/officeDocument/2006/relationships/hyperlink" Target="https://www.bing.com/th?id=OSK.285aeec4103cfa3da39ef4ff6ca45308&amp;qlt=95" TargetMode="External"/><Relationship Id="rId514" Type="http://schemas.openxmlformats.org/officeDocument/2006/relationships/hyperlink" Target="https://www.bing.com/images/search?form=xlimg&amp;q=Maple%20Valley,%20Washington" TargetMode="External"/><Relationship Id="rId556" Type="http://schemas.openxmlformats.org/officeDocument/2006/relationships/hyperlink" Target="https://www.bing.com/images/search?form=xlimg&amp;q=Rancho%20Santa%20Margarita,%20California" TargetMode="External"/><Relationship Id="rId88" Type="http://schemas.openxmlformats.org/officeDocument/2006/relationships/hyperlink" Target="https://www.bing.com/images/search?form=xlimg&amp;q=Swansea,%20Massachusetts" TargetMode="External"/><Relationship Id="rId111" Type="http://schemas.openxmlformats.org/officeDocument/2006/relationships/hyperlink" Target="https://www.bing.com/th?id=OSK.59f6fd6fb58b5bde34d283beef8c8e65&amp;qlt=95" TargetMode="External"/><Relationship Id="rId153" Type="http://schemas.openxmlformats.org/officeDocument/2006/relationships/hyperlink" Target="https://www.bing.com/th?id=OSK.30ceb575fb4214ce576b42df18666e43&amp;qlt=95" TargetMode="External"/><Relationship Id="rId195" Type="http://schemas.openxmlformats.org/officeDocument/2006/relationships/hyperlink" Target="https://www.bing.com/th?id=OSK.vbthhQVObjrSI_Hf1sVYwETfY_ljerCJNU4rc7YnlhU&amp;qlt=95" TargetMode="External"/><Relationship Id="rId209" Type="http://schemas.openxmlformats.org/officeDocument/2006/relationships/hyperlink" Target="https://www.bing.com/th?id=OSK.e2fb990b67b577c3ef6ca4076a5a8064&amp;qlt=95" TargetMode="External"/><Relationship Id="rId360" Type="http://schemas.openxmlformats.org/officeDocument/2006/relationships/hyperlink" Target="https://www.bing.com/images/search?form=xlimg&amp;q=Holland,%20Pennsylvania" TargetMode="External"/><Relationship Id="rId416" Type="http://schemas.openxmlformats.org/officeDocument/2006/relationships/hyperlink" Target="https://www.bing.com/images/search?form=xlimg&amp;q=Northglenn,%20Colorado" TargetMode="External"/><Relationship Id="rId220" Type="http://schemas.openxmlformats.org/officeDocument/2006/relationships/hyperlink" Target="https://www.bing.com/images/search?form=xlimg&amp;q=Michigan" TargetMode="External"/><Relationship Id="rId458" Type="http://schemas.openxmlformats.org/officeDocument/2006/relationships/hyperlink" Target="https://www.bing.com/images/search?form=xlimg&amp;q=Cranston,%20Rhode%20Island" TargetMode="External"/><Relationship Id="rId15" Type="http://schemas.openxmlformats.org/officeDocument/2006/relationships/hyperlink" Target="https://www.bing.com/th?id=OSK.1d2daf2d5e8d9d5dd00ea10f26ade543&amp;qlt=95" TargetMode="External"/><Relationship Id="rId57" Type="http://schemas.openxmlformats.org/officeDocument/2006/relationships/hyperlink" Target="https://www.bing.com/th?id=OSK.7585a7f5775e1de1079d318cdd40e6e6&amp;qlt=95" TargetMode="External"/><Relationship Id="rId262" Type="http://schemas.openxmlformats.org/officeDocument/2006/relationships/hyperlink" Target="https://www.bing.com/images/search?form=xlimg&amp;q=Lee's%20Summit,%20Missouri" TargetMode="External"/><Relationship Id="rId318" Type="http://schemas.openxmlformats.org/officeDocument/2006/relationships/hyperlink" Target="https://www.bing.com/images/search?form=xlimg&amp;q=Denver" TargetMode="External"/><Relationship Id="rId525" Type="http://schemas.openxmlformats.org/officeDocument/2006/relationships/hyperlink" Target="https://www.bing.com/th?id=OSK.e89bf4cb591826fa5c75c87333fb636e&amp;qlt=95" TargetMode="External"/><Relationship Id="rId567" Type="http://schemas.openxmlformats.org/officeDocument/2006/relationships/hyperlink" Target="https://www.bing.com/th?id=OSK.76706bc44f15e757ef1f3ca415b8d10c&amp;qlt=95" TargetMode="External"/><Relationship Id="rId99" Type="http://schemas.openxmlformats.org/officeDocument/2006/relationships/hyperlink" Target="https://www.bing.com/th?id=OSK.1cd4f85af3824efb5042b916ad3717a9&amp;qlt=95" TargetMode="External"/><Relationship Id="rId122" Type="http://schemas.openxmlformats.org/officeDocument/2006/relationships/hyperlink" Target="https://www.bing.com/images/search?form=xlimg&amp;q=Midvale,%20Utah" TargetMode="External"/><Relationship Id="rId164" Type="http://schemas.openxmlformats.org/officeDocument/2006/relationships/hyperlink" Target="https://www.bing.com/images/search?form=xlimg&amp;q=Charleston,%20South%20Carolina" TargetMode="External"/><Relationship Id="rId371" Type="http://schemas.openxmlformats.org/officeDocument/2006/relationships/hyperlink" Target="https://www.bing.com/th?id=OSK.58f8da4b3e2f39f2c99dd407cd52d2f1&amp;qlt=95" TargetMode="External"/><Relationship Id="rId427" Type="http://schemas.openxmlformats.org/officeDocument/2006/relationships/hyperlink" Target="https://www.bing.com/th?id=OSK.44de14c8726cf424d1560b3996877fa5&amp;qlt=95" TargetMode="External"/><Relationship Id="rId469" Type="http://schemas.openxmlformats.org/officeDocument/2006/relationships/hyperlink" Target="https://www.bing.com/th?id=OSK.153231065b610cb99cb3435b59eccac2&amp;qlt=95" TargetMode="External"/><Relationship Id="rId26" Type="http://schemas.openxmlformats.org/officeDocument/2006/relationships/hyperlink" Target="https://www.bing.com/images/search?form=xlimg&amp;q=Houston" TargetMode="External"/><Relationship Id="rId231" Type="http://schemas.openxmlformats.org/officeDocument/2006/relationships/hyperlink" Target="https://www.bing.com/th?id=OSK.8579c29babd4b0df774409b927f98a01&amp;qlt=95" TargetMode="External"/><Relationship Id="rId273" Type="http://schemas.openxmlformats.org/officeDocument/2006/relationships/hyperlink" Target="https://www.bing.com/th?id=OSK.626595e1bf39ac8b5400fcf863ff801c&amp;qlt=95" TargetMode="External"/><Relationship Id="rId329" Type="http://schemas.openxmlformats.org/officeDocument/2006/relationships/hyperlink" Target="https://www.bing.com/th?id=OSK.77b015f5634b64b5955fa9724df5800b&amp;qlt=95" TargetMode="External"/><Relationship Id="rId480" Type="http://schemas.openxmlformats.org/officeDocument/2006/relationships/hyperlink" Target="https://www.bing.com/images/search?form=xlimg&amp;q=Forty%20Fort,%20Pennsylvania" TargetMode="External"/><Relationship Id="rId536" Type="http://schemas.openxmlformats.org/officeDocument/2006/relationships/hyperlink" Target="https://www.bing.com/images/search?form=xlimg&amp;q=Fort%20Lauderdale,%20Florida" TargetMode="External"/><Relationship Id="rId68" Type="http://schemas.openxmlformats.org/officeDocument/2006/relationships/hyperlink" Target="https://www.bing.com/images/search?form=xlimg&amp;q=Plano,%20Texas" TargetMode="External"/><Relationship Id="rId133" Type="http://schemas.openxmlformats.org/officeDocument/2006/relationships/hyperlink" Target="https://www.bing.com/th?id=OSK.8d8f2e6d59a28a35ae3beabbfba286ea&amp;qlt=95" TargetMode="External"/><Relationship Id="rId175" Type="http://schemas.openxmlformats.org/officeDocument/2006/relationships/hyperlink" Target="https://www.bing.com/th?id=OSK.ENr4k81bw7Edgq624XfteWatyVC8Ud5TqgloAmP271A&amp;qlt=95" TargetMode="External"/><Relationship Id="rId340" Type="http://schemas.openxmlformats.org/officeDocument/2006/relationships/hyperlink" Target="https://www.bing.com/images/search?form=xlimg&amp;q=Rhode%20Island" TargetMode="External"/><Relationship Id="rId578" Type="http://schemas.openxmlformats.org/officeDocument/2006/relationships/hyperlink" Target="https://www.bing.com/images/search?form=xlimg&amp;q=Redmond,%20Washington" TargetMode="External"/><Relationship Id="rId200" Type="http://schemas.openxmlformats.org/officeDocument/2006/relationships/hyperlink" Target="https://www.bing.com/images/search?form=xlimg&amp;q=Columbus,%20Ohio" TargetMode="External"/><Relationship Id="rId382" Type="http://schemas.openxmlformats.org/officeDocument/2006/relationships/hyperlink" Target="https://www.bing.com/images/search?form=xlimg&amp;q=Clarksville,%20Tennessee" TargetMode="External"/><Relationship Id="rId438" Type="http://schemas.openxmlformats.org/officeDocument/2006/relationships/hyperlink" Target="https://www.bing.com/images/search?form=xlimg&amp;q=Ruskin,%20Florida" TargetMode="External"/><Relationship Id="rId242" Type="http://schemas.openxmlformats.org/officeDocument/2006/relationships/hyperlink" Target="https://www.bing.com/images/search?form=xlimg&amp;q=St.%20Charles,%20Illinois" TargetMode="External"/><Relationship Id="rId284" Type="http://schemas.openxmlformats.org/officeDocument/2006/relationships/hyperlink" Target="https://www.bing.com/images/search?form=xlimg&amp;q=Kissimmee,%20Florida" TargetMode="External"/><Relationship Id="rId491" Type="http://schemas.openxmlformats.org/officeDocument/2006/relationships/hyperlink" Target="https://www.bing.com/th?id=OSK.61baf413cef3e26750f0abc731d7fc17&amp;qlt=95" TargetMode="External"/><Relationship Id="rId505" Type="http://schemas.openxmlformats.org/officeDocument/2006/relationships/hyperlink" Target="https://www.bing.com/th?id=OSK.197bd2b3df4e8b9dc257e1ba1b688935&amp;qlt=95" TargetMode="External"/><Relationship Id="rId37" Type="http://schemas.openxmlformats.org/officeDocument/2006/relationships/hyperlink" Target="https://www.bing.com/th?id=OSK.292818c96d13281efc2bcf0621712879&amp;qlt=95" TargetMode="External"/><Relationship Id="rId79" Type="http://schemas.openxmlformats.org/officeDocument/2006/relationships/hyperlink" Target="https://www.bing.com/th?id=OSK.7bfbead25a8cd788f9ef5c17097be1bc&amp;qlt=95" TargetMode="External"/><Relationship Id="rId102" Type="http://schemas.openxmlformats.org/officeDocument/2006/relationships/hyperlink" Target="https://www.bing.com/images/search?form=xlimg&amp;q=Kansas%20City,%20Missouri" TargetMode="External"/><Relationship Id="rId144" Type="http://schemas.openxmlformats.org/officeDocument/2006/relationships/hyperlink" Target="https://www.bing.com/images/search?form=xlimg&amp;q=Coral%20Gables,%20Florida" TargetMode="External"/><Relationship Id="rId547" Type="http://schemas.openxmlformats.org/officeDocument/2006/relationships/hyperlink" Target="https://www.bing.com/th?id=OSK.84f3dcf85b4a681a08900587624f1ff7&amp;qlt=95" TargetMode="External"/><Relationship Id="rId90" Type="http://schemas.openxmlformats.org/officeDocument/2006/relationships/hyperlink" Target="https://www.bing.com/images/search?form=xlimg&amp;q=Eastchester,%20New%20York" TargetMode="External"/><Relationship Id="rId186" Type="http://schemas.openxmlformats.org/officeDocument/2006/relationships/hyperlink" Target="https://www.bing.com/images/search?form=xlimg&amp;q=Lake%20Forest,%20Illinois" TargetMode="External"/><Relationship Id="rId351" Type="http://schemas.openxmlformats.org/officeDocument/2006/relationships/hyperlink" Target="https://www.bing.com/th?id=OSK.0caff337be8bb102966d8989187220be&amp;qlt=95" TargetMode="External"/><Relationship Id="rId393" Type="http://schemas.openxmlformats.org/officeDocument/2006/relationships/hyperlink" Target="https://www.bing.com/th?id=OSK.40790533c66a9555760381e20c6e6fe1&amp;qlt=95" TargetMode="External"/><Relationship Id="rId407" Type="http://schemas.openxmlformats.org/officeDocument/2006/relationships/hyperlink" Target="https://www.bing.com/th?id=OSK.28cf6de3d1f3ef24aa586309c678d4d1&amp;qlt=95" TargetMode="External"/><Relationship Id="rId449" Type="http://schemas.openxmlformats.org/officeDocument/2006/relationships/hyperlink" Target="https://www.bing.com/th?id=OSK.8c180d82adef6b35a073515771682e87&amp;qlt=95" TargetMode="External"/><Relationship Id="rId211" Type="http://schemas.openxmlformats.org/officeDocument/2006/relationships/hyperlink" Target="https://www.bing.com/th?id=OSK.3m3zxx0cx3oTlvFTKylVQZKb8d-2Vb8jOfIpJ8iu55Q&amp;qlt=95" TargetMode="External"/><Relationship Id="rId253" Type="http://schemas.openxmlformats.org/officeDocument/2006/relationships/hyperlink" Target="https://www.bing.com/th?id=OSK.96efd69dc58a9edac2f8f81cf7005e47&amp;qlt=95" TargetMode="External"/><Relationship Id="rId295" Type="http://schemas.openxmlformats.org/officeDocument/2006/relationships/hyperlink" Target="https://www.bing.com/th?id=OSK.2ab96555ddf3ec7cde3ba946762e932f&amp;qlt=95" TargetMode="External"/><Relationship Id="rId309" Type="http://schemas.openxmlformats.org/officeDocument/2006/relationships/hyperlink" Target="https://www.bing.com/th?id=OSK.5d79f837c146e9220a462b9a60a56246&amp;qlt=95" TargetMode="External"/><Relationship Id="rId460" Type="http://schemas.openxmlformats.org/officeDocument/2006/relationships/hyperlink" Target="https://www.bing.com/images/search?form=xlimg&amp;q=Minnetonka,%20Minnesota" TargetMode="External"/><Relationship Id="rId516" Type="http://schemas.openxmlformats.org/officeDocument/2006/relationships/hyperlink" Target="https://www.bing.com/images/search?form=xlimg&amp;q=Vinings,%20Georgia" TargetMode="External"/><Relationship Id="rId48" Type="http://schemas.openxmlformats.org/officeDocument/2006/relationships/hyperlink" Target="https://www.bing.com/images/search?form=xlimg&amp;q=Woodward,%20Oklahoma" TargetMode="External"/><Relationship Id="rId113" Type="http://schemas.openxmlformats.org/officeDocument/2006/relationships/hyperlink" Target="https://www.bing.com/th?id=OSK.633c7a1b1e16f2b018df96af6848ac5e&amp;qlt=95" TargetMode="External"/><Relationship Id="rId320" Type="http://schemas.openxmlformats.org/officeDocument/2006/relationships/hyperlink" Target="https://www.bing.com/images/search?form=xlimg&amp;q=Scottsdale,%20Arizona" TargetMode="External"/><Relationship Id="rId558" Type="http://schemas.openxmlformats.org/officeDocument/2006/relationships/hyperlink" Target="https://www.bing.com/images/search?form=xlimg&amp;q=Dexter,%20Michigan" TargetMode="External"/><Relationship Id="rId155" Type="http://schemas.openxmlformats.org/officeDocument/2006/relationships/hyperlink" Target="https://www.bing.com/th?id=OSK.c99aa6a2361ab2e01253be49466c2c92&amp;qlt=95" TargetMode="External"/><Relationship Id="rId197" Type="http://schemas.openxmlformats.org/officeDocument/2006/relationships/hyperlink" Target="https://www.bing.com/th?id=OSK.28bd4a5560f6884fc55949e0018e908f&amp;qlt=95" TargetMode="External"/><Relationship Id="rId362" Type="http://schemas.openxmlformats.org/officeDocument/2006/relationships/hyperlink" Target="https://www.bing.com/images/search?form=xlimg&amp;q=Davie,%20Florida" TargetMode="External"/><Relationship Id="rId418" Type="http://schemas.openxmlformats.org/officeDocument/2006/relationships/hyperlink" Target="https://www.bing.com/images/search?form=xlimg&amp;q=Fort%20Smith,%20Arkansas" TargetMode="External"/><Relationship Id="rId222" Type="http://schemas.openxmlformats.org/officeDocument/2006/relationships/hyperlink" Target="https://www.bing.com/images/search?form=xlimg&amp;q=Detroit" TargetMode="External"/><Relationship Id="rId264" Type="http://schemas.openxmlformats.org/officeDocument/2006/relationships/hyperlink" Target="https://www.bing.com/images/search?form=xlimg&amp;q=Morton,%20Illinois" TargetMode="External"/><Relationship Id="rId471" Type="http://schemas.openxmlformats.org/officeDocument/2006/relationships/hyperlink" Target="https://www.bing.com/th?id=OSK.60534e477c4862206d6ddf0451afa6e4&amp;qlt=95" TargetMode="External"/><Relationship Id="rId17" Type="http://schemas.openxmlformats.org/officeDocument/2006/relationships/hyperlink" Target="https://www.bing.com/th?id=OSK.5c9644308dc1fc218d48a103b8cf93f9&amp;qlt=95" TargetMode="External"/><Relationship Id="rId59" Type="http://schemas.openxmlformats.org/officeDocument/2006/relationships/hyperlink" Target="https://www.bing.com/th?id=OSK.a83e3f0492f26745440d88e0e518f939&amp;qlt=95" TargetMode="External"/><Relationship Id="rId124" Type="http://schemas.openxmlformats.org/officeDocument/2006/relationships/hyperlink" Target="https://www.bing.com/images/search?form=xlimg&amp;q=Utah" TargetMode="External"/><Relationship Id="rId527" Type="http://schemas.openxmlformats.org/officeDocument/2006/relationships/hyperlink" Target="https://www.bing.com/th?id=OSK.8550baa60b60bdd2b2468f02a278b9c0&amp;qlt=95" TargetMode="External"/><Relationship Id="rId569" Type="http://schemas.openxmlformats.org/officeDocument/2006/relationships/hyperlink" Target="https://www.bing.com/th?id=OSK.25b45f8c7fed6d58ffea6d6527f61d0d&amp;qlt=95" TargetMode="External"/><Relationship Id="rId70" Type="http://schemas.openxmlformats.org/officeDocument/2006/relationships/hyperlink" Target="https://www.bing.com/images/search?form=xlimg&amp;q=Seattle" TargetMode="External"/><Relationship Id="rId166" Type="http://schemas.openxmlformats.org/officeDocument/2006/relationships/hyperlink" Target="https://www.bing.com/images/search?form=xlimg&amp;q=Folly%20Beach,%20South%20Carolina" TargetMode="External"/><Relationship Id="rId331" Type="http://schemas.openxmlformats.org/officeDocument/2006/relationships/hyperlink" Target="https://www.bing.com/th?id=OSK.367e86820af0f5dacd149ad7acd83247&amp;qlt=95" TargetMode="External"/><Relationship Id="rId373" Type="http://schemas.openxmlformats.org/officeDocument/2006/relationships/hyperlink" Target="https://www.bing.com/th?id=OSK.2476c12cdd6e239747e4e733eefcdaa6&amp;qlt=95" TargetMode="External"/><Relationship Id="rId429" Type="http://schemas.openxmlformats.org/officeDocument/2006/relationships/hyperlink" Target="https://www.bing.com/th?id=OSK.0decce75e15767faf69e2140ddf86f43&amp;qlt=95" TargetMode="External"/><Relationship Id="rId1" Type="http://schemas.openxmlformats.org/officeDocument/2006/relationships/hyperlink" Target="https://www.bing.com/th?id=OSK.Mp4t-wk8Xa6fPOLJW9XtTstKuZqJLJHMgJIoUwcb6BY&amp;qlt=95" TargetMode="External"/><Relationship Id="rId233" Type="http://schemas.openxmlformats.org/officeDocument/2006/relationships/hyperlink" Target="https://www.bing.com/th?id=OSK.d2cbe9d479b16031244940af5a917692&amp;qlt=95" TargetMode="External"/><Relationship Id="rId440" Type="http://schemas.openxmlformats.org/officeDocument/2006/relationships/hyperlink" Target="https://www.bing.com/images/search?form=xlimg&amp;q=Darien,%20Wisconsin" TargetMode="External"/><Relationship Id="rId28" Type="http://schemas.openxmlformats.org/officeDocument/2006/relationships/hyperlink" Target="https://www.bing.com/images/search?form=xlimg&amp;q=Tempe,%20Arizona" TargetMode="External"/><Relationship Id="rId275" Type="http://schemas.openxmlformats.org/officeDocument/2006/relationships/hyperlink" Target="https://www.bing.com/th?id=OSK.4bf4351cfcbb2c6b79c306f11e622ab3&amp;qlt=95" TargetMode="External"/><Relationship Id="rId300" Type="http://schemas.openxmlformats.org/officeDocument/2006/relationships/hyperlink" Target="https://www.bing.com/images/search?form=xlimg&amp;q=San%20Bernardino,%20California" TargetMode="External"/><Relationship Id="rId482" Type="http://schemas.openxmlformats.org/officeDocument/2006/relationships/hyperlink" Target="https://www.bing.com/images/search?form=xlimg&amp;q=Aurora,%20Illinois" TargetMode="External"/><Relationship Id="rId538" Type="http://schemas.openxmlformats.org/officeDocument/2006/relationships/hyperlink" Target="https://www.bing.com/images/search?form=xlimg&amp;q=Lake%20in%20the%20Hills,%20Illinois" TargetMode="External"/><Relationship Id="rId81" Type="http://schemas.openxmlformats.org/officeDocument/2006/relationships/hyperlink" Target="https://www.bing.com/th?id=OSK.ffdd3b3273d02c76897b944b2bd7f440&amp;qlt=95" TargetMode="External"/><Relationship Id="rId135" Type="http://schemas.openxmlformats.org/officeDocument/2006/relationships/hyperlink" Target="https://www.bing.com/th?id=OSK.641f2bf687dcd18b9f6c545082348279&amp;qlt=95" TargetMode="External"/><Relationship Id="rId177" Type="http://schemas.openxmlformats.org/officeDocument/2006/relationships/hyperlink" Target="https://www.bing.com/th?id=OSK.95b91fc2ead5795194cd60bd3cfd984f&amp;qlt=95" TargetMode="External"/><Relationship Id="rId342" Type="http://schemas.openxmlformats.org/officeDocument/2006/relationships/hyperlink" Target="https://www.bing.com/images/search?form=xlimg&amp;q=Ottawa,%20Kansas" TargetMode="External"/><Relationship Id="rId384" Type="http://schemas.openxmlformats.org/officeDocument/2006/relationships/hyperlink" Target="https://www.bing.com/images/search?form=xlimg&amp;q=Southampton,%20Massachusetts" TargetMode="External"/><Relationship Id="rId202" Type="http://schemas.openxmlformats.org/officeDocument/2006/relationships/hyperlink" Target="https://www.bing.com/images/search?form=xlimg&amp;q=Lawrence,%20Kansas" TargetMode="External"/><Relationship Id="rId244" Type="http://schemas.openxmlformats.org/officeDocument/2006/relationships/hyperlink" Target="https://www.bing.com/images/search?form=xlimg&amp;q=Cleveland" TargetMode="External"/><Relationship Id="rId39" Type="http://schemas.openxmlformats.org/officeDocument/2006/relationships/hyperlink" Target="https://www.bing.com/th?id=OSK.2e5d955c246105b49189888a93d24edc&amp;qlt=95" TargetMode="External"/><Relationship Id="rId286" Type="http://schemas.openxmlformats.org/officeDocument/2006/relationships/hyperlink" Target="https://www.bing.com/images/search?form=xlimg&amp;q=North%20Potomac,%20Maryland" TargetMode="External"/><Relationship Id="rId451" Type="http://schemas.openxmlformats.org/officeDocument/2006/relationships/hyperlink" Target="https://www.bing.com/th?id=OSK.a3d6d0567311a514bd2b2c12befb0748&amp;qlt=95" TargetMode="External"/><Relationship Id="rId493" Type="http://schemas.openxmlformats.org/officeDocument/2006/relationships/hyperlink" Target="https://www.bing.com/th?id=OSK.1e595e7118de621cb6c0450b321208b0&amp;qlt=95" TargetMode="External"/><Relationship Id="rId507" Type="http://schemas.openxmlformats.org/officeDocument/2006/relationships/hyperlink" Target="https://www.bing.com/th?id=OSK.2fc70d6eeb3291ac7071c972bba38157&amp;qlt=95" TargetMode="External"/><Relationship Id="rId549" Type="http://schemas.openxmlformats.org/officeDocument/2006/relationships/hyperlink" Target="https://www.bing.com/th?id=OSK.4f9065a20b877e8f6a03c463de48c76e&amp;qlt=95" TargetMode="External"/><Relationship Id="rId50" Type="http://schemas.openxmlformats.org/officeDocument/2006/relationships/hyperlink" Target="https://www.bing.com/images/search?form=xlimg&amp;q=Oklahoma" TargetMode="External"/><Relationship Id="rId104" Type="http://schemas.openxmlformats.org/officeDocument/2006/relationships/hyperlink" Target="https://www.bing.com/images/search?form=xlimg&amp;q=Albertville,%20Alabama" TargetMode="External"/><Relationship Id="rId146" Type="http://schemas.openxmlformats.org/officeDocument/2006/relationships/hyperlink" Target="https://www.bing.com/images/search?form=xlimg&amp;q=Forked%20River,%20New%20Jersey" TargetMode="External"/><Relationship Id="rId188" Type="http://schemas.openxmlformats.org/officeDocument/2006/relationships/hyperlink" Target="https://www.bing.com/images/search?form=xlimg&amp;q=The%20Bronx" TargetMode="External"/><Relationship Id="rId311" Type="http://schemas.openxmlformats.org/officeDocument/2006/relationships/hyperlink" Target="https://www.bing.com/th?id=OSK.c6d466ba078086c8f2ada758f2c266e6&amp;qlt=95" TargetMode="External"/><Relationship Id="rId353" Type="http://schemas.openxmlformats.org/officeDocument/2006/relationships/hyperlink" Target="https://www.bing.com/th?id=OSK.89177b590a978178ea37e3c25865b920&amp;qlt=95" TargetMode="External"/><Relationship Id="rId395" Type="http://schemas.openxmlformats.org/officeDocument/2006/relationships/hyperlink" Target="https://www.bing.com/th?id=OSK.f9b20ecbc994315f89b18ee99503f360&amp;qlt=95" TargetMode="External"/><Relationship Id="rId409" Type="http://schemas.openxmlformats.org/officeDocument/2006/relationships/hyperlink" Target="https://www.bing.com/th?id=OSK.cc15b53c799baff07b61df18b43edd15&amp;qlt=95" TargetMode="External"/><Relationship Id="rId560" Type="http://schemas.openxmlformats.org/officeDocument/2006/relationships/hyperlink" Target="https://www.bing.com/images/search?form=xlimg&amp;q=Bristol,%20Virginia" TargetMode="External"/><Relationship Id="rId92" Type="http://schemas.openxmlformats.org/officeDocument/2006/relationships/hyperlink" Target="https://www.bing.com/images/search?form=xlimg&amp;q=Westchester%20County,%20New%20York" TargetMode="External"/><Relationship Id="rId213" Type="http://schemas.openxmlformats.org/officeDocument/2006/relationships/hyperlink" Target="https://www.bing.com/th?id=OSK.fe3f0e2c669a5d7cb4950325d280150f&amp;qlt=95" TargetMode="External"/><Relationship Id="rId420" Type="http://schemas.openxmlformats.org/officeDocument/2006/relationships/hyperlink" Target="https://www.bing.com/images/search?form=xlimg&amp;q=Arkansas" TargetMode="External"/><Relationship Id="rId255" Type="http://schemas.openxmlformats.org/officeDocument/2006/relationships/hyperlink" Target="https://www.bing.com/th?id=OSK.aaba867308f15a2abe5bc1bde943c59d&amp;qlt=95" TargetMode="External"/><Relationship Id="rId297" Type="http://schemas.openxmlformats.org/officeDocument/2006/relationships/hyperlink" Target="https://www.bing.com/th?id=OSK.09fb0d37cacee3c3feb04b7452bd8436&amp;qlt=95" TargetMode="External"/><Relationship Id="rId462" Type="http://schemas.openxmlformats.org/officeDocument/2006/relationships/hyperlink" Target="https://www.bing.com/images/search?form=xlimg&amp;q=Kearney,%20Missouri" TargetMode="External"/><Relationship Id="rId518" Type="http://schemas.openxmlformats.org/officeDocument/2006/relationships/hyperlink" Target="https://www.bing.com/images/search?form=xlimg&amp;q=Beaverton,%20Oregon" TargetMode="External"/><Relationship Id="rId115" Type="http://schemas.openxmlformats.org/officeDocument/2006/relationships/hyperlink" Target="https://www.bing.com/th?id=OSK.cc9a59b5d0aee92297dea269af079e05&amp;qlt=95" TargetMode="External"/><Relationship Id="rId157" Type="http://schemas.openxmlformats.org/officeDocument/2006/relationships/hyperlink" Target="https://www.bing.com/th?id=OSK.5335c4382fb933d795b731b5b27ba5b9&amp;qlt=95" TargetMode="External"/><Relationship Id="rId322" Type="http://schemas.openxmlformats.org/officeDocument/2006/relationships/hyperlink" Target="https://www.bing.com/images/search?form=xlimg&amp;q=Morris,%20Illinois" TargetMode="External"/><Relationship Id="rId364" Type="http://schemas.openxmlformats.org/officeDocument/2006/relationships/hyperlink" Target="https://www.bing.com/images/search?form=xlimg&amp;q=Frisco,%20Texas" TargetMode="External"/><Relationship Id="rId61" Type="http://schemas.openxmlformats.org/officeDocument/2006/relationships/hyperlink" Target="https://www.bing.com/th?id=OSK.7a0fd531824bdcf6ba7b0c2c285656c1&amp;qlt=95" TargetMode="External"/><Relationship Id="rId199" Type="http://schemas.openxmlformats.org/officeDocument/2006/relationships/hyperlink" Target="https://www.bing.com/th?id=OSK.42668c3d9b4677983e0754fcf490bc54&amp;qlt=95" TargetMode="External"/><Relationship Id="rId571" Type="http://schemas.openxmlformats.org/officeDocument/2006/relationships/hyperlink" Target="https://www.bing.com/th?id=OSK.2b842e3d37b82d9c1e6727ddabd7fe04&amp;qlt=95" TargetMode="External"/><Relationship Id="rId19" Type="http://schemas.openxmlformats.org/officeDocument/2006/relationships/hyperlink" Target="https://www.bing.com/th?id=OSK.XNRskdpV1Zf1rdimnjDDcCRMjxnmT8dW2Zgq-RM2uaE&amp;qlt=95" TargetMode="External"/><Relationship Id="rId224" Type="http://schemas.openxmlformats.org/officeDocument/2006/relationships/hyperlink" Target="https://www.bing.com/images/search?form=xlimg&amp;q=O'Fallon,%20Illinois" TargetMode="External"/><Relationship Id="rId266" Type="http://schemas.openxmlformats.org/officeDocument/2006/relationships/hyperlink" Target="https://www.bing.com/images/search?form=xlimg&amp;q=Batavia,%20New%20York" TargetMode="External"/><Relationship Id="rId431" Type="http://schemas.openxmlformats.org/officeDocument/2006/relationships/hyperlink" Target="https://www.bing.com/th?id=OSK.dbf9d54578a851bb055828c50af22178&amp;qlt=95" TargetMode="External"/><Relationship Id="rId473" Type="http://schemas.openxmlformats.org/officeDocument/2006/relationships/hyperlink" Target="https://www.bing.com/th?id=OSK.9d983c588fe2db2f87824dd2adfcef1d&amp;qlt=95" TargetMode="External"/><Relationship Id="rId529" Type="http://schemas.openxmlformats.org/officeDocument/2006/relationships/hyperlink" Target="https://www.bing.com/th?id=OSK.3ac3cc5a3b9a20c4b70f1fdb5fe9eeb5&amp;qlt=95" TargetMode="External"/><Relationship Id="rId30" Type="http://schemas.openxmlformats.org/officeDocument/2006/relationships/hyperlink" Target="https://www.bing.com/images/search?form=xlimg&amp;q=Arizona" TargetMode="External"/><Relationship Id="rId126" Type="http://schemas.openxmlformats.org/officeDocument/2006/relationships/hyperlink" Target="https://www.bing.com/images/search?form=xlimg&amp;q=Salt%20Lake%20City" TargetMode="External"/><Relationship Id="rId168" Type="http://schemas.openxmlformats.org/officeDocument/2006/relationships/hyperlink" Target="https://www.bing.com/images/search?form=xlimg&amp;q=Logansport,%20Louisiana" TargetMode="External"/><Relationship Id="rId333" Type="http://schemas.openxmlformats.org/officeDocument/2006/relationships/hyperlink" Target="https://www.bing.com/th?id=OSK.JRsynmOWSUb4FltZ3pTePP1vnyuK0iAK8fB86JqQtRY&amp;qlt=95" TargetMode="External"/><Relationship Id="rId540" Type="http://schemas.openxmlformats.org/officeDocument/2006/relationships/hyperlink" Target="https://www.bing.com/images/search?form=xlimg&amp;q=Carpinteria,%20California" TargetMode="External"/><Relationship Id="rId72" Type="http://schemas.openxmlformats.org/officeDocument/2006/relationships/hyperlink" Target="https://www.bing.com/images/search?form=xlimg&amp;q=Washington%20(state)" TargetMode="External"/><Relationship Id="rId375" Type="http://schemas.openxmlformats.org/officeDocument/2006/relationships/hyperlink" Target="https://www.bing.com/th?id=OSK.76e4e92969d0aa8aba771b0230d4256d&amp;qlt=95" TargetMode="External"/><Relationship Id="rId3" Type="http://schemas.openxmlformats.org/officeDocument/2006/relationships/hyperlink" Target="https://www.bing.com/th?id=OSK.1ee03cb7dca1dce2cd8760d573bcd394&amp;qlt=95" TargetMode="External"/><Relationship Id="rId235" Type="http://schemas.openxmlformats.org/officeDocument/2006/relationships/hyperlink" Target="https://www.bing.com/th?id=OSK.d483d5dc76abe8ffbb564ee6e0ff5866&amp;qlt=95" TargetMode="External"/><Relationship Id="rId277" Type="http://schemas.openxmlformats.org/officeDocument/2006/relationships/hyperlink" Target="https://www.bing.com/th?id=OSK.93418bda0165cdc395765a7d87d768ea&amp;qlt=95" TargetMode="External"/><Relationship Id="rId400" Type="http://schemas.openxmlformats.org/officeDocument/2006/relationships/hyperlink" Target="https://www.bing.com/images/search?form=xlimg&amp;q=Loveland,%20Ohio" TargetMode="External"/><Relationship Id="rId442" Type="http://schemas.openxmlformats.org/officeDocument/2006/relationships/hyperlink" Target="https://www.bing.com/images/search?form=xlimg&amp;q=Troutdale,%20Oregon" TargetMode="External"/><Relationship Id="rId484" Type="http://schemas.openxmlformats.org/officeDocument/2006/relationships/hyperlink" Target="https://www.bing.com/images/search?form=xlimg&amp;q=Santa%20Barbara,%20California" TargetMode="External"/><Relationship Id="rId137" Type="http://schemas.openxmlformats.org/officeDocument/2006/relationships/hyperlink" Target="https://www.bing.com/th?id=OSK.03c72211b35cb109bcdc7d51ef4f03c5&amp;qlt=95" TargetMode="External"/><Relationship Id="rId302" Type="http://schemas.openxmlformats.org/officeDocument/2006/relationships/hyperlink" Target="https://www.bing.com/images/search?form=xlimg&amp;q=Anaheim,%20California" TargetMode="External"/><Relationship Id="rId344" Type="http://schemas.openxmlformats.org/officeDocument/2006/relationships/hyperlink" Target="https://www.bing.com/images/search?form=xlimg&amp;q=Mesa,%20Arizona" TargetMode="External"/><Relationship Id="rId41" Type="http://schemas.openxmlformats.org/officeDocument/2006/relationships/hyperlink" Target="https://www.bing.com/th?id=OSK.00be164b931c0a9427c0a2ebdae3e140&amp;qlt=95" TargetMode="External"/><Relationship Id="rId83" Type="http://schemas.openxmlformats.org/officeDocument/2006/relationships/hyperlink" Target="https://www.bing.com/th?id=OSK.gwa-EN4TFCH7Z0dxE6E8LbA5EynvrRp4OgLZO4hNrQY&amp;qlt=95" TargetMode="External"/><Relationship Id="rId179" Type="http://schemas.openxmlformats.org/officeDocument/2006/relationships/hyperlink" Target="https://www.bing.com/th?id=OSK.8519ae4d49f4fcb3757ffc0c0eb68174&amp;qlt=95" TargetMode="External"/><Relationship Id="rId386" Type="http://schemas.openxmlformats.org/officeDocument/2006/relationships/hyperlink" Target="https://www.bing.com/images/search?form=xlimg&amp;q=Dryden,%20New%20York" TargetMode="External"/><Relationship Id="rId551" Type="http://schemas.openxmlformats.org/officeDocument/2006/relationships/hyperlink" Target="https://www.bing.com/th?id=OSK.b5c1497128938d46124915736c3bfffe&amp;qlt=95" TargetMode="External"/><Relationship Id="rId190" Type="http://schemas.openxmlformats.org/officeDocument/2006/relationships/hyperlink" Target="https://www.bing.com/images/search?form=xlimg&amp;q=Minneapolis" TargetMode="External"/><Relationship Id="rId204" Type="http://schemas.openxmlformats.org/officeDocument/2006/relationships/hyperlink" Target="https://www.bing.com/images/search?form=xlimg&amp;q=St.%20Louis%20Park,%20Minnesota" TargetMode="External"/><Relationship Id="rId246" Type="http://schemas.openxmlformats.org/officeDocument/2006/relationships/hyperlink" Target="https://www.bing.com/images/search?form=xlimg&amp;q=Brookfield,%20Wisconsin" TargetMode="External"/><Relationship Id="rId288" Type="http://schemas.openxmlformats.org/officeDocument/2006/relationships/hyperlink" Target="https://www.bing.com/images/search?form=xlimg&amp;q=Lexington,%20Kentucky" TargetMode="External"/><Relationship Id="rId411" Type="http://schemas.openxmlformats.org/officeDocument/2006/relationships/hyperlink" Target="https://www.bing.com/th?id=OSK.fb72d562dda62954eaf92cb70bf4588f&amp;qlt=95" TargetMode="External"/><Relationship Id="rId453" Type="http://schemas.openxmlformats.org/officeDocument/2006/relationships/hyperlink" Target="https://www.bing.com/th?id=OSK.b9f4eb92c21114df036894aff60e6a1d&amp;qlt=95" TargetMode="External"/><Relationship Id="rId509" Type="http://schemas.openxmlformats.org/officeDocument/2006/relationships/hyperlink" Target="https://www.bing.com/th?id=OSK.441ccc824f4f8c347996fc07bdf09404&amp;qlt=95" TargetMode="External"/><Relationship Id="rId106" Type="http://schemas.openxmlformats.org/officeDocument/2006/relationships/hyperlink" Target="https://www.bing.com/images/search?form=xlimg&amp;q=Alabama" TargetMode="External"/><Relationship Id="rId313" Type="http://schemas.openxmlformats.org/officeDocument/2006/relationships/hyperlink" Target="https://www.bing.com/th?id=OSK.fe7a3a7fd3d5883ab2ec94de2cab1108&amp;qlt=95" TargetMode="External"/><Relationship Id="rId495" Type="http://schemas.openxmlformats.org/officeDocument/2006/relationships/hyperlink" Target="https://www.bing.com/th?id=OSK.3f6a5b0f9c0feb1cadf41ea64489dda4&amp;qlt=95" TargetMode="External"/><Relationship Id="rId10" Type="http://schemas.openxmlformats.org/officeDocument/2006/relationships/hyperlink" Target="https://www.bing.com/images/search?form=xlimg&amp;q=Charlottesville,%20Virginia" TargetMode="External"/><Relationship Id="rId52" Type="http://schemas.openxmlformats.org/officeDocument/2006/relationships/hyperlink" Target="https://www.bing.com/images/search?form=xlimg&amp;q=Beverly%20Hills,%20California" TargetMode="External"/><Relationship Id="rId94" Type="http://schemas.openxmlformats.org/officeDocument/2006/relationships/hyperlink" Target="https://www.bing.com/images/search?form=xlimg&amp;q=Gloucester%20City,%20New%20Jersey" TargetMode="External"/><Relationship Id="rId148" Type="http://schemas.openxmlformats.org/officeDocument/2006/relationships/hyperlink" Target="https://www.bing.com/images/search?form=xlimg&amp;q=Lancaster,%20Pennsylvania" TargetMode="External"/><Relationship Id="rId355" Type="http://schemas.openxmlformats.org/officeDocument/2006/relationships/hyperlink" Target="https://www.bing.com/th?id=OSK.933da3ac4f15989877c21e44356495c8&amp;qlt=95" TargetMode="External"/><Relationship Id="rId397" Type="http://schemas.openxmlformats.org/officeDocument/2006/relationships/hyperlink" Target="https://www.bing.com/th?id=OSK.613383a543088c29ccf68017f2471c30&amp;qlt=95" TargetMode="External"/><Relationship Id="rId520" Type="http://schemas.openxmlformats.org/officeDocument/2006/relationships/hyperlink" Target="https://www.bing.com/images/search?form=xlimg&amp;q=Hasbrouck%20Heights,%20New%20Jersey" TargetMode="External"/><Relationship Id="rId562" Type="http://schemas.openxmlformats.org/officeDocument/2006/relationships/hyperlink" Target="https://www.bing.com/images/search?form=xlimg&amp;q=Greenwood%20Village,%20Colorado" TargetMode="External"/><Relationship Id="rId215" Type="http://schemas.openxmlformats.org/officeDocument/2006/relationships/hyperlink" Target="https://www.bing.com/th?id=OSK.4e623116b82030cd520d2cdac4be46eb&amp;qlt=95" TargetMode="External"/><Relationship Id="rId257" Type="http://schemas.openxmlformats.org/officeDocument/2006/relationships/hyperlink" Target="https://www.bing.com/th?id=OSK.ab414dfe56f427359926e7dc8599823d&amp;qlt=95" TargetMode="External"/><Relationship Id="rId422" Type="http://schemas.openxmlformats.org/officeDocument/2006/relationships/hyperlink" Target="https://www.bing.com/images/search?form=xlimg&amp;q=Little%20Rock,%20Arkansas" TargetMode="External"/><Relationship Id="rId464" Type="http://schemas.openxmlformats.org/officeDocument/2006/relationships/hyperlink" Target="https://www.bing.com/images/search?form=xlimg&amp;q=Edgartown,%20Massachusetts" TargetMode="External"/><Relationship Id="rId299" Type="http://schemas.openxmlformats.org/officeDocument/2006/relationships/hyperlink" Target="https://www.bing.com/th?id=OSK.f4a056248ad39883cce18fea1bc3e739&amp;qlt=95" TargetMode="External"/><Relationship Id="rId63" Type="http://schemas.openxmlformats.org/officeDocument/2006/relationships/hyperlink" Target="https://www.bing.com/th?id=OSK.987b2cac28f5ea262ad37b9b21c25b33&amp;qlt=95" TargetMode="External"/><Relationship Id="rId159" Type="http://schemas.openxmlformats.org/officeDocument/2006/relationships/hyperlink" Target="https://www.bing.com/th?id=OSK.2cb87b37066a991eac518f4b8647d4ef&amp;qlt=95" TargetMode="External"/><Relationship Id="rId366" Type="http://schemas.openxmlformats.org/officeDocument/2006/relationships/hyperlink" Target="https://www.bing.com/images/search?form=xlimg&amp;q=Culpeper,%20Virginia" TargetMode="External"/><Relationship Id="rId573" Type="http://schemas.openxmlformats.org/officeDocument/2006/relationships/hyperlink" Target="https://www.bing.com/th?id=OSK.b91f059b2bf670317fa6367c5893bf05&amp;qlt=95" TargetMode="External"/><Relationship Id="rId226" Type="http://schemas.openxmlformats.org/officeDocument/2006/relationships/hyperlink" Target="https://www.bing.com/images/search?form=xlimg&amp;q=Georgetown,%20Texas" TargetMode="External"/><Relationship Id="rId433" Type="http://schemas.openxmlformats.org/officeDocument/2006/relationships/hyperlink" Target="https://www.bing.com/th?id=OSK.54636369e64db352d1e6a78865e2b204&amp;qlt=95" TargetMode="External"/><Relationship Id="rId74" Type="http://schemas.openxmlformats.org/officeDocument/2006/relationships/hyperlink" Target="https://www.bing.com/images/search?form=xlimg&amp;q=Honolulu" TargetMode="External"/><Relationship Id="rId377" Type="http://schemas.openxmlformats.org/officeDocument/2006/relationships/hyperlink" Target="https://www.bing.com/th?id=OSK.745d4cc5d96af3ae7bba50c8568a5217&amp;qlt=95" TargetMode="External"/><Relationship Id="rId500" Type="http://schemas.openxmlformats.org/officeDocument/2006/relationships/hyperlink" Target="https://www.bing.com/images/search?form=xlimg&amp;q=Sutter,%20California" TargetMode="External"/><Relationship Id="rId5" Type="http://schemas.openxmlformats.org/officeDocument/2006/relationships/hyperlink" Target="https://www.bing.com/th?id=OSK.749b4aaf87fd08fb06af6cf4de1f48a0&amp;qlt=95" TargetMode="External"/><Relationship Id="rId237" Type="http://schemas.openxmlformats.org/officeDocument/2006/relationships/hyperlink" Target="https://www.bing.com/th?id=OSK.dd4a7ba33d1943e48ba7b1c277489648&amp;qlt=95" TargetMode="External"/><Relationship Id="rId444" Type="http://schemas.openxmlformats.org/officeDocument/2006/relationships/hyperlink" Target="https://www.bing.com/images/search?form=xlimg&amp;q=Sandy,%20Utah" TargetMode="External"/><Relationship Id="rId290" Type="http://schemas.openxmlformats.org/officeDocument/2006/relationships/hyperlink" Target="https://www.bing.com/images/search?form=xlimg&amp;q=Kentucky" TargetMode="External"/><Relationship Id="rId304" Type="http://schemas.openxmlformats.org/officeDocument/2006/relationships/hyperlink" Target="https://www.bing.com/images/search?form=xlimg&amp;q=Galloway,%20Ohio" TargetMode="External"/><Relationship Id="rId388" Type="http://schemas.openxmlformats.org/officeDocument/2006/relationships/hyperlink" Target="https://www.bing.com/images/search?form=xlimg&amp;q=Leawood,%20Kansas" TargetMode="External"/><Relationship Id="rId511" Type="http://schemas.openxmlformats.org/officeDocument/2006/relationships/hyperlink" Target="https://www.bing.com/th?id=OSK.8a55eec44a835f7e662af9d7b2ff0c2d&amp;qlt=95" TargetMode="External"/><Relationship Id="rId85" Type="http://schemas.openxmlformats.org/officeDocument/2006/relationships/hyperlink" Target="https://www.bing.com/th?id=OSK.78ba50cb2865d06a5e16e1016f21685d&amp;qlt=95" TargetMode="External"/><Relationship Id="rId150" Type="http://schemas.openxmlformats.org/officeDocument/2006/relationships/hyperlink" Target="https://www.bing.com/images/search?form=xlimg&amp;q=Palo%20Alto,%20California" TargetMode="External"/><Relationship Id="rId248" Type="http://schemas.openxmlformats.org/officeDocument/2006/relationships/hyperlink" Target="https://www.bing.com/images/search?form=xlimg&amp;q=Wisconsin" TargetMode="External"/><Relationship Id="rId455" Type="http://schemas.openxmlformats.org/officeDocument/2006/relationships/hyperlink" Target="https://www.bing.com/th?id=OSK.d319b9d441a14258f8e76a2083a658ff&amp;qlt=95" TargetMode="External"/><Relationship Id="rId12" Type="http://schemas.openxmlformats.org/officeDocument/2006/relationships/hyperlink" Target="https://www.bing.com/images/search?form=xlimg&amp;q=Virginia" TargetMode="External"/><Relationship Id="rId108" Type="http://schemas.openxmlformats.org/officeDocument/2006/relationships/hyperlink" Target="https://www.bing.com/images/search?form=xlimg&amp;q=Huntsville,%20Alabama" TargetMode="External"/><Relationship Id="rId315" Type="http://schemas.openxmlformats.org/officeDocument/2006/relationships/hyperlink" Target="https://www.bing.com/th?id=OSK.e3cff3492e954506af4fb2c8552f6135&amp;qlt=95" TargetMode="External"/><Relationship Id="rId522" Type="http://schemas.openxmlformats.org/officeDocument/2006/relationships/hyperlink" Target="https://www.bing.com/images/search?form=xlimg&amp;q=Howland%20Township,%20Trumbull%20County,%20Ohio" TargetMode="External"/><Relationship Id="rId96" Type="http://schemas.openxmlformats.org/officeDocument/2006/relationships/hyperlink" Target="https://www.bing.com/images/search?form=xlimg&amp;q=New%20Jersey" TargetMode="External"/><Relationship Id="rId161" Type="http://schemas.openxmlformats.org/officeDocument/2006/relationships/hyperlink" Target="https://www.bing.com/th?id=OSK.f57f7916e76fc47c2a83efc3859d6379&amp;qlt=95" TargetMode="External"/><Relationship Id="rId399" Type="http://schemas.openxmlformats.org/officeDocument/2006/relationships/hyperlink" Target="https://www.bing.com/th?id=OSK.ad5d064ea52651093f4cc88eed589d82&amp;qlt=95" TargetMode="External"/><Relationship Id="rId259" Type="http://schemas.openxmlformats.org/officeDocument/2006/relationships/hyperlink" Target="https://www.bing.com/th?id=OSK.3a75c4c40fc7f3e02fc69008f642d62e&amp;qlt=95" TargetMode="External"/><Relationship Id="rId466" Type="http://schemas.openxmlformats.org/officeDocument/2006/relationships/hyperlink" Target="https://www.bing.com/images/search?form=xlimg&amp;q=Lexington,%20Ohio" TargetMode="External"/><Relationship Id="rId23" Type="http://schemas.openxmlformats.org/officeDocument/2006/relationships/hyperlink" Target="https://www.bing.com/th?id=OSK.30f6ffb26c364242598d48e9d6059bfb&amp;qlt=95" TargetMode="External"/><Relationship Id="rId119" Type="http://schemas.openxmlformats.org/officeDocument/2006/relationships/hyperlink" Target="https://www.bing.com/th?id=OSK.96b3bd818d4bb5f37fbff8688eb4e620&amp;qlt=95" TargetMode="External"/><Relationship Id="rId326" Type="http://schemas.openxmlformats.org/officeDocument/2006/relationships/hyperlink" Target="https://www.bing.com/images/search?form=xlimg&amp;q=West%20Virginia" TargetMode="External"/><Relationship Id="rId533" Type="http://schemas.openxmlformats.org/officeDocument/2006/relationships/hyperlink" Target="https://www.bing.com/th?id=OSK.b7dd26001f665341b1da3064dd65d03c&amp;qlt=95" TargetMode="External"/><Relationship Id="rId172" Type="http://schemas.openxmlformats.org/officeDocument/2006/relationships/hyperlink" Target="https://www.bing.com/images/search?form=xlimg&amp;q=La%20Vergne,%20Tennessee" TargetMode="External"/><Relationship Id="rId477" Type="http://schemas.openxmlformats.org/officeDocument/2006/relationships/hyperlink" Target="https://www.bing.com/th?id=OSK.4568ed3df56bc8a0c9021f7f825c8b3c&amp;qlt=95" TargetMode="External"/><Relationship Id="rId337" Type="http://schemas.openxmlformats.org/officeDocument/2006/relationships/hyperlink" Target="https://www.bing.com/th?id=OSK.8baf2c78b6a2d6a8da74826d941a5057&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rd>
    <address r:id="rId195"/>
    <moreImagesAddress r:id="rId196"/>
  </webImageSrd>
  <webImageSrd>
    <address r:id="rId197"/>
    <moreImagesAddress r:id="rId198"/>
  </webImageSrd>
  <webImageSrd>
    <address r:id="rId199"/>
    <moreImagesAddress r:id="rId200"/>
  </webImageSrd>
  <webImageSrd>
    <address r:id="rId201"/>
    <moreImagesAddress r:id="rId202"/>
  </webImageSrd>
  <webImageSrd>
    <address r:id="rId203"/>
    <moreImagesAddress r:id="rId204"/>
  </webImageSrd>
  <webImageSrd>
    <address r:id="rId205"/>
    <moreImagesAddress r:id="rId206"/>
  </webImageSrd>
  <webImageSrd>
    <address r:id="rId207"/>
    <moreImagesAddress r:id="rId208"/>
  </webImageSrd>
  <webImageSrd>
    <address r:id="rId209"/>
    <moreImagesAddress r:id="rId210"/>
  </webImageSrd>
  <webImageSrd>
    <address r:id="rId211"/>
    <moreImagesAddress r:id="rId212"/>
  </webImageSrd>
  <webImageSrd>
    <address r:id="rId213"/>
    <moreImagesAddress r:id="rId214"/>
  </webImageSrd>
  <webImageSrd>
    <address r:id="rId215"/>
    <moreImagesAddress r:id="rId216"/>
  </webImageSrd>
  <webImageSrd>
    <address r:id="rId217"/>
    <moreImagesAddress r:id="rId218"/>
  </webImageSrd>
  <webImageSrd>
    <address r:id="rId219"/>
    <moreImagesAddress r:id="rId220"/>
  </webImageSrd>
  <webImageSrd>
    <address r:id="rId221"/>
    <moreImagesAddress r:id="rId222"/>
  </webImageSrd>
  <webImageSrd>
    <address r:id="rId223"/>
    <moreImagesAddress r:id="rId224"/>
  </webImageSrd>
  <webImageSrd>
    <address r:id="rId225"/>
    <moreImagesAddress r:id="rId226"/>
  </webImageSrd>
  <webImageSrd>
    <address r:id="rId227"/>
    <moreImagesAddress r:id="rId228"/>
  </webImageSrd>
  <webImageSrd>
    <address r:id="rId229"/>
    <moreImagesAddress r:id="rId230"/>
  </webImageSrd>
  <webImageSrd>
    <address r:id="rId231"/>
    <moreImagesAddress r:id="rId232"/>
  </webImageSrd>
  <webImageSrd>
    <address r:id="rId233"/>
    <moreImagesAddress r:id="rId234"/>
  </webImageSrd>
  <webImageSrd>
    <address r:id="rId235"/>
    <moreImagesAddress r:id="rId236"/>
  </webImageSrd>
  <webImageSrd>
    <address r:id="rId237"/>
    <moreImagesAddress r:id="rId238"/>
  </webImageSrd>
  <webImageSrd>
    <address r:id="rId239"/>
    <moreImagesAddress r:id="rId240"/>
  </webImageSrd>
  <webImageSrd>
    <address r:id="rId241"/>
    <moreImagesAddress r:id="rId242"/>
  </webImageSrd>
  <webImageSrd>
    <address r:id="rId243"/>
    <moreImagesAddress r:id="rId244"/>
  </webImageSrd>
  <webImageSrd>
    <address r:id="rId245"/>
    <moreImagesAddress r:id="rId246"/>
  </webImageSrd>
  <webImageSrd>
    <address r:id="rId247"/>
    <moreImagesAddress r:id="rId248"/>
  </webImageSrd>
  <webImageSrd>
    <address r:id="rId249"/>
    <moreImagesAddress r:id="rId250"/>
  </webImageSrd>
  <webImageSrd>
    <address r:id="rId251"/>
    <moreImagesAddress r:id="rId252"/>
  </webImageSrd>
  <webImageSrd>
    <address r:id="rId253"/>
    <moreImagesAddress r:id="rId254"/>
  </webImageSrd>
  <webImageSrd>
    <address r:id="rId255"/>
    <moreImagesAddress r:id="rId256"/>
  </webImageSrd>
  <webImageSrd>
    <address r:id="rId257"/>
    <moreImagesAddress r:id="rId258"/>
  </webImageSrd>
  <webImageSrd>
    <address r:id="rId259"/>
    <moreImagesAddress r:id="rId260"/>
  </webImageSrd>
  <webImageSrd>
    <address r:id="rId261"/>
    <moreImagesAddress r:id="rId262"/>
  </webImageSrd>
  <webImageSrd>
    <address r:id="rId263"/>
    <moreImagesAddress r:id="rId264"/>
  </webImageSrd>
  <webImageSrd>
    <address r:id="rId265"/>
    <moreImagesAddress r:id="rId266"/>
  </webImageSrd>
  <webImageSrd>
    <address r:id="rId267"/>
    <moreImagesAddress r:id="rId268"/>
  </webImageSrd>
  <webImageSrd>
    <address r:id="rId269"/>
    <moreImagesAddress r:id="rId270"/>
  </webImageSrd>
  <webImageSrd>
    <address r:id="rId271"/>
    <moreImagesAddress r:id="rId272"/>
  </webImageSrd>
  <webImageSrd>
    <address r:id="rId273"/>
    <moreImagesAddress r:id="rId274"/>
  </webImageSrd>
  <webImageSrd>
    <address r:id="rId275"/>
    <moreImagesAddress r:id="rId276"/>
  </webImageSrd>
  <webImageSrd>
    <address r:id="rId277"/>
    <moreImagesAddress r:id="rId278"/>
  </webImageSrd>
  <webImageSrd>
    <address r:id="rId279"/>
    <moreImagesAddress r:id="rId280"/>
  </webImageSrd>
  <webImageSrd>
    <address r:id="rId281"/>
    <moreImagesAddress r:id="rId282"/>
  </webImageSrd>
  <webImageSrd>
    <address r:id="rId283"/>
    <moreImagesAddress r:id="rId284"/>
  </webImageSrd>
  <webImageSrd>
    <address r:id="rId285"/>
    <moreImagesAddress r:id="rId286"/>
  </webImageSrd>
  <webImageSrd>
    <address r:id="rId287"/>
    <moreImagesAddress r:id="rId288"/>
  </webImageSrd>
  <webImageSrd>
    <address r:id="rId289"/>
    <moreImagesAddress r:id="rId290"/>
  </webImageSrd>
  <webImageSrd>
    <address r:id="rId291"/>
    <moreImagesAddress r:id="rId292"/>
  </webImageSrd>
  <webImageSrd>
    <address r:id="rId293"/>
    <moreImagesAddress r:id="rId294"/>
  </webImageSrd>
  <webImageSrd>
    <address r:id="rId295"/>
    <moreImagesAddress r:id="rId296"/>
  </webImageSrd>
  <webImageSrd>
    <address r:id="rId297"/>
    <moreImagesAddress r:id="rId298"/>
  </webImageSrd>
  <webImageSrd>
    <address r:id="rId299"/>
    <moreImagesAddress r:id="rId300"/>
  </webImageSrd>
  <webImageSrd>
    <address r:id="rId301"/>
    <moreImagesAddress r:id="rId302"/>
  </webImageSrd>
  <webImageSrd>
    <address r:id="rId303"/>
    <moreImagesAddress r:id="rId304"/>
  </webImageSrd>
  <webImageSrd>
    <address r:id="rId305"/>
    <moreImagesAddress r:id="rId306"/>
  </webImageSrd>
  <webImageSrd>
    <address r:id="rId307"/>
    <moreImagesAddress r:id="rId308"/>
  </webImageSrd>
  <webImageSrd>
    <address r:id="rId309"/>
    <moreImagesAddress r:id="rId310"/>
  </webImageSrd>
  <webImageSrd>
    <address r:id="rId311"/>
    <moreImagesAddress r:id="rId312"/>
  </webImageSrd>
  <webImageSrd>
    <address r:id="rId313"/>
    <moreImagesAddress r:id="rId314"/>
  </webImageSrd>
  <webImageSrd>
    <address r:id="rId315"/>
    <moreImagesAddress r:id="rId316"/>
  </webImageSrd>
  <webImageSrd>
    <address r:id="rId317"/>
    <moreImagesAddress r:id="rId318"/>
  </webImageSrd>
  <webImageSrd>
    <address r:id="rId319"/>
    <moreImagesAddress r:id="rId320"/>
  </webImageSrd>
  <webImageSrd>
    <address r:id="rId321"/>
    <moreImagesAddress r:id="rId322"/>
  </webImageSrd>
  <webImageSrd>
    <address r:id="rId323"/>
    <moreImagesAddress r:id="rId324"/>
  </webImageSrd>
  <webImageSrd>
    <address r:id="rId325"/>
    <moreImagesAddress r:id="rId326"/>
  </webImageSrd>
  <webImageSrd>
    <address r:id="rId327"/>
    <moreImagesAddress r:id="rId328"/>
  </webImageSrd>
  <webImageSrd>
    <address r:id="rId329"/>
    <moreImagesAddress r:id="rId330"/>
  </webImageSrd>
  <webImageSrd>
    <address r:id="rId331"/>
    <moreImagesAddress r:id="rId332"/>
  </webImageSrd>
  <webImageSrd>
    <address r:id="rId333"/>
    <moreImagesAddress r:id="rId334"/>
  </webImageSrd>
  <webImageSrd>
    <address r:id="rId335"/>
    <moreImagesAddress r:id="rId336"/>
  </webImageSrd>
  <webImageSrd>
    <address r:id="rId337"/>
    <moreImagesAddress r:id="rId338"/>
  </webImageSrd>
  <webImageSrd>
    <address r:id="rId339"/>
    <moreImagesAddress r:id="rId340"/>
  </webImageSrd>
  <webImageSrd>
    <address r:id="rId341"/>
    <moreImagesAddress r:id="rId342"/>
  </webImageSrd>
  <webImageSrd>
    <address r:id="rId343"/>
    <moreImagesAddress r:id="rId344"/>
  </webImageSrd>
  <webImageSrd>
    <address r:id="rId345"/>
    <moreImagesAddress r:id="rId346"/>
  </webImageSrd>
  <webImageSrd>
    <address r:id="rId347"/>
    <moreImagesAddress r:id="rId348"/>
  </webImageSrd>
  <webImageSrd>
    <address r:id="rId349"/>
    <moreImagesAddress r:id="rId350"/>
  </webImageSrd>
  <webImageSrd>
    <address r:id="rId351"/>
    <moreImagesAddress r:id="rId352"/>
  </webImageSrd>
  <webImageSrd>
    <address r:id="rId353"/>
    <moreImagesAddress r:id="rId354"/>
  </webImageSrd>
  <webImageSrd>
    <address r:id="rId355"/>
    <moreImagesAddress r:id="rId356"/>
  </webImageSrd>
  <webImageSrd>
    <address r:id="rId357"/>
    <moreImagesAddress r:id="rId358"/>
  </webImageSrd>
  <webImageSrd>
    <address r:id="rId359"/>
    <moreImagesAddress r:id="rId360"/>
  </webImageSrd>
  <webImageSrd>
    <address r:id="rId361"/>
    <moreImagesAddress r:id="rId362"/>
  </webImageSrd>
  <webImageSrd>
    <address r:id="rId363"/>
    <moreImagesAddress r:id="rId364"/>
  </webImageSrd>
  <webImageSrd>
    <address r:id="rId365"/>
    <moreImagesAddress r:id="rId366"/>
  </webImageSrd>
  <webImageSrd>
    <address r:id="rId367"/>
    <moreImagesAddress r:id="rId368"/>
  </webImageSrd>
  <webImageSrd>
    <address r:id="rId369"/>
    <moreImagesAddress r:id="rId370"/>
  </webImageSrd>
  <webImageSrd>
    <address r:id="rId371"/>
    <moreImagesAddress r:id="rId372"/>
  </webImageSrd>
  <webImageSrd>
    <address r:id="rId373"/>
    <moreImagesAddress r:id="rId374"/>
  </webImageSrd>
  <webImageSrd>
    <address r:id="rId375"/>
    <moreImagesAddress r:id="rId376"/>
  </webImageSrd>
  <webImageSrd>
    <address r:id="rId377"/>
    <moreImagesAddress r:id="rId378"/>
  </webImageSrd>
  <webImageSrd>
    <address r:id="rId379"/>
    <moreImagesAddress r:id="rId380"/>
  </webImageSrd>
  <webImageSrd>
    <address r:id="rId381"/>
    <moreImagesAddress r:id="rId382"/>
  </webImageSrd>
  <webImageSrd>
    <address r:id="rId383"/>
    <moreImagesAddress r:id="rId384"/>
  </webImageSrd>
  <webImageSrd>
    <address r:id="rId385"/>
    <moreImagesAddress r:id="rId386"/>
  </webImageSrd>
  <webImageSrd>
    <address r:id="rId387"/>
    <moreImagesAddress r:id="rId388"/>
  </webImageSrd>
  <webImageSrd>
    <address r:id="rId389"/>
    <moreImagesAddress r:id="rId390"/>
  </webImageSrd>
  <webImageSrd>
    <address r:id="rId391"/>
    <moreImagesAddress r:id="rId392"/>
  </webImageSrd>
  <webImageSrd>
    <address r:id="rId393"/>
    <moreImagesAddress r:id="rId394"/>
  </webImageSrd>
  <webImageSrd>
    <address r:id="rId395"/>
    <moreImagesAddress r:id="rId396"/>
  </webImageSrd>
  <webImageSrd>
    <address r:id="rId397"/>
    <moreImagesAddress r:id="rId398"/>
  </webImageSrd>
  <webImageSrd>
    <address r:id="rId399"/>
    <moreImagesAddress r:id="rId400"/>
  </webImageSrd>
  <webImageSrd>
    <address r:id="rId401"/>
    <moreImagesAddress r:id="rId402"/>
  </webImageSrd>
  <webImageSrd>
    <address r:id="rId403"/>
    <moreImagesAddress r:id="rId404"/>
  </webImageSrd>
  <webImageSrd>
    <address r:id="rId405"/>
    <moreImagesAddress r:id="rId406"/>
  </webImageSrd>
  <webImageSrd>
    <address r:id="rId407"/>
    <moreImagesAddress r:id="rId408"/>
  </webImageSrd>
  <webImageSrd>
    <address r:id="rId409"/>
    <moreImagesAddress r:id="rId410"/>
  </webImageSrd>
  <webImageSrd>
    <address r:id="rId411"/>
    <moreImagesAddress r:id="rId412"/>
  </webImageSrd>
  <webImageSrd>
    <address r:id="rId413"/>
    <moreImagesAddress r:id="rId414"/>
  </webImageSrd>
  <webImageSrd>
    <address r:id="rId415"/>
    <moreImagesAddress r:id="rId416"/>
  </webImageSrd>
  <webImageSrd>
    <address r:id="rId417"/>
    <moreImagesAddress r:id="rId418"/>
  </webImageSrd>
  <webImageSrd>
    <address r:id="rId419"/>
    <moreImagesAddress r:id="rId420"/>
  </webImageSrd>
  <webImageSrd>
    <address r:id="rId421"/>
    <moreImagesAddress r:id="rId422"/>
  </webImageSrd>
  <webImageSrd>
    <address r:id="rId423"/>
    <moreImagesAddress r:id="rId424"/>
  </webImageSrd>
  <webImageSrd>
    <address r:id="rId425"/>
    <moreImagesAddress r:id="rId426"/>
  </webImageSrd>
  <webImageSrd>
    <address r:id="rId427"/>
    <moreImagesAddress r:id="rId428"/>
  </webImageSrd>
  <webImageSrd>
    <address r:id="rId429"/>
    <moreImagesAddress r:id="rId430"/>
  </webImageSrd>
  <webImageSrd>
    <address r:id="rId431"/>
    <moreImagesAddress r:id="rId432"/>
  </webImageSrd>
  <webImageSrd>
    <address r:id="rId433"/>
    <moreImagesAddress r:id="rId434"/>
  </webImageSrd>
  <webImageSrd>
    <address r:id="rId435"/>
    <moreImagesAddress r:id="rId436"/>
  </webImageSrd>
  <webImageSrd>
    <address r:id="rId437"/>
    <moreImagesAddress r:id="rId438"/>
  </webImageSrd>
  <webImageSrd>
    <address r:id="rId439"/>
    <moreImagesAddress r:id="rId440"/>
  </webImageSrd>
  <webImageSrd>
    <address r:id="rId441"/>
    <moreImagesAddress r:id="rId442"/>
  </webImageSrd>
  <webImageSrd>
    <address r:id="rId443"/>
    <moreImagesAddress r:id="rId444"/>
  </webImageSrd>
  <webImageSrd>
    <address r:id="rId445"/>
    <moreImagesAddress r:id="rId446"/>
  </webImageSrd>
  <webImageSrd>
    <address r:id="rId447"/>
    <moreImagesAddress r:id="rId448"/>
  </webImageSrd>
  <webImageSrd>
    <address r:id="rId449"/>
    <moreImagesAddress r:id="rId450"/>
  </webImageSrd>
  <webImageSrd>
    <address r:id="rId451"/>
    <moreImagesAddress r:id="rId452"/>
  </webImageSrd>
  <webImageSrd>
    <address r:id="rId453"/>
    <moreImagesAddress r:id="rId454"/>
  </webImageSrd>
  <webImageSrd>
    <address r:id="rId455"/>
    <moreImagesAddress r:id="rId456"/>
  </webImageSrd>
  <webImageSrd>
    <address r:id="rId457"/>
    <moreImagesAddress r:id="rId458"/>
  </webImageSrd>
  <webImageSrd>
    <address r:id="rId459"/>
    <moreImagesAddress r:id="rId460"/>
  </webImageSrd>
  <webImageSrd>
    <address r:id="rId461"/>
    <moreImagesAddress r:id="rId462"/>
  </webImageSrd>
  <webImageSrd>
    <address r:id="rId463"/>
    <moreImagesAddress r:id="rId464"/>
  </webImageSrd>
  <webImageSrd>
    <address r:id="rId465"/>
    <moreImagesAddress r:id="rId466"/>
  </webImageSrd>
  <webImageSrd>
    <address r:id="rId467"/>
    <moreImagesAddress r:id="rId468"/>
  </webImageSrd>
  <webImageSrd>
    <address r:id="rId469"/>
    <moreImagesAddress r:id="rId470"/>
  </webImageSrd>
  <webImageSrd>
    <address r:id="rId471"/>
    <moreImagesAddress r:id="rId472"/>
  </webImageSrd>
  <webImageSrd>
    <address r:id="rId473"/>
    <moreImagesAddress r:id="rId474"/>
  </webImageSrd>
  <webImageSrd>
    <address r:id="rId475"/>
    <moreImagesAddress r:id="rId476"/>
  </webImageSrd>
  <webImageSrd>
    <address r:id="rId477"/>
    <moreImagesAddress r:id="rId478"/>
  </webImageSrd>
  <webImageSrd>
    <address r:id="rId479"/>
    <moreImagesAddress r:id="rId480"/>
  </webImageSrd>
  <webImageSrd>
    <address r:id="rId481"/>
    <moreImagesAddress r:id="rId482"/>
  </webImageSrd>
  <webImageSrd>
    <address r:id="rId483"/>
    <moreImagesAddress r:id="rId484"/>
  </webImageSrd>
  <webImageSrd>
    <address r:id="rId485"/>
    <moreImagesAddress r:id="rId486"/>
  </webImageSrd>
  <webImageSrd>
    <address r:id="rId487"/>
    <moreImagesAddress r:id="rId488"/>
  </webImageSrd>
  <webImageSrd>
    <address r:id="rId489"/>
    <moreImagesAddress r:id="rId490"/>
  </webImageSrd>
  <webImageSrd>
    <address r:id="rId491"/>
    <moreImagesAddress r:id="rId492"/>
  </webImageSrd>
  <webImageSrd>
    <address r:id="rId493"/>
    <moreImagesAddress r:id="rId494"/>
  </webImageSrd>
  <webImageSrd>
    <address r:id="rId495"/>
    <moreImagesAddress r:id="rId496"/>
  </webImageSrd>
  <webImageSrd>
    <address r:id="rId497"/>
    <moreImagesAddress r:id="rId498"/>
  </webImageSrd>
  <webImageSrd>
    <address r:id="rId499"/>
    <moreImagesAddress r:id="rId500"/>
  </webImageSrd>
  <webImageSrd>
    <address r:id="rId501"/>
    <moreImagesAddress r:id="rId502"/>
  </webImageSrd>
  <webImageSrd>
    <address r:id="rId503"/>
    <moreImagesAddress r:id="rId504"/>
  </webImageSrd>
  <webImageSrd>
    <address r:id="rId505"/>
    <moreImagesAddress r:id="rId506"/>
  </webImageSrd>
  <webImageSrd>
    <address r:id="rId507"/>
    <moreImagesAddress r:id="rId508"/>
  </webImageSrd>
  <webImageSrd>
    <address r:id="rId509"/>
    <moreImagesAddress r:id="rId510"/>
  </webImageSrd>
  <webImageSrd>
    <address r:id="rId511"/>
    <moreImagesAddress r:id="rId512"/>
  </webImageSrd>
  <webImageSrd>
    <address r:id="rId513"/>
    <moreImagesAddress r:id="rId514"/>
  </webImageSrd>
  <webImageSrd>
    <address r:id="rId515"/>
    <moreImagesAddress r:id="rId516"/>
  </webImageSrd>
  <webImageSrd>
    <address r:id="rId517"/>
    <moreImagesAddress r:id="rId518"/>
  </webImageSrd>
  <webImageSrd>
    <address r:id="rId519"/>
    <moreImagesAddress r:id="rId520"/>
  </webImageSrd>
  <webImageSrd>
    <address r:id="rId521"/>
    <moreImagesAddress r:id="rId522"/>
  </webImageSrd>
  <webImageSrd>
    <address r:id="rId523"/>
    <moreImagesAddress r:id="rId524"/>
  </webImageSrd>
  <webImageSrd>
    <address r:id="rId525"/>
    <moreImagesAddress r:id="rId526"/>
  </webImageSrd>
  <webImageSrd>
    <address r:id="rId527"/>
    <moreImagesAddress r:id="rId528"/>
  </webImageSrd>
  <webImageSrd>
    <address r:id="rId529"/>
    <moreImagesAddress r:id="rId530"/>
  </webImageSrd>
  <webImageSrd>
    <address r:id="rId531"/>
    <moreImagesAddress r:id="rId532"/>
  </webImageSrd>
  <webImageSrd>
    <address r:id="rId533"/>
    <moreImagesAddress r:id="rId534"/>
  </webImageSrd>
  <webImageSrd>
    <address r:id="rId535"/>
    <moreImagesAddress r:id="rId536"/>
  </webImageSrd>
  <webImageSrd>
    <address r:id="rId537"/>
    <moreImagesAddress r:id="rId538"/>
  </webImageSrd>
  <webImageSrd>
    <address r:id="rId539"/>
    <moreImagesAddress r:id="rId540"/>
  </webImageSrd>
  <webImageSrd>
    <address r:id="rId541"/>
    <moreImagesAddress r:id="rId542"/>
  </webImageSrd>
  <webImageSrd>
    <address r:id="rId543"/>
    <moreImagesAddress r:id="rId544"/>
  </webImageSrd>
  <webImageSrd>
    <address r:id="rId545"/>
    <moreImagesAddress r:id="rId546"/>
  </webImageSrd>
  <webImageSrd>
    <address r:id="rId547"/>
    <moreImagesAddress r:id="rId548"/>
  </webImageSrd>
  <webImageSrd>
    <address r:id="rId549"/>
    <moreImagesAddress r:id="rId550"/>
  </webImageSrd>
  <webImageSrd>
    <address r:id="rId551"/>
    <moreImagesAddress r:id="rId552"/>
  </webImageSrd>
  <webImageSrd>
    <address r:id="rId553"/>
    <moreImagesAddress r:id="rId554"/>
  </webImageSrd>
  <webImageSrd>
    <address r:id="rId555"/>
    <moreImagesAddress r:id="rId556"/>
  </webImageSrd>
  <webImageSrd>
    <address r:id="rId557"/>
    <moreImagesAddress r:id="rId558"/>
  </webImageSrd>
  <webImageSrd>
    <address r:id="rId559"/>
    <moreImagesAddress r:id="rId560"/>
  </webImageSrd>
  <webImageSrd>
    <address r:id="rId561"/>
    <moreImagesAddress r:id="rId562"/>
  </webImageSrd>
  <webImageSrd>
    <address r:id="rId563"/>
    <moreImagesAddress r:id="rId564"/>
  </webImageSrd>
  <webImageSrd>
    <address r:id="rId565"/>
    <moreImagesAddress r:id="rId566"/>
  </webImageSrd>
  <webImageSrd>
    <address r:id="rId567"/>
    <moreImagesAddress r:id="rId568"/>
  </webImageSrd>
  <webImageSrd>
    <address r:id="rId569"/>
    <moreImagesAddress r:id="rId570"/>
  </webImageSrd>
  <webImageSrd>
    <address r:id="rId571"/>
    <moreImagesAddress r:id="rId572"/>
  </webImageSrd>
  <webImageSrd>
    <address r:id="rId573"/>
    <moreImagesAddress r:id="rId574"/>
  </webImageSrd>
  <webImageSrd>
    <address r:id="rId575"/>
    <moreImagesAddress r:id="rId576"/>
  </webImageSrd>
  <webImageSrd>
    <address r:id="rId577"/>
    <moreImagesAddress r:id="rId578"/>
  </webImageSrd>
</webImagesSrd>
</file>

<file path=xl/richData/rdarray.xml><?xml version="1.0" encoding="utf-8"?>
<arrayData xmlns="http://schemas.microsoft.com/office/spreadsheetml/2017/richdata2" count="234">
  <a r="1">
    <v t="r">7</v>
  </a>
  <a r="2">
    <v t="r">20</v>
    <v t="r">21</v>
  </a>
  <a r="1">
    <v t="s">English language</v>
  </a>
  <a r="1">
    <v t="s">Central Time Zone</v>
  </a>
  <a r="1">
    <v t="r">51</v>
  </a>
  <a r="1">
    <v t="r">61</v>
  </a>
  <a r="1">
    <v t="s">Eastern Time Zone</v>
  </a>
  <a r="2">
    <v t="r">82</v>
    <v t="r">83</v>
  </a>
  <a r="1">
    <v t="r">109</v>
  </a>
  <a r="1">
    <v t="r">121</v>
  </a>
  <a r="2">
    <v t="r">134</v>
    <v t="r">135</v>
  </a>
  <a r="1">
    <v t="r">163</v>
  </a>
  <a r="2">
    <v t="r">176</v>
    <v t="r">177</v>
  </a>
  <a r="1">
    <v t="r">203</v>
  </a>
  <a r="1">
    <v t="r">213</v>
  </a>
  <a r="1">
    <v t="r">225</v>
  </a>
  <a r="1">
    <v t="s">Mountain Time Zone</v>
  </a>
  <a r="4">
    <v t="r">238</v>
    <v t="r">239</v>
    <v t="r">240</v>
    <v t="r">241</v>
  </a>
  <a r="1">
    <v t="r">268</v>
  </a>
  <a r="1">
    <v t="r">280</v>
  </a>
  <a r="2">
    <v t="r">292</v>
    <v t="r">293</v>
  </a>
  <a r="1">
    <v t="r">316</v>
  </a>
  <a r="1">
    <v t="s">Pacific Time Zone</v>
  </a>
  <a r="2">
    <v t="r">340</v>
    <v t="r">341</v>
  </a>
  <a r="1">
    <v t="r">366</v>
  </a>
  <a r="1">
    <v t="r">376</v>
  </a>
  <a r="4">
    <v t="r">398</v>
    <v t="r">399</v>
    <v t="r">400</v>
    <v t="r">401</v>
  </a>
  <a r="1">
    <v t="r">426</v>
  </a>
  <a r="1">
    <v t="r">437</v>
  </a>
  <a r="4">
    <v t="r">449</v>
    <v t="r">450</v>
    <v t="r">451</v>
    <v t="r">452</v>
  </a>
  <a r="1">
    <v t="r">476</v>
  </a>
  <a r="1">
    <v t="r">486</v>
  </a>
  <a r="1">
    <v t="r">498</v>
  </a>
  <a r="2">
    <v t="r">510</v>
    <v t="r">511</v>
  </a>
  <a r="1">
    <v t="r">534</v>
  </a>
  <a r="1">
    <v t="r">544</v>
  </a>
  <a r="1">
    <v t="r">556</v>
  </a>
  <a r="4">
    <v t="r">568</v>
    <v t="r">569</v>
    <v t="r">570</v>
    <v t="r">571</v>
  </a>
  <a r="1">
    <v t="r">598</v>
  </a>
  <a r="1">
    <v t="s">Hawaii–Aleutian Time Zone</v>
  </a>
  <a r="2">
    <v t="r">610</v>
    <v t="r">611</v>
  </a>
  <a r="2">
    <v t="s">English language</v>
    <v t="s">Hawaiian language</v>
  </a>
  <a r="1">
    <v t="r">640</v>
  </a>
  <a r="2">
    <v t="r">653</v>
    <v t="r">654</v>
  </a>
  <a r="1">
    <v t="r">676</v>
  </a>
  <a r="1">
    <v t="r">688</v>
  </a>
  <a r="2">
    <v t="r">700</v>
    <v t="r">701</v>
  </a>
  <a r="1">
    <v t="r">749</v>
  </a>
  <a r="4">
    <v t="r">762</v>
    <v t="r">763</v>
    <v t="r">764</v>
    <v t="r">765</v>
  </a>
  <a r="2">
    <v t="r">798</v>
    <v t="r">799</v>
  </a>
  <a r="1">
    <v t="r">820</v>
  </a>
  <a r="1">
    <v t="r">832</v>
  </a>
  <a r="2">
    <v t="r">845</v>
    <v t="r">846</v>
  </a>
  <a r="1">
    <v t="r">869</v>
  </a>
  <a r="1">
    <v t="r">882</v>
  </a>
  <a r="2">
    <v t="r">895</v>
    <v t="r">896</v>
  </a>
  <a r="1">
    <v t="r">917</v>
  </a>
  <a r="1">
    <v t="r">929</v>
  </a>
  <a r="2">
    <v t="r">941</v>
    <v t="r">942</v>
  </a>
  <a r="1">
    <v t="s">Loella Haskew (Mayor)</v>
  </a>
  <a r="2">
    <v t="r">984</v>
    <v t="r">985</v>
  </a>
  <a r="1">
    <v t="r">1007</v>
  </a>
  <a r="1">
    <v t="r">1026</v>
  </a>
  <a r="1">
    <v t="r">1036</v>
  </a>
  <a r="2">
    <v t="r">1046</v>
    <v t="r">1047</v>
  </a>
  <a r="1">
    <v t="r">1059</v>
  </a>
  <a r="2">
    <v t="r">1072</v>
    <v t="r">1073</v>
  </a>
  <a r="1">
    <v t="r">1095</v>
  </a>
  <a r="1">
    <v t="r">1105</v>
  </a>
  <a r="1">
    <v t="r">1115</v>
  </a>
  <a r="1">
    <v t="r">1137</v>
  </a>
  <a r="1">
    <v t="r">1148</v>
  </a>
  <a r="2">
    <v t="r">1171</v>
    <v t="r">1172</v>
  </a>
  <a r="2">
    <v t="s">Mike Goodrum (City manager)</v>
    <v t="s">Joe R. Zimmerman (Mayor)</v>
  </a>
  <a r="1">
    <v t="r">1202</v>
  </a>
  <a r="1">
    <v t="r">1214</v>
  </a>
  <a r="2">
    <v t="r">1227</v>
    <v t="r">1228</v>
  </a>
  <a r="1">
    <v t="r">1245</v>
  </a>
  <a r="1">
    <v t="r">1256</v>
  </a>
  <a r="1">
    <v t="r">1268</v>
  </a>
  <a r="2">
    <v t="r">1281</v>
    <v t="r">1282</v>
  </a>
  <a r="1">
    <v t="r">1303</v>
  </a>
  <a r="4">
    <v t="r">1315</v>
    <v t="r">1316</v>
    <v t="r">1317</v>
    <v t="r">1318</v>
  </a>
  <a r="2">
    <v t="s">Eastern Time Zone</v>
    <v t="s">Central Time Zone</v>
  </a>
  <a r="1">
    <v t="r">1336</v>
  </a>
  <a r="1">
    <v t="r">1347</v>
  </a>
  <a r="1">
    <v t="r">1366</v>
  </a>
  <a r="1">
    <v t="r">1377</v>
  </a>
  <a r="1">
    <v t="r">1388</v>
  </a>
  <a r="1">
    <v t="r">1408</v>
  </a>
  <a r="2">
    <v t="r">1420</v>
    <v t="r">1421</v>
  </a>
  <a r="1">
    <v t="r">1441</v>
  </a>
  <a r="1">
    <v t="r">1453</v>
  </a>
  <a r="2">
    <v t="r">1465</v>
    <v t="r">1466</v>
  </a>
  <a r="1">
    <v t="r">1486</v>
  </a>
  <a r="1">
    <v t="r">1497</v>
  </a>
  <a r="1">
    <v t="r">1507</v>
  </a>
  <a r="2">
    <v t="r">1529</v>
    <v t="r">1530</v>
  </a>
  <a r="1">
    <v t="r">1549</v>
  </a>
  <a r="1">
    <v t="r">1563</v>
  </a>
  <a r="1">
    <v t="r">1586</v>
  </a>
  <a r="1">
    <v t="r">1597</v>
  </a>
  <a r="1">
    <v t="r">1609</v>
  </a>
  <a r="2">
    <v t="r">1622</v>
    <v t="r">1623</v>
  </a>
  <a r="1">
    <v t="r">1640</v>
  </a>
  <a r="1">
    <v t="r">1651</v>
  </a>
  <a r="1">
    <v t="r">1662</v>
  </a>
  <a r="1">
    <v t="r">1673</v>
  </a>
  <a r="1">
    <v t="r">1703</v>
  </a>
  <a r="2">
    <v t="r">1716</v>
    <v t="r">1717</v>
  </a>
  <a r="4">
    <v t="r">1746</v>
    <v t="r">1747</v>
    <v t="r">1748</v>
    <v t="r">1749</v>
  </a>
  <a r="1">
    <v t="r">1769</v>
  </a>
  <a r="1">
    <v t="r">1781</v>
  </a>
  <a r="2">
    <v t="r">1794</v>
    <v t="r">1795</v>
  </a>
  <a r="1">
    <v t="r">1812</v>
  </a>
  <a r="1">
    <v t="r">1824</v>
  </a>
  <a r="1">
    <v t="r">1834</v>
  </a>
  <a r="1">
    <v t="r">1845</v>
  </a>
  <a r="1">
    <v t="r">1855</v>
  </a>
  <a r="1">
    <v t="r">1873</v>
  </a>
  <a r="1">
    <v t="r">1884</v>
  </a>
  <a r="1">
    <v t="r">1905</v>
  </a>
  <a r="1">
    <v t="r">1916</v>
  </a>
  <a r="1">
    <v t="r">1928</v>
  </a>
  <a r="2">
    <v t="r">1939</v>
    <v t="r">1940</v>
  </a>
  <a r="1">
    <v t="r">1951</v>
  </a>
  <a r="1">
    <v t="r">1971</v>
  </a>
  <a r="1">
    <v t="r">1991</v>
  </a>
  <a r="1">
    <v t="r">2012</v>
  </a>
  <a r="2">
    <v t="r">2025</v>
    <v t="r">2026</v>
  </a>
  <a r="1">
    <v t="r">2044</v>
  </a>
  <a r="2">
    <v t="r">2076</v>
    <v t="r">2077</v>
  </a>
  <a r="1">
    <v t="r">2096</v>
  </a>
  <a r="2">
    <v t="r">2107</v>
    <v t="r">2108</v>
  </a>
  <a r="1">
    <v t="r">2118</v>
  </a>
  <a r="1">
    <v t="r">2137</v>
  </a>
  <a r="1">
    <v t="r">2148</v>
  </a>
  <a r="1">
    <v t="r">2174</v>
  </a>
  <a r="2">
    <v t="r">2186</v>
    <v t="r">2187</v>
  </a>
  <a r="1">
    <v t="r">2209</v>
  </a>
  <a r="2">
    <v t="r">2240</v>
    <v t="r">2241</v>
  </a>
  <a r="1">
    <v t="r">2261</v>
  </a>
  <a r="1">
    <v t="r">2284</v>
  </a>
  <a r="1">
    <v t="r">2304</v>
  </a>
  <a r="1">
    <v t="r">2314</v>
  </a>
  <a r="1">
    <v t="r">2326</v>
  </a>
  <a r="2">
    <v t="r">2338</v>
    <v t="r">2339</v>
  </a>
  <a r="1">
    <v t="r">2358</v>
  </a>
  <a r="1">
    <v t="r">2368</v>
  </a>
  <a r="1">
    <v t="r">2379</v>
  </a>
  <a r="1">
    <v t="r">2390</v>
  </a>
  <a r="1">
    <v t="r">2401</v>
  </a>
  <a r="1">
    <v t="r">2412</v>
  </a>
  <a r="1">
    <v t="r">2423</v>
  </a>
  <a r="1">
    <v t="r">2441</v>
  </a>
  <a r="1">
    <v t="r">2460</v>
  </a>
  <a r="2">
    <v t="s">Jeff Cheney (Mayor)</v>
    <v t="s">George Purefoy (City manager)</v>
  </a>
  <a r="1">
    <v t="r">2480</v>
  </a>
  <a r="1">
    <v t="r">2500</v>
  </a>
  <a r="1">
    <v t="r">2510</v>
  </a>
  <a r="1">
    <v t="r">2521</v>
  </a>
  <a r="1">
    <v t="r">2531</v>
  </a>
  <a r="1">
    <v t="r">2541</v>
  </a>
  <a r="1">
    <v t="r">2560</v>
  </a>
  <a r="1">
    <v t="r">2588</v>
  </a>
  <a r="1">
    <v t="r">2608</v>
  </a>
  <a r="1">
    <v t="r">2619</v>
  </a>
  <a r="1">
    <v t="r">2629</v>
  </a>
  <a r="1">
    <v t="r">2640</v>
  </a>
  <a r="1">
    <v t="r">2651</v>
  </a>
  <a r="1">
    <v t="r">2662</v>
  </a>
  <a r="1">
    <v t="r">2681</v>
  </a>
  <a r="1">
    <v t="r">2692</v>
  </a>
  <a r="1">
    <v t="r">2703</v>
  </a>
  <a r="1">
    <v t="r">2714</v>
  </a>
  <a r="1">
    <v t="r">2733</v>
  </a>
  <a r="1">
    <v t="r">2745</v>
  </a>
  <a r="2">
    <v t="r">2757</v>
    <v t="r">2758</v>
  </a>
  <a r="1">
    <v t="r">2776</v>
  </a>
  <a r="1">
    <v t="r">2788</v>
  </a>
  <a r="2">
    <v t="r">2800</v>
    <v t="r">2801</v>
  </a>
  <a r="2">
    <v t="s">Pacific Time Zone</v>
    <v t="s">Mountain Time Zone</v>
  </a>
  <a r="2">
    <v t="r">2822</v>
    <v t="r">2823</v>
  </a>
  <a r="1">
    <v t="s">Bill Partington (Mayor)</v>
  </a>
  <a r="1">
    <v t="r">2862</v>
  </a>
  <a r="1">
    <v t="r">2889</v>
  </a>
  <a r="1">
    <v t="r">2899</v>
  </a>
  <a r="1">
    <v t="r">2910</v>
  </a>
  <a r="1">
    <v t="r">2921</v>
  </a>
  <a r="1">
    <v t="r">2941</v>
  </a>
  <a r="2">
    <v t="r">2951</v>
    <v t="r">2952</v>
  </a>
  <a r="1">
    <v t="r">2971</v>
  </a>
  <a r="1">
    <v t="r">2981</v>
  </a>
  <a r="1">
    <v t="r">2992</v>
  </a>
  <a r="1">
    <v t="r">3021</v>
  </a>
  <a r="1">
    <v t="r">3033</v>
  </a>
  <a r="2">
    <v t="r">3045</v>
    <v t="r">3046</v>
  </a>
  <a r="1">
    <v t="r">3069</v>
  </a>
  <a r="1">
    <v t="r">3098</v>
  </a>
  <a r="1">
    <v t="r">3108</v>
  </a>
  <a r="2">
    <v t="r">3119</v>
    <v t="r">3120</v>
  </a>
  <a r="1">
    <v t="r">3138</v>
  </a>
  <a r="1">
    <v t="r">3157</v>
  </a>
  <a r="1">
    <v t="r">3174</v>
  </a>
  <a r="1">
    <v t="r">3212</v>
  </a>
  <a r="1">
    <v t="r">3223</v>
  </a>
  <a r="1">
    <v t="r">3233</v>
  </a>
  <a r="1">
    <v t="r">3244</v>
  </a>
  <a r="1">
    <v t="r">3263</v>
  </a>
  <a r="1">
    <v t="r">3283</v>
  </a>
  <a r="1">
    <v t="r">3294</v>
  </a>
  <a r="1">
    <v t="r">3314</v>
  </a>
  <a r="1">
    <v t="r">3325</v>
  </a>
  <a r="1">
    <v t="r">3343</v>
  </a>
  <a r="1">
    <v t="r">3354</v>
  </a>
  <a r="1">
    <v t="r">3372</v>
  </a>
  <a r="1">
    <v t="r">3382</v>
  </a>
  <a r="2">
    <v t="r">3392</v>
    <v t="r">3120</v>
  </a>
  <a r="1">
    <v t="r">3403</v>
  </a>
  <a r="1">
    <v t="r">3422</v>
  </a>
  <a r="1">
    <v t="r">3432</v>
  </a>
  <a r="1">
    <v t="r">3443</v>
  </a>
  <a r="1">
    <v t="r">3454</v>
  </a>
  <a r="1">
    <v t="r">3464</v>
  </a>
  <a r="1">
    <v t="r">3474</v>
  </a>
  <a r="1">
    <v t="r">3485</v>
  </a>
  <a r="1">
    <v t="r">3502</v>
  </a>
  <a r="1">
    <v t="r">3512</v>
  </a>
  <a r="1">
    <v t="r">3524</v>
  </a>
  <a r="1">
    <v t="r">3534</v>
  </a>
  <a r="1">
    <v t="r">3545</v>
  </a>
  <a r="2">
    <v t="r">3563</v>
    <v t="r">3564</v>
  </a>
  <a r="2">
    <v t="s">Bob Link (Mayor)</v>
    <v t="s">Randy Groom (City manager)</v>
  </a>
  <a r="1">
    <v t="r">3584</v>
  </a>
</arrayData>
</file>

<file path=xl/richData/rdrichvalue.xml><?xml version="1.0" encoding="utf-8"?>
<rvData xmlns="http://schemas.microsoft.com/office/spreadsheetml/2017/richdata" count="3590">
  <rv s="0">
    <v>536870912</v>
    <v>Chanute, Kansas</v>
    <v>3898ab36-2afb-421c-99c3-dd027cbf0222</v>
    <v>en-CA</v>
    <v>Map</v>
  </rv>
  <rv s="0">
    <v>536870912</v>
    <v>Kansas</v>
    <v>6e527b71-bd3e-4bc1-b1c0-59d288b4fd5e</v>
    <v>en-CA</v>
    <v>Map</v>
  </rv>
  <rv s="0">
    <v>536870912</v>
    <v>Neosho County</v>
    <v>db645449-0451-461c-8bd3-c85f6da5a70f</v>
    <v>en-CA</v>
    <v>Map</v>
  </rv>
  <rv s="1">
    <fb>18.527681000000001</fb>
    <v>8</v>
  </rv>
  <rv s="0">
    <v>536870912</v>
    <v>United States of America</v>
    <v>5232ed96-85b1-2edb-12c6-63e6c597a1de</v>
    <v>en-CA</v>
    <v>Map</v>
  </rv>
  <rv s="2">
    <v>0</v>
    <v>6</v>
    <v>0</v>
    <v>7</v>
    <v>0</v>
    <v>Image of Chanute, Kansas</v>
  </rv>
  <rv s="1">
    <fb>37.676944444443997</fb>
    <v>9</v>
  </rv>
  <rv s="0">
    <v>805306368</v>
    <v>Jacob LaRue (Mayor)</v>
    <v>d66d197e-1a85-dcf7-0f54-27b62777d6be</v>
    <v>en-CA</v>
    <v>Generic</v>
  </rv>
  <rv s="3">
    <v>0</v>
  </rv>
  <rv s="4">
    <v>https://www.bing.com/search?q=chanute+kansas&amp;form=skydnc</v>
    <v>Learn more on Bing</v>
  </rv>
  <rv s="1">
    <fb>-95.456388888888995</fb>
    <v>9</v>
  </rv>
  <rv s="1">
    <fb>8722</fb>
    <v>8</v>
  </rv>
  <rv s="5">
    <v>#VALUE!</v>
    <v>en-CA</v>
    <v>3898ab36-2afb-421c-99c3-dd027cbf0222</v>
    <v>536870912</v>
    <v>1</v>
    <v>1</v>
    <v>2</v>
    <v>Chanute, Kansas</v>
    <v>4</v>
    <v>5</v>
    <v>Map</v>
    <v>6</v>
    <v>7</v>
    <v>1</v>
    <v>2</v>
    <v>3</v>
    <v>4</v>
    <v>Chanute is a city in Neosho County, Kansas, United States. Founded on January 1, 1873, it was named after railroad engineer and aviation pioneer Octave Chanute. As of the 2020 census, the population of the city was 8,722. Chanute is home of ...</v>
    <v>5</v>
    <v>6</v>
    <v>8</v>
    <v>9</v>
    <v>10</v>
    <v>Chanute, Kansas</v>
    <v>11</v>
    <v>Chanute, Kansas</v>
    <v>mdp/vdpid/5096110736111828993</v>
  </rv>
  <rv s="1">
    <fb>213100</fb>
    <v>8</v>
  </rv>
  <rv s="1">
    <fb>9807</fb>
    <v>8</v>
  </rv>
  <rv s="0">
    <v>536870912</v>
    <v>Topeka</v>
    <v>98f8ec52-b318-4d58-b2b4-598ff64e4cfe</v>
    <v>en-CA</v>
    <v>Map</v>
  </rv>
  <rv s="1">
    <fb>1113472</fb>
    <v>8</v>
  </rv>
  <rv s="1">
    <fb>1259864</fb>
    <v>8</v>
  </rv>
  <rv s="2">
    <v>1</v>
    <v>6</v>
    <v>10</v>
    <v>7</v>
    <v>0</v>
    <v>Image of Kansas</v>
  </rv>
  <rv s="0">
    <v>536870912</v>
    <v>Wichita</v>
    <v>bdf955f3-7da2-4896-9ea3-01394e083cf2</v>
    <v>en-CA</v>
    <v>Map</v>
  </rv>
  <rv s="0">
    <v>805306368</v>
    <v>Laura Kelly (Governor)</v>
    <v>d58f1816-72cc-3140-0980-ec882a090f87</v>
    <v>en-CA</v>
    <v>Generic</v>
  </rv>
  <rv s="0">
    <v>805306368</v>
    <v>David Toland (Lieutenant governor)</v>
    <v>31381051-b507-1bd7-8dc4-e348a453b0a5</v>
    <v>en-CA</v>
    <v>Generic</v>
  </rv>
  <rv s="3">
    <v>1</v>
  </rv>
  <rv s="4">
    <v>https://www.bing.com/search?q=kansas&amp;form=skydnc</v>
    <v>Learn more on Bing</v>
  </rv>
  <rv s="1">
    <fb>757</fb>
    <v>17</v>
  </rv>
  <rv s="1">
    <fb>52205</fb>
    <v>17</v>
  </rv>
  <rv s="1">
    <fb>132000</fb>
    <v>17</v>
  </rv>
  <rv s="3">
    <v>2</v>
  </rv>
  <rv s="1">
    <fb>2.5299999999999998</fb>
    <v>18</v>
  </rv>
  <rv s="1">
    <fb>2937880</fb>
    <v>8</v>
  </rv>
  <rv s="1">
    <fb>1.9E-2</fb>
    <v>19</v>
  </rv>
  <rv s="1">
    <fb>0.14599999999999999</fb>
    <v>19</v>
  </rv>
  <rv s="1">
    <fb>1.2E-2</fb>
    <v>20</v>
  </rv>
  <rv s="1">
    <fb>2.8999999999999998E-2</fb>
    <v>19</v>
  </rv>
  <rv s="1">
    <fb>0.31</fb>
    <v>19</v>
  </rv>
  <rv s="1">
    <fb>6.3E-2</fb>
    <v>19</v>
  </rv>
  <rv s="1">
    <fb>6.9000000000000006E-2</fb>
    <v>19</v>
  </rv>
  <rv s="1">
    <fb>0.90200000000000002</fb>
    <v>19</v>
  </rv>
  <rv s="1">
    <fb>0.11599999999999999</fb>
    <v>19</v>
  </rv>
  <rv s="1">
    <fb>0.66299999999999992</fb>
    <v>19</v>
  </rv>
  <rv s="1">
    <fb>1E-3</fb>
    <v>19</v>
  </rv>
  <rv s="1">
    <fb>8.5999999999999993E-2</fb>
    <v>19</v>
  </rv>
  <rv s="1">
    <fb>0.247</fb>
    <v>19</v>
  </rv>
  <rv s="1">
    <fb>6.8000000000000005E-2</fb>
    <v>19</v>
  </rv>
  <rv s="1">
    <fb>0.86699999999999999</fb>
    <v>19</v>
  </rv>
  <rv s="3">
    <v>3</v>
  </rv>
  <rv s="6">
    <v>#VALUE!</v>
    <v>en-CA</v>
    <v>6e527b71-bd3e-4bc1-b1c0-59d288b4fd5e</v>
    <v>536870912</v>
    <v>1</v>
    <v>14</v>
    <v>15</v>
    <v>Kansas</v>
    <v>4</v>
    <v>5</v>
    <v>Map</v>
    <v>6</v>
    <v>16</v>
    <v>US-KS</v>
    <v>13</v>
    <v>14</v>
    <v>15</v>
    <v>4</v>
    <v>Kansas is a landlocked state in the Midwestern region of the United States. It borders Nebraska to the north; Missouri to the east; Oklahoma to the south; and Colorado to the west. Kansas is named after the Kansas River, in turn named after the ...</v>
    <v>16</v>
    <v>17</v>
    <v>18</v>
    <v>19</v>
    <v>22</v>
    <v>23</v>
    <v>24</v>
    <v>25</v>
    <v>26</v>
    <v>Kansas</v>
    <v>27</v>
    <v>28</v>
    <v>29</v>
    <v>30</v>
    <v>31</v>
    <v>32</v>
    <v>33</v>
    <v>34</v>
    <v>35</v>
    <v>36</v>
    <v>37</v>
    <v>38</v>
    <v>39</v>
    <v>40</v>
    <v>41</v>
    <v>33</v>
    <v>42</v>
    <v>43</v>
    <v>44</v>
    <v>45</v>
    <v>Kansas</v>
    <v>mdp/vdpid/16121</v>
  </rv>
  <rv s="0">
    <v>536870912</v>
    <v>Shawnee County</v>
    <v>344ffaee-a63a-4ee3-a207-81e7ae093153</v>
    <v>en-CA</v>
    <v>Map</v>
  </rv>
  <rv s="1">
    <fb>159.19536600000001</fb>
    <v>8</v>
  </rv>
  <rv s="2">
    <v>2</v>
    <v>6</v>
    <v>21</v>
    <v>7</v>
    <v>0</v>
    <v>Image of Topeka, Kansas</v>
  </rv>
  <rv s="1">
    <fb>39.04833</fb>
    <v>9</v>
  </rv>
  <rv s="0">
    <v>805306368</v>
    <v>Mike Padilla (Mayor)</v>
    <v>ffbd2d77-24f3-6044-8474-65588a00066a</v>
    <v>en-CA</v>
    <v>Generic</v>
  </rv>
  <rv s="3">
    <v>4</v>
  </rv>
  <rv s="4">
    <v>https://www.bing.com/search?q=topeka+kansas&amp;form=skydnc</v>
    <v>Learn more on Bing</v>
  </rv>
  <rv s="1">
    <fb>-95.678039999999996</fb>
    <v>9</v>
  </rv>
  <rv s="1">
    <fb>126587</fb>
    <v>8</v>
  </rv>
  <rv s="5">
    <v>#VALUE!</v>
    <v>en-CA</v>
    <v>98f8ec52-b318-4d58-b2b4-598ff64e4cfe</v>
    <v>536870912</v>
    <v>1</v>
    <v>22</v>
    <v>2</v>
    <v>Topeka, Kansas</v>
    <v>4</v>
    <v>5</v>
    <v>Map</v>
    <v>6</v>
    <v>7</v>
    <v>1</v>
    <v>47</v>
    <v>48</v>
    <v>4</v>
    <v>Topeka is the capital city of the U.S. state of Kansas and the seat of Shawnee County. It is along the Kansas River in the central part of Shawnee County, in northeast Kansas, in the Central United States. As of the 2020 census, the population ...</v>
    <v>49</v>
    <v>50</v>
    <v>52</v>
    <v>53</v>
    <v>54</v>
    <v>Topeka, Kansas</v>
    <v>55</v>
    <v>Topeka, Kansas</v>
    <v>mdp/vdpid/5094327422807965697</v>
  </rv>
  <rv s="0">
    <v>536870912</v>
    <v>Sedgwick County</v>
    <v>ec791ccb-d96c-4d46-b5ff-ba9f93b45182</v>
    <v>en-CA</v>
    <v>Map</v>
  </rv>
  <rv s="1">
    <fb>426.66006099999998</fb>
    <v>8</v>
  </rv>
  <rv s="2">
    <v>3</v>
    <v>6</v>
    <v>23</v>
    <v>7</v>
    <v>0</v>
    <v>Image of Wichita, Kansas</v>
  </rv>
  <rv s="1">
    <fb>37.688888888888997</fb>
    <v>9</v>
  </rv>
  <rv s="0">
    <v>805306368</v>
    <v>Lily Wu (Mayor)</v>
    <v>8f765d51-d0bd-af23-b68f-a3c733bc544a</v>
    <v>en-CA</v>
    <v>Generic</v>
  </rv>
  <rv s="3">
    <v>5</v>
  </rv>
  <rv s="4">
    <v>https://www.bing.com/search?q=wichita+kansas&amp;form=skydnc</v>
    <v>Learn more on Bing</v>
  </rv>
  <rv s="1">
    <fb>-97.336111111110995</fb>
    <v>9</v>
  </rv>
  <rv s="1">
    <fb>397532</fb>
    <v>8</v>
  </rv>
  <rv s="5">
    <v>#VALUE!</v>
    <v>en-CA</v>
    <v>bdf955f3-7da2-4896-9ea3-01394e083cf2</v>
    <v>536870912</v>
    <v>1</v>
    <v>24</v>
    <v>2</v>
    <v>Wichita, Kansas</v>
    <v>4</v>
    <v>5</v>
    <v>Map</v>
    <v>6</v>
    <v>7</v>
    <v>1</v>
    <v>57</v>
    <v>58</v>
    <v>4</v>
    <v>Wichita is the most populous city in the U.S. state of Kansas and the county seat of Sedgwick County. As of the 2020 census, the population of the city was 397,532. The Wichita metro area had a population of 647,610 in 2020. It is located in ...</v>
    <v>59</v>
    <v>60</v>
    <v>62</v>
    <v>63</v>
    <v>64</v>
    <v>Wichita, Kansas</v>
    <v>65</v>
    <v>Wichita, Kansas</v>
    <v>mdp/vdpid/5094465239685005313</v>
  </rv>
  <rv s="0">
    <v>536870912</v>
    <v>Charlottesville, Virginia</v>
    <v>51514eed-eb09-0d05-c1a9-6605904f097b</v>
    <v>en-CA</v>
    <v>Map</v>
  </rv>
  <rv s="0">
    <v>536870912</v>
    <v>Virginia</v>
    <v>7eee9976-e8a7-472c-ada1-007208abd678</v>
    <v>en-CA</v>
    <v>Map</v>
  </rv>
  <rv s="1">
    <fb>26.569158999999999</fb>
    <v>8</v>
  </rv>
  <rv s="2">
    <v>4</v>
    <v>6</v>
    <v>25</v>
    <v>7</v>
    <v>0</v>
    <v>Image of Charlottesville, Virginia</v>
  </rv>
  <rv s="4">
    <v>https://www.bing.com/search?q=charlottesville+virginia&amp;form=skydnc</v>
    <v>Learn more on Bing</v>
  </rv>
  <rv s="1">
    <fb>46553</fb>
    <v>8</v>
  </rv>
  <rv s="3">
    <v>6</v>
  </rv>
  <rv s="7">
    <v>#VALUE!</v>
    <v>en-CA</v>
    <v>51514eed-eb09-0d05-c1a9-6605904f097b</v>
    <v>536870912</v>
    <v>1</v>
    <v>26</v>
    <v>27</v>
    <v>Charlottesville, Virginia</v>
    <v>28</v>
    <v>5</v>
    <v>Map</v>
    <v>6</v>
    <v>7</v>
    <v>68</v>
    <v>69</v>
    <v>4</v>
    <v>Charlottesville, colloquially known as C'ville, is an independent city in Virginia, United States. It is the seat of government of Albemarle County, which surrounds the city, though the two are separate legal entities. It is named after Queen ...</v>
    <v>70</v>
    <v>71</v>
    <v>Charlottesville, Virginia</v>
    <v>72</v>
    <v>73</v>
    <v>Charlottesville, Virginia</v>
    <v>mdp/vdpid/10037638</v>
  </rv>
  <rv s="1">
    <fb>110862</fb>
    <v>8</v>
  </rv>
  <rv s="1">
    <fb>31132</fb>
    <v>8</v>
  </rv>
  <rv s="0">
    <v>536870912</v>
    <v>Richmond</v>
    <v>59263810-6a82-4930-943c-1fa0693b17b0</v>
    <v>en-CA</v>
    <v>Map</v>
  </rv>
  <rv s="1">
    <fb>3062783</fb>
    <v>8</v>
  </rv>
  <rv s="1">
    <fb>3491054</fb>
    <v>8</v>
  </rv>
  <rv s="2">
    <v>5</v>
    <v>6</v>
    <v>29</v>
    <v>7</v>
    <v>0</v>
    <v>Image of Virginia</v>
  </rv>
  <rv s="0">
    <v>536870912</v>
    <v>Virginia Beach</v>
    <v>6f1fd4dd-40ef-4ec3-989c-108c9b444996</v>
    <v>en-CA</v>
    <v>Map</v>
  </rv>
  <rv s="0">
    <v>805306368</v>
    <v>Glenn Youngkin (Governor)</v>
    <v>b2cd9b8a-2e1b-ec73-3904-5c2f449bdf27</v>
    <v>en-CA</v>
    <v>Generic</v>
  </rv>
  <rv s="0">
    <v>805306368</v>
    <v>Winsome Sears (Lieutenant governor)</v>
    <v>a590d049-99df-2c4d-8b48-583d259e49b9</v>
    <v>en-CA</v>
    <v>Generic</v>
  </rv>
  <rv s="3">
    <v>7</v>
  </rv>
  <rv s="4">
    <v>https://www.bing.com/search?q=virginia&amp;form=skydnc</v>
    <v>Learn more on Bing</v>
  </rv>
  <rv s="1">
    <fb>1116</fb>
    <v>17</v>
  </rv>
  <rv s="1">
    <fb>65015</fb>
    <v>17</v>
  </rv>
  <rv s="1">
    <fb>245000</fb>
    <v>17</v>
  </rv>
  <rv s="1">
    <fb>2.62</fb>
    <v>18</v>
  </rv>
  <rv s="1">
    <fb>8631393</fb>
    <v>8</v>
  </rv>
  <rv s="1">
    <fb>5.0999999999999997E-2</fb>
    <v>19</v>
  </rv>
  <rv s="1">
    <fb>0.14199999999999999</fb>
    <v>19</v>
  </rv>
  <rv s="1">
    <fb>5.0000000000000001E-3</fb>
    <v>20</v>
  </rv>
  <rv s="1">
    <fb>6.5000000000000002E-2</fb>
    <v>19</v>
  </rv>
  <rv s="1">
    <fb>0.36299999999999999</fb>
    <v>19</v>
  </rv>
  <rv s="1">
    <fb>0.19699999999999998</fb>
    <v>19</v>
  </rv>
  <rv s="1">
    <fb>0.11699999999999999</fb>
    <v>19</v>
  </rv>
  <rv s="1">
    <fb>0.88300000000000001</fb>
    <v>19</v>
  </rv>
  <rv s="1">
    <fb>0.09</fb>
    <v>19</v>
  </rv>
  <rv s="1">
    <fb>0.64700000000000002</fb>
    <v>19</v>
  </rv>
  <rv s="1">
    <fb>7.6999999999999999E-2</fb>
    <v>19</v>
  </rv>
  <rv s="1">
    <fb>0.223</fb>
    <v>19</v>
  </rv>
  <rv s="1">
    <fb>6.0999999999999999E-2</fb>
    <v>19</v>
  </rv>
  <rv s="1">
    <fb>0.70200000000000007</fb>
    <v>19</v>
  </rv>
  <rv s="8">
    <v>#VALUE!</v>
    <v>en-CA</v>
    <v>7eee9976-e8a7-472c-ada1-007208abd678</v>
    <v>536870912</v>
    <v>1</v>
    <v>32</v>
    <v>33</v>
    <v>Virginia</v>
    <v>4</v>
    <v>5</v>
    <v>Map</v>
    <v>6</v>
    <v>16</v>
    <v>US-VA</v>
    <v>75</v>
    <v>76</v>
    <v>77</v>
    <v>4</v>
    <v>Virginia, officially the Commonwealth of Virginia, is a state in the Southeastern and Mid-Atlantic regions of the United States between the Atlantic Coast and the Appalachian Mountains. The state's capital is Richmond and its most populous city ...</v>
    <v>78</v>
    <v>79</v>
    <v>80</v>
    <v>81</v>
    <v>84</v>
    <v>85</v>
    <v>86</v>
    <v>87</v>
    <v>88</v>
    <v>Virginia</v>
    <v>27</v>
    <v>89</v>
    <v>90</v>
    <v>91</v>
    <v>92</v>
    <v>93</v>
    <v>94</v>
    <v>95</v>
    <v>96</v>
    <v>97</v>
    <v>98</v>
    <v>99</v>
    <v>100</v>
    <v>40</v>
    <v>101</v>
    <v>33</v>
    <v>102</v>
    <v>103</v>
    <v>104</v>
    <v>Virginia</v>
    <v>mdp/vdpid/35364</v>
  </rv>
  <rv s="1">
    <fb>161.82191399999999</fb>
    <v>8</v>
  </rv>
  <rv s="2">
    <v>6</v>
    <v>6</v>
    <v>34</v>
    <v>7</v>
    <v>0</v>
    <v>Image of Richmond, Virginia</v>
  </rv>
  <rv s="1">
    <fb>37.540833333333303</fb>
    <v>9</v>
  </rv>
  <rv s="0">
    <v>805306368</v>
    <v>Levar Stoney (Mayor)</v>
    <v>2a7baea1-9884-a140-db36-46ad969b1202</v>
    <v>en-CA</v>
    <v>Generic</v>
  </rv>
  <rv s="3">
    <v>8</v>
  </rv>
  <rv s="4">
    <v>https://www.bing.com/search?q=richmond+virginia&amp;form=skydnc</v>
    <v>Learn more on Bing</v>
  </rv>
  <rv s="1">
    <fb>-77.436666666666696</fb>
    <v>9</v>
  </rv>
  <rv s="1">
    <fb>226610</fb>
    <v>8</v>
  </rv>
  <rv s="9">
    <v>#VALUE!</v>
    <v>en-CA</v>
    <v>59263810-6a82-4930-943c-1fa0693b17b0</v>
    <v>536870912</v>
    <v>1</v>
    <v>35</v>
    <v>36</v>
    <v>Richmond, Virginia</v>
    <v>4</v>
    <v>5</v>
    <v>Map</v>
    <v>6</v>
    <v>7</v>
    <v>68</v>
    <v>106</v>
    <v>4</v>
    <v>Richmond is the capital city of the Commonwealth of Virginia in the United States. Incorporated in 1742, Richmond has been an independent city since 1871. The city's population in the 2020 census was 226,610, up from 204,214 in 2010, making it ...</v>
    <v>107</v>
    <v>108</v>
    <v>110</v>
    <v>111</v>
    <v>112</v>
    <v>Richmond, Virginia</v>
    <v>113</v>
    <v>73</v>
    <v>Richmond, Virginia</v>
    <v>mdp/vdpid/10037721</v>
  </rv>
  <rv s="0">
    <v>536870912</v>
    <v>Miami</v>
    <v>0f9ee715-4425-4f86-a2e6-2fe7befe1ac6</v>
    <v>en-CA</v>
    <v>Map</v>
  </rv>
  <rv s="0">
    <v>536870912</v>
    <v>Florida</v>
    <v>5fece3f4-e8e8-4159-843e-f725a930ad50</v>
    <v>en-CA</v>
    <v>Map</v>
  </rv>
  <rv s="0">
    <v>536870912</v>
    <v>Miami-Dade County</v>
    <v>011ca011-9462-caa9-fe46-e0bfd960472e</v>
    <v>en-CA</v>
    <v>Map</v>
  </rv>
  <rv s="1">
    <fb>145.204218</fb>
    <v>8</v>
  </rv>
  <rv s="2">
    <v>7</v>
    <v>6</v>
    <v>37</v>
    <v>7</v>
    <v>0</v>
    <v>Image of Miami</v>
  </rv>
  <rv s="1">
    <fb>25.783333333333001</fb>
    <v>9</v>
  </rv>
  <rv s="0">
    <v>805306368</v>
    <v>Francis Suarez (Mayor)</v>
    <v>e0123078-942d-04f1-659c-2e1b624aa4bc</v>
    <v>en-CA</v>
    <v>Generic</v>
  </rv>
  <rv s="3">
    <v>9</v>
  </rv>
  <rv s="4">
    <v>https://www.bing.com/search?q=miami+florida&amp;form=skydnc</v>
    <v>Learn more on Bing</v>
  </rv>
  <rv s="1">
    <fb>-80.216666666666995</fb>
    <v>9</v>
  </rv>
  <rv s="1">
    <fb>449514</fb>
    <v>8</v>
  </rv>
  <rv s="10">
    <v>#VALUE!</v>
    <v>en-CA</v>
    <v>0f9ee715-4425-4f86-a2e6-2fe7befe1ac6</v>
    <v>536870912</v>
    <v>1</v>
    <v>38</v>
    <v>39</v>
    <v>Miami</v>
    <v>4</v>
    <v>5</v>
    <v>Map</v>
    <v>6</v>
    <v>40</v>
    <v>116</v>
    <v>117</v>
    <v>118</v>
    <v>4</v>
    <v>Miami, officially the City of Miami, is a coastal metropolis and the seat of Miami-Dade County in South Florida. With a population of 442,241 as of the 2020 census, it is the second-most populous city in the U.S. state of Florida after ...</v>
    <v>119</v>
    <v>120</v>
    <v>122</v>
    <v>123</v>
    <v>124</v>
    <v>Miami</v>
    <v>125</v>
    <v>73</v>
    <v>Miami</v>
    <v>mdp/vdpid/5502110112036159489</v>
  </rv>
  <rv s="1">
    <fb>170304</fb>
    <v>8</v>
  </rv>
  <rv s="1">
    <fb>116240</fb>
    <v>8</v>
  </rv>
  <rv s="0">
    <v>536870912</v>
    <v>Tallahassee</v>
    <v>fe8036d9-2764-4483-9405-f07a59b69915</v>
    <v>en-CA</v>
    <v>Map</v>
  </rv>
  <rv s="1">
    <fb>7300494</fb>
    <v>8</v>
  </rv>
  <rv s="1">
    <fb>9301642</fb>
    <v>8</v>
  </rv>
  <rv s="2">
    <v>8</v>
    <v>6</v>
    <v>41</v>
    <v>7</v>
    <v>0</v>
    <v>Image of Florida</v>
  </rv>
  <rv s="0">
    <v>536870912</v>
    <v>Jacksonville</v>
    <v>8bd6021b-ea7f-4470-a29b-042b1c82e07f</v>
    <v>en-CA</v>
    <v>Map</v>
  </rv>
  <rv s="0">
    <v>805306368</v>
    <v>Ron DeSantis (Governor)</v>
    <v>1ed346c3-9ad7-8e78-ae55-5ed54b15749a</v>
    <v>en-CA</v>
    <v>Generic</v>
  </rv>
  <rv s="0">
    <v>805306368</v>
    <v>Jeanette Nuñez (Lieutenant governor)</v>
    <v>521859d8-c46c-b08b-cb47-7344118c3236</v>
    <v>en-CA</v>
    <v>Generic</v>
  </rv>
  <rv s="3">
    <v>10</v>
  </rv>
  <rv s="4">
    <v>https://www.bing.com/search?q=florida&amp;form=skydnc</v>
    <v>Learn more on Bing</v>
  </rv>
  <rv s="1">
    <fb>1002</fb>
    <v>17</v>
  </rv>
  <rv s="1">
    <fb>47507</fb>
    <v>17</v>
  </rv>
  <rv s="1">
    <fb>159000</fb>
    <v>17</v>
  </rv>
  <rv s="1">
    <fb>2.63</fb>
    <v>18</v>
  </rv>
  <rv s="1">
    <fb>21538187</fb>
    <v>8</v>
  </rv>
  <rv s="1">
    <fb>9.6000000000000002E-2</fb>
    <v>19</v>
  </rv>
  <rv s="1">
    <fb>0.19399999999999998</fb>
    <v>19</v>
  </rv>
  <rv s="1">
    <fb>2.7999999999999997E-2</fb>
    <v>19</v>
  </rv>
  <rv s="1">
    <fb>0.27300000000000002</fb>
    <v>19</v>
  </rv>
  <rv s="1">
    <fb>0.16800000000000001</fb>
    <v>19</v>
  </rv>
  <rv s="1">
    <fb>0.86900000000000011</fb>
    <v>19</v>
  </rv>
  <rv s="1">
    <fb>0.245</fb>
    <v>19</v>
  </rv>
  <rv s="1">
    <fb>0.58799999999999997</fb>
    <v>19</v>
  </rv>
  <rv s="1">
    <fb>8.5000000000000006E-2</fb>
    <v>19</v>
  </rv>
  <rv s="1">
    <fb>0.02</fb>
    <v>19</v>
  </rv>
  <rv s="1">
    <fb>0.20300000000000001</fb>
    <v>19</v>
  </rv>
  <rv s="1">
    <fb>5.4000000000000006E-2</fb>
    <v>19</v>
  </rv>
  <rv s="1">
    <fb>0.77700000000000002</fb>
    <v>19</v>
  </rv>
  <rv s="6">
    <v>#VALUE!</v>
    <v>en-CA</v>
    <v>5fece3f4-e8e8-4159-843e-f725a930ad50</v>
    <v>536870912</v>
    <v>1</v>
    <v>44</v>
    <v>15</v>
    <v>Florida</v>
    <v>4</v>
    <v>5</v>
    <v>Map</v>
    <v>6</v>
    <v>16</v>
    <v>US-FL</v>
    <v>127</v>
    <v>128</v>
    <v>129</v>
    <v>4</v>
    <v>Florida is a state in the Southeastern region of the United States. It borders the Gulf of Mexico to the west, Alabama to the northwest, Georgia to the north, the Atlantic Ocean to the east, and the Straits of Florida and Cuba to the south. ...</v>
    <v>130</v>
    <v>131</v>
    <v>132</v>
    <v>133</v>
    <v>136</v>
    <v>137</v>
    <v>138</v>
    <v>139</v>
    <v>140</v>
    <v>Florida</v>
    <v>27</v>
    <v>141</v>
    <v>142</v>
    <v>143</v>
    <v>144</v>
    <v>93</v>
    <v>145</v>
    <v>146</v>
    <v>147</v>
    <v>96</v>
    <v>148</v>
    <v>149</v>
    <v>150</v>
    <v>40</v>
    <v>151</v>
    <v>152</v>
    <v>153</v>
    <v>154</v>
    <v>155</v>
    <v>73</v>
    <v>Florida</v>
    <v>mdp/vdpid/11032</v>
  </rv>
  <rv s="0">
    <v>536870912</v>
    <v>Dallas</v>
    <v>9ed1db6b-57c5-47b3-9d50-8fb2a9898b35</v>
    <v>en-CA</v>
    <v>Map</v>
  </rv>
  <rv s="0">
    <v>536870912</v>
    <v>Texas</v>
    <v>00a23ccd-3344-461c-8b9f-c2bb55be5815</v>
    <v>en-CA</v>
    <v>Map</v>
  </rv>
  <rv s="0">
    <v>536870912</v>
    <v>Denton County</v>
    <v>43d04676-4fda-0025-6915-c164e91a94b6</v>
    <v>en-CA</v>
    <v>Map</v>
  </rv>
  <rv s="1">
    <fb>996.57762500000001</fb>
    <v>8</v>
  </rv>
  <rv s="2">
    <v>9</v>
    <v>6</v>
    <v>45</v>
    <v>7</v>
    <v>0</v>
    <v>Image of Dallas</v>
  </rv>
  <rv s="1">
    <fb>32.779166666667003</fb>
    <v>9</v>
  </rv>
  <rv s="0">
    <v>805306368</v>
    <v>Eric Johnson (Mayor)</v>
    <v>3c485188-f503-86a2-2457-c5ca819fd997</v>
    <v>en-CA</v>
    <v>Generic</v>
  </rv>
  <rv s="3">
    <v>11</v>
  </rv>
  <rv s="4">
    <v>https://www.bing.com/search?q=dallas+texas&amp;form=skydnc</v>
    <v>Learn more on Bing</v>
  </rv>
  <rv s="1">
    <fb>-96.808888888889001</fb>
    <v>9</v>
  </rv>
  <rv s="1">
    <fb>1304379</fb>
    <v>8</v>
  </rv>
  <rv s="5">
    <v>#VALUE!</v>
    <v>en-CA</v>
    <v>9ed1db6b-57c5-47b3-9d50-8fb2a9898b35</v>
    <v>536870912</v>
    <v>1</v>
    <v>46</v>
    <v>2</v>
    <v>Dallas</v>
    <v>4</v>
    <v>5</v>
    <v>Map</v>
    <v>6</v>
    <v>7</v>
    <v>158</v>
    <v>159</v>
    <v>160</v>
    <v>4</v>
    <v>Dallas is a city in the U.S. state of Texas and the most populous city in the Dallas–Fort Worth metroplex, the most populous metropolitan area in Texas and the 4th most populous metropolitan area in the United States at 7.5 million people. It is ...</v>
    <v>161</v>
    <v>162</v>
    <v>164</v>
    <v>165</v>
    <v>166</v>
    <v>Dallas</v>
    <v>167</v>
    <v>Dallas</v>
    <v>mdp/vdpid/5107863898514522114</v>
  </rv>
  <rv s="1">
    <fb>696241</fb>
    <v>8</v>
  </rv>
  <rv s="1">
    <fb>165853</fb>
    <v>8</v>
  </rv>
  <rv s="0">
    <v>536870912</v>
    <v>Austin</v>
    <v>afd7d7f6-01a2-401c-bb4d-59f7e34d585c</v>
    <v>en-CA</v>
    <v>Map</v>
  </rv>
  <rv s="1">
    <fb>9149196</fb>
    <v>8</v>
  </rv>
  <rv s="1">
    <fb>10753629</fb>
    <v>8</v>
  </rv>
  <rv s="2">
    <v>10</v>
    <v>6</v>
    <v>47</v>
    <v>7</v>
    <v>0</v>
    <v>Image of Texas</v>
  </rv>
  <rv s="0">
    <v>536870912</v>
    <v>Houston</v>
    <v>ad99c262-d92e-4e88-87f7-5c66752fec36</v>
    <v>en-CA</v>
    <v>Map</v>
  </rv>
  <rv s="0">
    <v>805306368</v>
    <v>Greg Abbott (Governor)</v>
    <v>3ecc1598-f192-4041-68bd-7ee531040fb8</v>
    <v>en-CA</v>
    <v>Generic</v>
  </rv>
  <rv s="0">
    <v>805306368</v>
    <v>Dan Patrick (Lieutenant governor)</v>
    <v>81fa6492-e02a-5fd9-98ea-c00f95546796</v>
    <v>en-CA</v>
    <v>Generic</v>
  </rv>
  <rv s="3">
    <v>12</v>
  </rv>
  <rv s="4">
    <v>https://www.bing.com/search?q=texas&amp;form=skydnc</v>
    <v>Learn more on Bing</v>
  </rv>
  <rv s="1">
    <fb>882</fb>
    <v>17</v>
  </rv>
  <rv s="1">
    <fb>53207</fb>
    <v>17</v>
  </rv>
  <rv s="1">
    <fb>136000</fb>
    <v>17</v>
  </rv>
  <rv s="1">
    <fb>2.84</fb>
    <v>18</v>
  </rv>
  <rv s="1">
    <fb>29145505</fb>
    <v>8</v>
  </rv>
  <rv s="1">
    <fb>0.10800000000000001</fb>
    <v>19</v>
  </rv>
  <rv s="1">
    <fb>0.01</fb>
    <v>20</v>
  </rv>
  <rv s="1">
    <fb>4.7E-2</fb>
    <v>19</v>
  </rv>
  <rv s="1">
    <fb>0.27600000000000002</fb>
    <v>19</v>
  </rv>
  <rv s="1">
    <fb>0.125</fb>
    <v>19</v>
  </rv>
  <rv s="1">
    <fb>0.16600000000000001</fb>
    <v>19</v>
  </rv>
  <rv s="1">
    <fb>0.81900000000000006</fb>
    <v>19</v>
  </rv>
  <rv s="1">
    <fb>0.38799999999999996</fb>
    <v>19</v>
  </rv>
  <rv s="1">
    <fb>0.64300000000000002</fb>
    <v>19</v>
  </rv>
  <rv s="1">
    <fb>8.1000000000000003E-2</fb>
    <v>19</v>
  </rv>
  <rv s="1">
    <fb>0.26300000000000001</fb>
    <v>19</v>
  </rv>
  <rv s="1">
    <fb>7.2000000000000008E-2</fb>
    <v>19</v>
  </rv>
  <rv s="1">
    <fb>0.79700000000000004</fb>
    <v>19</v>
  </rv>
  <rv s="11">
    <v>#VALUE!</v>
    <v>en-CA</v>
    <v>00a23ccd-3344-461c-8b9f-c2bb55be5815</v>
    <v>536870912</v>
    <v>1</v>
    <v>50</v>
    <v>51</v>
    <v>Texas</v>
    <v>4</v>
    <v>5</v>
    <v>Map</v>
    <v>6</v>
    <v>16</v>
    <v>US-TX</v>
    <v>169</v>
    <v>170</v>
    <v>171</v>
    <v>4</v>
    <v>Texas is the most populous state in the South Central region of the United States. It borders Louisiana to the east, Arkansas to the northeast, Oklahoma to the north, New Mexico to the west, and the Mexican states of Chihuahua, Coahuila, Nuevo ...</v>
    <v>172</v>
    <v>173</v>
    <v>174</v>
    <v>175</v>
    <v>178</v>
    <v>179</v>
    <v>180</v>
    <v>181</v>
    <v>182</v>
    <v>Texas</v>
    <v>183</v>
    <v>184</v>
    <v>185</v>
    <v>97</v>
    <v>186</v>
    <v>187</v>
    <v>188</v>
    <v>189</v>
    <v>190</v>
    <v>191</v>
    <v>192</v>
    <v>193</v>
    <v>40</v>
    <v>194</v>
    <v>30</v>
    <v>195</v>
    <v>196</v>
    <v>197</v>
    <v>45</v>
    <v>Texas</v>
    <v>mdp/vdpid/33145</v>
  </rv>
  <rv s="0">
    <v>536870912</v>
    <v>Travis County</v>
    <v>20b17992-eea7-f60c-0264-9295ab19d7e4</v>
    <v>en-CA</v>
    <v>Map</v>
  </rv>
  <rv s="1">
    <fb>827.51275999999996</fb>
    <v>8</v>
  </rv>
  <rv s="2">
    <v>11</v>
    <v>6</v>
    <v>52</v>
    <v>7</v>
    <v>0</v>
    <v>Image of Austin, Texas</v>
  </rv>
  <rv s="1">
    <fb>30.3</fb>
    <v>9</v>
  </rv>
  <rv s="0">
    <v>805306368</v>
    <v>Kirk Watson (Mayor)</v>
    <v>c4ea06fa-a87c-e5da-549e-3756b58a4fbd</v>
    <v>en-CA</v>
    <v>Generic</v>
  </rv>
  <rv s="3">
    <v>13</v>
  </rv>
  <rv s="4">
    <v>https://www.bing.com/search?q=austin+texas&amp;form=skydnc</v>
    <v>Learn more on Bing</v>
  </rv>
  <rv s="1">
    <fb>-97.733333333332993</fb>
    <v>9</v>
  </rv>
  <rv s="1">
    <fb>961855</fb>
    <v>8</v>
  </rv>
  <rv s="5">
    <v>#VALUE!</v>
    <v>en-CA</v>
    <v>afd7d7f6-01a2-401c-bb4d-59f7e34d585c</v>
    <v>536870912</v>
    <v>1</v>
    <v>53</v>
    <v>2</v>
    <v>Austin, Texas</v>
    <v>4</v>
    <v>5</v>
    <v>Map</v>
    <v>6</v>
    <v>7</v>
    <v>158</v>
    <v>199</v>
    <v>200</v>
    <v>4</v>
    <v>Austin is the capital of the U.S. state of Texas, as well as the seat and most populous city of Travis County, with portions extending into Hays and Williamson counties. Incorporated on December 27, 1839, it is the 10th most populous city in the ...</v>
    <v>201</v>
    <v>202</v>
    <v>204</v>
    <v>205</v>
    <v>206</v>
    <v>Austin, Texas</v>
    <v>207</v>
    <v>Austin, Texas</v>
    <v>mdp/vdpid/5108805940384104452</v>
  </rv>
  <rv s="0">
    <v>536870912</v>
    <v>Montgomery County</v>
    <v>27d3e780-702a-653d-5cb6-1ab46da66710</v>
    <v>en-CA</v>
    <v>Map</v>
  </rv>
  <rv s="1">
    <fb>1724.5445070000001</fb>
    <v>8</v>
  </rv>
  <rv s="2">
    <v>12</v>
    <v>6</v>
    <v>54</v>
    <v>7</v>
    <v>0</v>
    <v>Image of Houston</v>
  </rv>
  <rv s="1">
    <fb>29.762777777777998</fb>
    <v>9</v>
  </rv>
  <rv s="0">
    <v>805306368</v>
    <v>John Whitmire (Mayor)</v>
    <v>c194c6f0-6b9f-c40e-8b68-e4c4175ead82</v>
    <v>en-CA</v>
    <v>Generic</v>
  </rv>
  <rv s="3">
    <v>14</v>
  </rv>
  <rv s="4">
    <v>https://www.bing.com/search?q=houston+texas&amp;form=skydnc</v>
    <v>Learn more on Bing</v>
  </rv>
  <rv s="1">
    <fb>-95.383055555555998</fb>
    <v>9</v>
  </rv>
  <rv s="1">
    <fb>2304580</fb>
    <v>8</v>
  </rv>
  <rv s="10">
    <v>#VALUE!</v>
    <v>en-CA</v>
    <v>ad99c262-d92e-4e88-87f7-5c66752fec36</v>
    <v>536870912</v>
    <v>1</v>
    <v>55</v>
    <v>39</v>
    <v>Houston</v>
    <v>4</v>
    <v>5</v>
    <v>Map</v>
    <v>6</v>
    <v>7</v>
    <v>158</v>
    <v>209</v>
    <v>210</v>
    <v>4</v>
    <v>Houston is the most populous city in the U.S. state of Texas and in the Southern United States. Houston is located in Southeast Texas near Galveston Bay and the Gulf of Mexico; it is the seat and largest city of Harris County and the principal ...</v>
    <v>211</v>
    <v>212</v>
    <v>214</v>
    <v>215</v>
    <v>216</v>
    <v>Houston</v>
    <v>217</v>
    <v>45</v>
    <v>Houston</v>
    <v>mdp/vdpid/5110537662389813249</v>
  </rv>
  <rv s="0">
    <v>536870912</v>
    <v>Tempe, Arizona</v>
    <v>47bf306c-e7f2-41f5-a9dd-3e9003176d17</v>
    <v>en-CA</v>
    <v>Map</v>
  </rv>
  <rv s="0">
    <v>536870912</v>
    <v>Arizona</v>
    <v>bf973f46-5962-4997-a7ba-a05f1aa2a9f9</v>
    <v>en-CA</v>
    <v>Map</v>
  </rv>
  <rv s="0">
    <v>536870912</v>
    <v>Maricopa County</v>
    <v>385e4056-0008-58a2-b460-55f838262318</v>
    <v>en-CA</v>
    <v>Map</v>
  </rv>
  <rv s="1">
    <fb>104.18479600000001</fb>
    <v>8</v>
  </rv>
  <rv s="2">
    <v>13</v>
    <v>6</v>
    <v>56</v>
    <v>7</v>
    <v>0</v>
    <v>Image of Tempe, Arizona</v>
  </rv>
  <rv s="1">
    <fb>33.425555555555597</fb>
    <v>9</v>
  </rv>
  <rv s="0">
    <v>805306368</v>
    <v>Corey Woods (Mayor)</v>
    <v>d64fc925-a214-a079-9320-966014428ea2</v>
    <v>en-CA</v>
    <v>Generic</v>
  </rv>
  <rv s="3">
    <v>15</v>
  </rv>
  <rv s="4">
    <v>https://www.bing.com/search?q=tempe+arizona&amp;form=skydnc</v>
    <v>Learn more on Bing</v>
  </rv>
  <rv s="1">
    <fb>-111.94</fb>
    <v>9</v>
  </rv>
  <rv s="1">
    <fb>180587</fb>
    <v>8</v>
  </rv>
  <rv s="3">
    <v>16</v>
  </rv>
  <rv s="10">
    <v>#VALUE!</v>
    <v>en-CA</v>
    <v>47bf306c-e7f2-41f5-a9dd-3e9003176d17</v>
    <v>536870912</v>
    <v>1</v>
    <v>57</v>
    <v>39</v>
    <v>Tempe, Arizona</v>
    <v>4</v>
    <v>5</v>
    <v>Map</v>
    <v>6</v>
    <v>7</v>
    <v>220</v>
    <v>221</v>
    <v>222</v>
    <v>4</v>
    <v>Tempe is a city in Maricopa County, Arizona, United States, with the Census Bureau reporting a 2020 population of 180,587. The city is named after the Vale of Tempe in Greece. Tempe is located in the East Valley section of metropolitan Phoenix; ...</v>
    <v>223</v>
    <v>224</v>
    <v>226</v>
    <v>227</v>
    <v>228</v>
    <v>Tempe, Arizona</v>
    <v>229</v>
    <v>230</v>
    <v>Tempe, Arizona</v>
    <v>mdp/vdpid/5098091608801280001</v>
  </rv>
  <rv s="1">
    <fb>295234</fb>
    <v>8</v>
  </rv>
  <rv s="1">
    <fb>35578</fb>
    <v>8</v>
  </rv>
  <rv s="0">
    <v>536870912</v>
    <v>Phoenix</v>
    <v>b06044c3-41e1-4e2a-bba7-27a29bba8ea9</v>
    <v>en-CA</v>
    <v>Map</v>
  </rv>
  <rv s="1">
    <fb>2412212</fb>
    <v>8</v>
  </rv>
  <rv s="1">
    <fb>2961003</fb>
    <v>8</v>
  </rv>
  <rv s="2">
    <v>14</v>
    <v>6</v>
    <v>58</v>
    <v>7</v>
    <v>0</v>
    <v>Image of Arizona</v>
  </rv>
  <rv s="0">
    <v>805306368</v>
    <v>Katie Hobbs (Governor)</v>
    <v>05adb62e-e735-4e07-b8db-01b500d8f313</v>
    <v>en-CA</v>
    <v>Generic</v>
  </rv>
  <rv s="0">
    <v>805306368</v>
    <v>Adrian Fontes (Secretary of state)</v>
    <v>0c546f0f-c55b-c9c4-74cd-81b6c0d421d9</v>
    <v>en-CA</v>
    <v>Generic</v>
  </rv>
  <rv s="0">
    <v>805306368</v>
    <v>Kyrsten Sinema (Senate)</v>
    <v>2f185901-4947-b2cf-2efe-d31d7695ad38</v>
    <v>en-CA</v>
    <v>Generic</v>
  </rv>
  <rv s="0">
    <v>805306368</v>
    <v>Mark Kelly (Senate)</v>
    <v>7378c94d-66d6-3a6c-42fd-639c9bfc1491</v>
    <v>en-CA</v>
    <v>Generic</v>
  </rv>
  <rv s="3">
    <v>17</v>
  </rv>
  <rv s="4">
    <v>https://www.bing.com/search?q=arizona&amp;form=skydnc</v>
    <v>Learn more on Bing</v>
  </rv>
  <rv s="1">
    <fb>913</fb>
    <v>17</v>
  </rv>
  <rv s="1">
    <fb>50255</fb>
    <v>17</v>
  </rv>
  <rv s="1">
    <fb>167500</fb>
    <v>17</v>
  </rv>
  <rv s="1">
    <fb>2.69</fb>
    <v>18</v>
  </rv>
  <rv s="1">
    <fb>7151502</fb>
    <v>8</v>
  </rv>
  <rv s="1">
    <fb>8.4000000000000005E-2</fb>
    <v>19</v>
  </rv>
  <rv s="1">
    <fb>0.16399999999999998</fb>
    <v>19</v>
  </rv>
  <rv s="1">
    <fb>5.2999999999999999E-2</fb>
    <v>20</v>
  </rv>
  <rv s="1">
    <fb>3.4000000000000002E-2</fb>
    <v>19</v>
  </rv>
  <rv s="1">
    <fb>0.27500000000000002</fb>
    <v>19</v>
  </rv>
  <rv s="1">
    <fb>4.8000000000000001E-2</fb>
    <v>19</v>
  </rv>
  <rv s="1">
    <fb>0.13500000000000001</fb>
    <v>19</v>
  </rv>
  <rv s="1">
    <fb>0.86</fb>
    <v>19</v>
  </rv>
  <rv s="1">
    <fb>0.307</fb>
    <v>19</v>
  </rv>
  <rv s="1">
    <fb>0.59299999999999997</fb>
    <v>19</v>
  </rv>
  <rv s="1">
    <fb>3.0000000000000001E-3</fb>
    <v>19</v>
  </rv>
  <rv s="1">
    <fb>8.199999999999999E-2</fb>
    <v>19</v>
  </rv>
  <rv s="1">
    <fb>2.7000000000000003E-2</fb>
    <v>19</v>
  </rv>
  <rv s="1">
    <fb>0.23800000000000002</fb>
    <v>19</v>
  </rv>
  <rv s="1">
    <fb>0.83499999999999996</fb>
    <v>19</v>
  </rv>
  <rv s="8">
    <v>#VALUE!</v>
    <v>en-CA</v>
    <v>bf973f46-5962-4997-a7ba-a05f1aa2a9f9</v>
    <v>536870912</v>
    <v>1</v>
    <v>61</v>
    <v>33</v>
    <v>Arizona</v>
    <v>4</v>
    <v>5</v>
    <v>Map</v>
    <v>6</v>
    <v>16</v>
    <v>US-AZ</v>
    <v>232</v>
    <v>233</v>
    <v>234</v>
    <v>4</v>
    <v>Arizona is a state in the Southwestern region of the United States. Arizona is part of the Four Corners region with Utah to the north, Colorado to the northeast, and New Mexico to the east; its other neighboring states are Nevada to the ...</v>
    <v>235</v>
    <v>236</v>
    <v>237</v>
    <v>234</v>
    <v>242</v>
    <v>243</v>
    <v>244</v>
    <v>245</v>
    <v>246</v>
    <v>Arizona</v>
    <v>27</v>
    <v>247</v>
    <v>248</v>
    <v>249</v>
    <v>250</v>
    <v>251</v>
    <v>252</v>
    <v>253</v>
    <v>254</v>
    <v>255</v>
    <v>256</v>
    <v>257</v>
    <v>258</v>
    <v>259</v>
    <v>260</v>
    <v>261</v>
    <v>262</v>
    <v>35</v>
    <v>263</v>
    <v>Arizona</v>
    <v>mdp/vdpid/1945</v>
  </rv>
  <rv s="1">
    <fb>1341.477468</fb>
    <v>8</v>
  </rv>
  <rv s="2">
    <v>15</v>
    <v>6</v>
    <v>62</v>
    <v>7</v>
    <v>0</v>
    <v>Image of Phoenix, Arizona</v>
  </rv>
  <rv s="1">
    <fb>33.448333333333302</fb>
    <v>9</v>
  </rv>
  <rv s="0">
    <v>805306368</v>
    <v>Kate Gallego (Mayor)</v>
    <v>e1eda65c-e97b-f7be-0eba-2d9b94ca006c</v>
    <v>en-CA</v>
    <v>Generic</v>
  </rv>
  <rv s="3">
    <v>18</v>
  </rv>
  <rv s="4">
    <v>https://www.bing.com/search?q=phoenix+arizona&amp;form=skydnc</v>
    <v>Learn more on Bing</v>
  </rv>
  <rv s="1">
    <fb>-112.073888888889</fb>
    <v>9</v>
  </rv>
  <rv s="1">
    <fb>1608139</fb>
    <v>8</v>
  </rv>
  <rv s="10">
    <v>#VALUE!</v>
    <v>en-CA</v>
    <v>b06044c3-41e1-4e2a-bba7-27a29bba8ea9</v>
    <v>536870912</v>
    <v>1</v>
    <v>63</v>
    <v>39</v>
    <v>Phoenix, Arizona</v>
    <v>4</v>
    <v>5</v>
    <v>Map</v>
    <v>6</v>
    <v>7</v>
    <v>220</v>
    <v>221</v>
    <v>265</v>
    <v>4</v>
    <v>Phoenix is the capital and most populous city of the U.S. state of Arizona, with 1,608,139 residents as of 2020. It is the fifth-most populous city in the United States and the most populous state capital in the country.</v>
    <v>266</v>
    <v>267</v>
    <v>269</v>
    <v>270</v>
    <v>271</v>
    <v>Phoenix, Arizona</v>
    <v>272</v>
    <v>230</v>
    <v>Phoenix, Arizona</v>
    <v>mdp/vdpid/5098089334867755012</v>
  </rv>
  <rv s="0">
    <v>536870912</v>
    <v>Terre Haute, Indiana</v>
    <v>85cef1ef-5072-7be5-cc57-b6c660dcd964</v>
    <v>en-CA</v>
    <v>Map</v>
  </rv>
  <rv s="0">
    <v>536870912</v>
    <v>Indiana</v>
    <v>109f7e5a-efbb-4953-b4b8-cb812ce1ff5d</v>
    <v>en-CA</v>
    <v>Map</v>
  </rv>
  <rv s="0">
    <v>536870912</v>
    <v>Vigo County</v>
    <v>14b4555e-4758-42eb-84fe-692420520a1b</v>
    <v>en-CA</v>
    <v>Map</v>
  </rv>
  <rv s="1">
    <fb>91.345196000000001</fb>
    <v>8</v>
  </rv>
  <rv s="2">
    <v>16</v>
    <v>6</v>
    <v>64</v>
    <v>7</v>
    <v>0</v>
    <v>Image of Terre Haute, Indiana</v>
  </rv>
  <rv s="1">
    <fb>39.469586</fb>
    <v>9</v>
  </rv>
  <rv s="0">
    <v>805306368</v>
    <v>Brandon Sakbun (Mayor)</v>
    <v>de62ceca-0a36-cabe-eec1-9479faa45a39</v>
    <v>en-CA</v>
    <v>Generic</v>
  </rv>
  <rv s="3">
    <v>19</v>
  </rv>
  <rv s="4">
    <v>https://www.bing.com/search?q=terre+haute+indiana&amp;form=skydnc</v>
    <v>Learn more on Bing</v>
  </rv>
  <rv s="1">
    <fb>-87.389762000000005</fb>
    <v>9</v>
  </rv>
  <rv s="1">
    <fb>58389</fb>
    <v>8</v>
  </rv>
  <rv s="5">
    <v>#VALUE!</v>
    <v>en-CA</v>
    <v>85cef1ef-5072-7be5-cc57-b6c660dcd964</v>
    <v>536870912</v>
    <v>1</v>
    <v>65</v>
    <v>2</v>
    <v>Terre Haute, Indiana</v>
    <v>4</v>
    <v>5</v>
    <v>Map</v>
    <v>6</v>
    <v>7</v>
    <v>275</v>
    <v>276</v>
    <v>277</v>
    <v>4</v>
    <v>Terre Haute is the city that holds the county seat of Vigo County, Indiana, United States, about 5 miles east of the state's western border with Illinois. As of the 2020 census, the city had a population of 58,389 and its metropolitan area had a ...</v>
    <v>278</v>
    <v>279</v>
    <v>281</v>
    <v>282</v>
    <v>283</v>
    <v>Terre Haute, Indiana</v>
    <v>284</v>
    <v>Terre Haute, Indiana</v>
    <v>mdp/vdpid/5478062546625757185</v>
  </rv>
  <rv s="1">
    <fb>94321</fb>
    <v>8</v>
  </rv>
  <rv s="1">
    <fb>18713</fb>
    <v>8</v>
  </rv>
  <rv s="0">
    <v>536870912</v>
    <v>Indianapolis</v>
    <v>28ad13c5-50fe-aae3-acb8-c5dea28be321</v>
    <v>en-CA</v>
    <v>Map</v>
  </rv>
  <rv s="1">
    <fb>2501937</fb>
    <v>8</v>
  </rv>
  <rv s="1">
    <fb>2854546</fb>
    <v>8</v>
  </rv>
  <rv s="2">
    <v>17</v>
    <v>6</v>
    <v>66</v>
    <v>7</v>
    <v>0</v>
    <v>Image of Indiana</v>
  </rv>
  <rv s="0">
    <v>805306368</v>
    <v>Eric Holcomb (Governor)</v>
    <v>cf360ed0-1092-c70e-53bb-3b40013b5ef1</v>
    <v>en-CA</v>
    <v>Generic</v>
  </rv>
  <rv s="0">
    <v>805306368</v>
    <v>Suzanne Crouch (Lieutenant governor)</v>
    <v>6f209ae1-e639-c096-2125-c9b162385d56</v>
    <v>en-CA</v>
    <v>Generic</v>
  </rv>
  <rv s="3">
    <v>20</v>
  </rv>
  <rv s="4">
    <v>https://www.bing.com/search?q=indiana&amp;form=skydnc</v>
    <v>Learn more on Bing</v>
  </rv>
  <rv s="1">
    <fb>745</fb>
    <v>17</v>
  </rv>
  <rv s="1">
    <fb>49255</fb>
    <v>17</v>
  </rv>
  <rv s="1">
    <fb>124200</fb>
    <v>17</v>
  </rv>
  <rv s="1">
    <fb>2.5499999999999998</fb>
    <v>18</v>
  </rv>
  <rv s="1">
    <fb>6785528</fb>
    <v>8</v>
  </rv>
  <rv s="1">
    <fb>2.3E-2</fb>
    <v>19</v>
  </rv>
  <rv s="1">
    <fb>4.0000000000000001E-3</fb>
    <v>20</v>
  </rv>
  <rv s="1">
    <fb>2.1000000000000001E-2</fb>
    <v>19</v>
  </rv>
  <rv s="1">
    <fb>0.24100000000000002</fb>
    <v>19</v>
  </rv>
  <rv s="1">
    <fb>0.878</fb>
    <v>19</v>
  </rv>
  <rv s="1">
    <fb>6.7000000000000004E-2</fb>
    <v>19</v>
  </rv>
  <rv s="1">
    <fb>0.63900000000000001</fb>
    <v>19</v>
  </rv>
  <rv s="1">
    <fb>9.6999999999999989E-2</fb>
    <v>19</v>
  </rv>
  <rv s="1">
    <fb>0.23899999999999999</fb>
    <v>19</v>
  </rv>
  <rv s="1">
    <fb>0.85799999999999998</fb>
    <v>19</v>
  </rv>
  <rv s="6">
    <v>#VALUE!</v>
    <v>en-CA</v>
    <v>109f7e5a-efbb-4953-b4b8-cb812ce1ff5d</v>
    <v>536870912</v>
    <v>1</v>
    <v>69</v>
    <v>15</v>
    <v>Indiana</v>
    <v>4</v>
    <v>5</v>
    <v>Map</v>
    <v>6</v>
    <v>16</v>
    <v>US-IN</v>
    <v>286</v>
    <v>287</v>
    <v>288</v>
    <v>4</v>
    <v>Indiana is a state in the Midwestern region of the United States. It borders Lake Michigan to the northwest, Michigan to the north and northeast, Ohio to the east, the Ohio River and Kentucky to the south and southeast, and the Wabash River and ...</v>
    <v>289</v>
    <v>290</v>
    <v>291</v>
    <v>288</v>
    <v>294</v>
    <v>295</v>
    <v>296</v>
    <v>297</v>
    <v>298</v>
    <v>Indiana</v>
    <v>27</v>
    <v>299</v>
    <v>300</v>
    <v>301</v>
    <v>31</v>
    <v>302</v>
    <v>303</v>
    <v>304</v>
    <v>143</v>
    <v>254</v>
    <v>305</v>
    <v>306</v>
    <v>307</v>
    <v>40</v>
    <v>308</v>
    <v>30</v>
    <v>309</v>
    <v>35</v>
    <v>310</v>
    <v>73</v>
    <v>Indiana</v>
    <v>mdp/vdpid/14882</v>
  </rv>
  <rv s="0">
    <v>536870912</v>
    <v>Marion County</v>
    <v>ab457602-8310-1e9c-f76e-b62f7c980071</v>
    <v>en-CA</v>
    <v>Map</v>
  </rv>
  <rv s="1">
    <fb>953.18073600000002</fb>
    <v>8</v>
  </rv>
  <rv s="2">
    <v>18</v>
    <v>6</v>
    <v>70</v>
    <v>7</v>
    <v>0</v>
    <v>Image of Indianapolis</v>
  </rv>
  <rv s="1">
    <fb>39.768611111110999</fb>
    <v>9</v>
  </rv>
  <rv s="0">
    <v>805306368</v>
    <v>Joe Hogsett (Mayor)</v>
    <v>35a12ddd-c281-8321-ccbb-63acd394f368</v>
    <v>en-CA</v>
    <v>Generic</v>
  </rv>
  <rv s="3">
    <v>21</v>
  </rv>
  <rv s="4">
    <v>https://www.bing.com/search?q=indianapolis&amp;form=skydnc</v>
    <v>Learn more on Bing</v>
  </rv>
  <rv s="1">
    <fb>-86.158055555556004</fb>
    <v>9</v>
  </rv>
  <rv s="1">
    <fb>887642</fb>
    <v>8</v>
  </rv>
  <rv s="5">
    <v>#VALUE!</v>
    <v>en-CA</v>
    <v>28ad13c5-50fe-aae3-acb8-c5dea28be321</v>
    <v>536870912</v>
    <v>1</v>
    <v>71</v>
    <v>2</v>
    <v>Indianapolis</v>
    <v>4</v>
    <v>5</v>
    <v>Map</v>
    <v>6</v>
    <v>7</v>
    <v>275</v>
    <v>312</v>
    <v>313</v>
    <v>4</v>
    <v>Indianapolis, colloquially known as Indy, is the capital and most populous city of the U.S. state of Indiana and the seat of Marion County. Located in Central Indiana, the city lies along the White River's West Fork near its confluence with Fall ...</v>
    <v>314</v>
    <v>315</v>
    <v>317</v>
    <v>318</v>
    <v>319</v>
    <v>Indianapolis</v>
    <v>320</v>
    <v>Indianapolis</v>
    <v>mdp/vdpid/5478461750934241282</v>
  </rv>
  <rv s="0">
    <v>536870912</v>
    <v>Bonita, California</v>
    <v>560cf064-a96a-4676-e76c-0d72f4915162</v>
    <v>en-CA</v>
    <v>Map</v>
  </rv>
  <rv s="0">
    <v>536870912</v>
    <v>California</v>
    <v>3009d91d-d582-4c34-85ba-772ba09e5be1</v>
    <v>en-CA</v>
    <v>Map</v>
  </rv>
  <rv s="0">
    <v>536870912</v>
    <v>San Diego County</v>
    <v>42418ff2-b917-f686-0c9a-63989a9e04e3</v>
    <v>en-CA</v>
    <v>Map</v>
  </rv>
  <rv s="1">
    <fb>13.352955</fb>
    <v>8</v>
  </rv>
  <rv s="2">
    <v>19</v>
    <v>6</v>
    <v>72</v>
    <v>7</v>
    <v>0</v>
    <v>Image of Bonita, California</v>
  </rv>
  <rv s="1">
    <fb>32.67</fb>
    <v>9</v>
  </rv>
  <rv s="4">
    <v>https://www.bing.com/search?q=bonita+california&amp;form=skydnc</v>
    <v>Learn more on Bing</v>
  </rv>
  <rv s="1">
    <fb>-117.03</fb>
    <v>9</v>
  </rv>
  <rv s="1">
    <fb>12917</fb>
    <v>8</v>
  </rv>
  <rv s="3">
    <v>22</v>
  </rv>
  <rv s="12">
    <v>#VALUE!</v>
    <v>en-CA</v>
    <v>560cf064-a96a-4676-e76c-0d72f4915162</v>
    <v>536870912</v>
    <v>1</v>
    <v>73</v>
    <v>74</v>
    <v>Bonita, California</v>
    <v>4</v>
    <v>5</v>
    <v>Map</v>
    <v>6</v>
    <v>7</v>
    <v>323</v>
    <v>324</v>
    <v>325</v>
    <v>4</v>
    <v>Bonita is a census-designated place in southern San Diego County, California, nestled between the cities of Chula Vista, National City, and San Diego. The population was 12,538 at the 2010 census.</v>
    <v>326</v>
    <v>327</v>
    <v>328</v>
    <v>329</v>
    <v>Bonita, California</v>
    <v>330</v>
    <v>331</v>
    <v>Bonita, California</v>
    <v>mdp/vdpid/5073437083595440129</v>
  </rv>
  <rv s="1">
    <fb>423970</fb>
    <v>8</v>
  </rv>
  <rv s="1">
    <fb>102350</fb>
    <v>8</v>
  </rv>
  <rv s="0">
    <v>536870912</v>
    <v>Sacramento</v>
    <v>4a1a8070-cc3d-4060-af9c-08ccbbca73d7</v>
    <v>en-CA</v>
    <v>Map</v>
  </rv>
  <rv s="1">
    <fb>12717801</fb>
    <v>8</v>
  </rv>
  <rv s="1">
    <fb>14060525</fb>
    <v>8</v>
  </rv>
  <rv s="2">
    <v>20</v>
    <v>6</v>
    <v>75</v>
    <v>7</v>
    <v>0</v>
    <v>Image of California</v>
  </rv>
  <rv s="0">
    <v>536870912</v>
    <v>Los Angeles</v>
    <v>9958ca5c-ea31-4e71-8a17-bd1e7839c723</v>
    <v>en-CA</v>
    <v>Map</v>
  </rv>
  <rv s="0">
    <v>805306368</v>
    <v>Gavin Newsom (Governor)</v>
    <v>ddd0ecbf-d7a9-4913-80c4-8eca3d95b4f2</v>
    <v>en-CA</v>
    <v>Generic</v>
  </rv>
  <rv s="0">
    <v>805306368</v>
    <v>Eleni Kounalakis (Lieutenant governor)</v>
    <v>c8b4c34f-e58f-d4cc-2651-1b432d67c11a</v>
    <v>en-CA</v>
    <v>Generic</v>
  </rv>
  <rv s="3">
    <v>23</v>
  </rv>
  <rv s="4">
    <v>https://www.bing.com/search?q=california&amp;form=skydnc</v>
    <v>Learn more on Bing</v>
  </rv>
  <rv s="1">
    <fb>1255</fb>
    <v>17</v>
  </rv>
  <rv s="1">
    <fb>61818</fb>
    <v>17</v>
  </rv>
  <rv s="1">
    <fb>385500</fb>
    <v>17</v>
  </rv>
  <rv s="1">
    <fb>2.96</fb>
    <v>18</v>
  </rv>
  <rv s="1">
    <fb>39538223</fb>
    <v>8</v>
  </rv>
  <rv s="1">
    <fb>0.13300000000000001</fb>
    <v>19</v>
  </rv>
  <rv s="1">
    <fb>1.7000000000000001E-2</fb>
    <v>20</v>
  </rv>
  <rv s="1">
    <fb>0.14699999999999999</fb>
    <v>19</v>
  </rv>
  <rv s="1">
    <fb>0.314</fb>
    <v>19</v>
  </rv>
  <rv s="1">
    <fb>0.27</fb>
    <v>19</v>
  </rv>
  <rv s="1">
    <fb>0.81799999999999995</fb>
    <v>19</v>
  </rv>
  <rv s="1">
    <fb>0.63100000000000001</fb>
    <v>19</v>
  </rv>
  <rv s="1">
    <fb>5.0000000000000001E-3</fb>
    <v>19</v>
  </rv>
  <rv s="1">
    <fb>3.7999999999999999E-2</fb>
    <v>19</v>
  </rv>
  <rv s="1">
    <fb>0.23300000000000001</fb>
    <v>19</v>
  </rv>
  <rv s="1">
    <fb>6.4000000000000001E-2</fb>
    <v>19</v>
  </rv>
  <rv s="1">
    <fb>0.72900000000000009</fb>
    <v>19</v>
  </rv>
  <rv s="6">
    <v>#VALUE!</v>
    <v>en-CA</v>
    <v>3009d91d-d582-4c34-85ba-772ba09e5be1</v>
    <v>536870912</v>
    <v>1</v>
    <v>78</v>
    <v>15</v>
    <v>California</v>
    <v>4</v>
    <v>5</v>
    <v>Map</v>
    <v>6</v>
    <v>16</v>
    <v>US-CA</v>
    <v>333</v>
    <v>334</v>
    <v>335</v>
    <v>4</v>
    <v>California is a state in the Western United States, lying on the American Pacific Coast. It borders Oregon to the north, Nevada and Arizona to the east, and the Mexican state of Baja California to the south. With 39 million residents across an ...</v>
    <v>336</v>
    <v>337</v>
    <v>338</v>
    <v>339</v>
    <v>342</v>
    <v>343</v>
    <v>344</v>
    <v>345</v>
    <v>346</v>
    <v>California</v>
    <v>27</v>
    <v>347</v>
    <v>348</v>
    <v>154</v>
    <v>349</v>
    <v>350</v>
    <v>351</v>
    <v>352</v>
    <v>94</v>
    <v>353</v>
    <v>354</v>
    <v>192</v>
    <v>355</v>
    <v>356</v>
    <v>43</v>
    <v>357</v>
    <v>358</v>
    <v>359</v>
    <v>360</v>
    <v>331</v>
    <v>California</v>
    <v>mdp/vdpid/5599</v>
  </rv>
  <rv s="0">
    <v>536870912</v>
    <v>Sacramento County</v>
    <v>15bddd9e-2155-d994-e677-a6f0403dc854</v>
    <v>en-CA</v>
    <v>Map</v>
  </rv>
  <rv s="1">
    <fb>259.273528</fb>
    <v>8</v>
  </rv>
  <rv s="2">
    <v>21</v>
    <v>6</v>
    <v>79</v>
    <v>7</v>
    <v>0</v>
    <v>Image of Sacramento, California</v>
  </rv>
  <rv s="1">
    <fb>38.575277777777998</fb>
    <v>9</v>
  </rv>
  <rv s="0">
    <v>805306368</v>
    <v>Darrell Steinberg (Mayor)</v>
    <v>3c00f8f3-04b9-4b09-e7f9-7d0a09d214e2</v>
    <v>en-CA</v>
    <v>Generic</v>
  </rv>
  <rv s="3">
    <v>24</v>
  </rv>
  <rv s="4">
    <v>https://www.bing.com/search?q=sacramento+california&amp;form=skydnc</v>
    <v>Learn more on Bing</v>
  </rv>
  <rv s="1">
    <fb>-121.48611111111001</fb>
    <v>9</v>
  </rv>
  <rv s="1">
    <fb>524943</fb>
    <v>8</v>
  </rv>
  <rv s="5">
    <v>#VALUE!</v>
    <v>en-CA</v>
    <v>4a1a8070-cc3d-4060-af9c-08ccbbca73d7</v>
    <v>536870912</v>
    <v>1</v>
    <v>80</v>
    <v>2</v>
    <v>Sacramento, California</v>
    <v>4</v>
    <v>5</v>
    <v>Map</v>
    <v>6</v>
    <v>7</v>
    <v>323</v>
    <v>362</v>
    <v>363</v>
    <v>4</v>
    <v>Sacramento is the capital city of the U.S. state of California and the county seat of Sacramento County. Located at the confluence of the Sacramento and American Rivers in Northern California's Sacramento Valley, Sacramento's 2020 population of ...</v>
    <v>364</v>
    <v>365</v>
    <v>367</v>
    <v>368</v>
    <v>369</v>
    <v>Sacramento, California</v>
    <v>370</v>
    <v>Sacramento, California</v>
    <v>mdp/vdpid/5057790478930411522</v>
  </rv>
  <rv s="0">
    <v>536870912</v>
    <v>Los Angeles County</v>
    <v>a22eb5ba-111e-51ea-f880-81d4f242d057</v>
    <v>en-CA</v>
    <v>Map</v>
  </rv>
  <rv s="1">
    <fb>1302.1517100000001</fb>
    <v>8</v>
  </rv>
  <rv s="2">
    <v>22</v>
    <v>6</v>
    <v>81</v>
    <v>7</v>
    <v>0</v>
    <v>Image of Los Angeles</v>
  </rv>
  <rv s="1">
    <fb>34.052230000000002</fb>
    <v>9</v>
  </rv>
  <rv s="0">
    <v>805306368</v>
    <v>Karen Bass (Mayor)</v>
    <v>a751553e-fe0b-cc4e-1581-201bdf467bf3</v>
    <v>en-CA</v>
    <v>Generic</v>
  </rv>
  <rv s="3">
    <v>25</v>
  </rv>
  <rv s="4">
    <v>https://www.bing.com/search?q=los+angeles&amp;form=skydnc</v>
    <v>Learn more on Bing</v>
  </rv>
  <rv s="1">
    <fb>-118.24368</fb>
    <v>9</v>
  </rv>
  <rv s="1">
    <fb>3898747</fb>
    <v>8</v>
  </rv>
  <rv s="10">
    <v>#VALUE!</v>
    <v>en-CA</v>
    <v>9958ca5c-ea31-4e71-8a17-bd1e7839c723</v>
    <v>536870912</v>
    <v>1</v>
    <v>82</v>
    <v>39</v>
    <v>Los Angeles</v>
    <v>4</v>
    <v>5</v>
    <v>Map</v>
    <v>6</v>
    <v>7</v>
    <v>323</v>
    <v>372</v>
    <v>373</v>
    <v>4</v>
    <v>Los Angeles, often referred to by its initials L.A., is the most populous city in the U.S. state of California. With roughly 3.9 million residents within the city limits as of 2020, Los Angeles is the second-most populous city in the United ...</v>
    <v>374</v>
    <v>375</v>
    <v>377</v>
    <v>378</v>
    <v>379</v>
    <v>Los Angeles</v>
    <v>380</v>
    <v>331</v>
    <v>Los Angeles</v>
    <v>mdp/vdpid/5059788015119892481</v>
  </rv>
  <rv s="0">
    <v>536870912</v>
    <v>Woodward, Oklahoma</v>
    <v>052559b4-95c6-0151-39fc-3e45e420aab0</v>
    <v>en-CA</v>
    <v>Map</v>
  </rv>
  <rv s="0">
    <v>536870912</v>
    <v>Oklahoma</v>
    <v>cbcf556f-952a-4665-bb95-0500b27f9976</v>
    <v>en-CA</v>
    <v>Map</v>
  </rv>
  <rv s="0">
    <v>536870912</v>
    <v>Woodward County</v>
    <v>b5a74b5f-b7b2-b4ce-784e-9acd9abada23</v>
    <v>en-CA</v>
    <v>Map</v>
  </rv>
  <rv s="1">
    <fb>34.178047999999997</fb>
    <v>8</v>
  </rv>
  <rv s="2">
    <v>23</v>
    <v>6</v>
    <v>83</v>
    <v>7</v>
    <v>0</v>
    <v>Image of Woodward, Oklahoma</v>
  </rv>
  <rv s="1">
    <fb>36.433055555556003</fb>
    <v>9</v>
  </rv>
  <rv s="4">
    <v>https://www.bing.com/search?q=woodward+oklahoma&amp;form=skydnc</v>
    <v>Learn more on Bing</v>
  </rv>
  <rv s="1">
    <fb>-99.397777777778003</fb>
    <v>9</v>
  </rv>
  <rv s="1">
    <fb>12133</fb>
    <v>8</v>
  </rv>
  <rv s="13">
    <v>#VALUE!</v>
    <v>en-CA</v>
    <v>052559b4-95c6-0151-39fc-3e45e420aab0</v>
    <v>536870912</v>
    <v>1</v>
    <v>84</v>
    <v>85</v>
    <v>Woodward, Oklahoma</v>
    <v>4</v>
    <v>5</v>
    <v>Map</v>
    <v>6</v>
    <v>7</v>
    <v>383</v>
    <v>384</v>
    <v>385</v>
    <v>4</v>
    <v>Woodward is a city in and the county seat of Woodward County, Oklahoma, United States. It is the largest city in a nine-county area. The population was 12,133 at the time of the 2020 census. The area was historically occupied by the Kiowa, ...</v>
    <v>386</v>
    <v>387</v>
    <v>388</v>
    <v>389</v>
    <v>Woodward, Oklahoma</v>
    <v>390</v>
    <v>Woodward, Oklahoma</v>
    <v>mdp/vdpid/5094847842736930817</v>
  </rv>
  <rv s="1">
    <fb>181195</fb>
    <v>8</v>
  </rv>
  <rv s="1">
    <fb>12092</fb>
    <v>8</v>
  </rv>
  <rv s="0">
    <v>536870912</v>
    <v>Oklahoma City</v>
    <v>59d212a0-2f5f-4681-a7a0-a8a6e25853e1</v>
    <v>en-CA</v>
    <v>Map</v>
  </rv>
  <rv s="1">
    <fb>1455321</fb>
    <v>8</v>
  </rv>
  <rv s="1">
    <fb>1721045</fb>
    <v>8</v>
  </rv>
  <rv s="2">
    <v>24</v>
    <v>6</v>
    <v>86</v>
    <v>7</v>
    <v>0</v>
    <v>Image of Oklahoma</v>
  </rv>
  <rv s="0">
    <v>805306368</v>
    <v>Kevin Stitt (Governor)</v>
    <v>50460cc8-b10e-ddcd-8554-9a0e8a8aa526</v>
    <v>en-CA</v>
    <v>Generic</v>
  </rv>
  <rv s="0">
    <v>805306368</v>
    <v>Matt Pinnell (Lieutenant governor)</v>
    <v>189caae5-49b2-e53b-db23-b10a7ec5d36b</v>
    <v>en-CA</v>
    <v>Generic</v>
  </rv>
  <rv s="0">
    <v>805306368</v>
    <v>James Lankford (Senate)</v>
    <v>9bfa929f-1dbf-4884-2bbc-ecde4793ee48</v>
    <v>en-CA</v>
    <v>Generic</v>
  </rv>
  <rv s="0">
    <v>805306368</v>
    <v>Markwayne Mullin (Senate)</v>
    <v>05fad978-d35b-4dc0-b57e-e3afb8372ed3</v>
    <v>en-CA</v>
    <v>Generic</v>
  </rv>
  <rv s="3">
    <v>26</v>
  </rv>
  <rv s="4">
    <v>https://www.bing.com/search?q=oklahoma&amp;form=skydnc</v>
    <v>Learn more on Bing</v>
  </rv>
  <rv s="1">
    <fb>727</fb>
    <v>17</v>
  </rv>
  <rv s="1">
    <fb>46879</fb>
    <v>17</v>
  </rv>
  <rv s="1">
    <fb>117900</fb>
    <v>17</v>
  </rv>
  <rv s="1">
    <fb>2.57</fb>
    <v>18</v>
  </rv>
  <rv s="1">
    <fb>3959353</fb>
    <v>8</v>
  </rv>
  <rv s="1">
    <fb>4.5999999999999999E-2</fb>
    <v>19</v>
  </rv>
  <rv s="1">
    <fb>9.0999999999999998E-2</fb>
    <v>20</v>
  </rv>
  <rv s="1">
    <fb>2.2000000000000002E-2</fb>
    <v>19</v>
  </rv>
  <rv s="1">
    <fb>7.8E-2</fb>
    <v>19</v>
  </rv>
  <rv s="1">
    <fb>5.7999999999999996E-2</fb>
    <v>19</v>
  </rv>
  <rv s="1">
    <fb>0.10099999999999999</fb>
    <v>19</v>
  </rv>
  <rv s="1">
    <fb>0.61099999999999999</fb>
    <v>19</v>
  </rv>
  <rv s="1">
    <fb>2E-3</fb>
    <v>19</v>
  </rv>
  <rv s="1">
    <fb>0.113</fb>
    <v>19</v>
  </rv>
  <rv s="1">
    <fb>0.06</fb>
    <v>19</v>
  </rv>
  <rv s="1">
    <fb>0.24600000000000002</fb>
    <v>19</v>
  </rv>
  <rv s="1">
    <fb>0.748</fb>
    <v>19</v>
  </rv>
  <rv s="8">
    <v>#VALUE!</v>
    <v>en-CA</v>
    <v>cbcf556f-952a-4665-bb95-0500b27f9976</v>
    <v>536870912</v>
    <v>1</v>
    <v>89</v>
    <v>33</v>
    <v>Oklahoma</v>
    <v>4</v>
    <v>5</v>
    <v>Map</v>
    <v>6</v>
    <v>16</v>
    <v>US-OK</v>
    <v>392</v>
    <v>393</v>
    <v>394</v>
    <v>4</v>
    <v>Oklahoma is a state in the South Central region of the United States. It borders Texas to the south and west, Kansas to the north, Missouri to the northeast, Arkansas to the east, New Mexico to the west, and Colorado to the northwest. Partially ...</v>
    <v>395</v>
    <v>396</v>
    <v>397</v>
    <v>394</v>
    <v>402</v>
    <v>403</v>
    <v>404</v>
    <v>405</v>
    <v>406</v>
    <v>Oklahoma</v>
    <v>27</v>
    <v>407</v>
    <v>408</v>
    <v>409</v>
    <v>351</v>
    <v>410</v>
    <v>411</v>
    <v>304</v>
    <v>412</v>
    <v>413</v>
    <v>148</v>
    <v>414</v>
    <v>415</v>
    <v>416</v>
    <v>417</v>
    <v>418</v>
    <v>419</v>
    <v>36</v>
    <v>420</v>
    <v>Oklahoma</v>
    <v>mdp/vdpid/24293</v>
  </rv>
  <rv s="0">
    <v>536870912</v>
    <v>Beverly Hills, California</v>
    <v>94babd40-8d3d-202a-fa95-9c5f1c8afa2b</v>
    <v>en-CA</v>
    <v>Map</v>
  </rv>
  <rv s="1">
    <fb>14.789911999999999</fb>
    <v>8</v>
  </rv>
  <rv s="2">
    <v>25</v>
    <v>6</v>
    <v>90</v>
    <v>7</v>
    <v>0</v>
    <v>Image of Beverly Hills, California</v>
  </rv>
  <rv s="1">
    <fb>34.073055555556003</fb>
    <v>9</v>
  </rv>
  <rv s="0">
    <v>805306368</v>
    <v>Lili Bosse (Mayor)</v>
    <v>81924e58-561b-b079-63fa-d79d756f4da8</v>
    <v>en-CA</v>
    <v>Generic</v>
  </rv>
  <rv s="3">
    <v>27</v>
  </rv>
  <rv s="4">
    <v>https://www.bing.com/search?q=beverly+hills+california&amp;form=skydnc</v>
    <v>Learn more on Bing</v>
  </rv>
  <rv s="1">
    <fb>-118.39944444443999</fb>
    <v>9</v>
  </rv>
  <rv s="1">
    <fb>32701</fb>
    <v>8</v>
  </rv>
  <rv s="10">
    <v>#VALUE!</v>
    <v>en-CA</v>
    <v>94babd40-8d3d-202a-fa95-9c5f1c8afa2b</v>
    <v>536870912</v>
    <v>1</v>
    <v>91</v>
    <v>39</v>
    <v>Beverly Hills, California</v>
    <v>4</v>
    <v>5</v>
    <v>Map</v>
    <v>6</v>
    <v>7</v>
    <v>323</v>
    <v>372</v>
    <v>423</v>
    <v>4</v>
    <v>Beverly Hills is a city located in Los Angeles County, California, United States. A notable and historic suburb of Los Angeles, it is located just southwest of the Hollywood Hills, approximately 12.2 miles northwest of downtown Los Angeles. ...</v>
    <v>424</v>
    <v>425</v>
    <v>427</v>
    <v>428</v>
    <v>429</v>
    <v>Beverly Hills, California</v>
    <v>430</v>
    <v>331</v>
    <v>Beverly Hills, California</v>
    <v>mdp/vdpid/5059785649649876994</v>
  </rv>
  <rv s="0">
    <v>536870912</v>
    <v>New York City</v>
    <v>60d5dc2b-c915-460b-b722-c9e3485499ca</v>
    <v>en-CA</v>
    <v>Map</v>
  </rv>
  <rv s="0">
    <v>536870912</v>
    <v>New York</v>
    <v>caeb7b9a-f5d7-4686-8fb5-cf7628296b13</v>
    <v>en-CA</v>
    <v>Map</v>
  </rv>
  <rv s="1">
    <fb>1213.369839</fb>
    <v>8</v>
  </rv>
  <rv s="2">
    <v>26</v>
    <v>6</v>
    <v>92</v>
    <v>7</v>
    <v>0</v>
    <v>Image of New York City</v>
  </rv>
  <rv s="1">
    <fb>40.700000000000003</fb>
    <v>9</v>
  </rv>
  <rv s="0">
    <v>805306368</v>
    <v>Eric Adams (Mayor)</v>
    <v>d104f492-36f0-3246-f9f7-c35dae370b2c</v>
    <v>en-CA</v>
    <v>Generic</v>
  </rv>
  <rv s="3">
    <v>28</v>
  </rv>
  <rv s="4">
    <v>https://www.bing.com/search?q=new+york+city&amp;form=skydnc</v>
    <v>Learn more on Bing</v>
  </rv>
  <rv s="1">
    <fb>-74</fb>
    <v>9</v>
  </rv>
  <rv s="1">
    <fb>8804190</fb>
    <v>8</v>
  </rv>
  <rv s="9">
    <v>#VALUE!</v>
    <v>en-CA</v>
    <v>60d5dc2b-c915-460b-b722-c9e3485499ca</v>
    <v>536870912</v>
    <v>1</v>
    <v>93</v>
    <v>36</v>
    <v>New York City</v>
    <v>4</v>
    <v>5</v>
    <v>Map</v>
    <v>6</v>
    <v>7</v>
    <v>433</v>
    <v>434</v>
    <v>4</v>
    <v>New York, often called New York City or simply NYC, is the most populous city in the United States, located at the southern tip of New York State on one of the world's largest natural harbors. The city comprises five boroughs, each of which is ...</v>
    <v>435</v>
    <v>436</v>
    <v>438</v>
    <v>439</v>
    <v>440</v>
    <v>New York City</v>
    <v>441</v>
    <v>73</v>
    <v>New York City</v>
    <v>mdp/vdpid/5487505297524129794</v>
  </rv>
  <rv s="1">
    <fb>141300</fb>
    <v>8</v>
  </rv>
  <rv s="1">
    <fb>33711</fb>
    <v>8</v>
  </rv>
  <rv s="0">
    <v>536870912</v>
    <v>Albany</v>
    <v>62ca8245-972e-448d-af38-345d4a958798</v>
    <v>en-CA</v>
    <v>Map</v>
  </rv>
  <rv s="1">
    <fb>7262279</fb>
    <v>8</v>
  </rv>
  <rv s="1">
    <fb>8231687</fb>
    <v>8</v>
  </rv>
  <rv s="2">
    <v>27</v>
    <v>6</v>
    <v>94</v>
    <v>7</v>
    <v>0</v>
    <v>Image of New York</v>
  </rv>
  <rv s="0">
    <v>805306368</v>
    <v>Kathy Hochul (Governor)</v>
    <v>df92839d-3205-3454-b70c-aeefc37041a6</v>
    <v>en-CA</v>
    <v>Generic</v>
  </rv>
  <rv s="0">
    <v>805306368</v>
    <v>Antonio Delgado (Lieutenant governor)</v>
    <v>c20a119d-42bf-2146-a5a5-f4ec19b8a648</v>
    <v>en-CA</v>
    <v>Generic</v>
  </rv>
  <rv s="0">
    <v>805306368</v>
    <v>Chuck Schumer (Senate)</v>
    <v>d606edaa-bebe-be4b-5e66-17b8a58806b2</v>
    <v>en-CA</v>
    <v>Generic</v>
  </rv>
  <rv s="0">
    <v>805306368</v>
    <v>Kirsten Gillibrand (Senate)</v>
    <v>ae592704-1bd7-e270-aa09-cb6ec83b3467</v>
    <v>en-CA</v>
    <v>Generic</v>
  </rv>
  <rv s="3">
    <v>29</v>
  </rv>
  <rv s="4">
    <v>https://www.bing.com/search?q=new+york+state&amp;form=skydnc</v>
    <v>Learn more on Bing</v>
  </rv>
  <rv s="1">
    <fb>1132</fb>
    <v>17</v>
  </rv>
  <rv s="1">
    <fb>59269</fb>
    <v>17</v>
  </rv>
  <rv s="1">
    <fb>283400</fb>
    <v>17</v>
  </rv>
  <rv s="1">
    <fb>20201249</fb>
    <v>8</v>
  </rv>
  <rv s="1">
    <fb>0.15</fb>
    <v>19</v>
  </rv>
  <rv s="1">
    <fb>8.8000000000000009E-2</fb>
    <v>19</v>
  </rv>
  <rv s="1">
    <fb>0.34200000000000003</fb>
    <v>19</v>
  </rv>
  <rv s="1">
    <fb>0.17600000000000002</fb>
    <v>19</v>
  </rv>
  <rv s="1">
    <fb>0.22500000000000001</fb>
    <v>19</v>
  </rv>
  <rv s="1">
    <fb>0.85599999999999998</fb>
    <v>19</v>
  </rv>
  <rv s="1">
    <fb>0.188</fb>
    <v>19</v>
  </rv>
  <rv s="1">
    <fb>0.63300000000000001</fb>
    <v>19</v>
  </rv>
  <rv s="1">
    <fb>7.400000000000001E-2</fb>
    <v>19</v>
  </rv>
  <rv s="1">
    <fb>2.4E-2</fb>
    <v>19</v>
  </rv>
  <rv s="1">
    <fb>0.21299999999999999</fb>
    <v>19</v>
  </rv>
  <rv s="1">
    <fb>0.70099999999999996</fb>
    <v>19</v>
  </rv>
  <rv s="11">
    <v>#VALUE!</v>
    <v>en-CA</v>
    <v>caeb7b9a-f5d7-4686-8fb5-cf7628296b13</v>
    <v>536870912</v>
    <v>1</v>
    <v>97</v>
    <v>51</v>
    <v>New York</v>
    <v>4</v>
    <v>5</v>
    <v>Map</v>
    <v>6</v>
    <v>16</v>
    <v>US-NY</v>
    <v>443</v>
    <v>444</v>
    <v>445</v>
    <v>4</v>
    <v>New York, sometimes called New York State, is a state in the Northeastern region of the United States. A Mid-Atlantic state, New York borders New England, and has an international border with Canada. With almost 19.6 million residents, it is the ...</v>
    <v>446</v>
    <v>447</v>
    <v>448</v>
    <v>432</v>
    <v>453</v>
    <v>454</v>
    <v>455</v>
    <v>456</v>
    <v>457</v>
    <v>New York</v>
    <v>141</v>
    <v>458</v>
    <v>30</v>
    <v>459</v>
    <v>186</v>
    <v>460</v>
    <v>461</v>
    <v>462</v>
    <v>463</v>
    <v>464</v>
    <v>465</v>
    <v>466</v>
    <v>40</v>
    <v>467</v>
    <v>468</v>
    <v>469</v>
    <v>418</v>
    <v>470</v>
    <v>73</v>
    <v>New York</v>
    <v>mdp/vdpid/23161</v>
  </rv>
  <rv s="0">
    <v>536870912</v>
    <v>Avondale, Arizona</v>
    <v>cf3afbb3-9ea3-4ec2-b65c-14a202121ed6</v>
    <v>en-CA</v>
    <v>Map</v>
  </rv>
  <rv s="1">
    <fb>117.380821</fb>
    <v>8</v>
  </rv>
  <rv s="2">
    <v>28</v>
    <v>6</v>
    <v>98</v>
    <v>7</v>
    <v>0</v>
    <v>Image of Avondale, Arizona</v>
  </rv>
  <rv s="1">
    <fb>33.433611111110999</fb>
    <v>9</v>
  </rv>
  <rv s="0">
    <v>805306368</v>
    <v>Kenn Weise (Mayor)</v>
    <v>17a4ccda-60d6-2653-fb92-82a2cf8f836b</v>
    <v>en-CA</v>
    <v>Generic</v>
  </rv>
  <rv s="3">
    <v>30</v>
  </rv>
  <rv s="4">
    <v>https://www.bing.com/search?q=avondale+arizona&amp;form=skydnc</v>
    <v>Learn more on Bing</v>
  </rv>
  <rv s="1">
    <fb>-112.34972222222</fb>
    <v>9</v>
  </rv>
  <rv s="1">
    <fb>89334</fb>
    <v>8</v>
  </rv>
  <rv s="10">
    <v>#VALUE!</v>
    <v>en-CA</v>
    <v>cf3afbb3-9ea3-4ec2-b65c-14a202121ed6</v>
    <v>536870912</v>
    <v>1</v>
    <v>99</v>
    <v>39</v>
    <v>Avondale, Arizona</v>
    <v>4</v>
    <v>5</v>
    <v>Map</v>
    <v>6</v>
    <v>7</v>
    <v>220</v>
    <v>221</v>
    <v>473</v>
    <v>4</v>
    <v>Avondale is a city in Maricopa County, Arizona, United States, adjacent to Phoenix. As of the 2020 census, the population of the city was 89,334, up from 76,238 in 2010 and 35,883 in 2000. Avondale, incorporated in 1946, has experienced rapid ...</v>
    <v>474</v>
    <v>475</v>
    <v>477</v>
    <v>478</v>
    <v>479</v>
    <v>Avondale, Arizona</v>
    <v>480</v>
    <v>230</v>
    <v>Avondale, Arizona</v>
    <v>mdp/vdpid/5098082885169053697</v>
  </rv>
  <rv s="0">
    <v>536870912</v>
    <v>Burbank, California</v>
    <v>fb041b1d-f5a0-45bc-bad8-f494262ca981</v>
    <v>en-CA</v>
    <v>Map</v>
  </rv>
  <rv s="1">
    <fb>45.041505000000001</fb>
    <v>8</v>
  </rv>
  <rv s="2">
    <v>29</v>
    <v>6</v>
    <v>100</v>
    <v>7</v>
    <v>0</v>
    <v>Image of Burbank, California</v>
  </rv>
  <rv s="1">
    <fb>34.180277777778002</fb>
    <v>9</v>
  </rv>
  <rv s="0">
    <v>805306368</v>
    <v>Nick Schultz (Mayor)</v>
    <v>db20254f-3e8d-0b5d-6c1d-d8e383277986</v>
    <v>en-CA</v>
    <v>Generic</v>
  </rv>
  <rv s="3">
    <v>31</v>
  </rv>
  <rv s="4">
    <v>https://www.bing.com/search?q=burbank+california&amp;form=skydnc</v>
    <v>Learn more on Bing</v>
  </rv>
  <rv s="1">
    <fb>-118.32833333332999</fb>
    <v>9</v>
  </rv>
  <rv s="1">
    <fb>107337</fb>
    <v>8</v>
  </rv>
  <rv s="10">
    <v>#VALUE!</v>
    <v>en-CA</v>
    <v>fb041b1d-f5a0-45bc-bad8-f494262ca981</v>
    <v>536870912</v>
    <v>1</v>
    <v>101</v>
    <v>39</v>
    <v>Burbank, California</v>
    <v>4</v>
    <v>5</v>
    <v>Map</v>
    <v>6</v>
    <v>7</v>
    <v>323</v>
    <v>372</v>
    <v>483</v>
    <v>4</v>
    <v>Burbank is a city in the southeastern end of the San Fernando Valley in Los Angeles County, California, United States. Located 12 miles northwest of downtown Los Angeles, Burbank has a population of 107,337. The city was named after David ...</v>
    <v>484</v>
    <v>485</v>
    <v>487</v>
    <v>488</v>
    <v>489</v>
    <v>Burbank, California</v>
    <v>490</v>
    <v>331</v>
    <v>Burbank, California</v>
    <v>mdp/vdpid/5059774036091863041</v>
  </rv>
  <rv s="0">
    <v>536870912</v>
    <v>Malden, Massachusetts</v>
    <v>ae3c2525-0600-e562-ee4a-45f602661f24</v>
    <v>en-CA</v>
    <v>Map</v>
  </rv>
  <rv s="0">
    <v>536870912</v>
    <v>Massachusetts</v>
    <v>845219d5-3650-4199-b926-964ca27c863c</v>
    <v>en-CA</v>
    <v>Map</v>
  </rv>
  <rv s="0">
    <v>536870912</v>
    <v>Middlesex County</v>
    <v>35a312f1-7a02-c8cd-c683-cff4021fabff</v>
    <v>en-CA</v>
    <v>Map</v>
  </rv>
  <rv s="1">
    <fb>13.164315</fb>
    <v>8</v>
  </rv>
  <rv s="2">
    <v>30</v>
    <v>6</v>
    <v>102</v>
    <v>7</v>
    <v>0</v>
    <v>Image of Malden, Massachusetts</v>
  </rv>
  <rv s="1">
    <fb>42.424999999999997</fb>
    <v>9</v>
  </rv>
  <rv s="0">
    <v>805306368</v>
    <v>Gary Christenson (Mayor)</v>
    <v>b0f8c628-2a5b-d416-a457-654dda746fea</v>
    <v>en-CA</v>
    <v>Generic</v>
  </rv>
  <rv s="3">
    <v>32</v>
  </rv>
  <rv s="4">
    <v>https://www.bing.com/search?q=malden+massachusetts&amp;form=skydnc</v>
    <v>Learn more on Bing</v>
  </rv>
  <rv s="1">
    <fb>-71.066666666667004</fb>
    <v>9</v>
  </rv>
  <rv s="1">
    <fb>66263</fb>
    <v>8</v>
  </rv>
  <rv s="5">
    <v>#VALUE!</v>
    <v>en-CA</v>
    <v>ae3c2525-0600-e562-ee4a-45f602661f24</v>
    <v>536870912</v>
    <v>1</v>
    <v>103</v>
    <v>2</v>
    <v>Malden, Massachusetts</v>
    <v>4</v>
    <v>5</v>
    <v>Map</v>
    <v>6</v>
    <v>7</v>
    <v>493</v>
    <v>494</v>
    <v>495</v>
    <v>4</v>
    <v>Malden is a city in Middlesex County, Massachusetts, United States. At the time of the 2020 U.S. Census, the population was 66,263 people.</v>
    <v>496</v>
    <v>497</v>
    <v>499</v>
    <v>500</v>
    <v>501</v>
    <v>Malden, Massachusetts</v>
    <v>502</v>
    <v>Malden, Massachusetts</v>
    <v>mdp/vdpid/5488159089743626242</v>
  </rv>
  <rv s="1">
    <fb>27336</fb>
    <v>8</v>
  </rv>
  <rv s="1">
    <fb>16288</fb>
    <v>8</v>
  </rv>
  <rv s="0">
    <v>536870912</v>
    <v>Boston</v>
    <v>f0f5899a-361f-4fe4-89d1-11130aa2c653</v>
    <v>en-CA</v>
    <v>Map</v>
  </rv>
  <rv s="1">
    <fb>2549721</fb>
    <v>8</v>
  </rv>
  <rv s="1">
    <fb>2858026</fb>
    <v>8</v>
  </rv>
  <rv s="2">
    <v>31</v>
    <v>6</v>
    <v>104</v>
    <v>7</v>
    <v>0</v>
    <v>Image of Massachusetts</v>
  </rv>
  <rv s="0">
    <v>805306368</v>
    <v>Maura Healey (Governor)</v>
    <v>16f75b4a-61cd-c874-f8be-b832c93cc2f9</v>
    <v>en-CA</v>
    <v>Generic</v>
  </rv>
  <rv s="0">
    <v>805306368</v>
    <v>Kim Driscoll (Lieutenant governor)</v>
    <v>49e728c3-181d-48d9-8e7d-8c9fef062e0e</v>
    <v>en-CA</v>
    <v>Generic</v>
  </rv>
  <rv s="3">
    <v>33</v>
  </rv>
  <rv s="4">
    <v>https://www.bing.com/search?q=massachusetts&amp;form=skydnc</v>
    <v>Learn more on Bing</v>
  </rv>
  <rv s="1">
    <fb>1102</fb>
    <v>17</v>
  </rv>
  <rv s="1">
    <fb>68563</fb>
    <v>17</v>
  </rv>
  <rv s="1">
    <fb>333100</fb>
    <v>17</v>
  </rv>
  <rv s="1">
    <fb>7029917</fb>
    <v>8</v>
  </rv>
  <rv s="1">
    <fb>0.04</fb>
    <v>19</v>
  </rv>
  <rv s="1">
    <fb>0.154</fb>
    <v>19</v>
  </rv>
  <rv s="1">
    <fb>6.6000000000000003E-2</fb>
    <v>19</v>
  </rv>
  <rv s="1">
    <fb>0.40500000000000003</fb>
    <v>19</v>
  </rv>
  <rv s="1">
    <fb>0.155</fb>
    <v>19</v>
  </rv>
  <rv s="1">
    <fb>0.89800000000000002</fb>
    <v>19</v>
  </rv>
  <rv s="1">
    <fb>0.11199999999999999</fb>
    <v>19</v>
  </rv>
  <rv s="1">
    <fb>0.67500000000000004</fb>
    <v>19</v>
  </rv>
  <rv s="1">
    <fb>7.9000000000000001E-2</fb>
    <v>19</v>
  </rv>
  <rv s="1">
    <fb>0.20399999999999999</fb>
    <v>19</v>
  </rv>
  <rv s="1">
    <fb>0.82099999999999995</fb>
    <v>19</v>
  </rv>
  <rv s="6">
    <v>#VALUE!</v>
    <v>en-CA</v>
    <v>845219d5-3650-4199-b926-964ca27c863c</v>
    <v>536870912</v>
    <v>1</v>
    <v>107</v>
    <v>15</v>
    <v>Massachusetts</v>
    <v>4</v>
    <v>5</v>
    <v>Map</v>
    <v>6</v>
    <v>16</v>
    <v>US-MA</v>
    <v>504</v>
    <v>505</v>
    <v>506</v>
    <v>4</v>
    <v>Massachusetts, officially the Commonwealth of Massachusetts, is a state in the New England region of the Northeastern United States. It borders the Atlantic Ocean and Gulf of Maine to its east, Connecticut and Rhode Island to its south, New ...</v>
    <v>507</v>
    <v>508</v>
    <v>509</v>
    <v>506</v>
    <v>512</v>
    <v>513</v>
    <v>514</v>
    <v>515</v>
    <v>516</v>
    <v>Massachusetts</v>
    <v>27</v>
    <v>28</v>
    <v>517</v>
    <v>518</v>
    <v>519</v>
    <v>93</v>
    <v>520</v>
    <v>521</v>
    <v>249</v>
    <v>522</v>
    <v>523</v>
    <v>524</v>
    <v>525</v>
    <v>40</v>
    <v>526</v>
    <v>301</v>
    <v>527</v>
    <v>154</v>
    <v>528</v>
    <v>73</v>
    <v>Massachusetts</v>
    <v>mdp/vdpid/20543</v>
  </rv>
  <rv s="0">
    <v>536870912</v>
    <v>Suffolk County</v>
    <v>cc8426c8-f6bc-398c-aab9-d3baeeb8d2cd</v>
    <v>en-CA</v>
    <v>Map</v>
  </rv>
  <rv s="1">
    <fb>232.16776100000001</fb>
    <v>8</v>
  </rv>
  <rv s="2">
    <v>32</v>
    <v>6</v>
    <v>108</v>
    <v>7</v>
    <v>0</v>
    <v>Image of Boston</v>
  </rv>
  <rv s="1">
    <fb>42.360277777777803</fb>
    <v>9</v>
  </rv>
  <rv s="0">
    <v>805306368</v>
    <v>Michelle Wu (Mayor)</v>
    <v>08af4efd-ebd0-46fe-8bf9-e695cde7c2b8</v>
    <v>en-CA</v>
    <v>Generic</v>
  </rv>
  <rv s="3">
    <v>34</v>
  </rv>
  <rv s="4">
    <v>https://www.bing.com/search?q=boston+massachusetts&amp;form=skydnc</v>
    <v>Learn more on Bing</v>
  </rv>
  <rv s="1">
    <fb>-71.057777777777801</fb>
    <v>9</v>
  </rv>
  <rv s="1">
    <fb>675647</fb>
    <v>8</v>
  </rv>
  <rv s="10">
    <v>#VALUE!</v>
    <v>en-CA</v>
    <v>f0f5899a-361f-4fe4-89d1-11130aa2c653</v>
    <v>536870912</v>
    <v>1</v>
    <v>109</v>
    <v>39</v>
    <v>Boston</v>
    <v>4</v>
    <v>5</v>
    <v>Map</v>
    <v>6</v>
    <v>7</v>
    <v>493</v>
    <v>530</v>
    <v>531</v>
    <v>4</v>
    <v>Boston, officially the City of Boston, is the capital and most populous city in the Commonwealth of Massachusetts in the United States. It serves as the cultural and financial center of the New England region of the Northeastern United States. ...</v>
    <v>532</v>
    <v>533</v>
    <v>535</v>
    <v>536</v>
    <v>537</v>
    <v>Boston</v>
    <v>538</v>
    <v>73</v>
    <v>Boston</v>
    <v>mdp/vdpid/5488162429013590018</v>
  </rv>
  <rv s="0">
    <v>536870912</v>
    <v>Plano, Texas</v>
    <v>a7f82efc-acdb-43a6-b31b-b2501c786e7b</v>
    <v>en-CA</v>
    <v>Map</v>
  </rv>
  <rv s="1">
    <fb>186.54500100000001</fb>
    <v>8</v>
  </rv>
  <rv s="2">
    <v>33</v>
    <v>6</v>
    <v>110</v>
    <v>7</v>
    <v>0</v>
    <v>Image of Plano, Texas</v>
  </rv>
  <rv s="1">
    <fb>33.049999999999997</fb>
    <v>9</v>
  </rv>
  <rv s="0">
    <v>805306368</v>
    <v>John B. Muns (Mayor)</v>
    <v>4627c163-df7c-7976-dbc5-5761252484d2</v>
    <v>en-CA</v>
    <v>Generic</v>
  </rv>
  <rv s="3">
    <v>35</v>
  </rv>
  <rv s="4">
    <v>https://www.bing.com/search?q=plano+texas&amp;form=skydnc</v>
    <v>Learn more on Bing</v>
  </rv>
  <rv s="1">
    <fb>-96.75</fb>
    <v>9</v>
  </rv>
  <rv s="1">
    <fb>285494</fb>
    <v>8</v>
  </rv>
  <rv s="10">
    <v>#VALUE!</v>
    <v>en-CA</v>
    <v>a7f82efc-acdb-43a6-b31b-b2501c786e7b</v>
    <v>536870912</v>
    <v>1</v>
    <v>111</v>
    <v>39</v>
    <v>Plano, Texas</v>
    <v>4</v>
    <v>5</v>
    <v>Map</v>
    <v>6</v>
    <v>7</v>
    <v>158</v>
    <v>159</v>
    <v>541</v>
    <v>4</v>
    <v>Plano is a city in the U.S. state of Texas. With a population of 285,494 at the 2020 census, it is the ninth most-populous city in Texas, and, respectively, the 72nd most populous city in the United States.</v>
    <v>542</v>
    <v>543</v>
    <v>545</v>
    <v>546</v>
    <v>547</v>
    <v>Plano, Texas</v>
    <v>548</v>
    <v>45</v>
    <v>Plano, Texas</v>
    <v>mdp/vdpid/5107859046493323265</v>
  </rv>
  <rv s="0">
    <v>536870912</v>
    <v>Seattle</v>
    <v>5fbba6b8-85e1-4d41-9444-d9055436e473</v>
    <v>en-CA</v>
    <v>Map</v>
  </rv>
  <rv s="0">
    <v>536870912</v>
    <v>Washington</v>
    <v>982ad551-fd5d-45df-bd70-bf704dd576e4</v>
    <v>en-CA</v>
    <v>Map</v>
  </rv>
  <rv s="0">
    <v>536870912</v>
    <v>King County</v>
    <v>54389684-d1e7-09ad-33b0-d0587d219a6e</v>
    <v>en-CA</v>
    <v>Map</v>
  </rv>
  <rv s="1">
    <fb>369.24361399999998</fb>
    <v>8</v>
  </rv>
  <rv s="2">
    <v>34</v>
    <v>6</v>
    <v>112</v>
    <v>7</v>
    <v>0</v>
    <v>Image of Seattle</v>
  </rv>
  <rv s="1">
    <fb>47.606209999999997</fb>
    <v>9</v>
  </rv>
  <rv s="0">
    <v>805306368</v>
    <v>Bruce Harrell (Mayor)</v>
    <v>a3002d35-4b06-4b03-40c7-10b98d6e23f2</v>
    <v>en-CA</v>
    <v>Generic</v>
  </rv>
  <rv s="3">
    <v>36</v>
  </rv>
  <rv s="4">
    <v>https://www.bing.com/search?q=seattle&amp;form=skydnc</v>
    <v>Learn more on Bing</v>
  </rv>
  <rv s="1">
    <fb>-122.33207</fb>
    <v>9</v>
  </rv>
  <rv s="1">
    <fb>737015</fb>
    <v>8</v>
  </rv>
  <rv s="10">
    <v>#VALUE!</v>
    <v>en-CA</v>
    <v>5fbba6b8-85e1-4d41-9444-d9055436e473</v>
    <v>536870912</v>
    <v>1</v>
    <v>113</v>
    <v>39</v>
    <v>Seattle</v>
    <v>4</v>
    <v>5</v>
    <v>Map</v>
    <v>6</v>
    <v>7</v>
    <v>551</v>
    <v>552</v>
    <v>553</v>
    <v>4</v>
    <v>Seattle is a seaport city on the West Coast of the United States. It is the seat of King County, Washington. With a 2022 population of 749,256 it is the most populous city in both the state of Washington and the Pacific Northwest region of North ...</v>
    <v>554</v>
    <v>555</v>
    <v>557</v>
    <v>558</v>
    <v>559</v>
    <v>Seattle</v>
    <v>560</v>
    <v>331</v>
    <v>Seattle</v>
    <v>mdp/vdpid/4860655131336638465</v>
  </rv>
  <rv s="1">
    <fb>184827</fb>
    <v>8</v>
  </rv>
  <rv s="1">
    <fb>44077</fb>
    <v>8</v>
  </rv>
  <rv s="0">
    <v>536870912</v>
    <v>Olympia</v>
    <v>25db44e7-f2cd-390a-3d28-310cf208511a</v>
    <v>en-CA</v>
    <v>Map</v>
  </rv>
  <rv s="1">
    <fb>2668912</fb>
    <v>8</v>
  </rv>
  <rv s="1">
    <fb>3025685</fb>
    <v>8</v>
  </rv>
  <rv s="2">
    <v>35</v>
    <v>6</v>
    <v>114</v>
    <v>7</v>
    <v>0</v>
    <v>Image of Washington</v>
  </rv>
  <rv s="0">
    <v>805306368</v>
    <v>Jay Inslee (Governor)</v>
    <v>5e694b9e-05cf-64fc-d3b6-fb4e84e5137f</v>
    <v>en-CA</v>
    <v>Generic</v>
  </rv>
  <rv s="0">
    <v>805306368</v>
    <v>Denny Heck (Lieutenant governor)</v>
    <v>6546aa9c-5751-8959-d6c9-87392e9c5388</v>
    <v>en-CA</v>
    <v>Generic</v>
  </rv>
  <rv s="0">
    <v>805306368</v>
    <v>Patty Murray (Senate)</v>
    <v>a41f4cf0-ea3a-051a-5f08-9a4a37c32c6f</v>
    <v>en-CA</v>
    <v>Generic</v>
  </rv>
  <rv s="0">
    <v>805306368</v>
    <v>Maria Cantwell (Senate)</v>
    <v>3ef88fef-4a71-bcf5-79f4-52533d720553</v>
    <v>en-CA</v>
    <v>Generic</v>
  </rv>
  <rv s="3">
    <v>37</v>
  </rv>
  <rv s="4">
    <v>https://www.bing.com/search?q=washington+state&amp;form=skydnc</v>
    <v>Learn more on Bing</v>
  </rv>
  <rv s="1">
    <fb>1014</fb>
    <v>17</v>
  </rv>
  <rv s="1">
    <fb>61062</fb>
    <v>17</v>
  </rv>
  <rv s="1">
    <fb>259500</fb>
    <v>17</v>
  </rv>
  <rv s="1">
    <fb>2.56</fb>
    <v>18</v>
  </rv>
  <rv s="1">
    <fb>7705281</fb>
    <v>8</v>
  </rv>
  <rv s="1">
    <fb>0.14400000000000002</fb>
    <v>19</v>
  </rv>
  <rv s="1">
    <fb>1.9E-2</fb>
    <v>20</v>
  </rv>
  <rv s="1">
    <fb>0.32899999999999996</fb>
    <v>19</v>
  </rv>
  <rv s="1">
    <fb>4.0999999999999995E-2</fb>
    <v>19</v>
  </rv>
  <rv s="1">
    <fb>0.13400000000000001</fb>
    <v>19</v>
  </rv>
  <rv s="1">
    <fb>0.90400000000000003</fb>
    <v>19</v>
  </rv>
  <rv s="1">
    <fb>0.124</fb>
    <v>19</v>
  </rv>
  <rv s="1">
    <fb>0.63500000000000001</fb>
    <v>19</v>
  </rv>
  <rv s="1">
    <fb>6.9999999999999993E-3</fb>
    <v>19</v>
  </rv>
  <rv s="1">
    <fb>8.900000000000001E-2</fb>
    <v>19</v>
  </rv>
  <rv s="1">
    <fb>6.2E-2</fb>
    <v>19</v>
  </rv>
  <rv s="1">
    <fb>0.80299999999999994</fb>
    <v>19</v>
  </rv>
  <rv s="14">
    <v>#VALUE!</v>
    <v>en-CA</v>
    <v>982ad551-fd5d-45df-bd70-bf704dd576e4</v>
    <v>536870912</v>
    <v>1</v>
    <v>117</v>
    <v>118</v>
    <v>Washington</v>
    <v>4</v>
    <v>5</v>
    <v>Map</v>
    <v>6</v>
    <v>16</v>
    <v>US-WA</v>
    <v>562</v>
    <v>563</v>
    <v>564</v>
    <v>4</v>
    <v>Washington, officially the State of Washington, is a state in the Pacific Northwest region of the United States. It is often referred to as Washington state to distinguish it from the national capital, both named for George Washington. ...</v>
    <v>565</v>
    <v>566</v>
    <v>567</v>
    <v>550</v>
    <v>572</v>
    <v>573</v>
    <v>574</v>
    <v>575</v>
    <v>576</v>
    <v>Washington</v>
    <v>577</v>
    <v>578</v>
    <v>249</v>
    <v>579</v>
    <v>580</v>
    <v>249</v>
    <v>581</v>
    <v>582</v>
    <v>583</v>
    <v>584</v>
    <v>585</v>
    <v>586</v>
    <v>587</v>
    <v>588</v>
    <v>409</v>
    <v>463</v>
    <v>589</v>
    <v>590</v>
    <v>Washington</v>
    <v>mdp/vdpid/35841</v>
  </rv>
  <rv s="0">
    <v>536870912</v>
    <v>Honolulu</v>
    <v>d731fc3c-d469-8636-dd36-2af83cf55145</v>
    <v>en-CA</v>
    <v>Map</v>
  </rv>
  <rv s="0">
    <v>536870912</v>
    <v>Hawaii</v>
    <v>b6f01eaf-aecf-44f6-b64d-1f6e982365c3</v>
    <v>en-CA</v>
    <v>Map</v>
  </rv>
  <rv s="0">
    <v>536870912</v>
    <v>Honolulu County</v>
    <v>6a1104f7-4797-056d-e612-ea6db8f7eb85</v>
    <v>en-CA</v>
    <v>Map</v>
  </rv>
  <rv s="1">
    <fb>177.2</fb>
    <v>8</v>
  </rv>
  <rv s="2">
    <v>36</v>
    <v>6</v>
    <v>119</v>
    <v>7</v>
    <v>0</v>
    <v>Image of Honolulu</v>
  </rv>
  <rv s="1">
    <fb>21.304694444444401</fb>
    <v>9</v>
  </rv>
  <rv s="0">
    <v>805306368</v>
    <v>Rick Blangiardi (Mayor)</v>
    <v>a92956a5-ee24-49af-bc6f-d9dbc2b12e86</v>
    <v>en-CA</v>
    <v>Generic</v>
  </rv>
  <rv s="3">
    <v>38</v>
  </rv>
  <rv s="4">
    <v>https://www.bing.com/search?q=honolulu+oahu&amp;form=skydnc</v>
    <v>Learn more on Bing</v>
  </rv>
  <rv s="1">
    <fb>-157.85719444444399</fb>
    <v>9</v>
  </rv>
  <rv s="1">
    <fb>350964</fb>
    <v>8</v>
  </rv>
  <rv s="3">
    <v>39</v>
  </rv>
  <rv s="10">
    <v>#VALUE!</v>
    <v>en-CA</v>
    <v>d731fc3c-d469-8636-dd36-2af83cf55145</v>
    <v>536870912</v>
    <v>1</v>
    <v>120</v>
    <v>39</v>
    <v>Honolulu</v>
    <v>4</v>
    <v>5</v>
    <v>Map</v>
    <v>6</v>
    <v>7</v>
    <v>593</v>
    <v>594</v>
    <v>595</v>
    <v>4</v>
    <v>Honolulu is the capital and most populous city of the U.S. state of Hawaii, which is in the Pacific Ocean. It is the unincorporated county seat of the consolidated City and County of Honolulu, situated along the southeast coast of the island of ...</v>
    <v>596</v>
    <v>597</v>
    <v>599</v>
    <v>600</v>
    <v>601</v>
    <v>Honolulu</v>
    <v>602</v>
    <v>603</v>
    <v>Honolulu</v>
    <v>mdp/vdpid/4984068778523361281</v>
  </rv>
  <rv s="1">
    <fb>28311</fb>
    <v>8</v>
  </rv>
  <rv s="1">
    <fb>3369</fb>
    <v>8</v>
  </rv>
  <rv s="1">
    <fb>450572</fb>
    <v>8</v>
  </rv>
  <rv s="1">
    <fb>537114</fb>
    <v>8</v>
  </rv>
  <rv s="2">
    <v>37</v>
    <v>6</v>
    <v>121</v>
    <v>7</v>
    <v>0</v>
    <v>Image of Hawaii</v>
  </rv>
  <rv s="0">
    <v>805306368</v>
    <v>Josh Green (Governor)</v>
    <v>e8a1f48b-8616-45f1-b58d-b75ef6372200</v>
    <v>en-CA</v>
    <v>Generic</v>
  </rv>
  <rv s="0">
    <v>805306368</v>
    <v>Sylvia Luke (Lieutenant governor)</v>
    <v>066a4cfb-d2cd-eccc-15dd-58cb91f6b37c</v>
    <v>en-CA</v>
    <v>Generic</v>
  </rv>
  <rv s="3">
    <v>40</v>
  </rv>
  <rv s="4">
    <v>https://www.bing.com/search?q=hawaii&amp;form=skydnc</v>
    <v>Learn more on Bing</v>
  </rv>
  <rv s="1">
    <fb>1438</fb>
    <v>17</v>
  </rv>
  <rv s="1">
    <fb>69515</fb>
    <v>17</v>
  </rv>
  <rv s="1">
    <fb>515300</fb>
    <v>17</v>
  </rv>
  <rv s="3">
    <v>41</v>
  </rv>
  <rv s="1">
    <fb>3.02</fb>
    <v>18</v>
  </rv>
  <rv s="1">
    <fb>1455271</fb>
    <v>8</v>
  </rv>
  <rv s="1">
    <fb>0.05</fb>
    <v>19</v>
  </rv>
  <rv s="1">
    <fb>0.16500000000000001</fb>
    <v>19</v>
  </rv>
  <rv s="1">
    <fb>0.373</fb>
    <v>19</v>
  </rv>
  <rv s="1">
    <fb>0.308</fb>
    <v>19</v>
  </rv>
  <rv s="1">
    <fb>2.6000000000000002E-2</fb>
    <v>19</v>
  </rv>
  <rv s="1">
    <fb>0.17699999999999999</fb>
    <v>19</v>
  </rv>
  <rv s="1">
    <fb>0.91</fb>
    <v>19</v>
  </rv>
  <rv s="1">
    <fb>0.10400000000000001</fb>
    <v>19</v>
  </rv>
  <rv s="1">
    <fb>0.61499999999999999</fb>
    <v>19</v>
  </rv>
  <rv s="1">
    <fb>9.9000000000000005E-2</fb>
    <v>19</v>
  </rv>
  <rv s="1">
    <fb>0.23</fb>
    <v>19</v>
  </rv>
  <rv s="1">
    <fb>0.217</fb>
    <v>19</v>
  </rv>
  <rv s="1">
    <fb>0.26700000000000002</fb>
    <v>19</v>
  </rv>
  <rv s="6">
    <v>#VALUE!</v>
    <v>en-CA</v>
    <v>b6f01eaf-aecf-44f6-b64d-1f6e982365c3</v>
    <v>536870912</v>
    <v>1</v>
    <v>124</v>
    <v>15</v>
    <v>Hawaii</v>
    <v>4</v>
    <v>5</v>
    <v>Map</v>
    <v>6</v>
    <v>16</v>
    <v>US-HI</v>
    <v>605</v>
    <v>606</v>
    <v>592</v>
    <v>4</v>
    <v>Hawaii is an island state of the United States, in the Pacific Ocean about 2,000 miles southwest of the U.S. mainland. It is the only state not on the North American mainland, the only state that is an archipelago, and the only state in the tropics.</v>
    <v>607</v>
    <v>608</v>
    <v>609</v>
    <v>592</v>
    <v>612</v>
    <v>613</v>
    <v>614</v>
    <v>615</v>
    <v>616</v>
    <v>Hawaii</v>
    <v>617</v>
    <v>618</v>
    <v>619</v>
    <v>620</v>
    <v>621</v>
    <v>93</v>
    <v>622</v>
    <v>623</v>
    <v>624</v>
    <v>625</v>
    <v>626</v>
    <v>627</v>
    <v>628</v>
    <v>629</v>
    <v>94</v>
    <v>630</v>
    <v>631</v>
    <v>94</v>
    <v>632</v>
    <v>603</v>
    <v>Hawaii</v>
    <v>mdp/vdpid/13656</v>
  </rv>
  <rv s="0">
    <v>536870912</v>
    <v>Pittsburgh</v>
    <v>67b9bd42-dc58-455c-9858-ece11da6a2fd</v>
    <v>en-CA</v>
    <v>Map</v>
  </rv>
  <rv s="0">
    <v>536870912</v>
    <v>Pennsylvania</v>
    <v>6304580e-c803-4266-818a-971619176547</v>
    <v>en-CA</v>
    <v>Map</v>
  </rv>
  <rv s="0">
    <v>536870912</v>
    <v>Allegheny County</v>
    <v>0545943c-8c71-ab81-283b-fb5f8f3bcb81</v>
    <v>en-CA</v>
    <v>Map</v>
  </rv>
  <rv s="1">
    <fb>151</fb>
    <v>8</v>
  </rv>
  <rv s="2">
    <v>38</v>
    <v>6</v>
    <v>125</v>
    <v>7</v>
    <v>0</v>
    <v>Image of Pittsburgh</v>
  </rv>
  <rv s="1">
    <fb>40.441666666666698</fb>
    <v>9</v>
  </rv>
  <rv s="0">
    <v>805306368</v>
    <v>Ed Gainey (Mayor)</v>
    <v>2e529e45-5c30-976a-b3a8-08cde96efdc4</v>
    <v>en-CA</v>
    <v>Generic</v>
  </rv>
  <rv s="3">
    <v>42</v>
  </rv>
  <rv s="4">
    <v>https://www.bing.com/search?q=pittsburgh&amp;form=skydnc</v>
    <v>Learn more on Bing</v>
  </rv>
  <rv s="1">
    <fb>-80</fb>
    <v>9</v>
  </rv>
  <rv s="1">
    <fb>302971</fb>
    <v>8</v>
  </rv>
  <rv s="10">
    <v>#VALUE!</v>
    <v>en-CA</v>
    <v>67b9bd42-dc58-455c-9858-ece11da6a2fd</v>
    <v>536870912</v>
    <v>1</v>
    <v>126</v>
    <v>39</v>
    <v>Pittsburgh</v>
    <v>4</v>
    <v>5</v>
    <v>Map</v>
    <v>6</v>
    <v>7</v>
    <v>635</v>
    <v>636</v>
    <v>637</v>
    <v>4</v>
    <v>Pittsburgh is a city in the Commonwealth of Pennsylvania and the county seat of Allegheny County. It is the second-most populous city in Pennsylvania after Philadelphia and the 68th-most populous city in the U.S. with a population of 302,971 as ...</v>
    <v>638</v>
    <v>639</v>
    <v>641</v>
    <v>642</v>
    <v>643</v>
    <v>Pittsburgh</v>
    <v>644</v>
    <v>73</v>
    <v>Pittsburgh</v>
    <v>mdp/vdpid/5480746593323843587</v>
  </rv>
  <rv s="1">
    <fb>119283</fb>
    <v>8</v>
  </rv>
  <rv s="1">
    <fb>23303</fb>
    <v>8</v>
  </rv>
  <rv s="0">
    <v>536870912</v>
    <v>Harrisburg</v>
    <v>c0411c8e-89cf-5f47-d2f3-d5e52d320fff</v>
    <v>en-CA</v>
    <v>Map</v>
  </rv>
  <rv s="1">
    <fb>4958859</fb>
    <v>8</v>
  </rv>
  <rv s="1">
    <fb>5612002</fb>
    <v>8</v>
  </rv>
  <rv s="2">
    <v>39</v>
    <v>6</v>
    <v>127</v>
    <v>7</v>
    <v>0</v>
    <v>Image of Pennsylvania</v>
  </rv>
  <rv s="0">
    <v>536870912</v>
    <v>Philadelphia</v>
    <v>020d4bbf-2971-4236-b87d-c3ec1d7f851c</v>
    <v>en-CA</v>
    <v>Map</v>
  </rv>
  <rv s="0">
    <v>805306368</v>
    <v>Josh Shapiro (Governor)</v>
    <v>53262225-ea14-3f9e-bd31-7e9b978d5e27</v>
    <v>en-CA</v>
    <v>Generic</v>
  </rv>
  <rv s="0">
    <v>805306368</v>
    <v>Austin Davis (Lieutenant governor)</v>
    <v>9d043ecc-c40b-67e4-0b39-b0df6bdd7dec</v>
    <v>en-CA</v>
    <v>Generic</v>
  </rv>
  <rv s="3">
    <v>43</v>
  </rv>
  <rv s="4">
    <v>https://www.bing.com/search?q=pennsylvania&amp;form=skydnc</v>
    <v>Learn more on Bing</v>
  </rv>
  <rv s="1">
    <fb>840</fb>
    <v>17</v>
  </rv>
  <rv s="1">
    <fb>53599</fb>
    <v>17</v>
  </rv>
  <rv s="1">
    <fb>166000</fb>
    <v>17</v>
  </rv>
  <rv s="1">
    <fb>2.4900000000000002</fb>
    <v>18</v>
  </rv>
  <rv s="1">
    <fb>13002700</fb>
    <v>8</v>
  </rv>
  <rv s="1">
    <fb>6.0000000000000001E-3</fb>
    <v>19</v>
  </rv>
  <rv s="1">
    <fb>0.17</fb>
    <v>19</v>
  </rv>
  <rv s="1">
    <fb>0.28600000000000003</fb>
    <v>19</v>
  </rv>
  <rv s="1">
    <fb>0.89200000000000002</fb>
    <v>19</v>
  </rv>
  <rv s="1">
    <fb>0.628</fb>
    <v>19</v>
  </rv>
  <rv s="1">
    <fb>9.5000000000000001E-2</fb>
    <v>19</v>
  </rv>
  <rv s="1">
    <fb>0.21</fb>
    <v>19</v>
  </rv>
  <rv s="1">
    <fb>5.5999999999999994E-2</fb>
    <v>19</v>
  </rv>
  <rv s="1">
    <fb>0.82599999999999996</fb>
    <v>19</v>
  </rv>
  <rv s="6">
    <v>#VALUE!</v>
    <v>en-CA</v>
    <v>6304580e-c803-4266-818a-971619176547</v>
    <v>536870912</v>
    <v>1</v>
    <v>130</v>
    <v>15</v>
    <v>Pennsylvania</v>
    <v>4</v>
    <v>5</v>
    <v>Map</v>
    <v>6</v>
    <v>16</v>
    <v>US-PA</v>
    <v>646</v>
    <v>647</v>
    <v>648</v>
    <v>4</v>
    <v>Pennsylvania, officially the Commonwealth of Pennsylvania, is a state spanning the Mid-Atlantic, Northeastern, Appalachian, and Great Lakes regions of the United States. Pennsylvania borders Delaware to its southeast, Maryland to its south, West ...</v>
    <v>649</v>
    <v>650</v>
    <v>651</v>
    <v>652</v>
    <v>655</v>
    <v>656</v>
    <v>657</v>
    <v>658</v>
    <v>659</v>
    <v>Pennsylvania</v>
    <v>27</v>
    <v>660</v>
    <v>661</v>
    <v>662</v>
    <v>663</v>
    <v>302</v>
    <v>252</v>
    <v>664</v>
    <v>97</v>
    <v>35</v>
    <v>665</v>
    <v>43</v>
    <v>666</v>
    <v>40</v>
    <v>667</v>
    <v>30</v>
    <v>668</v>
    <v>669</v>
    <v>670</v>
    <v>73</v>
    <v>Pennsylvania</v>
    <v>mdp/vdpid/25623</v>
  </rv>
  <rv s="0">
    <v>536870912</v>
    <v>Philadelphia County</v>
    <v>e8ae5967-e59c-78fc-3b15-d4611f5ddf0e</v>
    <v>en-CA</v>
    <v>Map</v>
  </rv>
  <rv s="1">
    <fb>369.60925200000003</fb>
    <v>8</v>
  </rv>
  <rv s="2">
    <v>40</v>
    <v>6</v>
    <v>131</v>
    <v>7</v>
    <v>0</v>
    <v>Image of Philadelphia</v>
  </rv>
  <rv s="1">
    <fb>39.952777777778003</fb>
    <v>9</v>
  </rv>
  <rv s="0">
    <v>805306368</v>
    <v>Cherelle Parker (Mayor)</v>
    <v>5607bb35-1130-5948-05fa-035fb26aa61f</v>
    <v>en-CA</v>
    <v>Generic</v>
  </rv>
  <rv s="3">
    <v>44</v>
  </rv>
  <rv s="4">
    <v>https://www.bing.com/search?q=philadelphia&amp;form=skydnc</v>
    <v>Learn more on Bing</v>
  </rv>
  <rv s="1">
    <fb>-75.163611111110995</fb>
    <v>9</v>
  </rv>
  <rv s="1">
    <fb>1603797</fb>
    <v>8</v>
  </rv>
  <rv s="10">
    <v>#VALUE!</v>
    <v>en-CA</v>
    <v>020d4bbf-2971-4236-b87d-c3ec1d7f851c</v>
    <v>536870912</v>
    <v>1</v>
    <v>132</v>
    <v>39</v>
    <v>Philadelphia</v>
    <v>4</v>
    <v>5</v>
    <v>Map</v>
    <v>6</v>
    <v>7</v>
    <v>635</v>
    <v>672</v>
    <v>673</v>
    <v>4</v>
    <v>Philadelphia, commonly referred to as Philly, is the most populous city in the U.S. state of Pennsylvania and the second-most populous city in the Northeast megalopolis and Mid-Atlantic regions after New York City. Philadelphia is known for its ...</v>
    <v>674</v>
    <v>675</v>
    <v>677</v>
    <v>678</v>
    <v>679</v>
    <v>Philadelphia</v>
    <v>680</v>
    <v>73</v>
    <v>Philadelphia</v>
    <v>mdp/vdpid/5487461586467553286</v>
  </rv>
  <rv s="0">
    <v>536870912</v>
    <v>Chicago</v>
    <v>28deeb39-ca49-4bd4-913b-929b1de4b25b</v>
    <v>en-CA</v>
    <v>Map</v>
  </rv>
  <rv s="0">
    <v>536870912</v>
    <v>Illinois</v>
    <v>4131acb8-628a-4241-8920-ca79eab9dade</v>
    <v>en-CA</v>
    <v>Map</v>
  </rv>
  <rv s="0">
    <v>536870912</v>
    <v>Cook County</v>
    <v>38aa555d-a2f0-25e5-0b3a-ef870e8ef479</v>
    <v>en-CA</v>
    <v>Map</v>
  </rv>
  <rv s="1">
    <fb>606.42399999999998</fb>
    <v>8</v>
  </rv>
  <rv s="2">
    <v>41</v>
    <v>6</v>
    <v>133</v>
    <v>7</v>
    <v>0</v>
    <v>Image of Chicago</v>
  </rv>
  <rv s="1">
    <fb>41.850029999999997</fb>
    <v>9</v>
  </rv>
  <rv s="0">
    <v>805306368</v>
    <v>Brandon Johnson (Mayor)</v>
    <v>51f38d5b-94e7-0349-9108-0f3eb33757cb</v>
    <v>en-CA</v>
    <v>Generic</v>
  </rv>
  <rv s="3">
    <v>45</v>
  </rv>
  <rv s="4">
    <v>https://www.bing.com/search?q=chicago&amp;form=skydnc</v>
    <v>Learn more on Bing</v>
  </rv>
  <rv s="1">
    <fb>-87.650049999999993</fb>
    <v>9</v>
  </rv>
  <rv s="1">
    <fb>2746388</fb>
    <v>8</v>
  </rv>
  <rv s="5">
    <v>#VALUE!</v>
    <v>en-CA</v>
    <v>28deeb39-ca49-4bd4-913b-929b1de4b25b</v>
    <v>536870912</v>
    <v>1</v>
    <v>134</v>
    <v>2</v>
    <v>Chicago</v>
    <v>4</v>
    <v>5</v>
    <v>Map</v>
    <v>6</v>
    <v>7</v>
    <v>683</v>
    <v>684</v>
    <v>685</v>
    <v>4</v>
    <v>Chicago is the most populous city in the U.S. state of Illinois and the third-most populous in the United States after New York City and Los Angeles. With a population of 2,746,388 in the 2020 census, it is also the most populous city in the ...</v>
    <v>686</v>
    <v>687</v>
    <v>689</v>
    <v>690</v>
    <v>691</v>
    <v>Chicago</v>
    <v>692</v>
    <v>Chicago</v>
    <v>mdp/vdpid/5477686925982695427</v>
  </rv>
  <rv s="1">
    <fb>149998</fb>
    <v>8</v>
  </rv>
  <rv s="1">
    <fb>22603</fb>
    <v>8</v>
  </rv>
  <rv s="0">
    <v>536870912</v>
    <v>Springfield</v>
    <v>dc562bf8-bf83-4505-8a1b-0bdb5bd605f8</v>
    <v>en-CA</v>
    <v>Map</v>
  </rv>
  <rv s="1">
    <fb>4786388</fb>
    <v>8</v>
  </rv>
  <rv s="1">
    <fb>5326970</fb>
    <v>8</v>
  </rv>
  <rv s="2">
    <v>42</v>
    <v>6</v>
    <v>135</v>
    <v>7</v>
    <v>0</v>
    <v>Image of Illinois</v>
  </rv>
  <rv s="0">
    <v>805306368</v>
    <v>J. B. Pritzker (Governor)</v>
    <v>b759cb46-ad88-1a31-2b59-96119b3d5661</v>
    <v>en-CA</v>
    <v>Generic</v>
  </rv>
  <rv s="0">
    <v>805306368</v>
    <v>Juliana Stratton (Lieutenant governor)</v>
    <v>b1e39d21-a189-eb04-4b28-4942fe9dcb39</v>
    <v>en-CA</v>
    <v>Generic</v>
  </rv>
  <rv s="3">
    <v>46</v>
  </rv>
  <rv s="4">
    <v>https://www.bing.com/search?q=illinois&amp;form=skydnc</v>
    <v>Learn more on Bing</v>
  </rv>
  <rv s="1">
    <fb>907</fb>
    <v>17</v>
  </rv>
  <rv s="1">
    <fb>57574</fb>
    <v>17</v>
  </rv>
  <rv s="1">
    <fb>173800</fb>
    <v>17</v>
  </rv>
  <rv s="1">
    <fb>12812508</fb>
    <v>8</v>
  </rv>
  <rv s="1">
    <fb>-2E-3</fb>
    <v>19</v>
  </rv>
  <rv s="1">
    <fb>6.0000000000000001E-3</fb>
    <v>20</v>
  </rv>
  <rv s="1">
    <fb>5.5E-2</fb>
    <v>19</v>
  </rv>
  <rv s="1">
    <fb>0.32299999999999995</fb>
    <v>19</v>
  </rv>
  <rv s="1">
    <fb>0.14000000000000001</fb>
    <v>19</v>
  </rv>
  <rv s="1">
    <fb>0.879</fb>
    <v>19</v>
  </rv>
  <rv s="1">
    <fb>0.16899999999999998</fb>
    <v>19</v>
  </rv>
  <rv s="1">
    <fb>0.65599999999999992</fb>
    <v>19</v>
  </rv>
  <rv s="1">
    <fb>7.0999999999999994E-2</fb>
    <v>19</v>
  </rv>
  <rv s="1">
    <fb>0.77300000000000002</fb>
    <v>19</v>
  </rv>
  <rv s="6">
    <v>#VALUE!</v>
    <v>en-CA</v>
    <v>4131acb8-628a-4241-8920-ca79eab9dade</v>
    <v>536870912</v>
    <v>1</v>
    <v>138</v>
    <v>15</v>
    <v>Illinois</v>
    <v>4</v>
    <v>5</v>
    <v>Map</v>
    <v>6</v>
    <v>16</v>
    <v>US-IL</v>
    <v>694</v>
    <v>695</v>
    <v>696</v>
    <v>4</v>
    <v>Illinois is a state in the Midwestern region of the United States. It borders Lake Michigan to its northeast, the Mississippi River to its west, and the Wabash and Ohio rivers to its south. Of the fifty U.S. states, Illinois has the ...</v>
    <v>697</v>
    <v>698</v>
    <v>699</v>
    <v>682</v>
    <v>702</v>
    <v>703</v>
    <v>704</v>
    <v>705</v>
    <v>706</v>
    <v>Illinois</v>
    <v>27</v>
    <v>141</v>
    <v>707</v>
    <v>708</v>
    <v>92</v>
    <v>709</v>
    <v>710</v>
    <v>711</v>
    <v>351</v>
    <v>712</v>
    <v>713</v>
    <v>714</v>
    <v>715</v>
    <v>40</v>
    <v>716</v>
    <v>30</v>
    <v>630</v>
    <v>103</v>
    <v>717</v>
    <v>45</v>
    <v>Illinois</v>
    <v>mdp/vdpid/14808</v>
  </rv>
  <rv s="0">
    <v>536870912</v>
    <v>Swansea, Massachusetts</v>
    <v>97e4a368-5e74-3d44-faa9-c778bed8a9ae</v>
    <v>en-CA</v>
    <v>Map</v>
  </rv>
  <rv s="0">
    <v>536870912</v>
    <v>Bristol County</v>
    <v>cda34fe1-d4eb-1746-83ae-9e86068d2ddb</v>
    <v>en-CA</v>
    <v>Map</v>
  </rv>
  <rv s="1">
    <fb>66.044696813599998</fb>
    <v>8</v>
  </rv>
  <rv s="2">
    <v>43</v>
    <v>6</v>
    <v>140</v>
    <v>7</v>
    <v>0</v>
    <v>Image of Swansea, Massachusetts</v>
  </rv>
  <rv s="1">
    <fb>41.748055555556</fb>
    <v>9</v>
  </rv>
  <rv s="4">
    <v>https://www.bing.com/search?q=swansea+massachusetts&amp;form=skydnc</v>
    <v>Learn more on Bing</v>
  </rv>
  <rv s="1">
    <fb>-71.190277777777993</fb>
    <v>9</v>
  </rv>
  <rv s="1">
    <fb>17144</fb>
    <v>8</v>
  </rv>
  <rv s="13">
    <v>#VALUE!</v>
    <v>en-CA</v>
    <v>97e4a368-5e74-3d44-faa9-c778bed8a9ae</v>
    <v>536870912</v>
    <v>1</v>
    <v>141</v>
    <v>85</v>
    <v>Swansea, Massachusetts</v>
    <v>4</v>
    <v>5</v>
    <v>Map</v>
    <v>6</v>
    <v>7</v>
    <v>493</v>
    <v>720</v>
    <v>721</v>
    <v>4</v>
    <v>Swansea is a town in Bristol County in southeastern Massachusetts. It is located at the mouth of the Taunton River, just west of Fall River, 47 miles south of Boston, and 12 miles southeast of Providence, Rhode Island. The population was 17,144 ...</v>
    <v>722</v>
    <v>723</v>
    <v>724</v>
    <v>725</v>
    <v>Swansea, Massachusetts</v>
    <v>726</v>
    <v>Swansea, Massachusetts</v>
    <v>mdp/vdpid/5488929926281166849</v>
  </rv>
  <rv s="0">
    <v>536870912</v>
    <v>Eastchester, New York</v>
    <v>4d20049d-9c77-d07a-a420-34d7f7cb9cf1</v>
    <v>en-CA</v>
    <v>Map</v>
  </rv>
  <rv s="0">
    <v>536870912</v>
    <v>Westchester County</v>
    <v>580cb55f-653d-4b4c-79a6-492481343300</v>
    <v>en-CA</v>
    <v>Map</v>
  </rv>
  <rv s="1">
    <fb>12.949940551699999</fb>
    <v>8</v>
  </rv>
  <rv s="2">
    <v>44</v>
    <v>6</v>
    <v>143</v>
    <v>7</v>
    <v>0</v>
    <v>Image of Eastchester, New York</v>
  </rv>
  <rv s="1">
    <fb>40.958300000000001</fb>
    <v>9</v>
  </rv>
  <rv s="4">
    <v>https://www.bing.com/search?q=eastchester+town+new+york&amp;form=skydnc</v>
    <v>Learn more on Bing</v>
  </rv>
  <rv s="1">
    <fb>-73.808599999999998</fb>
    <v>9</v>
  </rv>
  <rv s="1">
    <fb>34641</fb>
    <v>8</v>
  </rv>
  <rv s="12">
    <v>#VALUE!</v>
    <v>en-CA</v>
    <v>4d20049d-9c77-d07a-a420-34d7f7cb9cf1</v>
    <v>536870912</v>
    <v>1</v>
    <v>144</v>
    <v>74</v>
    <v>Eastchester, New York</v>
    <v>4</v>
    <v>5</v>
    <v>Map</v>
    <v>6</v>
    <v>7</v>
    <v>433</v>
    <v>729</v>
    <v>730</v>
    <v>4</v>
    <v>Eastchester is a town in southern Westchester County, New York, United States. The population was over 34,641 at the 2020 United States census over 32,363 at the 2010 census. There are two villages within the town: Bronxville and Tuckahoe. The ...</v>
    <v>731</v>
    <v>732</v>
    <v>733</v>
    <v>734</v>
    <v>Eastchester, New York</v>
    <v>735</v>
    <v>73</v>
    <v>Eastchester, New York</v>
    <v>mdp/vdpid/5487341497000919041</v>
  </rv>
  <rv s="1">
    <fb>1295</fb>
    <v>8</v>
  </rv>
  <rv s="2">
    <v>45</v>
    <v>6</v>
    <v>145</v>
    <v>7</v>
    <v>0</v>
    <v>Image of Westchester County, New York</v>
  </rv>
  <rv s="0">
    <v>536870912</v>
    <v>Yonkers</v>
    <v>f6cdf287-38d4-4a47-b6b2-24ff6e18e7d6</v>
    <v>en-CA</v>
    <v>Map</v>
  </rv>
  <rv s="4">
    <v>https://www.bing.com/search?q=westchester+county+new+york&amp;form=skydnc</v>
    <v>Learn more on Bing</v>
  </rv>
  <rv s="1">
    <fb>1004457</fb>
    <v>8</v>
  </rv>
  <rv s="15">
    <v>#VALUE!</v>
    <v>en-CA</v>
    <v>580cb55f-653d-4b4c-79a6-492481343300</v>
    <v>536870912</v>
    <v>1</v>
    <v>146</v>
    <v>147</v>
    <v>Westchester County, New York</v>
    <v>28</v>
    <v>5</v>
    <v>Map</v>
    <v>6</v>
    <v>7</v>
    <v>433</v>
    <v>737</v>
    <v>4</v>
    <v>Westchester County is located in the U.S. state of New York. It is the seventh most populous county in the State of New York and the most populous north of New York City. According to the 2020 United States Census, the county had a population of ...</v>
    <v>738</v>
    <v>739</v>
    <v>740</v>
    <v>Westchester County, New York</v>
    <v>741</v>
    <v>73</v>
    <v>Westchester County, New York</v>
    <v>mdp/vdpid/10036848</v>
  </rv>
  <rv s="0">
    <v>536870912</v>
    <v>Gloucester City, New Jersey</v>
    <v>fcb0eeb5-313b-916f-25f1-ee3e7daa3d17</v>
    <v>en-CA</v>
    <v>Map</v>
  </rv>
  <rv s="0">
    <v>536870912</v>
    <v>New Jersey</v>
    <v>05277898-b62b-4878-8632-09d29756a2ff</v>
    <v>en-CA</v>
    <v>Map</v>
  </rv>
  <rv s="0">
    <v>536870912</v>
    <v>Camden County</v>
    <v>27f2e310-fcd4-f2de-cca3-b44f39fce66e</v>
    <v>en-CA</v>
    <v>Map</v>
  </rv>
  <rv s="1">
    <fb>7.2062569999999999</fb>
    <v>8</v>
  </rv>
  <rv s="2">
    <v>46</v>
    <v>6</v>
    <v>148</v>
    <v>7</v>
    <v>0</v>
    <v>Image of Gloucester City, New Jersey</v>
  </rv>
  <rv s="1">
    <fb>39.891599999999997</fb>
    <v>9</v>
  </rv>
  <rv s="0">
    <v>805306368</v>
    <v>Dayl R. Baile (Mayor)</v>
    <v>ebaee0d9-f938-4ee0-df33-8cf8fb30bc97</v>
    <v>en-CA</v>
    <v>Generic</v>
  </rv>
  <rv s="3">
    <v>47</v>
  </rv>
  <rv s="4">
    <v>https://www.bing.com/search?q=gloucester+city+new+jersey&amp;form=skydnc</v>
    <v>Learn more on Bing</v>
  </rv>
  <rv s="1">
    <fb>-75.116699999999994</fb>
    <v>9</v>
  </rv>
  <rv s="1">
    <fb>11484</fb>
    <v>8</v>
  </rv>
  <rv s="10">
    <v>#VALUE!</v>
    <v>en-CA</v>
    <v>fcb0eeb5-313b-916f-25f1-ee3e7daa3d17</v>
    <v>536870912</v>
    <v>1</v>
    <v>149</v>
    <v>39</v>
    <v>Gloucester City, New Jersey</v>
    <v>4</v>
    <v>5</v>
    <v>Map</v>
    <v>6</v>
    <v>7</v>
    <v>744</v>
    <v>745</v>
    <v>746</v>
    <v>4</v>
    <v>Gloucester City is a city in Camden County, in the U.S. state of New Jersey. As of the 2020 United States census, the city's population was 11,484, an increase of 28 from the 2010 census count of 11,456, which in turn reflected a decline of 28 ...</v>
    <v>747</v>
    <v>748</v>
    <v>750</v>
    <v>751</v>
    <v>752</v>
    <v>Gloucester City, New Jersey</v>
    <v>753</v>
    <v>73</v>
    <v>Gloucester City, New Jersey</v>
    <v>mdp/vdpid/5487465232324362241</v>
  </rv>
  <rv s="1">
    <fb>22591.4</fb>
    <v>8</v>
  </rv>
  <rv s="1">
    <fb>26793</fb>
    <v>8</v>
  </rv>
  <rv s="0">
    <v>536870912</v>
    <v>Trenton</v>
    <v>6fa8f821-25c7-45dc-ab44-318e7657779c</v>
    <v>en-CA</v>
    <v>Map</v>
  </rv>
  <rv s="1">
    <fb>3189486</fb>
    <v>8</v>
  </rv>
  <rv s="1">
    <fb>3604409</fb>
    <v>8</v>
  </rv>
  <rv s="2">
    <v>47</v>
    <v>6</v>
    <v>150</v>
    <v>7</v>
    <v>0</v>
    <v>Image of New Jersey</v>
  </rv>
  <rv s="0">
    <v>536870912</v>
    <v>Newark</v>
    <v>12526fe6-792c-45e6-8124-54fec8a5d9e0</v>
    <v>en-CA</v>
    <v>Map</v>
  </rv>
  <rv s="0">
    <v>805306368</v>
    <v>Phil Murphy (Governor)</v>
    <v>5f2e6941-5a52-30bf-801e-af03a8a1c6f8</v>
    <v>en-CA</v>
    <v>Generic</v>
  </rv>
  <rv s="0">
    <v>805306368</v>
    <v>Tahesha Way (Lieutenant governor)</v>
    <v>f27ba542-e503-cdab-ab90-93caed490f68</v>
    <v>en-CA</v>
    <v>Generic</v>
  </rv>
  <rv s="0">
    <v>805306368</v>
    <v>Bob Menendez (Senate)</v>
    <v>c6ef2717-08b7-ea7c-9b8f-e45aff0d510f</v>
    <v>en-CA</v>
    <v>Generic</v>
  </rv>
  <rv s="0">
    <v>805306368</v>
    <v>Cory Booker (Senate)</v>
    <v>d883e813-4e4d-8245-2d50-b9f9e13072c6</v>
    <v>en-CA</v>
    <v>Generic</v>
  </rv>
  <rv s="3">
    <v>48</v>
  </rv>
  <rv s="4">
    <v>https://www.bing.com/search?q=new+jersey&amp;form=skydnc</v>
    <v>Learn more on Bing</v>
  </rv>
  <rv s="1">
    <fb>1192</fb>
    <v>17</v>
  </rv>
  <rv s="1">
    <fb>72093</fb>
    <v>17</v>
  </rv>
  <rv s="1">
    <fb>315900</fb>
    <v>17</v>
  </rv>
  <rv s="1">
    <fb>2.73</fb>
    <v>18</v>
  </rv>
  <rv s="1">
    <fb>9288994</fb>
    <v>8</v>
  </rv>
  <rv s="1">
    <fb>1.7000000000000001E-2</fb>
    <v>19</v>
  </rv>
  <rv s="1">
    <fb>0.36799999999999999</fb>
    <v>19</v>
  </rv>
  <rv s="1">
    <fb>0.14800000000000002</fb>
    <v>19</v>
  </rv>
  <rv s="1">
    <fb>0.8859999999999999</fb>
    <v>19</v>
  </rv>
  <rv s="1">
    <fb>0.65900000000000003</fb>
    <v>19</v>
  </rv>
  <rv s="1">
    <fb>5.9000000000000004E-2</fb>
    <v>19</v>
  </rv>
  <rv s="1">
    <fb>0.72599999999999998</fb>
    <v>19</v>
  </rv>
  <rv s="6">
    <v>#VALUE!</v>
    <v>en-CA</v>
    <v>05277898-b62b-4878-8632-09d29756a2ff</v>
    <v>536870912</v>
    <v>1</v>
    <v>153</v>
    <v>15</v>
    <v>New Jersey</v>
    <v>4</v>
    <v>5</v>
    <v>Map</v>
    <v>6</v>
    <v>16</v>
    <v>US-NJ</v>
    <v>755</v>
    <v>756</v>
    <v>757</v>
    <v>4</v>
    <v>New Jersey is a state situated within both the Mid-Atlantic and Northeastern regions of the United States. It is the most densely populated of all 50 U.S. states, and is situated at the center of the Northeast megalopolis. New Jersey is bordered ...</v>
    <v>758</v>
    <v>759</v>
    <v>760</v>
    <v>761</v>
    <v>766</v>
    <v>767</v>
    <v>768</v>
    <v>769</v>
    <v>770</v>
    <v>New Jersey</v>
    <v>27</v>
    <v>771</v>
    <v>772</v>
    <v>773</v>
    <v>459</v>
    <v>709</v>
    <v>308</v>
    <v>774</v>
    <v>775</v>
    <v>631</v>
    <v>776</v>
    <v>96</v>
    <v>777</v>
    <v>40</v>
    <v>520</v>
    <v>303</v>
    <v>102</v>
    <v>778</v>
    <v>779</v>
    <v>73</v>
    <v>New Jersey</v>
    <v>mdp/vdpid/23117</v>
  </rv>
  <rv s="0">
    <v>536870912</v>
    <v>Butler, Missouri</v>
    <v>8fa684e6-4215-729c-e83e-d51875d1ea70</v>
    <v>en-CA</v>
    <v>Map</v>
  </rv>
  <rv s="0">
    <v>536870912</v>
    <v>Missouri</v>
    <v>6185f8cb-44e1-4da6-9bf0-b75286aeb591</v>
    <v>en-CA</v>
    <v>Map</v>
  </rv>
  <rv s="0">
    <v>536870912</v>
    <v>Bates County</v>
    <v>4f9da0c3-c415-8143-b6e7-3af94c1c41b6</v>
    <v>en-CA</v>
    <v>Map</v>
  </rv>
  <rv s="1">
    <fb>10.557326</fb>
    <v>8</v>
  </rv>
  <rv s="2">
    <v>48</v>
    <v>6</v>
    <v>154</v>
    <v>7</v>
    <v>0</v>
    <v>Image of Butler, Missouri</v>
  </rv>
  <rv s="1">
    <fb>38.258611111111001</fb>
    <v>9</v>
  </rv>
  <rv s="4">
    <v>https://www.bing.com/search?q=butler+missouri&amp;form=skydnc</v>
    <v>Learn more on Bing</v>
  </rv>
  <rv s="1">
    <fb>-94.334999999999994</fb>
    <v>9</v>
  </rv>
  <rv s="1">
    <fb>4220</fb>
    <v>8</v>
  </rv>
  <rv s="12">
    <v>#VALUE!</v>
    <v>en-CA</v>
    <v>8fa684e6-4215-729c-e83e-d51875d1ea70</v>
    <v>536870912</v>
    <v>1</v>
    <v>155</v>
    <v>74</v>
    <v>Butler, Missouri</v>
    <v>4</v>
    <v>5</v>
    <v>Map</v>
    <v>6</v>
    <v>7</v>
    <v>782</v>
    <v>783</v>
    <v>784</v>
    <v>4</v>
    <v>Butler is a city in Bates County, Missouri, United States and is part of the Kansas City metropolitan area. The population was 4,219 at the 2010 census. The county seat of Bates County, the city is named for William Orlando Butler, a noted ...</v>
    <v>785</v>
    <v>786</v>
    <v>787</v>
    <v>788</v>
    <v>Butler, Missouri</v>
    <v>789</v>
    <v>45</v>
    <v>Butler, Missouri</v>
    <v>mdp/vdpid/5095957460892516353</v>
  </rv>
  <rv s="1">
    <fb>181533</fb>
    <v>8</v>
  </rv>
  <rv s="1">
    <fb>18997</fb>
    <v>8</v>
  </rv>
  <rv s="0">
    <v>536870912</v>
    <v>Jefferson City</v>
    <v>81535f0b-c6a8-d0ca-9542-f43e51dc1f18</v>
    <v>en-CA</v>
    <v>Map</v>
  </rv>
  <rv s="1">
    <fb>2364688</fb>
    <v>8</v>
  </rv>
  <rv s="1">
    <fb>2760084</fb>
    <v>8</v>
  </rv>
  <rv s="2">
    <v>49</v>
    <v>6</v>
    <v>156</v>
    <v>7</v>
    <v>0</v>
    <v>Image of Missouri</v>
  </rv>
  <rv s="0">
    <v>536870912</v>
    <v>Kansas City</v>
    <v>5b93ac88-7242-4198-8c11-93854400c8d7</v>
    <v>en-CA</v>
    <v>Map</v>
  </rv>
  <rv s="0">
    <v>805306368</v>
    <v>Mike Parson (Governor)</v>
    <v>62bf026b-d9a9-58d5-78da-bc64c6183f46</v>
    <v>en-CA</v>
    <v>Generic</v>
  </rv>
  <rv s="0">
    <v>805306368</v>
    <v>Mike Kehoe (Lieutenant governor)</v>
    <v>b2f50b37-ce14-c873-e2df-fd5943b7c015</v>
    <v>en-CA</v>
    <v>Generic</v>
  </rv>
  <rv s="3">
    <v>49</v>
  </rv>
  <rv s="4">
    <v>https://www.bing.com/search?q=missouri&amp;form=skydnc</v>
    <v>Learn more on Bing</v>
  </rv>
  <rv s="1">
    <fb>746</fb>
    <v>17</v>
  </rv>
  <rv s="1">
    <fb>48173</fb>
    <v>17</v>
  </rv>
  <rv s="1">
    <fb>138400</fb>
    <v>17</v>
  </rv>
  <rv s="1">
    <fb>2.48</fb>
    <v>18</v>
  </rv>
  <rv s="1">
    <fb>6154913</fb>
    <v>8</v>
  </rv>
  <rv s="1">
    <fb>0.157</fb>
    <v>19</v>
  </rv>
  <rv s="1">
    <fb>0.27100000000000002</fb>
    <v>19</v>
  </rv>
  <rv s="1">
    <fb>0.11800000000000001</fb>
    <v>19</v>
  </rv>
  <rv s="1">
    <fb>3.9E-2</fb>
    <v>19</v>
  </rv>
  <rv s="1">
    <fb>0.88400000000000001</fb>
    <v>19</v>
  </rv>
  <rv s="1">
    <fb>0.63200000000000001</fb>
    <v>19</v>
  </rv>
  <rv s="1">
    <fb>0.22899999999999998</fb>
    <v>19</v>
  </rv>
  <rv s="1">
    <fb>0.83299999999999996</fb>
    <v>19</v>
  </rv>
  <rv s="11">
    <v>#VALUE!</v>
    <v>en-CA</v>
    <v>6185f8cb-44e1-4da6-9bf0-b75286aeb591</v>
    <v>536870912</v>
    <v>1</v>
    <v>159</v>
    <v>51</v>
    <v>Missouri</v>
    <v>4</v>
    <v>5</v>
    <v>Map</v>
    <v>6</v>
    <v>16</v>
    <v>US-MO</v>
    <v>791</v>
    <v>792</v>
    <v>793</v>
    <v>4</v>
    <v>Missouri is a landlocked state in the Midwestern region of the United States. Ranking 21st in land area, it borders Iowa to the north, Illinois, Kentucky and Tennessee to the east, Arkansas to the south and Oklahoma, Kansas, and Nebraska to the ...</v>
    <v>794</v>
    <v>795</v>
    <v>796</v>
    <v>797</v>
    <v>800</v>
    <v>801</v>
    <v>802</v>
    <v>803</v>
    <v>804</v>
    <v>Missouri</v>
    <v>805</v>
    <v>806</v>
    <v>773</v>
    <v>807</v>
    <v>709</v>
    <v>152</v>
    <v>808</v>
    <v>809</v>
    <v>810</v>
    <v>811</v>
    <v>582</v>
    <v>812</v>
    <v>40</v>
    <v>627</v>
    <v>411</v>
    <v>813</v>
    <v>589</v>
    <v>814</v>
    <v>45</v>
    <v>Missouri</v>
    <v>mdp/vdpid/21512</v>
  </rv>
  <rv s="0">
    <v>536870912</v>
    <v>Jackson County</v>
    <v>633372c3-6297-7146-762f-f060830b8598</v>
    <v>en-CA</v>
    <v>Map</v>
  </rv>
  <rv s="1">
    <fb>826.150937</fb>
    <v>8</v>
  </rv>
  <rv s="2">
    <v>50</v>
    <v>6</v>
    <v>160</v>
    <v>7</v>
    <v>0</v>
    <v>Image of Kansas City, Missouri</v>
  </rv>
  <rv s="1">
    <fb>39.049999999999997</fb>
    <v>9</v>
  </rv>
  <rv s="0">
    <v>805306368</v>
    <v>Quinton Lucas (Mayor)</v>
    <v>58fec710-a5ca-d301-5246-b1a5b6b377a6</v>
    <v>en-CA</v>
    <v>Generic</v>
  </rv>
  <rv s="3">
    <v>50</v>
  </rv>
  <rv s="4">
    <v>https://www.bing.com/search?q=kansas+city+missouri&amp;form=skydnc</v>
    <v>Learn more on Bing</v>
  </rv>
  <rv s="1">
    <fb>-94.583333333333002</fb>
    <v>9</v>
  </rv>
  <rv s="1">
    <fb>508090</fb>
    <v>8</v>
  </rv>
  <rv s="10">
    <v>#VALUE!</v>
    <v>en-CA</v>
    <v>5b93ac88-7242-4198-8c11-93854400c8d7</v>
    <v>536870912</v>
    <v>1</v>
    <v>161</v>
    <v>39</v>
    <v>Kansas City, Missouri</v>
    <v>4</v>
    <v>5</v>
    <v>Map</v>
    <v>6</v>
    <v>7</v>
    <v>782</v>
    <v>816</v>
    <v>817</v>
    <v>4</v>
    <v>Kansas City, Missouri is the largest city in the U.S. state of Missouri by population and area. Most of the city lies within Jackson County, with portions spilling into Clay, Platte, and Cass counties. It is the urban central city of the Kansas ...</v>
    <v>818</v>
    <v>819</v>
    <v>821</v>
    <v>822</v>
    <v>823</v>
    <v>Kansas City, Missouri</v>
    <v>824</v>
    <v>45</v>
    <v>Kansas City, Missouri</v>
    <v>mdp/vdpid/5095866610086838274</v>
  </rv>
  <rv s="0">
    <v>536870912</v>
    <v>Albertville, Alabama</v>
    <v>99c940b5-8a8c-6c1f-ac04-580e654b3107</v>
    <v>en-CA</v>
    <v>Map</v>
  </rv>
  <rv s="0">
    <v>536870912</v>
    <v>Alabama</v>
    <v>376f8b06-52f6-4e72-a31d-311a3563e645</v>
    <v>en-CA</v>
    <v>Map</v>
  </rv>
  <rv s="0">
    <v>536870912</v>
    <v>Marshall County</v>
    <v>26de7115-f651-d6cd-64bc-feb9b6d79443</v>
    <v>en-CA</v>
    <v>Map</v>
  </rv>
  <rv s="1">
    <fb>68.990514000000005</fb>
    <v>8</v>
  </rv>
  <rv s="2">
    <v>51</v>
    <v>6</v>
    <v>162</v>
    <v>7</v>
    <v>0</v>
    <v>Image of Albertville, Alabama</v>
  </rv>
  <rv s="1">
    <fb>34.265300000000003</fb>
    <v>9</v>
  </rv>
  <rv s="0">
    <v>805306368</v>
    <v>Tracy Honea (Mayor)</v>
    <v>6ca93171-32a7-76af-590c-2f27be75486c</v>
    <v>en-CA</v>
    <v>Generic</v>
  </rv>
  <rv s="3">
    <v>51</v>
  </rv>
  <rv s="4">
    <v>https://www.bing.com/search?q=albertville+alabama&amp;form=skydnc</v>
    <v>Learn more on Bing</v>
  </rv>
  <rv s="1">
    <fb>-86.211100000000002</fb>
    <v>9</v>
  </rv>
  <rv s="1">
    <fb>22386</fb>
    <v>8</v>
  </rv>
  <rv s="5">
    <v>#VALUE!</v>
    <v>en-CA</v>
    <v>99c940b5-8a8c-6c1f-ac04-580e654b3107</v>
    <v>536870912</v>
    <v>1</v>
    <v>163</v>
    <v>2</v>
    <v>Albertville, Alabama</v>
    <v>4</v>
    <v>5</v>
    <v>Map</v>
    <v>6</v>
    <v>7</v>
    <v>827</v>
    <v>828</v>
    <v>829</v>
    <v>4</v>
    <v>Albertville is a city in Marshall County, Alabama, United States, and is included in the Huntsville-Decatur Combined Statistical Area. As of the 2020 census, the population of the city was 22,386. It is the largest city in Marshall County.</v>
    <v>830</v>
    <v>831</v>
    <v>833</v>
    <v>834</v>
    <v>835</v>
    <v>Albertville, Alabama</v>
    <v>836</v>
    <v>Albertville, Alabama</v>
    <v>mdp/vdpid/5482964210264571905</v>
  </rv>
  <rv s="1">
    <fb>135765</fb>
    <v>8</v>
  </rv>
  <rv s="1">
    <fb>15001</fb>
    <v>8</v>
  </rv>
  <rv s="0">
    <v>536870912</v>
    <v>Montgomery</v>
    <v>94461fee-ea89-40c8-9fd7-0fb277396c57</v>
    <v>en-CA</v>
    <v>Map</v>
  </rv>
  <rv s="1">
    <fb>1848325</fb>
    <v>8</v>
  </rv>
  <rv s="1">
    <fb>2230185</fb>
    <v>8</v>
  </rv>
  <rv s="2">
    <v>52</v>
    <v>6</v>
    <v>164</v>
    <v>7</v>
    <v>0</v>
    <v>Image of Alabama</v>
  </rv>
  <rv s="0">
    <v>536870912</v>
    <v>Huntsville</v>
    <v>137418fd-4a88-44b7-82ae-882366c96167</v>
    <v>en-CA</v>
    <v>Map</v>
  </rv>
  <rv s="0">
    <v>805306368</v>
    <v>Kay Ivey (Governor)</v>
    <v>a2f77bba-b8e2-c4d5-614a-3373a005b8ad</v>
    <v>en-CA</v>
    <v>Generic</v>
  </rv>
  <rv s="0">
    <v>805306368</v>
    <v>Will Ainsworth (Lieutenant governor)</v>
    <v>94c54ae1-f876-5341-9b94-0f826d9b10a6</v>
    <v>en-CA</v>
    <v>Generic</v>
  </rv>
  <rv s="3">
    <v>52</v>
  </rv>
  <rv s="4">
    <v>https://www.bing.com/search?q=alabama&amp;form=skydnc</v>
    <v>Learn more on Bing</v>
  </rv>
  <rv s="1">
    <fb>717</fb>
    <v>17</v>
  </rv>
  <rv s="1">
    <fb>43623</fb>
    <v>17</v>
  </rv>
  <rv s="1">
    <fb>125500</fb>
    <v>17</v>
  </rv>
  <rv s="1">
    <fb>5024279</fb>
    <v>8</v>
  </rv>
  <rv s="1">
    <fb>6.9999999999999993E-3</fb>
    <v>20</v>
  </rv>
  <rv s="1">
    <fb>1.3999999999999999E-2</fb>
    <v>19</v>
  </rv>
  <rv s="1">
    <fb>0.23499999999999999</fb>
    <v>19</v>
  </rv>
  <rv s="1">
    <fb>0.26800000000000002</fb>
    <v>19</v>
  </rv>
  <rv s="1">
    <fb>3.5000000000000003E-2</fb>
    <v>19</v>
  </rv>
  <rv s="1">
    <fb>0.84299999999999997</fb>
    <v>19</v>
  </rv>
  <rv s="1">
    <fb>4.2000000000000003E-2</fb>
    <v>19</v>
  </rv>
  <rv s="1">
    <fb>0.57999999999999996</fb>
    <v>19</v>
  </rv>
  <rv s="1">
    <fb>1.6E-2</fb>
    <v>19</v>
  </rv>
  <rv s="1">
    <fb>0.22699999999999998</fb>
    <v>19</v>
  </rv>
  <rv s="1">
    <fb>0.69499999999999995</fb>
    <v>19</v>
  </rv>
  <rv s="6">
    <v>#VALUE!</v>
    <v>en-CA</v>
    <v>376f8b06-52f6-4e72-a31d-311a3563e645</v>
    <v>536870912</v>
    <v>1</v>
    <v>167</v>
    <v>15</v>
    <v>Alabama</v>
    <v>4</v>
    <v>5</v>
    <v>Map</v>
    <v>6</v>
    <v>16</v>
    <v>US-AL</v>
    <v>838</v>
    <v>839</v>
    <v>840</v>
    <v>4</v>
    <v>Alabama is a state in the Southeastern region of the United States. It borders Tennessee to the north, Georgia to the east, Florida and the Gulf of Mexico to the south, and Mississippi to the west. Alabama is the 30th largest by area and the ...</v>
    <v>841</v>
    <v>842</v>
    <v>843</v>
    <v>844</v>
    <v>847</v>
    <v>848</v>
    <v>849</v>
    <v>850</v>
    <v>851</v>
    <v>Alabama</v>
    <v>27</v>
    <v>299</v>
    <v>852</v>
    <v>773</v>
    <v>807</v>
    <v>853</v>
    <v>854</v>
    <v>855</v>
    <v>856</v>
    <v>857</v>
    <v>858</v>
    <v>859</v>
    <v>860</v>
    <v>40</v>
    <v>809</v>
    <v>861</v>
    <v>862</v>
    <v>418</v>
    <v>863</v>
    <v>45</v>
    <v>Alabama</v>
    <v>mdp/vdpid/1003</v>
  </rv>
  <rv s="0">
    <v>536870912</v>
    <v>Madison County</v>
    <v>20abb814-3ab2-fde4-0d9d-7417a12d5def</v>
    <v>en-CA</v>
    <v>Map</v>
  </rv>
  <rv s="1">
    <fb>544.91987400000005</fb>
    <v>8</v>
  </rv>
  <rv s="2">
    <v>53</v>
    <v>6</v>
    <v>168</v>
    <v>7</v>
    <v>0</v>
    <v>Image of Huntsville, Alabama</v>
  </rv>
  <rv s="1">
    <fb>34.713611111111</fb>
    <v>9</v>
  </rv>
  <rv s="0">
    <v>805306368</v>
    <v>Tommy Battle (Mayor)</v>
    <v>8ce719a7-0ff6-637e-aa0a-524d33657812</v>
    <v>en-CA</v>
    <v>Generic</v>
  </rv>
  <rv s="3">
    <v>53</v>
  </rv>
  <rv s="4">
    <v>https://www.bing.com/search?q=huntsville+alabama&amp;form=skydnc</v>
    <v>Learn more on Bing</v>
  </rv>
  <rv s="1">
    <fb>-86.586111111110995</fb>
    <v>9</v>
  </rv>
  <rv s="1">
    <fb>215006</fb>
    <v>8</v>
  </rv>
  <rv s="10">
    <v>#VALUE!</v>
    <v>en-CA</v>
    <v>137418fd-4a88-44b7-82ae-882366c96167</v>
    <v>536870912</v>
    <v>1</v>
    <v>169</v>
    <v>39</v>
    <v>Huntsville, Alabama</v>
    <v>4</v>
    <v>5</v>
    <v>Map</v>
    <v>6</v>
    <v>7</v>
    <v>827</v>
    <v>865</v>
    <v>866</v>
    <v>4</v>
    <v>Huntsville is the most populous city in the U.S. state of Alabama. It is the county seat of Madison County with portions extending into Limestone County and Morgan County. It is located in the Appalachian region of northern Alabama.</v>
    <v>867</v>
    <v>868</v>
    <v>870</v>
    <v>871</v>
    <v>872</v>
    <v>Huntsville, Alabama</v>
    <v>873</v>
    <v>45</v>
    <v>Huntsville, Alabama</v>
    <v>mdp/vdpid/5482880195989864449</v>
  </rv>
  <rv s="0">
    <v>536870912</v>
    <v>Kansas City, Missouri</v>
    <v>5b93ac88-7242-4198-8c11-93854400c8d7</v>
    <v>en-CA</v>
    <v>Map</v>
  </rv>
  <rv s="0">
    <v>536870912</v>
    <v>Lake Oswego, Oregon</v>
    <v>c51306d9-b1fb-5ab6-e665-5c20ce2ca857</v>
    <v>en-CA</v>
    <v>Map</v>
  </rv>
  <rv s="0">
    <v>536870912</v>
    <v>Oregon</v>
    <v>cacd36fd-7c62-43e2-a632-64a2a1811933</v>
    <v>en-CA</v>
    <v>Map</v>
  </rv>
  <rv s="0">
    <v>536870912</v>
    <v>Multnomah County</v>
    <v>09a9dfb0-af26-d1d9-c818-43e2fdd19867</v>
    <v>en-CA</v>
    <v>Map</v>
  </rv>
  <rv s="1">
    <fb>29.546586000000001</fb>
    <v>8</v>
  </rv>
  <rv s="2">
    <v>54</v>
    <v>6</v>
    <v>170</v>
    <v>7</v>
    <v>0</v>
    <v>Image of Lake Oswego, Oregon</v>
  </rv>
  <rv s="1">
    <fb>45.419561111111001</fb>
    <v>9</v>
  </rv>
  <rv s="0">
    <v>805306368</v>
    <v>Joe Buck (Mayor)</v>
    <v>e0b3841f-e056-0ea5-1c6f-94b7b55711a5</v>
    <v>en-CA</v>
    <v>Generic</v>
  </rv>
  <rv s="3">
    <v>54</v>
  </rv>
  <rv s="4">
    <v>https://www.bing.com/search?q=lake+oswego+oregon&amp;form=skydnc</v>
    <v>Learn more on Bing</v>
  </rv>
  <rv s="1">
    <fb>-122.66755000000001</fb>
    <v>9</v>
  </rv>
  <rv s="1">
    <fb>40731</fb>
    <v>8</v>
  </rv>
  <rv s="10">
    <v>#VALUE!</v>
    <v>en-CA</v>
    <v>c51306d9-b1fb-5ab6-e665-5c20ce2ca857</v>
    <v>536870912</v>
    <v>1</v>
    <v>171</v>
    <v>39</v>
    <v>Lake Oswego, Oregon</v>
    <v>4</v>
    <v>5</v>
    <v>Map</v>
    <v>6</v>
    <v>7</v>
    <v>877</v>
    <v>878</v>
    <v>879</v>
    <v>4</v>
    <v>Lake Oswego is a city in the U.S. state of Oregon, primarily in Clackamas County, with small portions extending into neighboring Multnomah and Washington counties. Population in 2020 was 40,731, a 11.2% increase since 2010, making it the 11th ...</v>
    <v>880</v>
    <v>881</v>
    <v>883</v>
    <v>884</v>
    <v>885</v>
    <v>Lake Oswego, Oregon</v>
    <v>886</v>
    <v>331</v>
    <v>Lake Oswego, Oregon</v>
    <v>mdp/vdpid/4860905370828144641</v>
  </rv>
  <rv s="1">
    <fb>255026</fb>
    <v>8</v>
  </rv>
  <rv s="1">
    <fb>19586</fb>
    <v>8</v>
  </rv>
  <rv s="0">
    <v>536870912</v>
    <v>Salem</v>
    <v>181e3c46-a4b5-41c5-a74f-486f15e8dc58</v>
    <v>en-CA</v>
    <v>Map</v>
  </rv>
  <rv s="1">
    <fb>1533430</fb>
    <v>8</v>
  </rv>
  <rv s="1">
    <fb>1732786</fb>
    <v>8</v>
  </rv>
  <rv s="2">
    <v>55</v>
    <v>6</v>
    <v>172</v>
    <v>7</v>
    <v>0</v>
    <v>Image of Oregon</v>
  </rv>
  <rv s="0">
    <v>536870912</v>
    <v>Portland</v>
    <v>5658ef8a-9267-4851-b335-72bc82329a4e</v>
    <v>en-CA</v>
    <v>Map</v>
  </rv>
  <rv s="0">
    <v>805306368</v>
    <v>Tina Kotek (Governor)</v>
    <v>84ac333f-9a13-39da-fbda-a943cbce407a</v>
    <v>en-CA</v>
    <v>Generic</v>
  </rv>
  <rv s="0">
    <v>805306368</v>
    <v>LaVonne Griffin-Valade (Secretary of state)</v>
    <v>c08ed1c5-ad98-a2b1-4afe-142a4e29ee93</v>
    <v>en-CA</v>
    <v>Generic</v>
  </rv>
  <rv s="3">
    <v>55</v>
  </rv>
  <rv s="4">
    <v>https://www.bing.com/search?q=oregon&amp;form=skydnc</v>
    <v>Learn more on Bing</v>
  </rv>
  <rv s="1">
    <fb>51243</fb>
    <v>17</v>
  </rv>
  <rv s="1">
    <fb>237300</fb>
    <v>17</v>
  </rv>
  <rv s="1">
    <fb>2.5099999999999998</fb>
    <v>18</v>
  </rv>
  <rv s="1">
    <fb>4237256</fb>
    <v>8</v>
  </rv>
  <rv s="1">
    <fb>1.8000000000000002E-2</fb>
    <v>20</v>
  </rv>
  <rv s="1">
    <fb>4.4000000000000004E-2</fb>
    <v>19</v>
  </rv>
  <rv s="1">
    <fb>0.127</fb>
    <v>19</v>
  </rv>
  <rv s="1">
    <fb>0.621</fb>
    <v>19</v>
  </rv>
  <rv s="1">
    <fb>4.0000000000000001E-3</fb>
    <v>19</v>
  </rv>
  <rv s="1">
    <fb>0.10199999999999999</fb>
    <v>19</v>
  </rv>
  <rv s="1">
    <fb>3.7000000000000005E-2</fb>
    <v>19</v>
  </rv>
  <rv s="1">
    <fb>0.214</fb>
    <v>19</v>
  </rv>
  <rv s="1">
    <fb>5.7000000000000002E-2</fb>
    <v>19</v>
  </rv>
  <rv s="1">
    <fb>0.87599999999999989</fb>
    <v>19</v>
  </rv>
  <rv s="11">
    <v>#VALUE!</v>
    <v>en-CA</v>
    <v>cacd36fd-7c62-43e2-a632-64a2a1811933</v>
    <v>536870912</v>
    <v>1</v>
    <v>175</v>
    <v>51</v>
    <v>Oregon</v>
    <v>4</v>
    <v>5</v>
    <v>Map</v>
    <v>6</v>
    <v>16</v>
    <v>US-OR</v>
    <v>888</v>
    <v>889</v>
    <v>890</v>
    <v>4</v>
    <v>Oregon is a state in the Pacific Northwest region of the United States. Oregon is a part of the Western United States, with the Columbia River delineating much of Oregon's northern boundary with Washington, while the Snake River delineates much ...</v>
    <v>891</v>
    <v>892</v>
    <v>893</v>
    <v>894</v>
    <v>897</v>
    <v>898</v>
    <v>704</v>
    <v>899</v>
    <v>900</v>
    <v>Oregon</v>
    <v>901</v>
    <v>902</v>
    <v>43</v>
    <v>250</v>
    <v>903</v>
    <v>904</v>
    <v>623</v>
    <v>303</v>
    <v>629</v>
    <v>523</v>
    <v>905</v>
    <v>906</v>
    <v>907</v>
    <v>908</v>
    <v>909</v>
    <v>910</v>
    <v>911</v>
    <v>912</v>
    <v>331</v>
    <v>Oregon</v>
    <v>mdp/vdpid/24561</v>
  </rv>
  <rv s="1">
    <fb>375.80552599999999</fb>
    <v>8</v>
  </rv>
  <rv s="2">
    <v>56</v>
    <v>6</v>
    <v>176</v>
    <v>7</v>
    <v>0</v>
    <v>Image of Portland, Oregon</v>
  </rv>
  <rv s="1">
    <fb>45.516666666667</fb>
    <v>9</v>
  </rv>
  <rv s="0">
    <v>805306368</v>
    <v>Ted Wheeler (Mayor)</v>
    <v>34b77850-843b-6f6f-af63-18a8f8bdc38c</v>
    <v>en-CA</v>
    <v>Generic</v>
  </rv>
  <rv s="3">
    <v>56</v>
  </rv>
  <rv s="4">
    <v>https://www.bing.com/search?q=portland+oregon&amp;form=skydnc</v>
    <v>Learn more on Bing</v>
  </rv>
  <rv s="1">
    <fb>-122.66666666667</fb>
    <v>9</v>
  </rv>
  <rv s="1">
    <fb>652503</fb>
    <v>8</v>
  </rv>
  <rv s="10">
    <v>#VALUE!</v>
    <v>en-CA</v>
    <v>5658ef8a-9267-4851-b335-72bc82329a4e</v>
    <v>536870912</v>
    <v>1</v>
    <v>177</v>
    <v>39</v>
    <v>Portland, Oregon</v>
    <v>4</v>
    <v>5</v>
    <v>Map</v>
    <v>6</v>
    <v>7</v>
    <v>877</v>
    <v>878</v>
    <v>914</v>
    <v>4</v>
    <v>Portland is the most populous city in the U.S. state of Oregon, located in the Pacific Northwest region. Situated in the northwestern area of the state at the confluence of the Willamette and Columbia rivers, it is the county seat of Multnomah ...</v>
    <v>915</v>
    <v>916</v>
    <v>918</v>
    <v>919</v>
    <v>920</v>
    <v>Portland, Oregon</v>
    <v>921</v>
    <v>331</v>
    <v>Portland, Oregon</v>
    <v>mdp/vdpid/4860910142754914306</v>
  </rv>
  <rv s="0">
    <v>536870912</v>
    <v>Boise, Idaho</v>
    <v>1054a9b9-ef41-4b77-9953-f1ef16ec8015</v>
    <v>en-CA</v>
    <v>Map</v>
  </rv>
  <rv s="0">
    <v>536870912</v>
    <v>Idaho</v>
    <v>ecd30387-20fa-4523-9045-e2860154b5e9</v>
    <v>en-CA</v>
    <v>Map</v>
  </rv>
  <rv s="0">
    <v>536870912</v>
    <v>Ada County</v>
    <v>61b915e8-bf76-36c4-5ce8-a5a60558a819</v>
    <v>en-CA</v>
    <v>Map</v>
  </rv>
  <rv s="1">
    <fb>216713.666</fb>
    <v>8</v>
  </rv>
  <rv s="2">
    <v>57</v>
    <v>6</v>
    <v>178</v>
    <v>7</v>
    <v>0</v>
    <v>Image of Boise, Idaho</v>
  </rv>
  <rv s="1">
    <fb>43.613611111110998</fb>
    <v>9</v>
  </rv>
  <rv s="0">
    <v>805306368</v>
    <v>Lauren McLean (Mayor)</v>
    <v>7e751018-c860-dcd5-43fb-1e41598d02fb</v>
    <v>en-CA</v>
    <v>Generic</v>
  </rv>
  <rv s="3">
    <v>57</v>
  </rv>
  <rv s="4">
    <v>https://www.bing.com/search?q=boise+idaho&amp;form=skydnc</v>
    <v>Learn more on Bing</v>
  </rv>
  <rv s="1">
    <fb>-116.23777777778</fb>
    <v>9</v>
  </rv>
  <rv s="1">
    <fb>235684</fb>
    <v>8</v>
  </rv>
  <rv s="10">
    <v>#VALUE!</v>
    <v>en-CA</v>
    <v>1054a9b9-ef41-4b77-9953-f1ef16ec8015</v>
    <v>536870912</v>
    <v>1</v>
    <v>179</v>
    <v>39</v>
    <v>Boise, Idaho</v>
    <v>4</v>
    <v>5</v>
    <v>Map</v>
    <v>6</v>
    <v>7</v>
    <v>924</v>
    <v>925</v>
    <v>926</v>
    <v>4</v>
    <v>Boise is the capital and most populous city in the U.S. state of Idaho and is the county seat of Ada County. As of the 2020 census, there were 235,684 people residing in the city. On the Boise River in southwestern Idaho, it is 41 miles east of ...</v>
    <v>927</v>
    <v>928</v>
    <v>930</v>
    <v>931</v>
    <v>932</v>
    <v>Boise, Idaho</v>
    <v>933</v>
    <v>230</v>
    <v>Boise, Idaho</v>
    <v>mdp/vdpid/5055534670653947905</v>
  </rv>
  <rv s="1">
    <fb>216699</fb>
    <v>8</v>
  </rv>
  <rv s="1">
    <fb>12165</fb>
    <v>8</v>
  </rv>
  <rv s="0">
    <v>536870912</v>
    <v>Boise</v>
    <v>1054a9b9-ef41-4b77-9953-f1ef16ec8015</v>
    <v>en-CA</v>
    <v>Map</v>
  </rv>
  <rv s="1">
    <fb>589320</fb>
    <v>8</v>
  </rv>
  <rv s="1">
    <fb>700825</fb>
    <v>8</v>
  </rv>
  <rv s="2">
    <v>58</v>
    <v>6</v>
    <v>180</v>
    <v>7</v>
    <v>0</v>
    <v>Image of Idaho</v>
  </rv>
  <rv s="0">
    <v>805306368</v>
    <v>Brad Little (Governor)</v>
    <v>135ff875-8d96-6f51-3eae-347573bc2b5e</v>
    <v>en-CA</v>
    <v>Generic</v>
  </rv>
  <rv s="0">
    <v>805306368</v>
    <v>Scott Bedke (Lieutenant governor)</v>
    <v>be8f5adf-6e01-67c0-5d19-fa17c594a297</v>
    <v>en-CA</v>
    <v>Generic</v>
  </rv>
  <rv s="3">
    <v>58</v>
  </rv>
  <rv s="4">
    <v>https://www.bing.com/search?q=idaho&amp;form=skydnc</v>
    <v>Learn more on Bing</v>
  </rv>
  <rv s="1">
    <fb>743</fb>
    <v>17</v>
  </rv>
  <rv s="1">
    <fb>47583</fb>
    <v>17</v>
  </rv>
  <rv s="1">
    <fb>162900</fb>
    <v>17</v>
  </rv>
  <rv s="1">
    <fb>1839106</fb>
    <v>8</v>
  </rv>
  <rv s="1">
    <fb>1.4999999999999999E-2</fb>
    <v>19</v>
  </rv>
  <rv s="1">
    <fb>0.25900000000000001</fb>
    <v>19</v>
  </rv>
  <rv s="1">
    <fb>8.0000000000000002E-3</fb>
    <v>19</v>
  </rv>
  <rv s="1">
    <fb>0.89500000000000002</fb>
    <v>19</v>
  </rv>
  <rv s="1">
    <fb>0.122</fb>
    <v>19</v>
  </rv>
  <rv s="1">
    <fb>0.626</fb>
    <v>19</v>
  </rv>
  <rv s="1">
    <fb>0.26200000000000001</fb>
    <v>19</v>
  </rv>
  <rv s="1">
    <fb>0.93400000000000005</fb>
    <v>19</v>
  </rv>
  <rv s="8">
    <v>#VALUE!</v>
    <v>en-CA</v>
    <v>ecd30387-20fa-4523-9045-e2860154b5e9</v>
    <v>536870912</v>
    <v>1</v>
    <v>183</v>
    <v>33</v>
    <v>Idaho</v>
    <v>4</v>
    <v>5</v>
    <v>Map</v>
    <v>6</v>
    <v>16</v>
    <v>US-ID</v>
    <v>935</v>
    <v>936</v>
    <v>937</v>
    <v>4</v>
    <v>Idaho is a landlocked state in the Mountain West subregion of the United States. It shares a small portion of the Canada–United States border to the north, with the province of British Columbia. It borders Montana and Wyoming to the east, Nevada ...</v>
    <v>938</v>
    <v>939</v>
    <v>940</v>
    <v>937</v>
    <v>943</v>
    <v>944</v>
    <v>945</v>
    <v>946</v>
    <v>947</v>
    <v>Idaho</v>
    <v>27</v>
    <v>247</v>
    <v>948</v>
    <v>467</v>
    <v>351</v>
    <v>350</v>
    <v>949</v>
    <v>950</v>
    <v>951</v>
    <v>103</v>
    <v>952</v>
    <v>953</v>
    <v>954</v>
    <v>416</v>
    <v>99</v>
    <v>301</v>
    <v>955</v>
    <v>43</v>
    <v>956</v>
    <v>Idaho</v>
    <v>mdp/vdpid/14713</v>
  </rv>
  <rv s="0">
    <v>536870912</v>
    <v>Walnut Creek, California</v>
    <v>7934c790-4854-4dc0-96eb-929b3951ccee</v>
    <v>en-CA</v>
    <v>Map</v>
  </rv>
  <rv s="0">
    <v>536870912</v>
    <v>Contra Costa County</v>
    <v>693b12a1-b988-9b48-5e7c-aa3cd81ded72</v>
    <v>en-CA</v>
    <v>Map</v>
  </rv>
  <rv s="1">
    <fb>51.206265999999999</fb>
    <v>8</v>
  </rv>
  <rv s="2">
    <v>59</v>
    <v>6</v>
    <v>184</v>
    <v>7</v>
    <v>0</v>
    <v>Image of Walnut Creek, California</v>
  </rv>
  <rv s="1">
    <fb>37.906313099999998</fb>
    <v>9</v>
  </rv>
  <rv s="3">
    <v>59</v>
  </rv>
  <rv s="4">
    <v>https://www.bing.com/search?q=walnut+creek+california&amp;form=skydnc</v>
    <v>Learn more on Bing</v>
  </rv>
  <rv s="1">
    <fb>-122.06496300000001</fb>
    <v>9</v>
  </rv>
  <rv s="1">
    <fb>70127</fb>
    <v>8</v>
  </rv>
  <rv s="10">
    <v>#VALUE!</v>
    <v>en-CA</v>
    <v>7934c790-4854-4dc0-96eb-929b3951ccee</v>
    <v>536870912</v>
    <v>1</v>
    <v>185</v>
    <v>39</v>
    <v>Walnut Creek, California</v>
    <v>4</v>
    <v>5</v>
    <v>Map</v>
    <v>6</v>
    <v>7</v>
    <v>323</v>
    <v>959</v>
    <v>960</v>
    <v>4</v>
    <v>Walnut Creek is a city in Contra Costa County, California, United States, located in the East Bay region of the San Francisco Bay Area, about 16 miles east of the city of Oakland. Walnut Creek has a total population of 70,127 per the 2020 ...</v>
    <v>961</v>
    <v>962</v>
    <v>963</v>
    <v>964</v>
    <v>965</v>
    <v>Walnut Creek, California</v>
    <v>966</v>
    <v>331</v>
    <v>Walnut Creek, California</v>
    <v>mdp/vdpid/5057967707652096001</v>
  </rv>
  <rv s="0">
    <v>536870912</v>
    <v>Midvale, Utah</v>
    <v>9a55f14a-7dbb-4406-1679-92929a12349d</v>
    <v>en-CA</v>
    <v>Map</v>
  </rv>
  <rv s="0">
    <v>536870912</v>
    <v>Utah</v>
    <v>c6705e44-d27f-4240-95a2-54e802e3b524</v>
    <v>en-CA</v>
    <v>Map</v>
  </rv>
  <rv s="0">
    <v>536870912</v>
    <v>Salt Lake County</v>
    <v>4de16a24-172b-170c-1217-486126e2ddd9</v>
    <v>en-CA</v>
    <v>Map</v>
  </rv>
  <rv s="1">
    <fb>15.311824</fb>
    <v>8</v>
  </rv>
  <rv s="2">
    <v>60</v>
    <v>6</v>
    <v>186</v>
    <v>7</v>
    <v>0</v>
    <v>Image of Midvale, Utah</v>
  </rv>
  <rv s="1">
    <fb>40.613888888889001</fb>
    <v>9</v>
  </rv>
  <rv s="4">
    <v>https://www.bing.com/search?q=midvale+utah&amp;form=skydnc</v>
    <v>Learn more on Bing</v>
  </rv>
  <rv s="1">
    <fb>-111.88833333333</fb>
    <v>9</v>
  </rv>
  <rv s="1">
    <fb>36028</fb>
    <v>8</v>
  </rv>
  <rv s="12">
    <v>#VALUE!</v>
    <v>en-CA</v>
    <v>9a55f14a-7dbb-4406-1679-92929a12349d</v>
    <v>536870912</v>
    <v>1</v>
    <v>187</v>
    <v>74</v>
    <v>Midvale, Utah</v>
    <v>4</v>
    <v>5</v>
    <v>Map</v>
    <v>6</v>
    <v>7</v>
    <v>969</v>
    <v>970</v>
    <v>971</v>
    <v>4</v>
    <v>Midvale is a city in Salt Lake County, Utah, United States. It is part of the Salt Lake City metropolitan area. Midvale's population was 34,124 according to 2019 estimates from the U.S. Census Bureau.</v>
    <v>972</v>
    <v>973</v>
    <v>974</v>
    <v>975</v>
    <v>Midvale, Utah</v>
    <v>976</v>
    <v>230</v>
    <v>Midvale, Utah</v>
    <v>mdp/vdpid/5081480351344230401</v>
  </rv>
  <rv s="1">
    <fb>219653</fb>
    <v>8</v>
  </rv>
  <rv s="1">
    <fb>22662</fb>
    <v>8</v>
  </rv>
  <rv s="0">
    <v>536870912</v>
    <v>Salt Lake City</v>
    <v>520b8048-39fe-4c55-8cbf-a52f9d8756fd</v>
    <v>en-CA</v>
    <v>Map</v>
  </rv>
  <rv s="1">
    <fb>906292</fb>
    <v>8</v>
  </rv>
  <rv s="1">
    <fb>1054164</fb>
    <v>8</v>
  </rv>
  <rv s="2">
    <v>61</v>
    <v>6</v>
    <v>188</v>
    <v>7</v>
    <v>0</v>
    <v>Image of Utah</v>
  </rv>
  <rv s="0">
    <v>805306368</v>
    <v>Spencer Cox (Governor)</v>
    <v>b8df5066-fb62-3092-d3d5-fa1d766c0409</v>
    <v>en-CA</v>
    <v>Generic</v>
  </rv>
  <rv s="0">
    <v>805306368</v>
    <v>Deidre Henderson (Lieutenant governor)</v>
    <v>644c1a0f-9cad-8cd7-ecd2-aa31b63f12c0</v>
    <v>en-CA</v>
    <v>Generic</v>
  </rv>
  <rv s="3">
    <v>60</v>
  </rv>
  <rv s="4">
    <v>https://www.bing.com/search?q=utah&amp;form=skydnc</v>
    <v>Learn more on Bing</v>
  </rv>
  <rv s="1">
    <fb>887</fb>
    <v>17</v>
  </rv>
  <rv s="1">
    <fb>60727</fb>
    <v>17</v>
  </rv>
  <rv s="1">
    <fb>215900</fb>
    <v>17</v>
  </rv>
  <rv s="1">
    <fb>3.15</fb>
    <v>18</v>
  </rv>
  <rv s="1">
    <fb>3271616</fb>
    <v>8</v>
  </rv>
  <rv s="1">
    <fb>0.10300000000000001</fb>
    <v>19</v>
  </rv>
  <rv s="1">
    <fb>1.4999999999999999E-2</fb>
    <v>20</v>
  </rv>
  <rv s="1">
    <fb>2.5000000000000001E-2</fb>
    <v>19</v>
  </rv>
  <rv s="1">
    <fb>0.311</fb>
    <v>19</v>
  </rv>
  <rv s="1">
    <fb>1.3000000000000001E-2</fb>
    <v>19</v>
  </rv>
  <rv s="1">
    <fb>0.91200000000000003</fb>
    <v>19</v>
  </rv>
  <rv s="1">
    <fb>0.13699999999999998</fb>
    <v>19</v>
  </rv>
  <rv s="1">
    <fb>0.67700000000000005</fb>
    <v>19</v>
  </rv>
  <rv s="1">
    <fb>0.01</fb>
    <v>19</v>
  </rv>
  <rv s="1">
    <fb>0.30499999999999999</fb>
    <v>19</v>
  </rv>
  <rv s="6">
    <v>#VALUE!</v>
    <v>en-CA</v>
    <v>c6705e44-d27f-4240-95a2-54e802e3b524</v>
    <v>536870912</v>
    <v>1</v>
    <v>191</v>
    <v>15</v>
    <v>Utah</v>
    <v>4</v>
    <v>5</v>
    <v>Map</v>
    <v>6</v>
    <v>16</v>
    <v>US-UT</v>
    <v>978</v>
    <v>979</v>
    <v>980</v>
    <v>4</v>
    <v>Utah is a landlocked state in the Mountain West subregion of the Western United States. It borders Colorado to its east, Wyoming to its northeast, Idaho to its north, Arizona to its south, and Nevada to its west. Utah also touches a corner of ...</v>
    <v>981</v>
    <v>982</v>
    <v>983</v>
    <v>980</v>
    <v>986</v>
    <v>987</v>
    <v>988</v>
    <v>989</v>
    <v>990</v>
    <v>Utah</v>
    <v>27</v>
    <v>991</v>
    <v>992</v>
    <v>627</v>
    <v>993</v>
    <v>994</v>
    <v>995</v>
    <v>996</v>
    <v>997</v>
    <v>249</v>
    <v>998</v>
    <v>999</v>
    <v>1000</v>
    <v>1001</v>
    <v>520</v>
    <v>468</v>
    <v>1002</v>
    <v>249</v>
    <v>998</v>
    <v>230</v>
    <v>Utah</v>
    <v>mdp/vdpid/34626</v>
  </rv>
  <rv s="1">
    <fb>289.26125100000002</fb>
    <v>8</v>
  </rv>
  <rv s="2">
    <v>62</v>
    <v>6</v>
    <v>192</v>
    <v>7</v>
    <v>0</v>
    <v>Image of Salt Lake City</v>
  </rv>
  <rv s="1">
    <fb>40.75</fb>
    <v>9</v>
  </rv>
  <rv s="0">
    <v>805306368</v>
    <v>Erin Mendenhall (Mayor)</v>
    <v>da12fad7-cac7-65a3-e660-2e8f6a82b91e</v>
    <v>en-CA</v>
    <v>Generic</v>
  </rv>
  <rv s="3">
    <v>61</v>
  </rv>
  <rv s="4">
    <v>https://www.bing.com/search?q=salt+lake+city+utah&amp;form=skydnc</v>
    <v>Learn more on Bing</v>
  </rv>
  <rv s="1">
    <fb>-111.88333333333</fb>
    <v>9</v>
  </rv>
  <rv s="1">
    <fb>199723</fb>
    <v>8</v>
  </rv>
  <rv s="10">
    <v>#VALUE!</v>
    <v>en-CA</v>
    <v>520b8048-39fe-4c55-8cbf-a52f9d8756fd</v>
    <v>536870912</v>
    <v>1</v>
    <v>193</v>
    <v>39</v>
    <v>Salt Lake City</v>
    <v>4</v>
    <v>5</v>
    <v>Map</v>
    <v>6</v>
    <v>7</v>
    <v>969</v>
    <v>970</v>
    <v>1004</v>
    <v>4</v>
    <v>Salt Lake City, often shortened to Salt Lake or SLC, is the capital and most populous city of the U.S. state of Utah. It is the seat of Salt Lake County, the most populous county in the state. The city is the core of the Salt Lake City ...</v>
    <v>1005</v>
    <v>1006</v>
    <v>1008</v>
    <v>1009</v>
    <v>1010</v>
    <v>Salt Lake City</v>
    <v>1011</v>
    <v>230</v>
    <v>Salt Lake City</v>
    <v>mdp/vdpid/5081478942645288961</v>
  </rv>
  <rv s="0">
    <v>536870912</v>
    <v>Long Island</v>
    <v>ef0c0f37-bad2-bd1a-ad90-888ea76346bb</v>
    <v>en-CA</v>
    <v>Map</v>
  </rv>
  <rv s="1">
    <fb>3566</fb>
    <v>8</v>
  </rv>
  <rv s="2">
    <v>63</v>
    <v>6</v>
    <v>194</v>
    <v>7</v>
    <v>0</v>
    <v>Image of Long Island</v>
  </rv>
  <rv s="1">
    <fb>40.805804999999999</fb>
    <v>9</v>
  </rv>
  <rv s="4">
    <v>https://www.bing.com/search?q=long+island&amp;form=skydnc</v>
    <v>Learn more on Bing</v>
  </rv>
  <rv s="1">
    <fb>-73.253615999999994</fb>
    <v>9</v>
  </rv>
  <rv s="1">
    <fb>7804968</fb>
    <v>8</v>
  </rv>
  <rv s="16">
    <v>#VALUE!</v>
    <v>en-CA</v>
    <v>ef0c0f37-bad2-bd1a-ad90-888ea76346bb</v>
    <v>536870912</v>
    <v>1</v>
    <v>195</v>
    <v>196</v>
    <v>Long Island</v>
    <v>4</v>
    <v>5</v>
    <v>Map</v>
    <v>6</v>
    <v>197</v>
    <v>433</v>
    <v>1014</v>
    <v>4</v>
    <v>Long Island is an island in southeastern New York State, constituting a significant share of the New York metropolitan area in terms of both population and land area. The island extends from New York Harbor 118 miles eastward into the North ...</v>
    <v>1015</v>
    <v>1016</v>
    <v>1017</v>
    <v>1018</v>
    <v>Long Island</v>
    <v>1019</v>
    <v>Long Island</v>
    <v>mdp/vdpid/5487353905681530882</v>
  </rv>
  <rv s="0">
    <v>536870912</v>
    <v>West Chester, Pennsylvania</v>
    <v>e03a4128-c12f-329f-5924-8d9a3beba07f</v>
    <v>en-CA</v>
    <v>Map</v>
  </rv>
  <rv s="0">
    <v>536870912</v>
    <v>Chester County</v>
    <v>8cb41841-095c-2fbe-b56f-a0135063841a</v>
    <v>en-CA</v>
    <v>Map</v>
  </rv>
  <rv s="1">
    <fb>4.7822110000000002</fb>
    <v>8</v>
  </rv>
  <rv s="2">
    <v>64</v>
    <v>6</v>
    <v>198</v>
    <v>7</v>
    <v>0</v>
    <v>Image of West Chester, Pennsylvania</v>
  </rv>
  <rv s="1">
    <fb>39.958599999999997</fb>
    <v>9</v>
  </rv>
  <rv s="0">
    <v>805306368</v>
    <v>Lillian DeBaptiste (Mayor)</v>
    <v>1de99c8e-8337-04f0-8a47-269d87a64357</v>
    <v>en-CA</v>
    <v>Generic</v>
  </rv>
  <rv s="3">
    <v>62</v>
  </rv>
  <rv s="4">
    <v>https://www.bing.com/search?q=west+chester+pennsylvania&amp;form=skydnc</v>
    <v>Learn more on Bing</v>
  </rv>
  <rv s="1">
    <fb>-75.605000000000004</fb>
    <v>9</v>
  </rv>
  <rv s="1">
    <fb>18671</fb>
    <v>8</v>
  </rv>
  <rv s="5">
    <v>#VALUE!</v>
    <v>en-CA</v>
    <v>e03a4128-c12f-329f-5924-8d9a3beba07f</v>
    <v>536870912</v>
    <v>1</v>
    <v>199</v>
    <v>2</v>
    <v>West Chester, Pennsylvania</v>
    <v>4</v>
    <v>5</v>
    <v>Map</v>
    <v>6</v>
    <v>7</v>
    <v>635</v>
    <v>1022</v>
    <v>1023</v>
    <v>4</v>
    <v>West Chester is a borough and the county seat of Chester County, Pennsylvania, United States. Located within the Philadelphia metropolitan area, the borough had a population of 18,461 at the 2010 census. West Chester is the mailing address for ...</v>
    <v>1024</v>
    <v>1025</v>
    <v>1027</v>
    <v>1028</v>
    <v>1029</v>
    <v>West Chester, Pennsylvania</v>
    <v>1030</v>
    <v>West Chester, Pennsylvania</v>
    <v>mdp/vdpid/5487429124987289601</v>
  </rv>
  <rv s="0">
    <v>536870912</v>
    <v>Redondo Beach, California</v>
    <v>10a6eb55-f846-4337-a507-eec951117e11</v>
    <v>en-CA</v>
    <v>Map</v>
  </rv>
  <rv s="1">
    <fb>16.080031999999999</fb>
    <v>8</v>
  </rv>
  <rv s="2">
    <v>65</v>
    <v>6</v>
    <v>200</v>
    <v>7</v>
    <v>0</v>
    <v>Image of Redondo Beach, California</v>
  </rv>
  <rv s="1">
    <fb>33.856388888889001</fb>
    <v>9</v>
  </rv>
  <rv s="0">
    <v>805306368</v>
    <v>Bill Brand (Mayor)</v>
    <v>07aa3645-f567-7abd-1a52-4dc5f1435d75</v>
    <v>en-CA</v>
    <v>Generic</v>
  </rv>
  <rv s="3">
    <v>63</v>
  </rv>
  <rv s="4">
    <v>https://www.bing.com/search?q=redondo+beach+california&amp;form=skydnc</v>
    <v>Learn more on Bing</v>
  </rv>
  <rv s="1">
    <fb>-118.37694444444</fb>
    <v>9</v>
  </rv>
  <rv s="1">
    <fb>71576</fb>
    <v>8</v>
  </rv>
  <rv s="5">
    <v>#VALUE!</v>
    <v>en-CA</v>
    <v>10a6eb55-f846-4337-a507-eec951117e11</v>
    <v>536870912</v>
    <v>1</v>
    <v>201</v>
    <v>2</v>
    <v>Redondo Beach, California</v>
    <v>4</v>
    <v>5</v>
    <v>Map</v>
    <v>6</v>
    <v>7</v>
    <v>323</v>
    <v>372</v>
    <v>1033</v>
    <v>4</v>
    <v>Redondo Beach is a coastal city in Los Angeles County, California, United States, located in the South Bay region of the Greater Los Angeles area. It is one of three adjacent beach cities along the southern portion of Santa Monica Bay. The ...</v>
    <v>1034</v>
    <v>1035</v>
    <v>1037</v>
    <v>1038</v>
    <v>1039</v>
    <v>Redondo Beach, California</v>
    <v>1040</v>
    <v>Redondo Beach, California</v>
    <v>mdp/vdpid/5059790695615692801</v>
  </rv>
  <rv s="0">
    <v>536870912</v>
    <v>San Francisco</v>
    <v>37181124-e096-403d-a455-576a61b83525</v>
    <v>en-CA</v>
    <v>Map</v>
  </rv>
  <rv s="1">
    <fb>600.59220200000004</fb>
    <v>8</v>
  </rv>
  <rv s="2">
    <v>66</v>
    <v>6</v>
    <v>202</v>
    <v>7</v>
    <v>0</v>
    <v>Image of San Francisco</v>
  </rv>
  <rv s="1">
    <fb>37.777500000000003</fb>
    <v>9</v>
  </rv>
  <rv s="0">
    <v>805306368</v>
    <v>London Breed (Mayor)</v>
    <v>7d958ba2-a84e-42c3-84e3-75d7e4087e34</v>
    <v>en-CA</v>
    <v>Generic</v>
  </rv>
  <rv s="0">
    <v>805306368</v>
    <v>Scott Wiener (Senate)</v>
    <v>5aad6077-a6b2-98df-28d0-9ad23b767642</v>
    <v>en-CA</v>
    <v>Generic</v>
  </rv>
  <rv s="3">
    <v>64</v>
  </rv>
  <rv s="4">
    <v>https://www.bing.com/search?q=san+francisco&amp;form=skydnc</v>
    <v>Learn more on Bing</v>
  </rv>
  <rv s="1">
    <fb>-122.416388888889</fb>
    <v>9</v>
  </rv>
  <rv s="1">
    <fb>873965</fb>
    <v>8</v>
  </rv>
  <rv s="9">
    <v>#VALUE!</v>
    <v>en-CA</v>
    <v>37181124-e096-403d-a455-576a61b83525</v>
    <v>536870912</v>
    <v>1</v>
    <v>203</v>
    <v>36</v>
    <v>San Francisco</v>
    <v>4</v>
    <v>5</v>
    <v>Map</v>
    <v>6</v>
    <v>7</v>
    <v>323</v>
    <v>1043</v>
    <v>4</v>
    <v>San Francisco, officially the City and County of San Francisco, is the commercial, financial, and cultural center of Northern California. As of 2022, The city proper, with 808,437 residents, is the fourth most populous city in California and the ...</v>
    <v>1044</v>
    <v>1045</v>
    <v>1048</v>
    <v>1049</v>
    <v>1050</v>
    <v>San Francisco</v>
    <v>1051</v>
    <v>331</v>
    <v>San Francisco</v>
    <v>mdp/vdpid/5057864695344529409</v>
  </rv>
  <rv s="0">
    <v>536870912</v>
    <v>Chapel Hill, North Carolina</v>
    <v>c199289b-0f2f-7eba-06d1-3c3b38a7fc43</v>
    <v>en-CA</v>
    <v>Map</v>
  </rv>
  <rv s="0">
    <v>536870912</v>
    <v>North Carolina</v>
    <v>9e2bf053-dd80-4646-8f26-65075e7085c0</v>
    <v>en-CA</v>
    <v>Map</v>
  </rv>
  <rv s="0">
    <v>536870912</v>
    <v>Orange County</v>
    <v>228b4eff-7db9-696f-6bf7-c36cbf5c8915</v>
    <v>en-CA</v>
    <v>Map</v>
  </rv>
  <rv s="1">
    <fb>55.254584000000001</fb>
    <v>8</v>
  </rv>
  <rv s="2">
    <v>67</v>
    <v>6</v>
    <v>204</v>
    <v>7</v>
    <v>0</v>
    <v>Image of Chapel Hill, North Carolina</v>
  </rv>
  <rv s="1">
    <fb>35.907308333332999</fb>
    <v>9</v>
  </rv>
  <rv s="0">
    <v>805306368</v>
    <v>Jessica Anderson (Mayor)</v>
    <v>251bf236-dd2a-fb67-2c2c-31a497327cf2</v>
    <v>en-CA</v>
    <v>Generic</v>
  </rv>
  <rv s="3">
    <v>65</v>
  </rv>
  <rv s="4">
    <v>https://www.bing.com/search?q=chapel+hill+north+carolina&amp;form=skydnc</v>
    <v>Learn more on Bing</v>
  </rv>
  <rv s="1">
    <fb>-79.049922222221994</fb>
    <v>9</v>
  </rv>
  <rv s="1">
    <fb>61960</fb>
    <v>8</v>
  </rv>
  <rv s="5">
    <v>#VALUE!</v>
    <v>en-CA</v>
    <v>c199289b-0f2f-7eba-06d1-3c3b38a7fc43</v>
    <v>536870912</v>
    <v>1</v>
    <v>205</v>
    <v>2</v>
    <v>Chapel Hill, North Carolina</v>
    <v>4</v>
    <v>5</v>
    <v>Map</v>
    <v>6</v>
    <v>7</v>
    <v>1054</v>
    <v>1055</v>
    <v>1056</v>
    <v>4</v>
    <v>Chapel Hill is a town in Orange and Durham counties in the U.S. state of North Carolina. Its population was 61,960 in the 2020 census, making Chapel Hill the 17th-most populous municipality in the state. Chapel Hill, Durham, and the state ...</v>
    <v>1057</v>
    <v>1058</v>
    <v>1060</v>
    <v>1061</v>
    <v>1062</v>
    <v>Chapel Hill, North Carolina</v>
    <v>1063</v>
    <v>Chapel Hill, North Carolina</v>
    <v>mdp/vdpid/5485029031059390465</v>
  </rv>
  <rv s="1">
    <fb>139390</fb>
    <v>8</v>
  </rv>
  <rv s="1">
    <fb>60550</fb>
    <v>8</v>
  </rv>
  <rv s="0">
    <v>536870912</v>
    <v>Raleigh</v>
    <v>7b706445-83c5-46a4-bb70-cff23cd555d3</v>
    <v>en-CA</v>
    <v>Map</v>
  </rv>
  <rv s="1">
    <fb>3775581</fb>
    <v>8</v>
  </rv>
  <rv s="1">
    <fb>4540498</fb>
    <v>8</v>
  </rv>
  <rv s="2">
    <v>68</v>
    <v>6</v>
    <v>206</v>
    <v>7</v>
    <v>0</v>
    <v>Image of North Carolina</v>
  </rv>
  <rv s="0">
    <v>536870912</v>
    <v>Charlotte</v>
    <v>e6558399-4151-4390-ad12-f2a72b268ce7</v>
    <v>en-CA</v>
    <v>Map</v>
  </rv>
  <rv s="0">
    <v>805306368</v>
    <v>Roy Cooper (Governor)</v>
    <v>820bd6b0-5fb7-750e-f669-ed2a8611d0dd</v>
    <v>en-CA</v>
    <v>Generic</v>
  </rv>
  <rv s="0">
    <v>805306368</v>
    <v>Mark Robinson (Lieutenant governor)</v>
    <v>d93d9a6d-8231-1646-b92c-00ca50d3db23</v>
    <v>en-CA</v>
    <v>Generic</v>
  </rv>
  <rv s="3">
    <v>66</v>
  </rv>
  <rv s="4">
    <v>https://www.bing.com/search?q=north+carolina&amp;form=skydnc</v>
    <v>Learn more on Bing</v>
  </rv>
  <rv s="1">
    <fb>797</fb>
    <v>17</v>
  </rv>
  <rv s="1">
    <fb>46868</fb>
    <v>17</v>
  </rv>
  <rv s="1">
    <fb>154900</fb>
    <v>17</v>
  </rv>
  <rv s="1">
    <fb>2.54</fb>
    <v>18</v>
  </rv>
  <rv s="1">
    <fb>10439388</fb>
    <v>8</v>
  </rv>
  <rv s="1">
    <fb>0.151</fb>
    <v>19</v>
  </rv>
  <rv s="1">
    <fb>1.6E-2</fb>
    <v>20</v>
  </rv>
  <rv s="1">
    <fb>0.28399999999999997</fb>
    <v>19</v>
  </rv>
  <rv s="1">
    <fb>0.221</fb>
    <v>19</v>
  </rv>
  <rv s="1">
    <fb>9.0999999999999998E-2</fb>
    <v>19</v>
  </rv>
  <rv s="1">
    <fb>0.61799999999999999</fb>
    <v>19</v>
  </rv>
  <rv s="1">
    <fb>0.22800000000000001</fb>
    <v>19</v>
  </rv>
  <rv s="1">
    <fb>0.71200000000000008</fb>
    <v>19</v>
  </rv>
  <rv s="6">
    <v>#VALUE!</v>
    <v>en-CA</v>
    <v>9e2bf053-dd80-4646-8f26-65075e7085c0</v>
    <v>536870912</v>
    <v>1</v>
    <v>209</v>
    <v>15</v>
    <v>North Carolina</v>
    <v>4</v>
    <v>5</v>
    <v>Map</v>
    <v>6</v>
    <v>16</v>
    <v>US-NC</v>
    <v>1065</v>
    <v>1066</v>
    <v>1067</v>
    <v>4</v>
    <v>North Carolina is a state in the Southeastern region of the United States. It is bordered by Virginia to the north, the Atlantic Ocean to the east, South Carolina to the south, Georgia to the southwest, and Tennessee to the west. The state is ...</v>
    <v>1068</v>
    <v>1069</v>
    <v>1070</v>
    <v>1071</v>
    <v>1074</v>
    <v>1075</v>
    <v>1076</v>
    <v>1077</v>
    <v>1078</v>
    <v>North Carolina</v>
    <v>27</v>
    <v>1079</v>
    <v>1080</v>
    <v>359</v>
    <v>1081</v>
    <v>1082</v>
    <v>145</v>
    <v>1083</v>
    <v>1084</v>
    <v>101</v>
    <v>310</v>
    <v>1085</v>
    <v>1086</v>
    <v>40</v>
    <v>143</v>
    <v>303</v>
    <v>1087</v>
    <v>418</v>
    <v>1088</v>
    <v>73</v>
    <v>North Carolina</v>
    <v>mdp/vdpid/23611</v>
  </rv>
  <rv s="0">
    <v>536870912</v>
    <v>Granite City, Illinois</v>
    <v>73dd36aa-02f9-61d2-b630-cf2e213f6c3f</v>
    <v>en-CA</v>
    <v>Map</v>
  </rv>
  <rv s="0">
    <v>536870912</v>
    <v>Madison County</v>
    <v>350e7c43-6577-6d02-20c9-7ee32c15835d</v>
    <v>en-CA</v>
    <v>Map</v>
  </rv>
  <rv s="1">
    <fb>53.799698999999997</fb>
    <v>8</v>
  </rv>
  <rv s="2">
    <v>69</v>
    <v>6</v>
    <v>210</v>
    <v>7</v>
    <v>0</v>
    <v>Image of Granite City, Illinois</v>
  </rv>
  <rv s="1">
    <fb>38.717799999999997</fb>
    <v>9</v>
  </rv>
  <rv s="0">
    <v>805306368</v>
    <v>Michael Parkinson (Mayor)</v>
    <v>03dac084-f6b3-b050-8e5a-433840c226b5</v>
    <v>en-CA</v>
    <v>Generic</v>
  </rv>
  <rv s="3">
    <v>67</v>
  </rv>
  <rv s="4">
    <v>https://www.bing.com/search?q=granite+city+illinois&amp;form=skydnc</v>
    <v>Learn more on Bing</v>
  </rv>
  <rv s="1">
    <fb>-90.129400000000004</fb>
    <v>9</v>
  </rv>
  <rv s="1">
    <fb>27549</fb>
    <v>8</v>
  </rv>
  <rv s="5">
    <v>#VALUE!</v>
    <v>en-CA</v>
    <v>73dd36aa-02f9-61d2-b630-cf2e213f6c3f</v>
    <v>536870912</v>
    <v>1</v>
    <v>211</v>
    <v>2</v>
    <v>Granite City, Illinois</v>
    <v>4</v>
    <v>5</v>
    <v>Map</v>
    <v>6</v>
    <v>7</v>
    <v>683</v>
    <v>1091</v>
    <v>1092</v>
    <v>4</v>
    <v>Granite City is a city in Madison County, Illinois, United States, within the Greater St. Louis metropolitan area. The population was 27,549 at the 2020 census, making it the third-largest city in the Metro East and Southern Illinois regions, ...</v>
    <v>1093</v>
    <v>1094</v>
    <v>1096</v>
    <v>1097</v>
    <v>1098</v>
    <v>Granite City, Illinois</v>
    <v>1099</v>
    <v>Granite City, Illinois</v>
    <v>mdp/vdpid/5096596275889963009</v>
  </rv>
  <rv s="0">
    <v>536870912</v>
    <v>Long Beach, California</v>
    <v>0b412653-c6c4-4e41-b59c-e1214435431f</v>
    <v>en-CA</v>
    <v>Map</v>
  </rv>
  <rv s="1">
    <fb>133.32291699999999</fb>
    <v>8</v>
  </rv>
  <rv s="2">
    <v>70</v>
    <v>6</v>
    <v>212</v>
    <v>7</v>
    <v>0</v>
    <v>Image of Long Beach, California</v>
  </rv>
  <rv s="1">
    <fb>33.768055555555598</fb>
    <v>9</v>
  </rv>
  <rv s="0">
    <v>805306368</v>
    <v>Rex Richardson (Mayor)</v>
    <v>c7cfdbeb-1e86-dd78-f17c-ca2f4e77aeae</v>
    <v>en-CA</v>
    <v>Generic</v>
  </rv>
  <rv s="3">
    <v>68</v>
  </rv>
  <rv s="4">
    <v>https://www.bing.com/search?q=long+beach+california&amp;form=skydnc</v>
    <v>Learn more on Bing</v>
  </rv>
  <rv s="1">
    <fb>-118.195555555556</fb>
    <v>9</v>
  </rv>
  <rv s="1">
    <fb>466742</fb>
    <v>8</v>
  </rv>
  <rv s="10">
    <v>#VALUE!</v>
    <v>en-CA</v>
    <v>0b412653-c6c4-4e41-b59c-e1214435431f</v>
    <v>536870912</v>
    <v>1</v>
    <v>213</v>
    <v>39</v>
    <v>Long Beach, California</v>
    <v>4</v>
    <v>5</v>
    <v>Map</v>
    <v>6</v>
    <v>7</v>
    <v>323</v>
    <v>372</v>
    <v>1102</v>
    <v>4</v>
    <v>Long Beach is a city in Los Angeles County, California, United States. It is the 43rd-most populous city in the United States, with a population of 466,742 as of 2020. A charter city, Long Beach is the seventh-most populous city in California, ...</v>
    <v>1103</v>
    <v>1104</v>
    <v>1106</v>
    <v>1107</v>
    <v>1108</v>
    <v>Long Beach, California</v>
    <v>1109</v>
    <v>331</v>
    <v>Long Beach, California</v>
    <v>mdp/vdpid/5059794131925073922</v>
  </rv>
  <rv s="0">
    <v>536870912</v>
    <v>Coral Gables, Florida</v>
    <v>50055271-079f-dcb9-8f0e-3c9035a3831e</v>
    <v>en-CA</v>
    <v>Map</v>
  </rv>
  <rv s="1">
    <fb>96.647850000000005</fb>
    <v>8</v>
  </rv>
  <rv s="2">
    <v>71</v>
    <v>6</v>
    <v>214</v>
    <v>7</v>
    <v>0</v>
    <v>Image of Coral Gables, Florida</v>
  </rv>
  <rv s="1">
    <fb>25.75</fb>
    <v>9</v>
  </rv>
  <rv s="0">
    <v>805306368</v>
    <v>Vince Lago (Mayor)</v>
    <v>f925d20c-ccfe-64fa-8900-addf6b646896</v>
    <v>en-CA</v>
    <v>Generic</v>
  </rv>
  <rv s="3">
    <v>69</v>
  </rv>
  <rv s="4">
    <v>https://www.bing.com/search?q=coral+cable&amp;form=skydnc</v>
    <v>Learn more on Bing</v>
  </rv>
  <rv s="1">
    <fb>-80.271111111110997</fb>
    <v>9</v>
  </rv>
  <rv s="1">
    <fb>49248</fb>
    <v>8</v>
  </rv>
  <rv s="5">
    <v>#VALUE!</v>
    <v>en-CA</v>
    <v>50055271-079f-dcb9-8f0e-3c9035a3831e</v>
    <v>536870912</v>
    <v>1</v>
    <v>215</v>
    <v>2</v>
    <v>Coral Gables, Florida</v>
    <v>4</v>
    <v>5</v>
    <v>Map</v>
    <v>6</v>
    <v>7</v>
    <v>116</v>
    <v>117</v>
    <v>1112</v>
    <v>4</v>
    <v>Coral Gables is a city in Miami-Dade County, Florida, United States. The city is part of the Miami metropolitan area of South Florida and is located 7 miles southwest of Downtown Miami. As of the 2020 U.S. census, it had a population of 49,248.</v>
    <v>1113</v>
    <v>1114</v>
    <v>1116</v>
    <v>1117</v>
    <v>1118</v>
    <v>Coral Gables, Florida</v>
    <v>1119</v>
    <v>Coral Gables, Florida</v>
    <v>mdp/vdpid/5502113610169581571</v>
  </rv>
  <rv s="0">
    <v>536870912</v>
    <v>Forked River, New Jersey</v>
    <v>749c78ea-b587-d6f0-36e6-dd3fbaf713e7</v>
    <v>en-CA</v>
    <v>Map</v>
  </rv>
  <rv s="0">
    <v>536870912</v>
    <v>Ocean County</v>
    <v>4d2aeab1-fd12-14da-e014-6bb86c6dac21</v>
    <v>en-CA</v>
    <v>Map</v>
  </rv>
  <rv s="0">
    <v>536870912</v>
    <v>Lacey Township</v>
    <v>fb1b7c06-8a81-9ccd-f4b2-05715ed0f0a1</v>
    <v>en-CA</v>
    <v>Map</v>
  </rv>
  <rv s="1">
    <fb>26.750719</fb>
    <v>8</v>
  </rv>
  <rv s="2">
    <v>72</v>
    <v>6</v>
    <v>216</v>
    <v>7</v>
    <v>0</v>
    <v>Image of Forked River, New Jersey</v>
  </rv>
  <rv s="1">
    <fb>39.825830000000003</fb>
    <v>9</v>
  </rv>
  <rv s="4">
    <v>https://www.bing.com/search?q=forked+river+new+jersey&amp;form=skydnc</v>
    <v>Learn more on Bing</v>
  </rv>
  <rv s="1">
    <fb>-74.183329999999998</fb>
    <v>9</v>
  </rv>
  <rv s="1">
    <fb>5274</fb>
    <v>8</v>
  </rv>
  <rv s="12">
    <v>#VALUE!</v>
    <v>en-CA</v>
    <v>749c78ea-b587-d6f0-36e6-dd3fbaf713e7</v>
    <v>536870912</v>
    <v>1</v>
    <v>217</v>
    <v>74</v>
    <v>Forked River, New Jersey</v>
    <v>4</v>
    <v>5</v>
    <v>Map</v>
    <v>6</v>
    <v>7</v>
    <v>1122</v>
    <v>1123</v>
    <v>1124</v>
    <v>4</v>
    <v>Forked River is an unincorporated community and census-designated place located within Lacey Township, in Ocean County, in the U.S. state of New Jersey. As of the 2020 United States census, the CDP's population was 5,274, an increase of 30 from ...</v>
    <v>1125</v>
    <v>1126</v>
    <v>1127</v>
    <v>1128</v>
    <v>Forked River, New Jersey</v>
    <v>1129</v>
    <v>73</v>
    <v>Forked River, New Jersey</v>
    <v>mdp/vdpid/5487573397032402945</v>
  </rv>
  <rv s="0">
    <v>536870912</v>
    <v>Richmond, Virginia</v>
    <v>59263810-6a82-4930-943c-1fa0693b17b0</v>
    <v>en-CA</v>
    <v>Map</v>
  </rv>
  <rv s="0">
    <v>536870912</v>
    <v>Lancaster, Pennsylvania</v>
    <v>4cbeb529-064f-2b4d-9e99-97d84f6d27b0</v>
    <v>en-CA</v>
    <v>Map</v>
  </rv>
  <rv s="0">
    <v>536870912</v>
    <v>Lancaster County</v>
    <v>b8234093-4bb8-c9d3-e2a4-e3bd3475af24</v>
    <v>en-CA</v>
    <v>Map</v>
  </rv>
  <rv s="1">
    <fb>19.048555</fb>
    <v>8</v>
  </rv>
  <rv s="2">
    <v>73</v>
    <v>6</v>
    <v>218</v>
    <v>7</v>
    <v>0</v>
    <v>Image of Lancaster, Pennsylvania</v>
  </rv>
  <rv s="1">
    <fb>40.039722222221997</fb>
    <v>9</v>
  </rv>
  <rv s="0">
    <v>805306368</v>
    <v>Danene Sorace (Mayor)</v>
    <v>c2da7b3d-40b3-44c5-f9b5-f1091c003eb9</v>
    <v>en-CA</v>
    <v>Generic</v>
  </rv>
  <rv s="3">
    <v>70</v>
  </rv>
  <rv s="4">
    <v>https://www.bing.com/search?q=lancaster+pennsylvania&amp;form=skydnc</v>
    <v>Learn more on Bing</v>
  </rv>
  <rv s="1">
    <fb>-76.304444444444002</fb>
    <v>9</v>
  </rv>
  <rv s="1">
    <fb>58039</fb>
    <v>8</v>
  </rv>
  <rv s="5">
    <v>#VALUE!</v>
    <v>en-CA</v>
    <v>4cbeb529-064f-2b4d-9e99-97d84f6d27b0</v>
    <v>536870912</v>
    <v>1</v>
    <v>219</v>
    <v>2</v>
    <v>Lancaster, Pennsylvania</v>
    <v>4</v>
    <v>5</v>
    <v>Map</v>
    <v>6</v>
    <v>7</v>
    <v>635</v>
    <v>1133</v>
    <v>1134</v>
    <v>4</v>
    <v>Lancaster is a city in and the county seat of Lancaster County, Pennsylvania, and one of the oldest inland cities in the United States. With a population of 58,039 at the 2020 census, it is the tenth-most-populous city in the state. The ...</v>
    <v>1135</v>
    <v>1136</v>
    <v>1138</v>
    <v>1139</v>
    <v>1140</v>
    <v>Lancaster, Pennsylvania</v>
    <v>1141</v>
    <v>Lancaster, Pennsylvania</v>
    <v>mdp/vdpid/5487047111251853313</v>
  </rv>
  <rv s="0">
    <v>536870912</v>
    <v>Palo Alto, California</v>
    <v>dc197a43-a077-fcf2-fa6a-bebe1f5475fa</v>
    <v>en-CA</v>
    <v>Map</v>
  </rv>
  <rv s="0">
    <v>536870912</v>
    <v>Santa Clara County</v>
    <v>81e61b88-4e05-c5fc-326a-24657ef6377a</v>
    <v>en-CA</v>
    <v>Map</v>
  </rv>
  <rv s="1">
    <fb>66.750753000000003</fb>
    <v>8</v>
  </rv>
  <rv s="2">
    <v>74</v>
    <v>6</v>
    <v>220</v>
    <v>7</v>
    <v>0</v>
    <v>Image of Palo Alto, California</v>
  </rv>
  <rv s="1">
    <fb>37.429166666667001</fb>
    <v>9</v>
  </rv>
  <rv s="0">
    <v>805306368</v>
    <v>Greer Stone (Mayor)</v>
    <v>0f652ffd-7486-2439-3f8e-0a0969031f7c</v>
    <v>en-CA</v>
    <v>Generic</v>
  </rv>
  <rv s="3">
    <v>71</v>
  </rv>
  <rv s="4">
    <v>https://www.bing.com/search?q=palo+alto+california&amp;form=skydnc</v>
    <v>Learn more on Bing</v>
  </rv>
  <rv s="1">
    <fb>-122.13805555556</fb>
    <v>9</v>
  </rv>
  <rv s="1">
    <fb>68572</fb>
    <v>8</v>
  </rv>
  <rv s="10">
    <v>#VALUE!</v>
    <v>en-CA</v>
    <v>dc197a43-a077-fcf2-fa6a-bebe1f5475fa</v>
    <v>536870912</v>
    <v>1</v>
    <v>221</v>
    <v>39</v>
    <v>Palo Alto, California</v>
    <v>4</v>
    <v>5</v>
    <v>Map</v>
    <v>6</v>
    <v>7</v>
    <v>323</v>
    <v>1144</v>
    <v>1145</v>
    <v>4</v>
    <v>Palo Alto is a charter city in the northwestern corner of Santa Clara County, California, United States, in the San Francisco Bay Area, named after a coastal redwood tree known as El Palo Alto. The city of Palo Alto was established in 1894 by ...</v>
    <v>1146</v>
    <v>1147</v>
    <v>1149</v>
    <v>1150</v>
    <v>1151</v>
    <v>Palo Alto, California</v>
    <v>1152</v>
    <v>331</v>
    <v>Palo Alto, California</v>
    <v>mdp/vdpid/5057985849308741634</v>
  </rv>
  <rv s="0">
    <v>536870912</v>
    <v>Bethel, Connecticut</v>
    <v>97673369-df5f-597d-3cc4-6811876bcaae</v>
    <v>en-CA</v>
    <v>Map</v>
  </rv>
  <rv s="0">
    <v>536870912</v>
    <v>Connecticut</v>
    <v>b3ca6523-435e-4a3b-8f78-1ad900a52cf8</v>
    <v>en-CA</v>
    <v>Map</v>
  </rv>
  <rv s="0">
    <v>536870912</v>
    <v>Fairfield County</v>
    <v>237b369a-0d8a-367d-a4bf-b0e1ad8df823</v>
    <v>en-CA</v>
    <v>Map</v>
  </rv>
  <rv s="1">
    <fb>43.7707990647</fb>
    <v>8</v>
  </rv>
  <rv s="2">
    <v>75</v>
    <v>6</v>
    <v>223</v>
    <v>7</v>
    <v>0</v>
    <v>Image of Bethel, Connecticut</v>
  </rv>
  <rv s="1">
    <fb>41.371209999999998</fb>
    <v>9</v>
  </rv>
  <rv s="4">
    <v>https://www.bing.com/search?q=bethel+connecticut&amp;form=skydnc</v>
    <v>Learn more on Bing</v>
  </rv>
  <rv s="1">
    <fb>-73.414010000000005</fb>
    <v>9</v>
  </rv>
  <rv s="1">
    <fb>20358</fb>
    <v>8</v>
  </rv>
  <rv s="12">
    <v>#VALUE!</v>
    <v>en-CA</v>
    <v>97673369-df5f-597d-3cc4-6811876bcaae</v>
    <v>536870912</v>
    <v>1</v>
    <v>224</v>
    <v>74</v>
    <v>Bethel, Connecticut</v>
    <v>4</v>
    <v>5</v>
    <v>Map</v>
    <v>6</v>
    <v>7</v>
    <v>1155</v>
    <v>1156</v>
    <v>1157</v>
    <v>4</v>
    <v>Bethel is a town in Fairfield County, Connecticut, United States. As of the 2020 census, the population of the town was 20,358. The town is part of the Western Connecticut Planning Region. The town includes the Bethel Census Designated Place.</v>
    <v>1158</v>
    <v>1159</v>
    <v>1160</v>
    <v>1161</v>
    <v>Bethel, Connecticut</v>
    <v>1162</v>
    <v>73</v>
    <v>Bethel, Connecticut</v>
    <v>mdp/vdpid/5487330261920120833</v>
  </rv>
  <rv s="1">
    <fb>14357</fb>
    <v>8</v>
  </rv>
  <rv s="1">
    <fb>5504</fb>
    <v>8</v>
  </rv>
  <rv s="0">
    <v>536870912</v>
    <v>Hartford</v>
    <v>b8b8ebf2-e2da-483f-8643-880dd55aad13</v>
    <v>en-CA</v>
    <v>Map</v>
  </rv>
  <rv s="1">
    <fb>1352583</fb>
    <v>8</v>
  </rv>
  <rv s="1">
    <fb>1499116</fb>
    <v>8</v>
  </rv>
  <rv s="2">
    <v>76</v>
    <v>6</v>
    <v>225</v>
    <v>7</v>
    <v>0</v>
    <v>Image of Connecticut</v>
  </rv>
  <rv s="0">
    <v>536870912</v>
    <v>Bridgeport</v>
    <v>a8869591-489d-40ba-b80b-b6d1e6c19391</v>
    <v>en-CA</v>
    <v>Map</v>
  </rv>
  <rv s="0">
    <v>805306368</v>
    <v>Ned Lamont (Governor)</v>
    <v>3685f682-77d1-4823-3b8f-bcb46698ef70</v>
    <v>en-CA</v>
    <v>Generic</v>
  </rv>
  <rv s="0">
    <v>805306368</v>
    <v>Susan Bysiewicz (Lieutenant governor)</v>
    <v>e8219547-8f75-e4f3-3f07-7b5df6eb7c4c</v>
    <v>en-CA</v>
    <v>Generic</v>
  </rv>
  <rv s="3">
    <v>72</v>
  </rv>
  <rv s="4">
    <v>https://www.bing.com/search?q=connecticut&amp;form=skydnc</v>
    <v>Learn more on Bing</v>
  </rv>
  <rv s="1">
    <fb>1075</fb>
    <v>17</v>
  </rv>
  <rv s="1">
    <fb>70331</fb>
    <v>17</v>
  </rv>
  <rv s="1">
    <fb>270500</fb>
    <v>17</v>
  </rv>
  <rv s="1">
    <fb>3605944</fb>
    <v>8</v>
  </rv>
  <rv s="1">
    <fb>0.158</fb>
    <v>19</v>
  </rv>
  <rv s="1">
    <fb>0.376</fb>
    <v>19</v>
  </rv>
  <rv s="1">
    <fb>0.13900000000000001</fb>
    <v>19</v>
  </rv>
  <rv s="1">
    <fb>0.89900000000000002</fb>
    <v>19</v>
  </rv>
  <rv s="1">
    <fb>0.67200000000000004</fb>
    <v>19</v>
  </rv>
  <rv s="1">
    <fb>5.2000000000000005E-2</fb>
    <v>19</v>
  </rv>
  <rv s="1">
    <fb>0.80799999999999994</fb>
    <v>19</v>
  </rv>
  <rv s="11">
    <v>#VALUE!</v>
    <v>en-CA</v>
    <v>b3ca6523-435e-4a3b-8f78-1ad900a52cf8</v>
    <v>536870912</v>
    <v>1</v>
    <v>228</v>
    <v>51</v>
    <v>Connecticut</v>
    <v>4</v>
    <v>5</v>
    <v>Map</v>
    <v>6</v>
    <v>16</v>
    <v>US-CT</v>
    <v>1164</v>
    <v>1165</v>
    <v>1166</v>
    <v>4</v>
    <v>Connecticut is the southernmost state in the New England region of the Northeastern United States. It borders Rhode Island to the east, Massachusetts to the north, New York to the west, and Long Island Sound to the south. Its capital is ...</v>
    <v>1167</v>
    <v>1168</v>
    <v>1169</v>
    <v>1170</v>
    <v>1173</v>
    <v>1174</v>
    <v>1175</v>
    <v>1176</v>
    <v>1177</v>
    <v>Connecticut</v>
    <v>407</v>
    <v>1178</v>
    <v>40</v>
    <v>1179</v>
    <v>93</v>
    <v>409</v>
    <v>1180</v>
    <v>38</v>
    <v>1181</v>
    <v>1182</v>
    <v>519</v>
    <v>1183</v>
    <v>40</v>
    <v>716</v>
    <v>411</v>
    <v>469</v>
    <v>1184</v>
    <v>1185</v>
    <v>73</v>
    <v>Connecticut</v>
    <v>mdp/vdpid/7798</v>
  </rv>
  <rv s="0">
    <v>536870912</v>
    <v>Sugar Land, Texas</v>
    <v>ec50c1c7-4615-4706-b866-68eb746b2820</v>
    <v>en-CA</v>
    <v>Map</v>
  </rv>
  <rv s="0">
    <v>536870912</v>
    <v>Fort Bend County</v>
    <v>3e6ac6a5-9f84-0516-d62b-eb714f083f9a</v>
    <v>en-CA</v>
    <v>Map</v>
  </rv>
  <rv s="1">
    <fb>92.422983000000002</fb>
    <v>8</v>
  </rv>
  <rv s="2">
    <v>77</v>
    <v>6</v>
    <v>229</v>
    <v>7</v>
    <v>0</v>
    <v>Image of Sugar Land, Texas</v>
  </rv>
  <rv s="1">
    <fb>29.599444444444</fb>
    <v>9</v>
  </rv>
  <rv s="3">
    <v>73</v>
  </rv>
  <rv s="4">
    <v>https://www.bing.com/search?q=sugar+land+texas&amp;form=skydnc</v>
    <v>Learn more on Bing</v>
  </rv>
  <rv s="1">
    <fb>-95.614166666667003</fb>
    <v>9</v>
  </rv>
  <rv s="1">
    <fb>111026</fb>
    <v>8</v>
  </rv>
  <rv s="5">
    <v>#VALUE!</v>
    <v>en-CA</v>
    <v>ec50c1c7-4615-4706-b866-68eb746b2820</v>
    <v>536870912</v>
    <v>1</v>
    <v>230</v>
    <v>2</v>
    <v>Sugar Land, Texas</v>
    <v>4</v>
    <v>5</v>
    <v>Map</v>
    <v>6</v>
    <v>7</v>
    <v>158</v>
    <v>1188</v>
    <v>1189</v>
    <v>4</v>
    <v>Sugar Land is the largest city in Fort Bend County, Texas, United States, located in the southwestern part of the Houston–The Woodlands–Sugar Land metropolitan area. Located about 19 miles southwest of downtown Houston, Sugar Land is a populous ...</v>
    <v>1190</v>
    <v>1191</v>
    <v>1192</v>
    <v>1193</v>
    <v>1194</v>
    <v>Sugar Land, Texas</v>
    <v>1195</v>
    <v>Sugar Land, Texas</v>
    <v>mdp/vdpid/5110552436842430465</v>
  </rv>
  <rv s="0">
    <v>536870912</v>
    <v>Overland Park, Kansas</v>
    <v>9fbb965d-5798-43e3-b54f-fddd0878d042</v>
    <v>en-CA</v>
    <v>Map</v>
  </rv>
  <rv s="0">
    <v>536870912</v>
    <v>Johnson County</v>
    <v>e74e90a1-dfc5-4a2b-98ce-12532b757aa9</v>
    <v>en-CA</v>
    <v>Map</v>
  </rv>
  <rv s="1">
    <fb>195.87245799999999</fb>
    <v>8</v>
  </rv>
  <rv s="2">
    <v>78</v>
    <v>6</v>
    <v>231</v>
    <v>7</v>
    <v>0</v>
    <v>Image of Overland Park, Kansas</v>
  </rv>
  <rv s="1">
    <fb>38.940072222222</fb>
    <v>9</v>
  </rv>
  <rv s="0">
    <v>805306368</v>
    <v>Curt Skoog (Mayor)</v>
    <v>f4dc57a5-44d3-0a7d-8a35-3a6a83ec139e</v>
    <v>en-CA</v>
    <v>Generic</v>
  </rv>
  <rv s="3">
    <v>74</v>
  </rv>
  <rv s="4">
    <v>https://www.bing.com/search?q=overland+park+kansas&amp;form=skydnc</v>
    <v>Learn more on Bing</v>
  </rv>
  <rv s="1">
    <fb>-94.680697222221994</fb>
    <v>9</v>
  </rv>
  <rv s="1">
    <fb>197238</fb>
    <v>8</v>
  </rv>
  <rv s="10">
    <v>#VALUE!</v>
    <v>en-CA</v>
    <v>9fbb965d-5798-43e3-b54f-fddd0878d042</v>
    <v>536870912</v>
    <v>1</v>
    <v>232</v>
    <v>39</v>
    <v>Overland Park, Kansas</v>
    <v>4</v>
    <v>5</v>
    <v>Map</v>
    <v>6</v>
    <v>7</v>
    <v>1</v>
    <v>1198</v>
    <v>1199</v>
    <v>4</v>
    <v>Overland Park is a city in Johnson County, Kansas, United States, and the second-most populous city in the state of Kansas. It is one of four principal cities in the Kansas City metropolitan area; along with being more densely populated than and ...</v>
    <v>1200</v>
    <v>1201</v>
    <v>1203</v>
    <v>1204</v>
    <v>1205</v>
    <v>Overland Park, Kansas</v>
    <v>1206</v>
    <v>45</v>
    <v>Overland Park, Kansas</v>
    <v>mdp/vdpid/5095883242884562945</v>
  </rv>
  <rv s="0">
    <v>536870912</v>
    <v>Ravenel, South Carolina</v>
    <v>abdbeb3c-6571-12a1-2714-40d311245b74</v>
    <v>en-CA</v>
    <v>Map</v>
  </rv>
  <rv s="0">
    <v>536870912</v>
    <v>South Carolina</v>
    <v>810015e8-b10b-4232-9e2c-de87a67bd26e</v>
    <v>en-CA</v>
    <v>Map</v>
  </rv>
  <rv s="0">
    <v>536870912</v>
    <v>Charleston County</v>
    <v>77020ce9-858e-34db-6e64-82dc3ba1de38</v>
    <v>en-CA</v>
    <v>Map</v>
  </rv>
  <rv s="1">
    <fb>32.742840999999999</fb>
    <v>8</v>
  </rv>
  <rv s="2">
    <v>79</v>
    <v>6</v>
    <v>233</v>
    <v>7</v>
    <v>0</v>
    <v>Image of Ravenel, South Carolina</v>
  </rv>
  <rv s="1">
    <fb>32.778055555556001</fb>
    <v>9</v>
  </rv>
  <rv s="0">
    <v>805306368</v>
    <v>Stephen W. Tumbleston (Mayor)</v>
    <v>87d3174e-bb56-3e23-7296-e299e916c309</v>
    <v>en-CA</v>
    <v>Generic</v>
  </rv>
  <rv s="3">
    <v>75</v>
  </rv>
  <rv s="4">
    <v>https://www.bing.com/search?q=ravenel+south+carolina&amp;form=skydnc</v>
    <v>Learn more on Bing</v>
  </rv>
  <rv s="1">
    <fb>-80.221111111111</fb>
    <v>9</v>
  </rv>
  <rv s="1">
    <fb>2542</fb>
    <v>8</v>
  </rv>
  <rv s="5">
    <v>#VALUE!</v>
    <v>en-CA</v>
    <v>abdbeb3c-6571-12a1-2714-40d311245b74</v>
    <v>536870912</v>
    <v>1</v>
    <v>234</v>
    <v>2</v>
    <v>Ravenel, South Carolina</v>
    <v>4</v>
    <v>5</v>
    <v>Map</v>
    <v>6</v>
    <v>7</v>
    <v>1209</v>
    <v>1210</v>
    <v>1211</v>
    <v>4</v>
    <v>Ravenel is a town in Charleston County, South Carolina, United States. The population was 2,465 at the 2010 census. Ravenel is part of the Charleston-North Charleston-Summerville metropolitan area.</v>
    <v>1212</v>
    <v>1213</v>
    <v>1215</v>
    <v>1216</v>
    <v>1217</v>
    <v>Ravenel, South Carolina</v>
    <v>1218</v>
    <v>Ravenel, South Carolina</v>
    <v>mdp/vdpid/5497328917616263169</v>
  </rv>
  <rv s="1">
    <fb>82931</fb>
    <v>8</v>
  </rv>
  <rv s="1">
    <fb>32165</fb>
    <v>8</v>
  </rv>
  <rv s="0">
    <v>536870912</v>
    <v>Columbia</v>
    <v>0c8f6663-0a97-4263-b3e1-3cfe0b623552</v>
    <v>en-CA</v>
    <v>Map</v>
  </rv>
  <rv s="1">
    <fb>1815094</fb>
    <v>8</v>
  </rv>
  <rv s="1">
    <fb>2236153</fb>
    <v>8</v>
  </rv>
  <rv s="2">
    <v>80</v>
    <v>6</v>
    <v>235</v>
    <v>7</v>
    <v>0</v>
    <v>Image of South Carolina</v>
  </rv>
  <rv s="0">
    <v>536870912</v>
    <v>Charleston</v>
    <v>cebb4aca-ea5b-40ca-99c1-dba28163d54a</v>
    <v>en-CA</v>
    <v>Map</v>
  </rv>
  <rv s="0">
    <v>805306368</v>
    <v>Henry McMaster (Governor)</v>
    <v>1ee8a17e-7bdf-e76f-f39e-5653239f88dd</v>
    <v>en-CA</v>
    <v>Generic</v>
  </rv>
  <rv s="0">
    <v>805306368</v>
    <v>Pamela Evette (Lieutenant governor)</v>
    <v>1aea5f86-6de3-0add-dabd-d5ae03afe8a6</v>
    <v>en-CA</v>
    <v>Generic</v>
  </rv>
  <rv s="3">
    <v>76</v>
  </rv>
  <rv s="4">
    <v>https://www.bing.com/search?q=south+carolina&amp;form=skydnc</v>
    <v>Learn more on Bing</v>
  </rv>
  <rv s="1">
    <fb>790</fb>
    <v>17</v>
  </rv>
  <rv s="1">
    <fb>45483</fb>
    <v>17</v>
  </rv>
  <rv s="1">
    <fb>139900</fb>
    <v>17</v>
  </rv>
  <rv s="1">
    <fb>5118425</fb>
    <v>8</v>
  </rv>
  <rv s="1">
    <fb>7.2999999999999995E-2</fb>
    <v>19</v>
  </rv>
  <rv s="1">
    <fb>0.16200000000000001</fb>
    <v>19</v>
  </rv>
  <rv s="1">
    <fb>0.25800000000000001</fb>
    <v>19</v>
  </rv>
  <rv s="1">
    <fb>0.60099999999999998</fb>
    <v>19</v>
  </rv>
  <rv s="1">
    <fb>1.8000000000000002E-2</fb>
    <v>19</v>
  </rv>
  <rv s="1">
    <fb>0.68400000000000005</fb>
    <v>19</v>
  </rv>
  <rv s="6">
    <v>#VALUE!</v>
    <v>en-CA</v>
    <v>810015e8-b10b-4232-9e2c-de87a67bd26e</v>
    <v>536870912</v>
    <v>1</v>
    <v>238</v>
    <v>15</v>
    <v>South Carolina</v>
    <v>4</v>
    <v>5</v>
    <v>Map</v>
    <v>6</v>
    <v>16</v>
    <v>US-SC</v>
    <v>1220</v>
    <v>1221</v>
    <v>1222</v>
    <v>4</v>
    <v>South Carolina is a state in the coastal Southeastern region of the United States. It borders North Carolina to the north, the Atlantic Ocean to the southeast, and Georgia to the southwest across the Savannah River. Along with North Carolina, it ...</v>
    <v>1223</v>
    <v>1224</v>
    <v>1225</v>
    <v>1226</v>
    <v>1229</v>
    <v>1230</v>
    <v>1231</v>
    <v>1232</v>
    <v>1233</v>
    <v>South Carolina</v>
    <v>27</v>
    <v>577</v>
    <v>1234</v>
    <v>1235</v>
    <v>1236</v>
    <v>93</v>
    <v>861</v>
    <v>1237</v>
    <v>188</v>
    <v>254</v>
    <v>464</v>
    <v>710</v>
    <v>1238</v>
    <v>40</v>
    <v>993</v>
    <v>1239</v>
    <v>102</v>
    <v>778</v>
    <v>1240</v>
    <v>73</v>
    <v>South Carolina</v>
    <v>mdp/vdpid/31410</v>
  </rv>
  <rv s="1">
    <fb>330.30013200000002</fb>
    <v>8</v>
  </rv>
  <rv s="2">
    <v>81</v>
    <v>6</v>
    <v>239</v>
    <v>7</v>
    <v>0</v>
    <v>Image of Charleston, South Carolina</v>
  </rv>
  <rv s="1">
    <fb>32.783333333333303</fb>
    <v>9</v>
  </rv>
  <rv s="0">
    <v>805306368</v>
    <v>William S. Cogswell Jr. (Mayor)</v>
    <v>b3c53918-cbc2-53b2-f3cc-444d03436a4d</v>
    <v>en-CA</v>
    <v>Generic</v>
  </rv>
  <rv s="3">
    <v>77</v>
  </rv>
  <rv s="4">
    <v>https://www.bing.com/search?q=charleston+south+carolina&amp;form=skydnc</v>
    <v>Learn more on Bing</v>
  </rv>
  <rv s="1">
    <fb>-79.931944444444397</fb>
    <v>9</v>
  </rv>
  <rv s="1">
    <fb>150227</fb>
    <v>8</v>
  </rv>
  <rv s="10">
    <v>#VALUE!</v>
    <v>en-CA</v>
    <v>cebb4aca-ea5b-40ca-99c1-dba28163d54a</v>
    <v>536870912</v>
    <v>1</v>
    <v>240</v>
    <v>39</v>
    <v>Charleston, South Carolina</v>
    <v>4</v>
    <v>5</v>
    <v>Map</v>
    <v>6</v>
    <v>7</v>
    <v>1209</v>
    <v>1210</v>
    <v>1242</v>
    <v>4</v>
    <v>Charleston is the most populous city in the U.S. state of South Carolina, the county seat of Charleston County, and the principal city in the Charleston metropolitan area. The city lies just south of the geographical midpoint of South Carolina's ...</v>
    <v>1243</v>
    <v>1244</v>
    <v>1246</v>
    <v>1247</v>
    <v>1248</v>
    <v>Charleston, South Carolina</v>
    <v>1249</v>
    <v>73</v>
    <v>Charleston, South Carolina</v>
    <v>mdp/vdpid/5497423963195703297</v>
  </rv>
  <rv s="0">
    <v>536870912</v>
    <v>Charleston, South Carolina</v>
    <v>cebb4aca-ea5b-40ca-99c1-dba28163d54a</v>
    <v>en-CA</v>
    <v>Map</v>
  </rv>
  <rv s="0">
    <v>536870912</v>
    <v>Folly Beach, South Carolina</v>
    <v>8014c965-ec8c-a7d5-e4da-50880020f375</v>
    <v>en-CA</v>
    <v>Map</v>
  </rv>
  <rv s="1">
    <fb>48.869584000000003</fb>
    <v>8</v>
  </rv>
  <rv s="2">
    <v>82</v>
    <v>6</v>
    <v>241</v>
    <v>7</v>
    <v>0</v>
    <v>Image of Folly Beach, South Carolina</v>
  </rv>
  <rv s="1">
    <fb>32.666111111111</fb>
    <v>9</v>
  </rv>
  <rv s="0">
    <v>805306368</v>
    <v>Tim Goodwin (Mayor)</v>
    <v>bf5eca83-49ad-cff2-9b75-09690e3592da</v>
    <v>en-CA</v>
    <v>Generic</v>
  </rv>
  <rv s="3">
    <v>78</v>
  </rv>
  <rv s="4">
    <v>https://www.bing.com/search?q=folly+beach+south+carolina&amp;form=skydnc</v>
    <v>Learn more on Bing</v>
  </rv>
  <rv s="1">
    <fb>-79.939166666667006</fb>
    <v>9</v>
  </rv>
  <rv s="1">
    <fb>2078</fb>
    <v>8</v>
  </rv>
  <rv s="5">
    <v>#VALUE!</v>
    <v>en-CA</v>
    <v>8014c965-ec8c-a7d5-e4da-50880020f375</v>
    <v>536870912</v>
    <v>1</v>
    <v>242</v>
    <v>2</v>
    <v>Folly Beach, South Carolina</v>
    <v>4</v>
    <v>5</v>
    <v>Map</v>
    <v>6</v>
    <v>7</v>
    <v>1209</v>
    <v>1210</v>
    <v>1253</v>
    <v>4</v>
    <v>Folly Beach is a public city on Folly Island in Charleston County, South Carolina, United States. The population was 2,617 at the 2010 census, up from 2,116 in 2000. Folly Beach is within the Charleston-North Charleston-Summerville metropolitan ...</v>
    <v>1254</v>
    <v>1255</v>
    <v>1257</v>
    <v>1258</v>
    <v>1259</v>
    <v>Folly Beach, South Carolina</v>
    <v>1260</v>
    <v>Folly Beach, South Carolina</v>
    <v>mdp/vdpid/5497437767958790145</v>
  </rv>
  <rv s="0">
    <v>536870912</v>
    <v>Logansport, Louisiana</v>
    <v>2991bdcc-3600-be82-1171-ce37371a3eb9</v>
    <v>en-CA</v>
    <v>Map</v>
  </rv>
  <rv s="0">
    <v>536870912</v>
    <v>Louisiana</v>
    <v>0ca1e87f-e2f6-43fb-8deb-d22bd09a9cae</v>
    <v>en-CA</v>
    <v>Map</v>
  </rv>
  <rv s="0">
    <v>536870912</v>
    <v>DeSoto Parish</v>
    <v>8a9b8337-56c7-d56e-8693-17bd1ddd3614</v>
    <v>en-CA</v>
    <v>Map</v>
  </rv>
  <rv s="1">
    <fb>8.8000000000000007</fb>
    <v>8</v>
  </rv>
  <rv s="2">
    <v>83</v>
    <v>6</v>
    <v>243</v>
    <v>7</v>
    <v>0</v>
    <v>Image of Logansport, Louisiana</v>
  </rv>
  <rv s="1">
    <fb>31.974699999999999</fb>
    <v>9</v>
  </rv>
  <rv s="0">
    <v>805306368</v>
    <v>Judge Cordray (Mayor)</v>
    <v>89fab8d1-5c1a-11ae-002c-7aaf3fd0d18c</v>
    <v>en-CA</v>
    <v>Generic</v>
  </rv>
  <rv s="3">
    <v>79</v>
  </rv>
  <rv s="4">
    <v>https://www.bing.com/search?q=logansport+louisiana&amp;form=skydnc</v>
    <v>Learn more on Bing</v>
  </rv>
  <rv s="1">
    <fb>-93.997500000000002</fb>
    <v>9</v>
  </rv>
  <rv s="1">
    <fb>1340</fb>
    <v>8</v>
  </rv>
  <rv s="5">
    <v>#VALUE!</v>
    <v>en-CA</v>
    <v>2991bdcc-3600-be82-1171-ce37371a3eb9</v>
    <v>536870912</v>
    <v>1</v>
    <v>244</v>
    <v>2</v>
    <v>Logansport, Louisiana</v>
    <v>4</v>
    <v>5</v>
    <v>Map</v>
    <v>6</v>
    <v>7</v>
    <v>1263</v>
    <v>1264</v>
    <v>1265</v>
    <v>4</v>
    <v>Logansport is a town in western DeSoto Parish adjacent to the Sabine River in western Louisiana, United States. The population was 1,340 in 2020. It is part of the Shreveport–Bossier City metropolitan statistical area.</v>
    <v>1266</v>
    <v>1267</v>
    <v>1269</v>
    <v>1270</v>
    <v>1271</v>
    <v>Logansport, Louisiana</v>
    <v>1272</v>
    <v>Logansport, Louisiana</v>
    <v>mdp/vdpid/5109775847078756353</v>
  </rv>
  <rv s="1">
    <fb>135382</fb>
    <v>8</v>
  </rv>
  <rv s="1">
    <fb>14503</fb>
    <v>8</v>
  </rv>
  <rv s="0">
    <v>536870912</v>
    <v>Baton Rouge</v>
    <v>dc17dbc5-08e4-4782-8f58-e5ce764122b6</v>
    <v>en-CA</v>
    <v>Map</v>
  </rv>
  <rv s="1">
    <fb>1727919</fb>
    <v>8</v>
  </rv>
  <rv s="1">
    <fb>2036975</fb>
    <v>8</v>
  </rv>
  <rv s="2">
    <v>84</v>
    <v>6</v>
    <v>245</v>
    <v>7</v>
    <v>0</v>
    <v>Image of Louisiana</v>
  </rv>
  <rv s="0">
    <v>536870912</v>
    <v>New Orleans</v>
    <v>465e78cf-aa9a-491f-9167-4520c7110824</v>
    <v>en-CA</v>
    <v>Map</v>
  </rv>
  <rv s="0">
    <v>805306368</v>
    <v>John Bel Edwards (Governor)</v>
    <v>9c6fb294-df9b-7d01-52df-918fbc1580d0</v>
    <v>en-CA</v>
    <v>Generic</v>
  </rv>
  <rv s="0">
    <v>805306368</v>
    <v>Billy Nungesser (Lieutenant governor)</v>
    <v>edba98a9-8f96-5d5f-2a33-d387284d930d</v>
    <v>en-CA</v>
    <v>Generic</v>
  </rv>
  <rv s="3">
    <v>80</v>
  </rv>
  <rv s="4">
    <v>https://www.bing.com/search?q=louisiana&amp;form=skydnc</v>
    <v>Learn more on Bing</v>
  </rv>
  <rv s="1">
    <fb>788</fb>
    <v>17</v>
  </rv>
  <rv s="1">
    <fb>45047</fb>
    <v>17</v>
  </rv>
  <rv s="1">
    <fb>144100</fb>
    <v>17</v>
  </rv>
  <rv s="1">
    <fb>2.6</fb>
    <v>18</v>
  </rv>
  <rv s="1">
    <fb>4657757</fb>
    <v>8</v>
  </rv>
  <rv s="1">
    <fb>3.3000000000000002E-2</fb>
    <v>19</v>
  </rv>
  <rv s="1">
    <fb>8.0000000000000002E-3</fb>
    <v>20</v>
  </rv>
  <rv s="1">
    <fb>0.32500000000000001</fb>
    <v>19</v>
  </rv>
  <rv s="1">
    <fb>0.83400000000000007</fb>
    <v>19</v>
  </rv>
  <rv s="1">
    <fb>0.60399999999999998</fb>
    <v>19</v>
  </rv>
  <rv s="1">
    <fb>0.11</fb>
    <v>19</v>
  </rv>
  <rv s="11">
    <v>#VALUE!</v>
    <v>en-CA</v>
    <v>0ca1e87f-e2f6-43fb-8deb-d22bd09a9cae</v>
    <v>536870912</v>
    <v>1</v>
    <v>248</v>
    <v>51</v>
    <v>Louisiana</v>
    <v>4</v>
    <v>5</v>
    <v>Map</v>
    <v>6</v>
    <v>16</v>
    <v>US-LA</v>
    <v>1274</v>
    <v>1275</v>
    <v>1276</v>
    <v>4</v>
    <v>Louisiana is a state in the Deep South and South Central regions of the United States. It borders Texas to the west, Arkansas to the north, and Mississippi to the east. Of the 50 U.S. states, it ranks 20th in land area and the 25th in ...</v>
    <v>1277</v>
    <v>1278</v>
    <v>1279</v>
    <v>1280</v>
    <v>1283</v>
    <v>1284</v>
    <v>1285</v>
    <v>1286</v>
    <v>1287</v>
    <v>Louisiana</v>
    <v>1288</v>
    <v>1289</v>
    <v>1290</v>
    <v>712</v>
    <v>1291</v>
    <v>1239</v>
    <v>463</v>
    <v>1292</v>
    <v>518</v>
    <v>1293</v>
    <v>620</v>
    <v>1294</v>
    <v>40</v>
    <v>1295</v>
    <v>861</v>
    <v>309</v>
    <v>306</v>
    <v>812</v>
    <v>45</v>
    <v>Louisiana</v>
    <v>mdp/vdpid/19283</v>
  </rv>
  <rv s="0">
    <v>536870912</v>
    <v>La Vergne, Tennessee</v>
    <v>238d056b-7704-c611-f960-72cff1c1e7e0</v>
    <v>en-CA</v>
    <v>Map</v>
  </rv>
  <rv s="0">
    <v>536870912</v>
    <v>Tennessee</v>
    <v>9bbc9c72-1bf1-4ef6-b66d-a6cdef70f4f3</v>
    <v>en-CA</v>
    <v>Map</v>
  </rv>
  <rv s="0">
    <v>536870912</v>
    <v>Rutherford County</v>
    <v>30fdbd44-6600-009d-21bf-8054afb98d7a</v>
    <v>en-CA</v>
    <v>Map</v>
  </rv>
  <rv s="1">
    <fb>65.485641000000001</fb>
    <v>8</v>
  </rv>
  <rv s="2">
    <v>85</v>
    <v>6</v>
    <v>249</v>
    <v>7</v>
    <v>0</v>
    <v>Image of La Vergne, Tennessee</v>
  </rv>
  <rv s="1">
    <fb>36.013333333333001</fb>
    <v>9</v>
  </rv>
  <rv s="0">
    <v>805306368</v>
    <v>Jason Cole (Mayor)</v>
    <v>464a6fa1-85f9-4383-540d-d537573fe8bd</v>
    <v>en-CA</v>
    <v>Generic</v>
  </rv>
  <rv s="3">
    <v>81</v>
  </rv>
  <rv s="4">
    <v>https://www.bing.com/search?q=la+vergne+tennessee&amp;form=skydnc</v>
    <v>Learn more on Bing</v>
  </rv>
  <rv s="1">
    <fb>-86.562777777777995</fb>
    <v>9</v>
  </rv>
  <rv s="1">
    <fb>38719</fb>
    <v>8</v>
  </rv>
  <rv s="5">
    <v>#VALUE!</v>
    <v>en-CA</v>
    <v>238d056b-7704-c611-f960-72cff1c1e7e0</v>
    <v>536870912</v>
    <v>1</v>
    <v>250</v>
    <v>2</v>
    <v>La Vergne, Tennessee</v>
    <v>4</v>
    <v>5</v>
    <v>Map</v>
    <v>6</v>
    <v>7</v>
    <v>1298</v>
    <v>1299</v>
    <v>1300</v>
    <v>4</v>
    <v>La Vergne is a city in Rutherford County, Tennessee, United States. The population was 38,719 at the 2020 census. La Vergne lies within the Nashville Metropolitan Statistical Area.</v>
    <v>1301</v>
    <v>1302</v>
    <v>1304</v>
    <v>1305</v>
    <v>1306</v>
    <v>La Vergne, Tennessee</v>
    <v>1307</v>
    <v>La Vergne, Tennessee</v>
    <v>mdp/vdpid/5482603289214189569</v>
  </rv>
  <rv s="1">
    <fb>109247</fb>
    <v>8</v>
  </rv>
  <rv s="1">
    <fb>36157</fb>
    <v>8</v>
  </rv>
  <rv s="0">
    <v>536870912</v>
    <v>Nashville</v>
    <v>e2accb9d-ccea-5b7c-7bbc-0db831476d61</v>
    <v>en-CA</v>
    <v>Map</v>
  </rv>
  <rv s="1">
    <fb>2504556</fb>
    <v>8</v>
  </rv>
  <rv s="1">
    <fb>2919671</fb>
    <v>8</v>
  </rv>
  <rv s="2">
    <v>86</v>
    <v>6</v>
    <v>251</v>
    <v>7</v>
    <v>0</v>
    <v>Image of Tennessee</v>
  </rv>
  <rv s="0">
    <v>805306368</v>
    <v>Bill Lee (Governor)</v>
    <v>c8026be6-06ae-4f73-a92b-038dc03243c9</v>
    <v>en-CA</v>
    <v>Generic</v>
  </rv>
  <rv s="0">
    <v>805306368</v>
    <v>Randy McNally (Lieutenant governor)</v>
    <v>eec243e8-886e-f143-44f8-d1a613dc6e71</v>
    <v>en-CA</v>
    <v>Generic</v>
  </rv>
  <rv s="0">
    <v>805306368</v>
    <v>Marsha Blackburn (Senate)</v>
    <v>39117d39-6448-55ce-8537-67a4fd4cf0e9</v>
    <v>en-CA</v>
    <v>Generic</v>
  </rv>
  <rv s="0">
    <v>805306368</v>
    <v>Bill Hagerty (Senate)</v>
    <v>48790b3f-20d0-51ec-537c-ca6c25fff853</v>
    <v>en-CA</v>
    <v>Generic</v>
  </rv>
  <rv s="3">
    <v>82</v>
  </rv>
  <rv s="4">
    <v>https://www.bing.com/search?q=tennessee&amp;form=skydnc</v>
    <v>Learn more on Bing</v>
  </rv>
  <rv s="1">
    <fb>764</fb>
    <v>17</v>
  </rv>
  <rv s="1">
    <fb>45219</fb>
    <v>17</v>
  </rv>
  <rv s="1">
    <fb>142100</fb>
    <v>17</v>
  </rv>
  <rv s="1">
    <fb>6910840</fb>
    <v>8</v>
  </rv>
  <rv s="1">
    <fb>0.249</fb>
    <v>19</v>
  </rv>
  <rv s="1">
    <fb>0.17100000000000001</fb>
    <v>19</v>
  </rv>
  <rv s="1">
    <fb>0.85499999999999998</fb>
    <v>19</v>
  </rv>
  <rv s="1">
    <fb>0.61</fb>
    <v>19</v>
  </rv>
  <rv s="1">
    <fb>0.78799999999999992</fb>
    <v>19</v>
  </rv>
  <rv s="3">
    <v>83</v>
  </rv>
  <rv s="6">
    <v>#VALUE!</v>
    <v>en-CA</v>
    <v>9bbc9c72-1bf1-4ef6-b66d-a6cdef70f4f3</v>
    <v>536870912</v>
    <v>1</v>
    <v>254</v>
    <v>15</v>
    <v>Tennessee</v>
    <v>4</v>
    <v>5</v>
    <v>Map</v>
    <v>6</v>
    <v>16</v>
    <v>US-TN</v>
    <v>1309</v>
    <v>1310</v>
    <v>1311</v>
    <v>4</v>
    <v>Tennessee, officially the State of Tennessee, is a landlocked state in the Southeastern region of the United States. It borders Kentucky to the north, Virginia to the northeast, North Carolina to the east, Georgia, Alabama, and Mississippi to ...</v>
    <v>1312</v>
    <v>1313</v>
    <v>1314</v>
    <v>1311</v>
    <v>1319</v>
    <v>1320</v>
    <v>1321</v>
    <v>1322</v>
    <v>1323</v>
    <v>Tennessee</v>
    <v>27</v>
    <v>28</v>
    <v>1324</v>
    <v>254</v>
    <v>519</v>
    <v>302</v>
    <v>1239</v>
    <v>1325</v>
    <v>1326</v>
    <v>254</v>
    <v>1327</v>
    <v>1184</v>
    <v>1328</v>
    <v>40</v>
    <v>524</v>
    <v>1239</v>
    <v>862</v>
    <v>103</v>
    <v>1329</v>
    <v>1330</v>
    <v>Tennessee</v>
    <v>mdp/vdpid/33025</v>
  </rv>
  <rv s="0">
    <v>536870912</v>
    <v>Davidson County</v>
    <v>333fe993-fea1-1234-e900-137860a296b7</v>
    <v>en-CA</v>
    <v>Map</v>
  </rv>
  <rv s="1">
    <fb>1367.25</fb>
    <v>8</v>
  </rv>
  <rv s="2">
    <v>87</v>
    <v>6</v>
    <v>255</v>
    <v>7</v>
    <v>0</v>
    <v>Image of Nashville, Tennessee</v>
  </rv>
  <rv s="1">
    <fb>36.162222222222198</fb>
    <v>9</v>
  </rv>
  <rv s="0">
    <v>805306368</v>
    <v>Freddie O'Connell (Mayor)</v>
    <v>8f43b321-4e8f-5e51-7aa8-e580959c5a98</v>
    <v>en-CA</v>
    <v>Generic</v>
  </rv>
  <rv s="3">
    <v>84</v>
  </rv>
  <rv s="4">
    <v>https://www.bing.com/search?q=nashville+tennessee&amp;form=skydnc</v>
    <v>Learn more on Bing</v>
  </rv>
  <rv s="1">
    <fb>-86.774444444444399</fb>
    <v>9</v>
  </rv>
  <rv s="1">
    <fb>689447</fb>
    <v>8</v>
  </rv>
  <rv s="10">
    <v>#VALUE!</v>
    <v>en-CA</v>
    <v>e2accb9d-ccea-5b7c-7bbc-0db831476d61</v>
    <v>536870912</v>
    <v>1</v>
    <v>256</v>
    <v>39</v>
    <v>Nashville, Tennessee</v>
    <v>4</v>
    <v>5</v>
    <v>Map</v>
    <v>6</v>
    <v>7</v>
    <v>1298</v>
    <v>1332</v>
    <v>1333</v>
    <v>4</v>
    <v>Nashville is the capital and most populous city in the U.S. state of Tennessee and the county seat of Davidson County. With a population of 689,447 at the 2020 U.S. census, Nashville is the 21st most populous city in the United States, and the ...</v>
    <v>1334</v>
    <v>1335</v>
    <v>1337</v>
    <v>1338</v>
    <v>1339</v>
    <v>Nashville, Tennessee</v>
    <v>1340</v>
    <v>45</v>
    <v>Nashville, Tennessee</v>
    <v>mdp/vdpid/5482596216845893633</v>
  </rv>
  <rv s="0">
    <v>536870912</v>
    <v>Southlake, Texas</v>
    <v>1248aa51-756e-7c25-0dcd-68c44f4a43ce</v>
    <v>en-CA</v>
    <v>Map</v>
  </rv>
  <rv s="0">
    <v>536870912</v>
    <v>Tarrant County</v>
    <v>06476aa3-3428-ee69-2c3c-93e2513f3345</v>
    <v>en-CA</v>
    <v>Map</v>
  </rv>
  <rv s="1">
    <fb>58.085559000000003</fb>
    <v>8</v>
  </rv>
  <rv s="2">
    <v>88</v>
    <v>6</v>
    <v>257</v>
    <v>7</v>
    <v>0</v>
    <v>Image of Southlake, Texas</v>
  </rv>
  <rv s="1">
    <fb>32.9467</fb>
    <v>9</v>
  </rv>
  <rv s="0">
    <v>805306368</v>
    <v>John Huffman (Mayor)</v>
    <v>0cd9ca56-da45-e635-a3c9-5c8a8299d3b4</v>
    <v>en-CA</v>
    <v>Generic</v>
  </rv>
  <rv s="3">
    <v>85</v>
  </rv>
  <rv s="4">
    <v>https://www.bing.com/search?q=southlake+texas&amp;form=skydnc</v>
    <v>Learn more on Bing</v>
  </rv>
  <rv s="1">
    <fb>-97.145300000000006</fb>
    <v>9</v>
  </rv>
  <rv s="1">
    <fb>31265</fb>
    <v>8</v>
  </rv>
  <rv s="5">
    <v>#VALUE!</v>
    <v>en-CA</v>
    <v>1248aa51-756e-7c25-0dcd-68c44f4a43ce</v>
    <v>536870912</v>
    <v>1</v>
    <v>258</v>
    <v>2</v>
    <v>Southlake, Texas</v>
    <v>4</v>
    <v>5</v>
    <v>Map</v>
    <v>6</v>
    <v>7</v>
    <v>158</v>
    <v>1343</v>
    <v>1344</v>
    <v>4</v>
    <v>Southlake is a city located predominantly in Tarrant County with minor areas extending into Denton County in the U.S. state of Texas. Southlake is a suburb of Dallas/Fort Worth. As of the 2019 census estimate it had a population of 32,376.</v>
    <v>1345</v>
    <v>1346</v>
    <v>1348</v>
    <v>1349</v>
    <v>1350</v>
    <v>Southlake, Texas</v>
    <v>1351</v>
    <v>Southlake, Texas</v>
    <v>mdp/vdpid/5107762772469350401</v>
  </rv>
  <rv s="0">
    <v>536870912</v>
    <v>The Woodlands, Texas</v>
    <v>3d8d5938-9bb3-052c-9eb5-fc427aaa4ffb</v>
    <v>en-CA</v>
    <v>Map</v>
  </rv>
  <rv s="1">
    <fb>113.23694</fb>
    <v>8</v>
  </rv>
  <rv s="2">
    <v>89</v>
    <v>6</v>
    <v>259</v>
    <v>7</v>
    <v>0</v>
    <v>Image of The Woodlands, Texas</v>
  </rv>
  <rv s="1">
    <fb>30.177499999999998</fb>
    <v>9</v>
  </rv>
  <rv s="4">
    <v>https://www.bing.com/search?q=the+woodlands+texas&amp;form=skydnc</v>
    <v>Learn more on Bing</v>
  </rv>
  <rv s="1">
    <fb>-95.503888888888994</fb>
    <v>9</v>
  </rv>
  <rv s="1">
    <fb>114436</fb>
    <v>8</v>
  </rv>
  <rv s="12">
    <v>#VALUE!</v>
    <v>en-CA</v>
    <v>3d8d5938-9bb3-052c-9eb5-fc427aaa4ffb</v>
    <v>536870912</v>
    <v>1</v>
    <v>260</v>
    <v>74</v>
    <v>The Woodlands, Texas</v>
    <v>4</v>
    <v>5</v>
    <v>Map</v>
    <v>6</v>
    <v>7</v>
    <v>158</v>
    <v>209</v>
    <v>1354</v>
    <v>4</v>
    <v>The Woodlands is a special-purpose district and census-designated place in the U.S. state of Texas in the Houston–The Woodlands–Sugar Land metropolitan statistical area. The Woodlands is primarily located in Montgomery County, with portions ...</v>
    <v>1355</v>
    <v>1356</v>
    <v>1357</v>
    <v>1358</v>
    <v>The Woodlands, Texas</v>
    <v>1359</v>
    <v>45</v>
    <v>The Woodlands, Texas</v>
    <v>mdp/vdpid/5110531143787085825</v>
  </rv>
  <rv s="0">
    <v>536870912</v>
    <v>Birmingham, Alabama</v>
    <v>4881d4cc-5e9e-4754-b1fd-55f18ac48c33</v>
    <v>en-CA</v>
    <v>Map</v>
  </rv>
  <rv s="0">
    <v>536870912</v>
    <v>Jefferson County</v>
    <v>07abea31-0614-073a-335e-fd99b8981a33</v>
    <v>en-CA</v>
    <v>Map</v>
  </rv>
  <rv s="1">
    <fb>384.94495499999999</fb>
    <v>8</v>
  </rv>
  <rv s="2">
    <v>90</v>
    <v>6</v>
    <v>261</v>
    <v>7</v>
    <v>0</v>
    <v>Image of Birmingham, Alabama</v>
  </rv>
  <rv s="1">
    <fb>33.517499999999998</fb>
    <v>9</v>
  </rv>
  <rv s="0">
    <v>805306368</v>
    <v>Randall Woodfin (Mayor)</v>
    <v>df8dfa22-5896-151b-33c5-a37dbc099924</v>
    <v>en-CA</v>
    <v>Generic</v>
  </rv>
  <rv s="3">
    <v>86</v>
  </rv>
  <rv s="4">
    <v>https://www.bing.com/search?q=birmingham+alabama&amp;form=skydnc</v>
    <v>Learn more on Bing</v>
  </rv>
  <rv s="1">
    <fb>-86.809444444444395</fb>
    <v>9</v>
  </rv>
  <rv s="1">
    <fb>200733</fb>
    <v>8</v>
  </rv>
  <rv s="5">
    <v>#VALUE!</v>
    <v>en-CA</v>
    <v>4881d4cc-5e9e-4754-b1fd-55f18ac48c33</v>
    <v>536870912</v>
    <v>1</v>
    <v>262</v>
    <v>2</v>
    <v>Birmingham, Alabama</v>
    <v>4</v>
    <v>5</v>
    <v>Map</v>
    <v>6</v>
    <v>7</v>
    <v>827</v>
    <v>1362</v>
    <v>1363</v>
    <v>4</v>
    <v>Birmingham is a city in the north central region of the U.S. state of Alabama. Birmingham is the seat of Jefferson County, Alabama's most populous county. As of the 2022 census estimates, Birmingham had a population of 196,910, down 2% from the ...</v>
    <v>1364</v>
    <v>1365</v>
    <v>1367</v>
    <v>1368</v>
    <v>1369</v>
    <v>Birmingham, Alabama</v>
    <v>1370</v>
    <v>Birmingham, Alabama</v>
    <v>mdp/vdpid/5494968749301694465</v>
  </rv>
  <rv s="0">
    <v>536870912</v>
    <v>Hilton Head Island, South Carolina</v>
    <v>77f93f18-7c21-30d4-9351-f79453287a77</v>
    <v>en-CA</v>
    <v>Map</v>
  </rv>
  <rv s="0">
    <v>536870912</v>
    <v>Beaufort County</v>
    <v>d3f632aa-3440-39c4-7160-755a0d8cfaeb</v>
    <v>en-CA</v>
    <v>Map</v>
  </rv>
  <rv s="1">
    <fb>107.13</fb>
    <v>8</v>
  </rv>
  <rv s="2">
    <v>91</v>
    <v>6</v>
    <v>263</v>
    <v>7</v>
    <v>0</v>
    <v>Image of Hilton Head Island, South Carolina</v>
  </rv>
  <rv s="1">
    <fb>32.178888888888999</fb>
    <v>9</v>
  </rv>
  <rv s="0">
    <v>805306368</v>
    <v>John J. McCann (Mayor)</v>
    <v>5cafa649-ac00-8520-7db0-da4fd0c6923c</v>
    <v>en-CA</v>
    <v>Generic</v>
  </rv>
  <rv s="3">
    <v>87</v>
  </rv>
  <rv s="4">
    <v>https://www.bing.com/search?q=town+of+hilton+head+island&amp;form=skydnc</v>
    <v>Learn more on Bing</v>
  </rv>
  <rv s="1">
    <fb>-80.743055555555998</fb>
    <v>9</v>
  </rv>
  <rv s="1">
    <fb>37661</fb>
    <v>8</v>
  </rv>
  <rv s="10">
    <v>#VALUE!</v>
    <v>en-CA</v>
    <v>77f93f18-7c21-30d4-9351-f79453287a77</v>
    <v>536870912</v>
    <v>1</v>
    <v>264</v>
    <v>39</v>
    <v>Hilton Head Island, South Carolina</v>
    <v>4</v>
    <v>5</v>
    <v>Map</v>
    <v>6</v>
    <v>7</v>
    <v>1209</v>
    <v>1373</v>
    <v>1374</v>
    <v>4</v>
    <v>Hilton Head Island, often referred to as simply Hilton Head, is a Lowcountry resort town and barrier island in Beaufort County, South Carolina, United States. It is 20 miles northeast of Savannah, Georgia, and 95 miles southwest of Charleston. ...</v>
    <v>1375</v>
    <v>1376</v>
    <v>1378</v>
    <v>1379</v>
    <v>1380</v>
    <v>Hilton Head Island, South Carolina</v>
    <v>1381</v>
    <v>73</v>
    <v>Hilton Head Island, South Carolina</v>
    <v>mdp/vdpid/5497523912537276417</v>
  </rv>
  <rv s="0">
    <v>536870912</v>
    <v>Lake Forest, Illinois</v>
    <v>6baafaeb-4ba7-8a72-c45a-a52d0f1e4ad1</v>
    <v>en-CA</v>
    <v>Map</v>
  </rv>
  <rv s="0">
    <v>536870912</v>
    <v>Lake County</v>
    <v>af3aa2fc-26e2-9a8a-7895-e1c66221fda8</v>
    <v>en-CA</v>
    <v>Map</v>
  </rv>
  <rv s="1">
    <fb>44.664257999999997</fb>
    <v>8</v>
  </rv>
  <rv s="2">
    <v>92</v>
    <v>6</v>
    <v>265</v>
    <v>7</v>
    <v>0</v>
    <v>Image of Lake Forest, Illinois</v>
  </rv>
  <rv s="1">
    <fb>42.234699999999997</fb>
    <v>9</v>
  </rv>
  <rv s="0">
    <v>805306368</v>
    <v>Stanford R. Tack (Mayor)</v>
    <v>06a0ad2a-0162-a211-285e-bc498bcf4f7b</v>
    <v>en-CA</v>
    <v>Generic</v>
  </rv>
  <rv s="3">
    <v>88</v>
  </rv>
  <rv s="4">
    <v>https://www.bing.com/search?q=lake+forest+illinois&amp;form=skydnc</v>
    <v>Learn more on Bing</v>
  </rv>
  <rv s="1">
    <fb>-87.850800000000007</fb>
    <v>9</v>
  </rv>
  <rv s="1">
    <fb>19367</fb>
    <v>8</v>
  </rv>
  <rv s="5">
    <v>#VALUE!</v>
    <v>en-CA</v>
    <v>6baafaeb-4ba7-8a72-c45a-a52d0f1e4ad1</v>
    <v>536870912</v>
    <v>1</v>
    <v>266</v>
    <v>2</v>
    <v>Lake Forest, Illinois</v>
    <v>4</v>
    <v>5</v>
    <v>Map</v>
    <v>6</v>
    <v>7</v>
    <v>683</v>
    <v>1384</v>
    <v>1385</v>
    <v>4</v>
    <v>Lake Forest is a city located in Lake County, Illinois, United States. Per the 2020 census, the population was 19,367. The city is along the shore of Lake Michigan, and is a part of the Chicago metropolitan area and the North Shore. Lake Forest ...</v>
    <v>1386</v>
    <v>1387</v>
    <v>1389</v>
    <v>1390</v>
    <v>1391</v>
    <v>Lake Forest, Illinois</v>
    <v>1392</v>
    <v>Lake Forest, Illinois</v>
    <v>mdp/vdpid/5476928468430094337</v>
  </rv>
  <rv s="0">
    <v>536870912</v>
    <v>The Bronx</v>
    <v>7df5a4fa-bd7b-afb1-8d15-ee3b522a9231</v>
    <v>en-CA</v>
    <v>Map</v>
  </rv>
  <rv s="1">
    <fb>148</fb>
    <v>8</v>
  </rv>
  <rv s="2">
    <v>93</v>
    <v>6</v>
    <v>267</v>
    <v>7</v>
    <v>0</v>
    <v>Image of The Bronx</v>
  </rv>
  <rv s="1">
    <fb>40.846760000000003</fb>
    <v>9</v>
  </rv>
  <rv s="4">
    <v>https://www.bing.com/search?q=the+bronx&amp;form=skydnc</v>
    <v>Learn more on Bing</v>
  </rv>
  <rv s="1">
    <fb>-73.873206999999994</fb>
    <v>9</v>
  </rv>
  <rv s="1">
    <fb>1472654</fb>
    <v>8</v>
  </rv>
  <rv s="12">
    <v>#VALUE!</v>
    <v>en-CA</v>
    <v>7df5a4fa-bd7b-afb1-8d15-ee3b522a9231</v>
    <v>536870912</v>
    <v>1</v>
    <v>268</v>
    <v>74</v>
    <v>The Bronx</v>
    <v>4</v>
    <v>5</v>
    <v>Map</v>
    <v>6</v>
    <v>7</v>
    <v>433</v>
    <v>432</v>
    <v>1395</v>
    <v>4</v>
    <v>The Bronx is a borough of New York City, coextensive with Bronx County, in the U.S. state of New York. It is south of Westchester County; north and east of the New York City borough of Manhattan, across the Harlem River; and north of the New ...</v>
    <v>1396</v>
    <v>1397</v>
    <v>1398</v>
    <v>1399</v>
    <v>The Bronx</v>
    <v>1400</v>
    <v>73</v>
    <v>The Bronx</v>
    <v>mdp/vdpid/10036791</v>
  </rv>
  <rv s="0">
    <v>536870912</v>
    <v>Minneapolis</v>
    <v>def03125-42ba-47cd-8061-ee55f5c63e67</v>
    <v>en-CA</v>
    <v>Map</v>
  </rv>
  <rv s="0">
    <v>536870912</v>
    <v>Minnesota</v>
    <v>77f97f6f-7e93-46e5-b486-6198effe8dea</v>
    <v>en-CA</v>
    <v>Map</v>
  </rv>
  <rv s="0">
    <v>536870912</v>
    <v>Hennepin County</v>
    <v>6277a673-6452-bf90-7803-a4beecdaa970</v>
    <v>en-CA</v>
    <v>Map</v>
  </rv>
  <rv s="1">
    <fb>148.841632</fb>
    <v>8</v>
  </rv>
  <rv s="2">
    <v>94</v>
    <v>6</v>
    <v>269</v>
    <v>7</v>
    <v>0</v>
    <v>Image of Minneapolis</v>
  </rv>
  <rv s="1">
    <fb>44.981944444444402</fb>
    <v>9</v>
  </rv>
  <rv s="0">
    <v>805306368</v>
    <v>Jacob Frey (Mayor)</v>
    <v>41a9a5df-60a5-4dba-bf84-fc78d87ba0ed</v>
    <v>en-CA</v>
    <v>Generic</v>
  </rv>
  <rv s="3">
    <v>89</v>
  </rv>
  <rv s="4">
    <v>https://www.bing.com/search?q=minneapolis&amp;form=skydnc</v>
    <v>Learn more on Bing</v>
  </rv>
  <rv s="1">
    <fb>-93.269166666666706</fb>
    <v>9</v>
  </rv>
  <rv s="1">
    <fb>429954</fb>
    <v>8</v>
  </rv>
  <rv s="10">
    <v>#VALUE!</v>
    <v>en-CA</v>
    <v>def03125-42ba-47cd-8061-ee55f5c63e67</v>
    <v>536870912</v>
    <v>1</v>
    <v>270</v>
    <v>39</v>
    <v>Minneapolis</v>
    <v>4</v>
    <v>5</v>
    <v>Map</v>
    <v>6</v>
    <v>7</v>
    <v>1403</v>
    <v>1404</v>
    <v>1405</v>
    <v>4</v>
    <v>Minneapolis, officially the City of Minneapolis, is a city in the state of Minnesota and the county seat of Hennepin County. As of the 2020 census the population was 429,954, making it the state's most populous city. Nicknamed the "City of ...</v>
    <v>1406</v>
    <v>1407</v>
    <v>1409</v>
    <v>1410</v>
    <v>1411</v>
    <v>Minneapolis</v>
    <v>1412</v>
    <v>45</v>
    <v>Minneapolis</v>
    <v>mdp/vdpid/5091499307454955522</v>
  </rv>
  <rv s="1">
    <fb>225163</fb>
    <v>8</v>
  </rv>
  <rv s="1">
    <fb>21449</fb>
    <v>8</v>
  </rv>
  <rv s="0">
    <v>536870912</v>
    <v>Saint Paul</v>
    <v>1cc78952-7fdf-3532-7f33-51048c23af61</v>
    <v>en-CA</v>
    <v>Map</v>
  </rv>
  <rv s="1">
    <fb>2124745</fb>
    <v>8</v>
  </rv>
  <rv s="1">
    <fb>2409935</fb>
    <v>8</v>
  </rv>
  <rv s="2">
    <v>95</v>
    <v>6</v>
    <v>271</v>
    <v>7</v>
    <v>0</v>
    <v>Image of Minnesota</v>
  </rv>
  <rv s="0">
    <v>805306368</v>
    <v>Tim Walz (Governor)</v>
    <v>f38cda49-b64f-17fd-7bee-8b4b8615e92e</v>
    <v>en-CA</v>
    <v>Generic</v>
  </rv>
  <rv s="0">
    <v>805306368</v>
    <v>Peggy Flanagan (Lieutenant governor)</v>
    <v>cf730391-3139-9782-b8cc-c66b64347b03</v>
    <v>en-CA</v>
    <v>Generic</v>
  </rv>
  <rv s="3">
    <v>90</v>
  </rv>
  <rv s="4">
    <v>https://www.bing.com/search?q=minnesota&amp;form=skydnc</v>
    <v>Learn more on Bing</v>
  </rv>
  <rv s="1">
    <fb>848</fb>
    <v>17</v>
  </rv>
  <rv s="1">
    <fb>61492</fb>
    <v>17</v>
  </rv>
  <rv s="1">
    <fb>186200</fb>
    <v>17</v>
  </rv>
  <rv s="1">
    <fb>5706494</fb>
    <v>8</v>
  </rv>
  <rv s="1">
    <fb>1.3000000000000001E-2</fb>
    <v>20</v>
  </rv>
  <rv s="1">
    <fb>4.9000000000000002E-2</fb>
    <v>19</v>
  </rv>
  <rv s="1">
    <fb>0.33700000000000002</fb>
    <v>19</v>
  </rv>
  <rv s="1">
    <fb>0.92400000000000004</fb>
    <v>19</v>
  </rv>
  <rv s="1">
    <fb>0.7</fb>
    <v>19</v>
  </rv>
  <rv s="1">
    <fb>0.23399999999999999</fb>
    <v>19</v>
  </rv>
  <rv s="1">
    <fb>0.85400000000000009</fb>
    <v>19</v>
  </rv>
  <rv s="11">
    <v>#VALUE!</v>
    <v>en-CA</v>
    <v>77f97f6f-7e93-46e5-b486-6198effe8dea</v>
    <v>536870912</v>
    <v>1</v>
    <v>274</v>
    <v>51</v>
    <v>Minnesota</v>
    <v>4</v>
    <v>5</v>
    <v>Map</v>
    <v>6</v>
    <v>16</v>
    <v>US-MN</v>
    <v>1414</v>
    <v>1415</v>
    <v>1416</v>
    <v>4</v>
    <v>Minnesota is a state in the Upper Midwestern region of the United States. It is the 12th largest U.S. state in area and the 22nd most populous, with over 5.75 million residents. Minnesota is known as the "Land of 10,000 Lakes" but actually has ...</v>
    <v>1417</v>
    <v>1418</v>
    <v>1419</v>
    <v>1402</v>
    <v>1422</v>
    <v>1423</v>
    <v>1424</v>
    <v>1425</v>
    <v>1426</v>
    <v>Minnesota</v>
    <v>660</v>
    <v>1427</v>
    <v>582</v>
    <v>351</v>
    <v>1428</v>
    <v>1429</v>
    <v>1430</v>
    <v>418</v>
    <v>101</v>
    <v>1431</v>
    <v>1184</v>
    <v>1432</v>
    <v>40</v>
    <v>716</v>
    <v>468</v>
    <v>1433</v>
    <v>359</v>
    <v>1434</v>
    <v>45</v>
    <v>Minnesota</v>
    <v>mdp/vdpid/21412</v>
  </rv>
  <rv s="0">
    <v>536870912</v>
    <v>Tampa, Florida</v>
    <v>bc67138a-d1aa-48b0-aefa-6d2bbbb443f8</v>
    <v>en-CA</v>
    <v>Map</v>
  </rv>
  <rv s="0">
    <v>536870912</v>
    <v>Hillsborough County</v>
    <v>366fb54c-1a26-14b2-1209-1d86628e4e12</v>
    <v>en-CA</v>
    <v>Map</v>
  </rv>
  <rv s="1">
    <fb>453.80500499999999</fb>
    <v>8</v>
  </rv>
  <rv s="2">
    <v>96</v>
    <v>6</v>
    <v>275</v>
    <v>7</v>
    <v>0</v>
    <v>Image of Tampa, Florida</v>
  </rv>
  <rv s="1">
    <fb>27.947500000000002</fb>
    <v>9</v>
  </rv>
  <rv s="0">
    <v>805306368</v>
    <v>Jane Castor (Mayor)</v>
    <v>5160c7da-6539-420b-afd5-74e064315ad3</v>
    <v>en-CA</v>
    <v>Generic</v>
  </rv>
  <rv s="3">
    <v>91</v>
  </rv>
  <rv s="4">
    <v>https://www.bing.com/search?q=tampa+florida&amp;form=skydnc</v>
    <v>Learn more on Bing</v>
  </rv>
  <rv s="1">
    <fb>-82.458611111111097</fb>
    <v>9</v>
  </rv>
  <rv s="1">
    <fb>384959</fb>
    <v>8</v>
  </rv>
  <rv s="5">
    <v>#VALUE!</v>
    <v>en-CA</v>
    <v>bc67138a-d1aa-48b0-aefa-6d2bbbb443f8</v>
    <v>536870912</v>
    <v>1</v>
    <v>276</v>
    <v>2</v>
    <v>Tampa, Florida</v>
    <v>4</v>
    <v>5</v>
    <v>Map</v>
    <v>6</v>
    <v>7</v>
    <v>116</v>
    <v>1437</v>
    <v>1438</v>
    <v>4</v>
    <v>Tampa is a city on the Gulf Coast of the U.S. state of Florida. The city's borders include the north shore of Tampa Bay and the east shore of Old Tampa Bay. Tampa is the largest city in the Tampa Bay area and the seat of Hillsborough County. ...</v>
    <v>1439</v>
    <v>1440</v>
    <v>1442</v>
    <v>1443</v>
    <v>1444</v>
    <v>Tampa, Florida</v>
    <v>1445</v>
    <v>Tampa, Florida</v>
    <v>mdp/vdpid/5501301631100125185</v>
  </rv>
  <rv s="0">
    <v>536870912</v>
    <v>Cuyahoga Falls, Ohio</v>
    <v>1c5b289b-a2bf-1760-17ea-bd1574d3d854</v>
    <v>en-CA</v>
    <v>Map</v>
  </rv>
  <rv s="0">
    <v>536870912</v>
    <v>Ohio</v>
    <v>6f3df7da-1ef6-48e3-b2b3-b5b5fce3e846</v>
    <v>en-CA</v>
    <v>Map</v>
  </rv>
  <rv s="0">
    <v>536870912</v>
    <v>Summit County</v>
    <v>f00064a2-29e4-8c1b-4812-fe20c9be7b30</v>
    <v>en-CA</v>
    <v>Map</v>
  </rv>
  <rv s="1">
    <fb>66.624510000000001</fb>
    <v>8</v>
  </rv>
  <rv s="2">
    <v>97</v>
    <v>6</v>
    <v>277</v>
    <v>7</v>
    <v>0</v>
    <v>Image of Cuyahoga Falls, Ohio</v>
  </rv>
  <rv s="1">
    <fb>41.145555555556001</fb>
    <v>9</v>
  </rv>
  <rv s="0">
    <v>805306368</v>
    <v>Don Walters (Mayor)</v>
    <v>b56b3b2d-64c1-d514-a9bd-63742c37bd6d</v>
    <v>en-CA</v>
    <v>Generic</v>
  </rv>
  <rv s="3">
    <v>92</v>
  </rv>
  <rv s="4">
    <v>https://www.bing.com/search?q=cuyahoga+falls+ohio&amp;form=skydnc</v>
    <v>Learn more on Bing</v>
  </rv>
  <rv s="1">
    <fb>-81.496666666666997</fb>
    <v>9</v>
  </rv>
  <rv s="1">
    <fb>51114</fb>
    <v>8</v>
  </rv>
  <rv s="5">
    <v>#VALUE!</v>
    <v>en-CA</v>
    <v>1c5b289b-a2bf-1760-17ea-bd1574d3d854</v>
    <v>536870912</v>
    <v>1</v>
    <v>278</v>
    <v>2</v>
    <v>Cuyahoga Falls, Ohio</v>
    <v>4</v>
    <v>5</v>
    <v>Map</v>
    <v>6</v>
    <v>7</v>
    <v>1448</v>
    <v>1449</v>
    <v>1450</v>
    <v>4</v>
    <v>Cuyahoga Falls is a city in Summit County, Ohio, United States. As of the 2020 census, the city population was 51,114. The second-largest city in Summit County, it is located directly north of Akron and is a suburb of the Akron metropolitan ...</v>
    <v>1451</v>
    <v>1452</v>
    <v>1454</v>
    <v>1455</v>
    <v>1456</v>
    <v>Cuyahoga Falls, Ohio</v>
    <v>1457</v>
    <v>Cuyahoga Falls, Ohio</v>
    <v>mdp/vdpid/5480394204225994753</v>
  </rv>
  <rv s="1">
    <fb>116096</fb>
    <v>8</v>
  </rv>
  <rv s="1">
    <fb>22816</fb>
    <v>8</v>
  </rv>
  <rv s="0">
    <v>536870912</v>
    <v>Columbus</v>
    <v>5b78da0b-6447-4f71-92b2-f1fafe94ba51</v>
    <v>en-CA</v>
    <v>Map</v>
  </rv>
  <rv s="1">
    <fb>4585084</fb>
    <v>8</v>
  </rv>
  <rv s="1">
    <fb>5164361</fb>
    <v>8</v>
  </rv>
  <rv s="2">
    <v>98</v>
    <v>6</v>
    <v>279</v>
    <v>7</v>
    <v>0</v>
    <v>Image of Ohio</v>
  </rv>
  <rv s="0">
    <v>805306368</v>
    <v>Mike DeWine (Governor)</v>
    <v>ba3cf2bc-483c-6746-4369-a5b07e33c8ea</v>
    <v>en-CA</v>
    <v>Generic</v>
  </rv>
  <rv s="0">
    <v>805306368</v>
    <v>Jon A. Husted (Lieutenant governor)</v>
    <v>98c16a0c-0820-d45d-b6c8-e3b9090fb0f6</v>
    <v>en-CA</v>
    <v>Generic</v>
  </rv>
  <rv s="3">
    <v>93</v>
  </rv>
  <rv s="4">
    <v>https://www.bing.com/search?q=ohio&amp;form=skydnc</v>
    <v>Learn more on Bing</v>
  </rv>
  <rv s="1">
    <fb>730</fb>
    <v>17</v>
  </rv>
  <rv s="1">
    <fb>49429</fb>
    <v>17</v>
  </rv>
  <rv s="1">
    <fb>129900</fb>
    <v>17</v>
  </rv>
  <rv s="1">
    <fb>2.46</fb>
    <v>18</v>
  </rv>
  <rv s="1">
    <fb>11799448</fb>
    <v>8</v>
  </rv>
  <rv s="1">
    <fb>0.159</fb>
    <v>19</v>
  </rv>
  <rv s="1">
    <fb>3.0000000000000001E-3</fb>
    <v>20</v>
  </rv>
  <rv s="1">
    <fb>0.26100000000000001</fb>
    <v>19</v>
  </rv>
  <rv s="1">
    <fb>0.8909999999999999</fb>
    <v>19</v>
  </rv>
  <rv s="1">
    <fb>3.6000000000000004E-2</fb>
    <v>19</v>
  </rv>
  <rv s="1">
    <fb>0.22600000000000001</fb>
    <v>19</v>
  </rv>
  <rv s="1">
    <fb>0.82700000000000007</fb>
    <v>19</v>
  </rv>
  <rv s="11">
    <v>#VALUE!</v>
    <v>en-CA</v>
    <v>6f3df7da-1ef6-48e3-b2b3-b5b5fce3e846</v>
    <v>536870912</v>
    <v>1</v>
    <v>282</v>
    <v>51</v>
    <v>Ohio</v>
    <v>4</v>
    <v>5</v>
    <v>Map</v>
    <v>6</v>
    <v>16</v>
    <v>US-OH</v>
    <v>1459</v>
    <v>1460</v>
    <v>1461</v>
    <v>4</v>
    <v>Ohio is a state in the Midwestern region of the United States. Ohio borders Lake Erie to the north, Pennsylvania to the east, West Virginia to the southeast, Kentucky to the southwest, Indiana to the west, and Michigan to the northwest. Of the ...</v>
    <v>1462</v>
    <v>1463</v>
    <v>1464</v>
    <v>1461</v>
    <v>1467</v>
    <v>1468</v>
    <v>1469</v>
    <v>1470</v>
    <v>1471</v>
    <v>Ohio</v>
    <v>1472</v>
    <v>1473</v>
    <v>587</v>
    <v>1474</v>
    <v>1475</v>
    <v>303</v>
    <v>1476</v>
    <v>905</v>
    <v>582</v>
    <v>1477</v>
    <v>1478</v>
    <v>466</v>
    <v>40</v>
    <v>629</v>
    <v>303</v>
    <v>1479</v>
    <v>418</v>
    <v>1480</v>
    <v>73</v>
    <v>Ohio</v>
    <v>mdp/vdpid/24230</v>
  </rv>
  <rv s="0">
    <v>536870912</v>
    <v>Delaware County</v>
    <v>342d16f2-de3a-9229-db4d-46d6741911b6</v>
    <v>en-CA</v>
    <v>Map</v>
  </rv>
  <rv s="1">
    <fb>581.03130599999997</fb>
    <v>8</v>
  </rv>
  <rv s="2">
    <v>99</v>
    <v>6</v>
    <v>283</v>
    <v>7</v>
    <v>0</v>
    <v>Image of Columbus, Ohio</v>
  </rv>
  <rv s="1">
    <fb>39.962222222222202</fb>
    <v>9</v>
  </rv>
  <rv s="0">
    <v>805306368</v>
    <v>Andrew Ginther (Mayor)</v>
    <v>265b4059-0439-3e4a-ef5c-8d2edfb2bf46</v>
    <v>en-CA</v>
    <v>Generic</v>
  </rv>
  <rv s="3">
    <v>94</v>
  </rv>
  <rv s="4">
    <v>https://www.bing.com/search?q=columbus+ohio&amp;form=skydnc</v>
    <v>Learn more on Bing</v>
  </rv>
  <rv s="1">
    <fb>-83.000555555555593</fb>
    <v>9</v>
  </rv>
  <rv s="1">
    <fb>905748</fb>
    <v>8</v>
  </rv>
  <rv s="5">
    <v>#VALUE!</v>
    <v>en-CA</v>
    <v>5b78da0b-6447-4f71-92b2-f1fafe94ba51</v>
    <v>536870912</v>
    <v>1</v>
    <v>284</v>
    <v>2</v>
    <v>Columbus, Ohio</v>
    <v>4</v>
    <v>5</v>
    <v>Map</v>
    <v>6</v>
    <v>7</v>
    <v>1448</v>
    <v>1482</v>
    <v>1483</v>
    <v>4</v>
    <v>Columbus is the capital and most populous city of the U.S. state of Ohio. With a 2020 census population of 905,748, it is the 14th-most populous city in the U.S., the second-most populous city in the Midwest after Chicago, and the third-most ...</v>
    <v>1484</v>
    <v>1485</v>
    <v>1487</v>
    <v>1488</v>
    <v>1489</v>
    <v>Columbus, Ohio</v>
    <v>1490</v>
    <v>Columbus, Ohio</v>
    <v>mdp/vdpid/5480154750756323330</v>
  </rv>
  <rv s="0">
    <v>536870912</v>
    <v>Lawrence, Kansas</v>
    <v>85936cb6-d07e-4a33-924b-f2cd37967f77</v>
    <v>en-CA</v>
    <v>Map</v>
  </rv>
  <rv s="0">
    <v>536870912</v>
    <v>Douglas County</v>
    <v>a1c3fc53-a07a-44d6-9467-8b2aa241c03e</v>
    <v>en-CA</v>
    <v>Map</v>
  </rv>
  <rv s="1">
    <fb>90.451891000000003</fb>
    <v>8</v>
  </rv>
  <rv s="2">
    <v>100</v>
    <v>6</v>
    <v>285</v>
    <v>7</v>
    <v>0</v>
    <v>Image of Lawrence, Kansas</v>
  </rv>
  <rv s="1">
    <fb>38.971666666666998</fb>
    <v>9</v>
  </rv>
  <rv s="0">
    <v>805306368</v>
    <v>Courtney Shipley (Mayor)</v>
    <v>2a24cfdc-5f7a-878b-62ed-a384eca749db</v>
    <v>en-CA</v>
    <v>Generic</v>
  </rv>
  <rv s="3">
    <v>95</v>
  </rv>
  <rv s="4">
    <v>https://www.bing.com/search?q=lawrence+kansas&amp;form=skydnc</v>
    <v>Learn more on Bing</v>
  </rv>
  <rv s="1">
    <fb>-95.235277777777995</fb>
    <v>9</v>
  </rv>
  <rv s="1">
    <fb>94934</fb>
    <v>8</v>
  </rv>
  <rv s="10">
    <v>#VALUE!</v>
    <v>en-CA</v>
    <v>85936cb6-d07e-4a33-924b-f2cd37967f77</v>
    <v>536870912</v>
    <v>1</v>
    <v>286</v>
    <v>39</v>
    <v>Lawrence, Kansas</v>
    <v>4</v>
    <v>5</v>
    <v>Map</v>
    <v>6</v>
    <v>7</v>
    <v>1</v>
    <v>1493</v>
    <v>1494</v>
    <v>4</v>
    <v>Lawrence is a city in and the county seat of Douglas County, Kansas, United States, and the sixth-largest city in the state. It is in the northeastern sector of the state, astride Interstate 70, between the Kansas and Wakarusa Rivers. As of the ...</v>
    <v>1495</v>
    <v>1496</v>
    <v>1498</v>
    <v>1499</v>
    <v>1500</v>
    <v>Lawrence, Kansas</v>
    <v>1501</v>
    <v>45</v>
    <v>Lawrence, Kansas</v>
    <v>mdp/vdpid/5095849531015168001</v>
  </rv>
  <rv s="0">
    <v>536870912</v>
    <v>St. Louis Park, Minnesota</v>
    <v>5739258d-e8ad-1c04-55e2-0835cb1617cb</v>
    <v>en-CA</v>
    <v>Map</v>
  </rv>
  <rv s="1">
    <fb>28.13</fb>
    <v>8</v>
  </rv>
  <rv s="2">
    <v>101</v>
    <v>6</v>
    <v>287</v>
    <v>7</v>
    <v>0</v>
    <v>Image of St. Louis Park, Minnesota</v>
  </rv>
  <rv s="1">
    <fb>44.948599999999999</fb>
    <v>9</v>
  </rv>
  <rv s="0">
    <v>805306368</v>
    <v>Nadia Mohamed (Mayor)</v>
    <v>59070dc1-adab-fd9f-b049-5aa0df41809e</v>
    <v>en-CA</v>
    <v>Generic</v>
  </rv>
  <rv s="3">
    <v>96</v>
  </rv>
  <rv s="4">
    <v>https://www.bing.com/search?q=st.+louis+park+minnesota&amp;form=skydnc</v>
    <v>Learn more on Bing</v>
  </rv>
  <rv s="1">
    <fb>-93.364874999999998</fb>
    <v>9</v>
  </rv>
  <rv s="1">
    <fb>50010</fb>
    <v>8</v>
  </rv>
  <rv s="5">
    <v>#VALUE!</v>
    <v>en-CA</v>
    <v>5739258d-e8ad-1c04-55e2-0835cb1617cb</v>
    <v>536870912</v>
    <v>1</v>
    <v>288</v>
    <v>2</v>
    <v>St. Louis Park, Minnesota</v>
    <v>4</v>
    <v>5</v>
    <v>Map</v>
    <v>6</v>
    <v>7</v>
    <v>1403</v>
    <v>1404</v>
    <v>1504</v>
    <v>4</v>
    <v>St. Louis Park is a city in Hennepin County, Minnesota, United States. The population was 50,010 at the 2020 census. It is a first-ring suburb immediately west of Minneapolis. Other adjacent cities include Edina, Golden Valley, Minnetonka, ...</v>
    <v>1505</v>
    <v>1506</v>
    <v>1508</v>
    <v>1509</v>
    <v>1510</v>
    <v>St. Louis Park, Minnesota</v>
    <v>1511</v>
    <v>St. Louis Park, Minnesota</v>
    <v>mdp/vdpid/5091496319751553025</v>
  </rv>
  <rv s="0">
    <v>536870912</v>
    <v>Newnan, Georgia</v>
    <v>0e65c44f-66df-c19e-c84e-499cb2843f9c</v>
    <v>en-CA</v>
    <v>Map</v>
  </rv>
  <rv s="0">
    <v>536870912</v>
    <v>Georgia</v>
    <v>84604bc7-2c47-4f8d-8ea5-b6ac8c018a20</v>
    <v>en-CA</v>
    <v>Map</v>
  </rv>
  <rv s="0">
    <v>536870912</v>
    <v>Coweta County</v>
    <v>a0c193fd-956f-500d-aa9a-7bfb283f3086</v>
    <v>en-CA</v>
    <v>Map</v>
  </rv>
  <rv s="1">
    <fb>50.278692999999997</fb>
    <v>8</v>
  </rv>
  <rv s="2">
    <v>102</v>
    <v>6</v>
    <v>289</v>
    <v>7</v>
    <v>0</v>
    <v>Image of Newnan, Georgia</v>
  </rv>
  <rv s="1">
    <fb>33.376388888888997</fb>
    <v>9</v>
  </rv>
  <rv s="4">
    <v>https://www.bing.com/search?q=newnan+georgia&amp;form=skydnc</v>
    <v>Learn more on Bing</v>
  </rv>
  <rv s="1">
    <fb>-84.788611111110995</fb>
    <v>9</v>
  </rv>
  <rv s="1">
    <fb>42549</fb>
    <v>8</v>
  </rv>
  <rv s="13">
    <v>#VALUE!</v>
    <v>en-CA</v>
    <v>0e65c44f-66df-c19e-c84e-499cb2843f9c</v>
    <v>536870912</v>
    <v>1</v>
    <v>290</v>
    <v>85</v>
    <v>Newnan, Georgia</v>
    <v>4</v>
    <v>5</v>
    <v>Map</v>
    <v>6</v>
    <v>7</v>
    <v>1514</v>
    <v>1515</v>
    <v>1516</v>
    <v>4</v>
    <v>Newnan is a city in and the county seat of Coweta County, Georgia, United States, about 40 miles southwest of Atlanta. Its population was 42,549 at the 2020 census, up from 33,039 in 2010.</v>
    <v>1517</v>
    <v>1518</v>
    <v>1519</v>
    <v>1520</v>
    <v>Newnan, Georgia</v>
    <v>1521</v>
    <v>Newnan, Georgia</v>
    <v>mdp/vdpid/5495139064854085633</v>
  </rv>
  <rv s="1">
    <fb>153909</fb>
    <v>8</v>
  </rv>
  <rv s="1">
    <fb>51675</fb>
    <v>8</v>
  </rv>
  <rv s="0">
    <v>536870912</v>
    <v>Atlanta</v>
    <v>1a92f3fa-61f9-4e89-b606-40c945cf18d1</v>
    <v>en-CA</v>
    <v>Map</v>
  </rv>
  <rv s="1">
    <fb>3574362</fb>
    <v>8</v>
  </rv>
  <rv s="1">
    <fb>4218776</fb>
    <v>8</v>
  </rv>
  <rv s="2">
    <v>103</v>
    <v>6</v>
    <v>291</v>
    <v>7</v>
    <v>0</v>
    <v>Image of Georgia</v>
  </rv>
  <rv s="0">
    <v>805306368</v>
    <v>Brian Kemp (Governor)</v>
    <v>6dd4f848-98dc-60f8-90b2-87c7458743fa</v>
    <v>en-CA</v>
    <v>Generic</v>
  </rv>
  <rv s="0">
    <v>805306368</v>
    <v>Burt Jones (Lieutenant governor)</v>
    <v>abaf10be-2391-4b78-4c82-8c17faa8bf28</v>
    <v>en-CA</v>
    <v>Generic</v>
  </rv>
  <rv s="3">
    <v>97</v>
  </rv>
  <rv s="4">
    <v>https://www.bing.com/search?q=georgia+u+s+state&amp;form=skydnc</v>
    <v>Learn more on Bing</v>
  </rv>
  <rv s="1">
    <fb>879</fb>
    <v>17</v>
  </rv>
  <rv s="1">
    <fb>49620</fb>
    <v>17</v>
  </rv>
  <rv s="1">
    <fb>148100</fb>
    <v>17</v>
  </rv>
  <rv s="1">
    <fb>10711908</fb>
    <v>8</v>
  </rv>
  <rv s="1">
    <fb>0.128</fb>
    <v>19</v>
  </rv>
  <rv s="1">
    <fb>0.28800000000000003</fb>
    <v>19</v>
  </rv>
  <rv s="1">
    <fb>0.317</fb>
    <v>19</v>
  </rv>
  <rv s="1">
    <fb>9.8000000000000004E-2</fb>
    <v>19</v>
  </rv>
  <rv s="1">
    <fb>9.4E-2</fb>
    <v>19</v>
  </rv>
  <rv s="1">
    <fb>0.623</fb>
    <v>19</v>
  </rv>
  <rv s="1">
    <fb>0.61599999999999999</fb>
    <v>19</v>
  </rv>
  <rv s="6">
    <v>#VALUE!</v>
    <v>en-CA</v>
    <v>84604bc7-2c47-4f8d-8ea5-b6ac8c018a20</v>
    <v>536870912</v>
    <v>1</v>
    <v>294</v>
    <v>15</v>
    <v>Georgia</v>
    <v>4</v>
    <v>5</v>
    <v>Map</v>
    <v>6</v>
    <v>16</v>
    <v>US-GA</v>
    <v>1523</v>
    <v>1524</v>
    <v>1525</v>
    <v>4</v>
    <v>Georgia is a state in the Southeastern region of the United States. It borders Tennessee to the northwest, North Carolina to the north, South Carolina to the northeast, Florida to the south, and Alabama to the west. Of the 50 United States, ...</v>
    <v>1526</v>
    <v>1527</v>
    <v>1528</v>
    <v>1525</v>
    <v>1531</v>
    <v>1532</v>
    <v>1533</v>
    <v>1534</v>
    <v>1535</v>
    <v>Georgia</v>
    <v>27</v>
    <v>771</v>
    <v>1536</v>
    <v>359</v>
    <v>1537</v>
    <v>93</v>
    <v>518</v>
    <v>1538</v>
    <v>1539</v>
    <v>1540</v>
    <v>1434</v>
    <v>1541</v>
    <v>1542</v>
    <v>40</v>
    <v>460</v>
    <v>152</v>
    <v>149</v>
    <v>94</v>
    <v>1543</v>
    <v>73</v>
    <v>Georgia</v>
    <v>mdp/vdpid/12004</v>
  </rv>
  <rv s="0">
    <v>536870912</v>
    <v>DeKalb County</v>
    <v>98248223-6f16-7d66-6c35-73cf788eed73</v>
    <v>en-CA</v>
    <v>Map</v>
  </rv>
  <rv s="1">
    <fb>347.99629299999998</fb>
    <v>8</v>
  </rv>
  <rv s="2">
    <v>104</v>
    <v>6</v>
    <v>295</v>
    <v>7</v>
    <v>0</v>
    <v>Image of Atlanta</v>
  </rv>
  <rv s="1">
    <fb>33.756944444444002</fb>
    <v>9</v>
  </rv>
  <rv s="0">
    <v>805306368</v>
    <v>Andre Dickens (Mayor)</v>
    <v>918e8ffb-f796-6aa8-b55d-975746d23fdb</v>
    <v>en-CA</v>
    <v>Generic</v>
  </rv>
  <rv s="3">
    <v>98</v>
  </rv>
  <rv s="4">
    <v>https://www.bing.com/search?q=atlanta+georgia&amp;form=skydnc</v>
    <v>Learn more on Bing</v>
  </rv>
  <rv s="1">
    <fb>-84.390277777777996</fb>
    <v>9</v>
  </rv>
  <rv s="1">
    <fb>498715</fb>
    <v>8</v>
  </rv>
  <rv s="10">
    <v>#VALUE!</v>
    <v>en-CA</v>
    <v>1a92f3fa-61f9-4e89-b606-40c945cf18d1</v>
    <v>536870912</v>
    <v>1</v>
    <v>296</v>
    <v>39</v>
    <v>Atlanta</v>
    <v>4</v>
    <v>5</v>
    <v>Map</v>
    <v>6</v>
    <v>7</v>
    <v>1514</v>
    <v>1545</v>
    <v>1546</v>
    <v>4</v>
    <v>Atlanta is the capital and most populous city in the U.S. state of Georgia. It is the seat of Fulton County, and a portion of the city extends into neighboring DeKalb County. With a population of 498,715 living within the city limits, Atlanta is ...</v>
    <v>1547</v>
    <v>1548</v>
    <v>1550</v>
    <v>1551</v>
    <v>1552</v>
    <v>Atlanta</v>
    <v>1553</v>
    <v>73</v>
    <v>Atlanta</v>
    <v>mdp/vdpid/5495142157364756481</v>
  </rv>
  <rv s="0">
    <v>536870912</v>
    <v>Austin, Texas</v>
    <v>afd7d7f6-01a2-401c-bb4d-59f7e34d585c</v>
    <v>en-CA</v>
    <v>Map</v>
  </rv>
  <rv s="0">
    <v>536870912</v>
    <v>Wichita, Kansas</v>
    <v>bdf955f3-7da2-4896-9ea3-01394e083cf2</v>
    <v>en-CA</v>
    <v>Map</v>
  </rv>
  <rv s="0">
    <v>536870912</v>
    <v>Washington, D.C.</v>
    <v>216726d1-8987-06d3-5eff-823da05c3d3c</v>
    <v>en-CA</v>
    <v>Map</v>
  </rv>
  <rv s="1">
    <fb>177</fb>
    <v>8</v>
  </rv>
  <rv s="1">
    <fb>4690</fb>
    <v>8</v>
  </rv>
  <rv s="1">
    <fb>273390</fb>
    <v>8</v>
  </rv>
  <rv s="1">
    <fb>313718</fb>
    <v>8</v>
  </rv>
  <rv s="2">
    <v>105</v>
    <v>6</v>
    <v>297</v>
    <v>7</v>
    <v>0</v>
    <v>Image of Washington, D.C.</v>
  </rv>
  <rv s="0">
    <v>805306368</v>
    <v>Muriel Bowser (Mayor)</v>
    <v>ba0efeff-89d3-9653-396a-5cc380b1d241</v>
    <v>en-CA</v>
    <v>Generic</v>
  </rv>
  <rv s="3">
    <v>99</v>
  </rv>
  <rv s="4">
    <v>https://www.bing.com/search?q=washington%2c+d.c.&amp;form=skydnc</v>
    <v>Learn more on Bing</v>
  </rv>
  <rv s="1">
    <fb>1327</fb>
    <v>17</v>
  </rv>
  <rv s="1">
    <fb>70848</fb>
    <v>17</v>
  </rv>
  <rv s="1">
    <fb>475800</fb>
    <v>17</v>
  </rv>
  <rv s="1">
    <fb>2.2200000000000002</fb>
    <v>18</v>
  </rv>
  <rv s="1">
    <fb>689545</fb>
    <v>8</v>
  </rv>
  <rv s="1">
    <fb>0.13200000000000001</fb>
    <v>19</v>
  </rv>
  <rv s="1">
    <fb>0.115</fb>
    <v>19</v>
  </rv>
  <rv s="1">
    <fb>0.54600000000000004</fb>
    <v>19</v>
  </rv>
  <rv s="1">
    <fb>0.48299999999999998</fb>
    <v>19</v>
  </rv>
  <rv s="1">
    <fb>0.14099999999999999</fb>
    <v>19</v>
  </rv>
  <rv s="1">
    <fb>0.89300000000000002</fb>
    <v>19</v>
  </rv>
  <rv s="1">
    <fb>0.106</fb>
    <v>19</v>
  </rv>
  <rv s="1">
    <fb>0.68299999999999994</fb>
    <v>19</v>
  </rv>
  <rv s="1">
    <fb>8.3000000000000004E-2</fb>
    <v>19</v>
  </rv>
  <rv s="1">
    <fb>0.441</fb>
    <v>19</v>
  </rv>
  <rv s="17">
    <v>#VALUE!</v>
    <v>en-CA</v>
    <v>216726d1-8987-06d3-5eff-823da05c3d3c</v>
    <v>536870912</v>
    <v>1</v>
    <v>300</v>
    <v>301</v>
    <v>Washington, D.C.</v>
    <v>4</v>
    <v>5</v>
    <v>Map</v>
    <v>6</v>
    <v>16</v>
    <v>US-DC</v>
    <v>1558</v>
    <v>1559</v>
    <v>4</v>
    <v>Washington, D.C., formally the District of Columbia and commonly called Washington or D.C., is the capital city and the federal district of the United States. The city is located on the east bank of the Potomac River, which forms its ...</v>
    <v>1560</v>
    <v>1561</v>
    <v>1562</v>
    <v>1564</v>
    <v>1565</v>
    <v>1566</v>
    <v>1567</v>
    <v>1568</v>
    <v>Washington, D.C.</v>
    <v>1569</v>
    <v>1570</v>
    <v>1571</v>
    <v>1572</v>
    <v>709</v>
    <v>859</v>
    <v>1573</v>
    <v>1574</v>
    <v>1575</v>
    <v>1576</v>
    <v>1577</v>
    <v>1578</v>
    <v>416</v>
    <v>1579</v>
    <v>261</v>
    <v>462</v>
    <v>359</v>
    <v>1580</v>
    <v>73</v>
    <v>Washington, D.C.</v>
    <v>mdp/vdpid/9130</v>
  </rv>
  <rv s="0">
    <v>536870912</v>
    <v>Gurnee, Illinois</v>
    <v>f1ee890c-e15c-dc4f-b4e8-e3ff2fe50ee4</v>
    <v>en-CA</v>
    <v>Map</v>
  </rv>
  <rv s="1">
    <fb>34.955919000000002</fb>
    <v>8</v>
  </rv>
  <rv s="2">
    <v>106</v>
    <v>6</v>
    <v>302</v>
    <v>7</v>
    <v>0</v>
    <v>Image of Gurnee, Illinois</v>
  </rv>
  <rv s="1">
    <fb>42.366700000000002</fb>
    <v>9</v>
  </rv>
  <rv s="0">
    <v>805306368</v>
    <v>Bony L. Towman (Mayor)</v>
    <v>e96a2a5f-aa7a-f7d1-4a84-b8dfec6493c9</v>
    <v>en-CA</v>
    <v>Generic</v>
  </rv>
  <rv s="3">
    <v>100</v>
  </rv>
  <rv s="4">
    <v>https://www.bing.com/search?q=gurnee+illinois&amp;form=skydnc</v>
    <v>Learn more on Bing</v>
  </rv>
  <rv s="1">
    <fb>-87.933300000000003</fb>
    <v>9</v>
  </rv>
  <rv s="1">
    <fb>30706</fb>
    <v>8</v>
  </rv>
  <rv s="5">
    <v>#VALUE!</v>
    <v>en-CA</v>
    <v>f1ee890c-e15c-dc4f-b4e8-e3ff2fe50ee4</v>
    <v>536870912</v>
    <v>1</v>
    <v>303</v>
    <v>2</v>
    <v>Gurnee, Illinois</v>
    <v>4</v>
    <v>5</v>
    <v>Map</v>
    <v>6</v>
    <v>7</v>
    <v>683</v>
    <v>1384</v>
    <v>1583</v>
    <v>4</v>
    <v>Gurnee is a village and suburb in Lake County, Illinois, United States. Its population was 30,706 as of the 2020 census. It borders the city of Waukegan, and is a popular tourist attraction within the Chicago metropolitan area.</v>
    <v>1584</v>
    <v>1585</v>
    <v>1587</v>
    <v>1588</v>
    <v>1589</v>
    <v>Gurnee, Illinois</v>
    <v>1590</v>
    <v>Gurnee, Illinois</v>
    <v>mdp/vdpid/5476900306446974977</v>
  </rv>
  <rv s="0">
    <v>536870912</v>
    <v>Nashville, Tennessee</v>
    <v>e2accb9d-ccea-5b7c-7bbc-0db831476d61</v>
    <v>en-CA</v>
    <v>Map</v>
  </rv>
  <rv s="0">
    <v>536870912</v>
    <v>Lemon Grove, California</v>
    <v>e43d4d5d-ae78-ef89-fe43-ee89acdaf330</v>
    <v>en-CA</v>
    <v>Map</v>
  </rv>
  <rv s="1">
    <fb>10.045431000000001</fb>
    <v>8</v>
  </rv>
  <rv s="2">
    <v>107</v>
    <v>6</v>
    <v>304</v>
    <v>7</v>
    <v>0</v>
    <v>Image of Lemon Grove, California</v>
  </rv>
  <rv s="1">
    <fb>32.741388888888999</fb>
    <v>9</v>
  </rv>
  <rv s="0">
    <v>805306368</v>
    <v>Racquel Vasquez (Mayor)</v>
    <v>c245b29e-38c2-ec67-c933-099160b5f0a0</v>
    <v>en-CA</v>
    <v>Generic</v>
  </rv>
  <rv s="3">
    <v>101</v>
  </rv>
  <rv s="4">
    <v>https://www.bing.com/search?q=lemon+grove+california&amp;form=skydnc</v>
    <v>Learn more on Bing</v>
  </rv>
  <rv s="1">
    <fb>-117.03166666667001</fb>
    <v>9</v>
  </rv>
  <rv s="1">
    <fb>27627</fb>
    <v>8</v>
  </rv>
  <rv s="10">
    <v>#VALUE!</v>
    <v>en-CA</v>
    <v>e43d4d5d-ae78-ef89-fe43-ee89acdaf330</v>
    <v>536870912</v>
    <v>1</v>
    <v>305</v>
    <v>39</v>
    <v>Lemon Grove, California</v>
    <v>4</v>
    <v>5</v>
    <v>Map</v>
    <v>6</v>
    <v>7</v>
    <v>323</v>
    <v>324</v>
    <v>1594</v>
    <v>4</v>
    <v>Lemon Grove is a city in San Diego County, California, United States. The population was 27,627 at the 2020 census, up from 25,320 at the 2010 census.</v>
    <v>1595</v>
    <v>1596</v>
    <v>1598</v>
    <v>1599</v>
    <v>1600</v>
    <v>Lemon Grove, California</v>
    <v>1601</v>
    <v>331</v>
    <v>Lemon Grove, California</v>
    <v>mdp/vdpid/5073424950598041601</v>
  </rv>
  <rv s="0">
    <v>536870912</v>
    <v>Livonia, Michigan</v>
    <v>bf28b23b-ce83-4820-a8ba-236bb028f49e</v>
    <v>en-CA</v>
    <v>Map</v>
  </rv>
  <rv s="0">
    <v>536870912</v>
    <v>Michigan</v>
    <v>162411c2-b757-495d-aa81-93942fae2f7e</v>
    <v>en-CA</v>
    <v>Map</v>
  </rv>
  <rv s="0">
    <v>536870912</v>
    <v>Wayne County</v>
    <v>09f3b34b-b13d-3e93-74b4-09147cac37ab</v>
    <v>en-CA</v>
    <v>Map</v>
  </rv>
  <rv s="1">
    <fb>92.862970000000004</fb>
    <v>8</v>
  </rv>
  <rv s="2">
    <v>108</v>
    <v>6</v>
    <v>306</v>
    <v>7</v>
    <v>0</v>
    <v>Image of Livonia, Michigan</v>
  </rv>
  <rv s="1">
    <fb>42.401111111111</fb>
    <v>9</v>
  </rv>
  <rv s="0">
    <v>805306368</v>
    <v>Maureen Miller Brosnan (Mayor)</v>
    <v>1c526f7d-77bf-4e68-115e-139b5f5ffc8a</v>
    <v>en-CA</v>
    <v>Generic</v>
  </rv>
  <rv s="3">
    <v>102</v>
  </rv>
  <rv s="4">
    <v>https://www.bing.com/search?q=livonia+michigan&amp;form=skydnc</v>
    <v>Learn more on Bing</v>
  </rv>
  <rv s="1">
    <fb>-83.371111111111006</fb>
    <v>9</v>
  </rv>
  <rv s="1">
    <fb>95535</fb>
    <v>8</v>
  </rv>
  <rv s="10">
    <v>#VALUE!</v>
    <v>en-CA</v>
    <v>bf28b23b-ce83-4820-a8ba-236bb028f49e</v>
    <v>536870912</v>
    <v>1</v>
    <v>307</v>
    <v>39</v>
    <v>Livonia, Michigan</v>
    <v>4</v>
    <v>5</v>
    <v>Map</v>
    <v>6</v>
    <v>7</v>
    <v>1604</v>
    <v>1605</v>
    <v>1606</v>
    <v>4</v>
    <v>Livonia is a city in Wayne County, Michigan, United States. A western suburb of Detroit, Livonia is located roughly 20 miles northwest of downtown Detroit. As of the 2020 census, the city had a population of 95,535. Originally organized as ...</v>
    <v>1607</v>
    <v>1608</v>
    <v>1610</v>
    <v>1611</v>
    <v>1612</v>
    <v>Livonia, Michigan</v>
    <v>1613</v>
    <v>73</v>
    <v>Livonia, Michigan</v>
    <v>mdp/vdpid/5479046781163536385</v>
  </rv>
  <rv s="1">
    <fb>250493</fb>
    <v>8</v>
  </rv>
  <rv s="1">
    <fb>20408</fb>
    <v>8</v>
  </rv>
  <rv s="0">
    <v>536870912</v>
    <v>Lansing</v>
    <v>f72f32c4-1da0-4657-9366-ff9fa67191cd</v>
    <v>en-CA</v>
    <v>Map</v>
  </rv>
  <rv s="1">
    <fb>3841148</fb>
    <v>8</v>
  </rv>
  <rv s="1">
    <fb>4560055</fb>
    <v>8</v>
  </rv>
  <rv s="2">
    <v>109</v>
    <v>6</v>
    <v>308</v>
    <v>7</v>
    <v>0</v>
    <v>Image of Michigan</v>
  </rv>
  <rv s="0">
    <v>536870912</v>
    <v>Detroit</v>
    <v>85910f05-3dc5-436a-85db-fe5802c27206</v>
    <v>en-CA</v>
    <v>Map</v>
  </rv>
  <rv s="0">
    <v>805306368</v>
    <v>Gretchen Whitmer (Governor)</v>
    <v>f6d1e9db-75f6-c594-7272-dd636d3f4ad3</v>
    <v>en-CA</v>
    <v>Generic</v>
  </rv>
  <rv s="0">
    <v>805306368</v>
    <v>Garlin Gilchrist (Lieutenant governor)</v>
    <v>d8f5ba75-ec82-cc25-7294-3463565f1b51</v>
    <v>en-CA</v>
    <v>Generic</v>
  </rv>
  <rv s="3">
    <v>103</v>
  </rv>
  <rv s="4">
    <v>https://www.bing.com/search?q=michigan&amp;form=skydnc</v>
    <v>Learn more on Bing</v>
  </rv>
  <rv s="1">
    <fb>783</fb>
    <v>17</v>
  </rv>
  <rv s="1">
    <fb>49576</fb>
    <v>17</v>
  </rv>
  <rv s="1">
    <fb>122400</fb>
    <v>17</v>
  </rv>
  <rv s="1">
    <fb>2.52</fb>
    <v>18</v>
  </rv>
  <rv s="1">
    <fb>10077331</fb>
    <v>8</v>
  </rv>
  <rv s="1">
    <fb>0.03</fb>
    <v>19</v>
  </rv>
  <rv s="1">
    <fb>0.26899999999999996</fb>
    <v>19</v>
  </rv>
  <rv s="1">
    <fb>0.89599999999999991</fb>
    <v>19</v>
  </rv>
  <rv s="1">
    <fb>0.61199999999999999</fb>
    <v>19</v>
  </rv>
  <rv s="1">
    <fb>0.222</fb>
    <v>19</v>
  </rv>
  <rv s="18">
    <v>#VALUE!</v>
    <v>en-CA</v>
    <v>162411c2-b757-495d-aa81-93942fae2f7e</v>
    <v>536870912</v>
    <v>1</v>
    <v>311</v>
    <v>312</v>
    <v>Michigan</v>
    <v>4</v>
    <v>5</v>
    <v>Map</v>
    <v>6</v>
    <v>313</v>
    <v>US-MI</v>
    <v>1615</v>
    <v>1616</v>
    <v>1617</v>
    <v>4</v>
    <v>Michigan is a state in the Great Lakes region of the Upper Midwest region of the United States. It borders Wisconsin to the northwest in the Upper Peninsula, and Indiana and Ohio to the south in the Lower Peninsula; it is also connected by Lakes ...</v>
    <v>1618</v>
    <v>1619</v>
    <v>1620</v>
    <v>1621</v>
    <v>1624</v>
    <v>1625</v>
    <v>1626</v>
    <v>1627</v>
    <v>1628</v>
    <v>Michigan</v>
    <v>1629</v>
    <v>1630</v>
    <v>907</v>
    <v>1179</v>
    <v>853</v>
    <v>1631</v>
    <v>1632</v>
    <v>92</v>
    <v>35</v>
    <v>1633</v>
    <v>1429</v>
    <v>1634</v>
    <v>993</v>
    <v>301</v>
    <v>1635</v>
    <v>413</v>
    <v>197</v>
    <v>73</v>
    <v>Michigan</v>
    <v>mdp/vdpid/21196</v>
  </rv>
  <rv s="1">
    <fb>370.02801099999999</fb>
    <v>8</v>
  </rv>
  <rv s="2">
    <v>110</v>
    <v>6</v>
    <v>314</v>
    <v>7</v>
    <v>0</v>
    <v>Image of Detroit</v>
  </rv>
  <rv s="1">
    <fb>42.331666666666997</fb>
    <v>9</v>
  </rv>
  <rv s="0">
    <v>805306368</v>
    <v>Mike Duggan (Mayor)</v>
    <v>4c592419-4b3b-4608-9820-cb8179963aed</v>
    <v>en-CA</v>
    <v>Generic</v>
  </rv>
  <rv s="3">
    <v>104</v>
  </rv>
  <rv s="4">
    <v>https://www.bing.com/search?q=detroit+michigan&amp;form=skydnc</v>
    <v>Learn more on Bing</v>
  </rv>
  <rv s="1">
    <fb>-83.047499999999999</fb>
    <v>9</v>
  </rv>
  <rv s="1">
    <fb>639111</fb>
    <v>8</v>
  </rv>
  <rv s="10">
    <v>#VALUE!</v>
    <v>en-CA</v>
    <v>85910f05-3dc5-436a-85db-fe5802c27206</v>
    <v>536870912</v>
    <v>1</v>
    <v>315</v>
    <v>39</v>
    <v>Detroit</v>
    <v>4</v>
    <v>5</v>
    <v>Map</v>
    <v>6</v>
    <v>7</v>
    <v>1604</v>
    <v>1605</v>
    <v>1637</v>
    <v>4</v>
    <v>Detroit is the most populous city in the U.S. state of Michigan. It is the largest U.S. city on the United States–Canada border, and the seat of government of Wayne County. Detroit had a population of 639,111 at the 2020 census, making it the ...</v>
    <v>1638</v>
    <v>1639</v>
    <v>1641</v>
    <v>1642</v>
    <v>1643</v>
    <v>Detroit</v>
    <v>1644</v>
    <v>73</v>
    <v>Detroit</v>
    <v>mdp/vdpid/5479049601749090306</v>
  </rv>
  <rv s="0">
    <v>536870912</v>
    <v>O'Fallon, Illinois</v>
    <v>2b8b1bdf-f717-88aa-32a6-1529f8aa24eb</v>
    <v>en-CA</v>
    <v>Map</v>
  </rv>
  <rv s="0">
    <v>536870912</v>
    <v>St. Clair County</v>
    <v>1b0d49bb-381a-c081-eb2b-34cf5c1ecf20</v>
    <v>en-CA</v>
    <v>Map</v>
  </rv>
  <rv s="1">
    <fb>39.817664000000001</fb>
    <v>8</v>
  </rv>
  <rv s="2">
    <v>111</v>
    <v>6</v>
    <v>316</v>
    <v>7</v>
    <v>0</v>
    <v>Image of O'Fallon, Illinois</v>
  </rv>
  <rv s="1">
    <fb>38.597536499999997</fb>
    <v>9</v>
  </rv>
  <rv s="0">
    <v>805306368</v>
    <v>Herb Roach (Mayor)</v>
    <v>214da5b2-33f7-e750-81a3-fda872bceebb</v>
    <v>en-CA</v>
    <v>Generic</v>
  </rv>
  <rv s="3">
    <v>105</v>
  </rv>
  <rv s="4">
    <v>https://www.bing.com/search?q=o%27fallon+illinois&amp;form=skydnc</v>
    <v>Learn more on Bing</v>
  </rv>
  <rv s="1">
    <fb>-89.915362299999998</fb>
    <v>9</v>
  </rv>
  <rv s="1">
    <fb>32289</fb>
    <v>8</v>
  </rv>
  <rv s="5">
    <v>#VALUE!</v>
    <v>en-CA</v>
    <v>2b8b1bdf-f717-88aa-32a6-1529f8aa24eb</v>
    <v>536870912</v>
    <v>1</v>
    <v>317</v>
    <v>2</v>
    <v>O'Fallon, Illinois</v>
    <v>4</v>
    <v>5</v>
    <v>Map</v>
    <v>6</v>
    <v>7</v>
    <v>683</v>
    <v>1647</v>
    <v>1648</v>
    <v>4</v>
    <v>O'Fallon is a city in St. Clair County, Illinois, United States. The 2020 census listed the population at 32,289. The city is the second largest city in the Metro East region and Southern Illinois. It sits 5 miles from Scott Air Force Base and ...</v>
    <v>1649</v>
    <v>1650</v>
    <v>1652</v>
    <v>1653</v>
    <v>1654</v>
    <v>O'Fallon, Illinois</v>
    <v>1655</v>
    <v>O'Fallon, Illinois</v>
    <v>mdp/vdpid/5480952040651751425</v>
  </rv>
  <rv s="0">
    <v>536870912</v>
    <v>Georgetown, Texas</v>
    <v>3bbf7cc6-e193-9c54-76a0-fd0c937acb6a</v>
    <v>en-CA</v>
    <v>Map</v>
  </rv>
  <rv s="0">
    <v>536870912</v>
    <v>Williamson County</v>
    <v>0ab3c204-c789-aed4-ab72-6d6f335aad6c</v>
    <v>en-CA</v>
    <v>Map</v>
  </rv>
  <rv s="1">
    <fb>140.73096899999999</fb>
    <v>8</v>
  </rv>
  <rv s="2">
    <v>112</v>
    <v>6</v>
    <v>318</v>
    <v>7</v>
    <v>0</v>
    <v>Image of Georgetown, Texas</v>
  </rv>
  <rv s="1">
    <fb>30.6511</fb>
    <v>9</v>
  </rv>
  <rv s="0">
    <v>805306368</v>
    <v>Josh Schroeder (Mayor)</v>
    <v>4a5beec9-152f-89a9-007c-1be194d6e7cf</v>
    <v>en-CA</v>
    <v>Generic</v>
  </rv>
  <rv s="3">
    <v>106</v>
  </rv>
  <rv s="4">
    <v>https://www.bing.com/search?q=georgetown+texas&amp;form=skydnc</v>
    <v>Learn more on Bing</v>
  </rv>
  <rv s="1">
    <fb>-97.681399999999996</fb>
    <v>9</v>
  </rv>
  <rv s="1">
    <fb>67176</fb>
    <v>8</v>
  </rv>
  <rv s="5">
    <v>#VALUE!</v>
    <v>en-CA</v>
    <v>3bbf7cc6-e193-9c54-76a0-fd0c937acb6a</v>
    <v>536870912</v>
    <v>1</v>
    <v>319</v>
    <v>2</v>
    <v>Georgetown, Texas</v>
    <v>4</v>
    <v>5</v>
    <v>Map</v>
    <v>6</v>
    <v>7</v>
    <v>158</v>
    <v>1658</v>
    <v>1659</v>
    <v>4</v>
    <v>Georgetown is a city in Texas and the county seat of Williamson County, Texas, United States. The population was 67,176 at the 2020 census. It is 30 miles north of Austin. Founded in 1875 from four existing colleges, the oldest of which had been ...</v>
    <v>1660</v>
    <v>1661</v>
    <v>1663</v>
    <v>1664</v>
    <v>1665</v>
    <v>Georgetown, Texas</v>
    <v>1666</v>
    <v>Georgetown, Texas</v>
    <v>mdp/vdpid/5108811747347660801</v>
  </rv>
  <rv s="0">
    <v>536870912</v>
    <v>South Brunswick, New Jersey</v>
    <v>97e62837-8427-0df8-b74e-acfe12a1ffb4</v>
    <v>en-CA</v>
    <v>Map</v>
  </rv>
  <rv s="0">
    <v>536870912</v>
    <v>Middlesex County</v>
    <v>9b7c9e09-71c3-9ed5-4f96-e166f82736fe</v>
    <v>en-CA</v>
    <v>Map</v>
  </rv>
  <rv s="1">
    <fb>106.29</fb>
    <v>8</v>
  </rv>
  <rv s="2">
    <v>113</v>
    <v>6</v>
    <v>320</v>
    <v>7</v>
    <v>0</v>
    <v>Image of South Brunswick, New Jersey</v>
  </rv>
  <rv s="1">
    <fb>40.391666666667</fb>
    <v>9</v>
  </rv>
  <rv s="0">
    <v>805306368</v>
    <v>Charlie Carley (Mayor)</v>
    <v>c76fecdc-c750-08b4-8192-d769d7017d86</v>
    <v>en-CA</v>
    <v>Generic</v>
  </rv>
  <rv s="3">
    <v>107</v>
  </rv>
  <rv s="4">
    <v>https://www.bing.com/search?q=south+brunswick+new+jersey&amp;form=skydnc</v>
    <v>Learn more on Bing</v>
  </rv>
  <rv s="1">
    <fb>-74.545833333332993</fb>
    <v>9</v>
  </rv>
  <rv s="1">
    <fb>47043</fb>
    <v>8</v>
  </rv>
  <rv s="10">
    <v>#VALUE!</v>
    <v>en-CA</v>
    <v>97e62837-8427-0df8-b74e-acfe12a1ffb4</v>
    <v>536870912</v>
    <v>1</v>
    <v>321</v>
    <v>39</v>
    <v>South Brunswick, New Jersey</v>
    <v>4</v>
    <v>5</v>
    <v>Map</v>
    <v>6</v>
    <v>7</v>
    <v>744</v>
    <v>1669</v>
    <v>1670</v>
    <v>4</v>
    <v>South Brunswick is a township in Middlesex County, in the U.S. state of New Jersey. The township is centrally located within the Raritan Valley region and is an outer-ring suburb of New York City in the New York metropolitan area. As of the 2020 ...</v>
    <v>1671</v>
    <v>1672</v>
    <v>1674</v>
    <v>1675</v>
    <v>1676</v>
    <v>South Brunswick, New Jersey</v>
    <v>1677</v>
    <v>73</v>
    <v>South Brunswick, New Jersey</v>
    <v>mdp/vdpid/5487419472484499457</v>
  </rv>
  <rv s="0">
    <v>536870912</v>
    <v>Lady Lake, Florida</v>
    <v>3f4f1eb7-db93-9f86-1496-98ef083db267</v>
    <v>en-CA</v>
    <v>Map</v>
  </rv>
  <rv s="0">
    <v>536870912</v>
    <v>Lake County</v>
    <v>37a939e7-9c8d-3cc4-f82b-94bfb85dd034</v>
    <v>en-CA</v>
    <v>Map</v>
  </rv>
  <rv s="1">
    <fb>21.933872999999998</fb>
    <v>8</v>
  </rv>
  <rv s="2">
    <v>114</v>
    <v>6</v>
    <v>322</v>
    <v>7</v>
    <v>0</v>
    <v>Image of Lady Lake, Florida</v>
  </rv>
  <rv s="1">
    <fb>28.929166666667001</fb>
    <v>9</v>
  </rv>
  <rv s="4">
    <v>https://www.bing.com/search?q=lady+lake+florida&amp;form=skydnc</v>
    <v>Learn more on Bing</v>
  </rv>
  <rv s="1">
    <fb>-81.930833333332998</fb>
    <v>9</v>
  </rv>
  <rv s="1">
    <fb>15970</fb>
    <v>8</v>
  </rv>
  <rv s="13">
    <v>#VALUE!</v>
    <v>en-CA</v>
    <v>3f4f1eb7-db93-9f86-1496-98ef083db267</v>
    <v>536870912</v>
    <v>1</v>
    <v>323</v>
    <v>85</v>
    <v>Lady Lake, Florida</v>
    <v>4</v>
    <v>5</v>
    <v>Map</v>
    <v>6</v>
    <v>7</v>
    <v>116</v>
    <v>1680</v>
    <v>1681</v>
    <v>4</v>
    <v>Lady Lake is a town in Lake County, Florida, United States. It is part of the Orlando–Kissimmee–Sanford Metropolitan Statistical Area. Area history is exhibited at the Lady Lake Historical Society Museum. The population was 15,970 at the 2020 census.</v>
    <v>1682</v>
    <v>1683</v>
    <v>1684</v>
    <v>1685</v>
    <v>Lady Lake, Florida</v>
    <v>1686</v>
    <v>Lady Lake, Florida</v>
    <v>mdp/vdpid/5498251855068659713</v>
  </rv>
  <rv s="0">
    <v>536870912</v>
    <v>Woodbridge, Connecticut</v>
    <v>042df770-7434-45af-c13d-48a157ffd9cf</v>
    <v>en-CA</v>
    <v>Map</v>
  </rv>
  <rv s="0">
    <v>536870912</v>
    <v>New Haven County</v>
    <v>c1ad6642-accc-d89f-23e7-080efc203b87</v>
    <v>en-CA</v>
    <v>Map</v>
  </rv>
  <rv s="1">
    <fb>49.7</fb>
    <v>8</v>
  </rv>
  <rv s="2">
    <v>115</v>
    <v>6</v>
    <v>324</v>
    <v>7</v>
    <v>0</v>
    <v>Image of Woodbridge, Connecticut</v>
  </rv>
  <rv s="1">
    <fb>41.354166666666998</fb>
    <v>9</v>
  </rv>
  <rv s="4">
    <v>https://www.bing.com/search?q=woodbridge+connecticut&amp;form=skydnc</v>
    <v>Learn more on Bing</v>
  </rv>
  <rv s="1">
    <fb>-73.011388888889002</fb>
    <v>9</v>
  </rv>
  <rv s="1">
    <fb>9087</fb>
    <v>8</v>
  </rv>
  <rv s="13">
    <v>#VALUE!</v>
    <v>en-CA</v>
    <v>042df770-7434-45af-c13d-48a157ffd9cf</v>
    <v>536870912</v>
    <v>1</v>
    <v>325</v>
    <v>85</v>
    <v>Woodbridge, Connecticut</v>
    <v>4</v>
    <v>5</v>
    <v>Map</v>
    <v>6</v>
    <v>7</v>
    <v>1155</v>
    <v>1689</v>
    <v>1690</v>
    <v>4</v>
    <v>Woodbridge is a town in New Haven County, Connecticut, United States. The town is part of the South Central Connecticut Planning Region. The population was 9,087 at the 2020 census. The town center is listed on the National Register of Historic ...</v>
    <v>1691</v>
    <v>1692</v>
    <v>1693</v>
    <v>1694</v>
    <v>Woodbridge, Connecticut</v>
    <v>1695</v>
    <v>Woodbridge, Connecticut</v>
    <v>mdp/vdpid/5488834499791814657</v>
  </rv>
  <rv s="0">
    <v>536870912</v>
    <v>Annapolis, Maryland</v>
    <v>5c1c2452-fad3-09a7-1bd5-bafdf1acf665</v>
    <v>en-CA</v>
    <v>Map</v>
  </rv>
  <rv s="0">
    <v>536870912</v>
    <v>Maryland</v>
    <v>4c472f4d-06a8-4d90-8bb8-da4d168c73fe</v>
    <v>en-CA</v>
    <v>Map</v>
  </rv>
  <rv s="0">
    <v>536870912</v>
    <v>Anne Arundel County</v>
    <v>0a162fdf-8a0b-35f9-e8b1-cd59ba86b1c7</v>
    <v>en-CA</v>
    <v>Map</v>
  </rv>
  <rv s="1">
    <fb>20.991689000000001</fb>
    <v>8</v>
  </rv>
  <rv s="2">
    <v>116</v>
    <v>6</v>
    <v>326</v>
    <v>7</v>
    <v>0</v>
    <v>Image of Annapolis, Maryland</v>
  </rv>
  <rv s="1">
    <fb>38.9786111111111</fb>
    <v>9</v>
  </rv>
  <rv s="0">
    <v>805306368</v>
    <v>Gavin Buckley (Mayor)</v>
    <v>eaa7eef2-1bda-4afd-84cf-e247261c9200</v>
    <v>en-CA</v>
    <v>Generic</v>
  </rv>
  <rv s="3">
    <v>108</v>
  </rv>
  <rv s="4">
    <v>https://www.bing.com/search?q=annapolis+maryland&amp;form=skydnc</v>
    <v>Learn more on Bing</v>
  </rv>
  <rv s="1">
    <fb>-76.4919444444444</fb>
    <v>9</v>
  </rv>
  <rv s="1">
    <fb>40687</fb>
    <v>8</v>
  </rv>
  <rv s="10">
    <v>#VALUE!</v>
    <v>en-CA</v>
    <v>5c1c2452-fad3-09a7-1bd5-bafdf1acf665</v>
    <v>536870912</v>
    <v>1</v>
    <v>327</v>
    <v>39</v>
    <v>Annapolis, Maryland</v>
    <v>4</v>
    <v>5</v>
    <v>Map</v>
    <v>6</v>
    <v>328</v>
    <v>1698</v>
    <v>1699</v>
    <v>1700</v>
    <v>4</v>
    <v>Annapolis is the capital city of the U.S. state of Maryland and the county seat of, and only incorporated city in, Anne Arundel County. Situated on the Chesapeake Bay at the mouth of the Severn River, 25 miles south of Baltimore and about 30 ...</v>
    <v>1701</v>
    <v>1702</v>
    <v>1704</v>
    <v>1705</v>
    <v>1706</v>
    <v>Annapolis, Maryland</v>
    <v>1707</v>
    <v>73</v>
    <v>Annapolis, Maryland</v>
    <v>mdp/vdpid/5490082446361755649</v>
  </rv>
  <rv s="1">
    <fb>32131</fb>
    <v>8</v>
  </rv>
  <rv s="1">
    <fb>17044</fb>
    <v>8</v>
  </rv>
  <rv s="0">
    <v>536870912</v>
    <v>Annapolis</v>
    <v>5c1c2452-fad3-09a7-1bd5-bafdf1acf665</v>
    <v>en-CA</v>
    <v>Map</v>
  </rv>
  <rv s="1">
    <fb>2166389</fb>
    <v>8</v>
  </rv>
  <rv s="1">
    <fb>2447127</fb>
    <v>8</v>
  </rv>
  <rv s="2">
    <v>117</v>
    <v>6</v>
    <v>329</v>
    <v>7</v>
    <v>0</v>
    <v>Image of Maryland</v>
  </rv>
  <rv s="0">
    <v>536870912</v>
    <v>Baltimore</v>
    <v>ee720710-86f4-43c1-914a-9e12af6cb368</v>
    <v>en-CA</v>
    <v>Map</v>
  </rv>
  <rv s="0">
    <v>805306368</v>
    <v>Wes Moore (Governor)</v>
    <v>061797ca-ac16-c2b9-5af5-fc8b9f70c021</v>
    <v>en-CA</v>
    <v>Generic</v>
  </rv>
  <rv s="0">
    <v>805306368</v>
    <v>Aruna Miller (Lieutenant governor)</v>
    <v>4a11c83c-3bfa-1c3b-dcfb-99dd4e08405b</v>
    <v>en-CA</v>
    <v>Generic</v>
  </rv>
  <rv s="3">
    <v>109</v>
  </rv>
  <rv s="4">
    <v>https://www.bing.com/search?q=maryland&amp;form=skydnc</v>
    <v>Learn more on Bing</v>
  </rv>
  <rv s="1">
    <fb>1230</fb>
    <v>17</v>
  </rv>
  <rv s="1">
    <fb>74551</fb>
    <v>17</v>
  </rv>
  <rv s="1">
    <fb>286900</fb>
    <v>17</v>
  </rv>
  <rv s="1">
    <fb>2.67</fb>
    <v>18</v>
  </rv>
  <rv s="1">
    <fb>6165129</fb>
    <v>8</v>
  </rv>
  <rv s="1">
    <fb>0.379</fb>
    <v>19</v>
  </rv>
  <rv s="1">
    <fb>0.14499999999999999</fb>
    <v>19</v>
  </rv>
  <rv s="1">
    <fb>0.89400000000000002</fb>
    <v>19</v>
  </rv>
  <rv s="1">
    <fb>0.67900000000000005</fb>
    <v>19</v>
  </rv>
  <rv s="1">
    <fb>0.22399999999999998</fb>
    <v>19</v>
  </rv>
  <rv s="1">
    <fb>0.59599999999999997</fb>
    <v>19</v>
  </rv>
  <rv s="11">
    <v>#VALUE!</v>
    <v>en-CA</v>
    <v>4c472f4d-06a8-4d90-8bb8-da4d168c73fe</v>
    <v>536870912</v>
    <v>1</v>
    <v>332</v>
    <v>51</v>
    <v>Maryland</v>
    <v>4</v>
    <v>5</v>
    <v>Map</v>
    <v>6</v>
    <v>333</v>
    <v>US-MD</v>
    <v>1709</v>
    <v>1710</v>
    <v>1711</v>
    <v>4</v>
    <v>Maryland is a state in the Mid-Atlantic region of the United States. The state borders Virginia to its south, West Virginia to its west, Pennsylvania to its north, Delaware to its east, the Atlantic Ocean, and the national capital of Washington, ...</v>
    <v>1712</v>
    <v>1713</v>
    <v>1714</v>
    <v>1715</v>
    <v>1718</v>
    <v>1719</v>
    <v>1720</v>
    <v>1721</v>
    <v>1722</v>
    <v>Maryland</v>
    <v>1723</v>
    <v>1724</v>
    <v>859</v>
    <v>1575</v>
    <v>709</v>
    <v>94</v>
    <v>1725</v>
    <v>1002</v>
    <v>1726</v>
    <v>1727</v>
    <v>667</v>
    <v>1728</v>
    <v>40</v>
    <v>716</v>
    <v>261</v>
    <v>1729</v>
    <v>103</v>
    <v>1730</v>
    <v>73</v>
    <v>Maryland</v>
    <v>mdp/vdpid/20487</v>
  </rv>
  <rv s="0">
    <v>536870912</v>
    <v>Westchester County, New York</v>
    <v>580cb55f-653d-4b4c-79a6-492481343300</v>
    <v>en-CA</v>
    <v>Map</v>
  </rv>
  <rv s="0">
    <v>536870912</v>
    <v>Duncanville, Texas</v>
    <v>bdf348ed-d3bd-1552-f257-eda411401c07</v>
    <v>en-CA</v>
    <v>Map</v>
  </rv>
  <rv s="0">
    <v>536870912</v>
    <v>Dallas County</v>
    <v>60b58c05-21f7-c2d5-1736-4259f116fda3</v>
    <v>en-CA</v>
    <v>Map</v>
  </rv>
  <rv s="1">
    <fb>29.055288000000001</fb>
    <v>8</v>
  </rv>
  <rv s="2">
    <v>118</v>
    <v>6</v>
    <v>334</v>
    <v>7</v>
    <v>0</v>
    <v>Image of Duncanville, Texas</v>
  </rv>
  <rv s="1">
    <fb>32.6464</fb>
    <v>9</v>
  </rv>
  <rv s="4">
    <v>https://www.bing.com/search?q=duncanville+texas&amp;form=skydnc</v>
    <v>Learn more on Bing</v>
  </rv>
  <rv s="1">
    <fb>-96.9114</fb>
    <v>9</v>
  </rv>
  <rv s="1">
    <fb>40706</fb>
    <v>8</v>
  </rv>
  <rv s="13">
    <v>#VALUE!</v>
    <v>en-CA</v>
    <v>bdf348ed-d3bd-1552-f257-eda411401c07</v>
    <v>536870912</v>
    <v>1</v>
    <v>335</v>
    <v>85</v>
    <v>Duncanville, Texas</v>
    <v>4</v>
    <v>5</v>
    <v>Map</v>
    <v>6</v>
    <v>7</v>
    <v>158</v>
    <v>1734</v>
    <v>1735</v>
    <v>4</v>
    <v>Duncanville is a city in southwestern Dallas County, Texas, United States. Duncanville's population was 40,706 at the 2020 census. The city is part of the Best Southwest area, which includes Duncanville, Cedar Hill, DeSoto, and Lancaster.</v>
    <v>1736</v>
    <v>1737</v>
    <v>1738</v>
    <v>1739</v>
    <v>Duncanville, Texas</v>
    <v>1740</v>
    <v>Duncanville, Texas</v>
    <v>mdp/vdpid/5107874515690455041</v>
  </rv>
  <rv s="0">
    <v>536870912</v>
    <v>San Diego</v>
    <v>dbb1c326-5b67-4591-a264-0929e070e5ee</v>
    <v>en-CA</v>
    <v>Map</v>
  </rv>
  <rv s="1">
    <fb>964.49716799999999</fb>
    <v>8</v>
  </rv>
  <rv s="2">
    <v>119</v>
    <v>6</v>
    <v>336</v>
    <v>7</v>
    <v>0</v>
    <v>Image of San Diego</v>
  </rv>
  <rv s="1">
    <fb>32.715000000000003</fb>
    <v>9</v>
  </rv>
  <rv s="0">
    <v>805306368</v>
    <v>Todd Gloria (Mayor)</v>
    <v>2fc6fcef-e2af-f0aa-67d9-ef6440c2a9ce</v>
    <v>en-CA</v>
    <v>Generic</v>
  </rv>
  <rv s="0">
    <v>805306368</v>
    <v>Brian Jones (Senate)</v>
    <v>e3717feb-1082-30a8-ab0f-d732ac33cb18</v>
    <v>en-CA</v>
    <v>Generic</v>
  </rv>
  <rv s="0">
    <v>805306368</v>
    <v>Toni Atkins (Senate)</v>
    <v>02fc270a-f3b9-a3c2-5596-034cd83a3915</v>
    <v>en-CA</v>
    <v>Generic</v>
  </rv>
  <rv s="0">
    <v>805306368</v>
    <v>Ben Hueso (Senate)</v>
    <v>f03d8c35-6aa0-ab4d-27e4-73feab39ff42</v>
    <v>en-CA</v>
    <v>Generic</v>
  </rv>
  <rv s="3">
    <v>110</v>
  </rv>
  <rv s="4">
    <v>https://www.bing.com/search?q=san+diego&amp;form=skydnc</v>
    <v>Learn more on Bing</v>
  </rv>
  <rv s="1">
    <fb>-117.16249999999999</fb>
    <v>9</v>
  </rv>
  <rv s="1">
    <fb>1386932</fb>
    <v>8</v>
  </rv>
  <rv s="10">
    <v>#VALUE!</v>
    <v>en-CA</v>
    <v>dbb1c326-5b67-4591-a264-0929e070e5ee</v>
    <v>536870912</v>
    <v>1</v>
    <v>337</v>
    <v>39</v>
    <v>San Diego</v>
    <v>4</v>
    <v>5</v>
    <v>Map</v>
    <v>6</v>
    <v>7</v>
    <v>323</v>
    <v>324</v>
    <v>1743</v>
    <v>4</v>
    <v>San Diego is a city in the U.S. state of California located alongside the Pacific Ocean in Southern California. With a population of over 1.3 million residents, the city is the eighth-most populous in the United States and the second-most ...</v>
    <v>1744</v>
    <v>1745</v>
    <v>1750</v>
    <v>1751</v>
    <v>1752</v>
    <v>San Diego</v>
    <v>1753</v>
    <v>331</v>
    <v>San Diego</v>
    <v>mdp/vdpid/5073418765945798657</v>
  </rv>
  <rv s="0">
    <v>536870912</v>
    <v>St. Charles, Illinois</v>
    <v>1ff4bcd7-83c7-30dc-188e-4558e7a9432b</v>
    <v>en-CA</v>
    <v>Map</v>
  </rv>
  <rv s="0">
    <v>536870912</v>
    <v>DuPage County</v>
    <v>5bc5fa1e-9c94-2a46-56d9-1486eb79c8e6</v>
    <v>en-CA</v>
    <v>Map</v>
  </rv>
  <rv s="1">
    <fb>38.914757999999999</fb>
    <v>8</v>
  </rv>
  <rv s="2">
    <v>120</v>
    <v>6</v>
    <v>338</v>
    <v>7</v>
    <v>0</v>
    <v>Image of St. Charles, Illinois</v>
  </rv>
  <rv s="1">
    <fb>41.919243100000003</fb>
    <v>9</v>
  </rv>
  <rv s="4">
    <v>https://www.bing.com/search?q=st.+charles+illinois&amp;form=skydnc</v>
    <v>Learn more on Bing</v>
  </rv>
  <rv s="1">
    <fb>-88.311012099999999</fb>
    <v>9</v>
  </rv>
  <rv s="1">
    <fb>33081</fb>
    <v>8</v>
  </rv>
  <rv s="13">
    <v>#VALUE!</v>
    <v>en-CA</v>
    <v>1ff4bcd7-83c7-30dc-188e-4558e7a9432b</v>
    <v>536870912</v>
    <v>1</v>
    <v>339</v>
    <v>85</v>
    <v>St. Charles, Illinois</v>
    <v>4</v>
    <v>5</v>
    <v>Map</v>
    <v>6</v>
    <v>7</v>
    <v>683</v>
    <v>1756</v>
    <v>1757</v>
    <v>4</v>
    <v>St. Charles is a city in DuPage and Kane counties in the U.S. state of Illinois. It lies roughly 40 miles west of Chicago on Illinois Route 64. Per the 2020 census, the population was 33,081. The official city slogan is "Pride of the Fox", after ...</v>
    <v>1758</v>
    <v>1759</v>
    <v>1760</v>
    <v>1761</v>
    <v>St. Charles, Illinois</v>
    <v>1762</v>
    <v>St. Charles, Illinois</v>
    <v>mdp/vdpid/5477652061854105601</v>
  </rv>
  <rv s="0">
    <v>536870912</v>
    <v>Cleveland</v>
    <v>a1a94281-cef1-4d80-ae82-26cee4bf3bc1</v>
    <v>en-CA</v>
    <v>Map</v>
  </rv>
  <rv s="0">
    <v>536870912</v>
    <v>Cuyahoga County</v>
    <v>042dfdf1-f182-da9b-bc40-700892dcba1a</v>
    <v>en-CA</v>
    <v>Map</v>
  </rv>
  <rv s="1">
    <fb>213.587322</fb>
    <v>8</v>
  </rv>
  <rv s="2">
    <v>121</v>
    <v>6</v>
    <v>340</v>
    <v>7</v>
    <v>0</v>
    <v>Image of Cleveland</v>
  </rv>
  <rv s="1">
    <fb>41.482222222221999</fb>
    <v>9</v>
  </rv>
  <rv s="0">
    <v>805306368</v>
    <v>Justin Bibb (Mayor)</v>
    <v>276b7e5f-12ab-be54-7753-5cf965d0a185</v>
    <v>en-CA</v>
    <v>Generic</v>
  </rv>
  <rv s="3">
    <v>111</v>
  </rv>
  <rv s="4">
    <v>https://www.bing.com/search?q=cleveland&amp;form=skydnc</v>
    <v>Learn more on Bing</v>
  </rv>
  <rv s="1">
    <fb>-81.669722222222006</fb>
    <v>9</v>
  </rv>
  <rv s="1">
    <fb>372624</fb>
    <v>8</v>
  </rv>
  <rv s="10">
    <v>#VALUE!</v>
    <v>en-CA</v>
    <v>a1a94281-cef1-4d80-ae82-26cee4bf3bc1</v>
    <v>536870912</v>
    <v>1</v>
    <v>341</v>
    <v>39</v>
    <v>Cleveland</v>
    <v>4</v>
    <v>5</v>
    <v>Map</v>
    <v>6</v>
    <v>7</v>
    <v>1448</v>
    <v>1765</v>
    <v>1766</v>
    <v>4</v>
    <v>Cleveland, officially the City of Cleveland, is a city in the U.S. state of Ohio and the county seat of Cuyahoga County. Located in Northeast Ohio along the southern shore of Lake Erie, it is situated across the U.S. maritime border with Canada ...</v>
    <v>1767</v>
    <v>1768</v>
    <v>1770</v>
    <v>1771</v>
    <v>1772</v>
    <v>Cleveland</v>
    <v>1773</v>
    <v>73</v>
    <v>Cleveland</v>
    <v>mdp/vdpid/5479965359677112321</v>
  </rv>
  <rv s="0">
    <v>536870912</v>
    <v>Brookfield, Wisconsin</v>
    <v>7198c55b-f222-a0ee-39ea-ec4f85ab77d3</v>
    <v>en-CA</v>
    <v>Map</v>
  </rv>
  <rv s="0">
    <v>536870912</v>
    <v>Wisconsin</v>
    <v>cb4d2853-06f4-4467-8e7c-4e31cbb35cb2</v>
    <v>en-CA</v>
    <v>Map</v>
  </rv>
  <rv s="0">
    <v>536870912</v>
    <v>Waukesha County</v>
    <v>59664ff0-dbac-a44c-5523-2352479d8ecd</v>
    <v>en-CA</v>
    <v>Map</v>
  </rv>
  <rv s="1">
    <fb>71.561080000000004</fb>
    <v>8</v>
  </rv>
  <rv s="2">
    <v>122</v>
    <v>6</v>
    <v>342</v>
    <v>7</v>
    <v>0</v>
    <v>Image of Brookfield, Wisconsin</v>
  </rv>
  <rv s="1">
    <fb>43.058055555556003</fb>
    <v>9</v>
  </rv>
  <rv s="0">
    <v>805306368</v>
    <v>Steven V. Ponto (Mayor)</v>
    <v>94f48b51-0fda-defa-4e3f-d43f97f4dfaf</v>
    <v>en-CA</v>
    <v>Generic</v>
  </rv>
  <rv s="3">
    <v>112</v>
  </rv>
  <rv s="4">
    <v>https://www.bing.com/search?q=brookfield+wisconsin&amp;form=skydnc</v>
    <v>Learn more on Bing</v>
  </rv>
  <rv s="1">
    <fb>-88.114722222221999</fb>
    <v>9</v>
  </rv>
  <rv s="1">
    <fb>41464</fb>
    <v>8</v>
  </rv>
  <rv s="5">
    <v>#VALUE!</v>
    <v>en-CA</v>
    <v>7198c55b-f222-a0ee-39ea-ec4f85ab77d3</v>
    <v>536870912</v>
    <v>1</v>
    <v>343</v>
    <v>2</v>
    <v>Brookfield, Wisconsin</v>
    <v>4</v>
    <v>5</v>
    <v>Map</v>
    <v>6</v>
    <v>7</v>
    <v>1776</v>
    <v>1777</v>
    <v>1778</v>
    <v>4</v>
    <v>Brookfield is a city located in Waukesha County, Wisconsin, United States in the Milwaukee metropolitan area. Brookfield had a population of 41,464 at the 2020 census. Brookfield is the third-largest city in Waukesha County. The city is adjacent ...</v>
    <v>1779</v>
    <v>1780</v>
    <v>1782</v>
    <v>1783</v>
    <v>1784</v>
    <v>Brookfield, Wisconsin</v>
    <v>1785</v>
    <v>Brookfield, Wisconsin</v>
    <v>mdp/vdpid/5476830749904601096</v>
  </rv>
  <rv s="1">
    <fb>169640</fb>
    <v>8</v>
  </rv>
  <rv s="1">
    <fb>19274</fb>
    <v>8</v>
  </rv>
  <rv s="0">
    <v>536870912</v>
    <v>Madison</v>
    <v>65426cc9-93eb-4569-8c2e-3b7c1b070278</v>
    <v>en-CA</v>
    <v>Map</v>
  </rv>
  <rv s="1">
    <fb>2299107</fb>
    <v>8</v>
  </rv>
  <rv s="1">
    <fb>2668444</fb>
    <v>8</v>
  </rv>
  <rv s="2">
    <v>123</v>
    <v>6</v>
    <v>344</v>
    <v>7</v>
    <v>0</v>
    <v>Image of Wisconsin</v>
  </rv>
  <rv s="0">
    <v>536870912</v>
    <v>Milwaukee</v>
    <v>9fdb4bdb-6dd4-4dd1-9159-1e8abc73ab65</v>
    <v>en-CA</v>
    <v>Map</v>
  </rv>
  <rv s="0">
    <v>805306368</v>
    <v>Tony Evers (Governor)</v>
    <v>a4d4fdcd-e9ac-4b23-8636-43a292c35b66</v>
    <v>en-CA</v>
    <v>Generic</v>
  </rv>
  <rv s="0">
    <v>805306368</v>
    <v>Sara Rodriguez (Lieutenant governor)</v>
    <v>4d4d413b-6899-5243-5ea1-275db9b91d6a</v>
    <v>en-CA</v>
    <v>Generic</v>
  </rv>
  <rv s="3">
    <v>113</v>
  </rv>
  <rv s="4">
    <v>https://www.bing.com/search?q=wisconsin&amp;form=skydnc</v>
    <v>Learn more on Bing</v>
  </rv>
  <rv s="1">
    <fb>776</fb>
    <v>17</v>
  </rv>
  <rv s="1">
    <fb>53357</fb>
    <v>17</v>
  </rv>
  <rv s="1">
    <fb>165800</fb>
    <v>17</v>
  </rv>
  <rv s="1">
    <fb>2.4300000000000002</fb>
    <v>18</v>
  </rv>
  <rv s="1">
    <fb>5893718</fb>
    <v>8</v>
  </rv>
  <rv s="1">
    <fb>0.156</fb>
    <v>19</v>
  </rv>
  <rv s="1">
    <fb>1.1000000000000001E-2</fb>
    <v>20</v>
  </rv>
  <rv s="1">
    <fb>0.27800000000000002</fb>
    <v>19</v>
  </rv>
  <rv s="1">
    <fb>0.67099999999999993</fb>
    <v>19</v>
  </rv>
  <rv s="11">
    <v>#VALUE!</v>
    <v>en-CA</v>
    <v>cb4d2853-06f4-4467-8e7c-4e31cbb35cb2</v>
    <v>536870912</v>
    <v>1</v>
    <v>347</v>
    <v>51</v>
    <v>Wisconsin</v>
    <v>4</v>
    <v>5</v>
    <v>Map</v>
    <v>6</v>
    <v>16</v>
    <v>US-WI</v>
    <v>1787</v>
    <v>1788</v>
    <v>1789</v>
    <v>4</v>
    <v>Wisconsin is a state in the Great Lakes region of the Upper Midwest of the United States. It borders Minnesota to the west, Iowa to the southwest, Illinois to the south, Lake Michigan to the east, Michigan to the northeast, and Lake Superior to ...</v>
    <v>1790</v>
    <v>1791</v>
    <v>1792</v>
    <v>1793</v>
    <v>1796</v>
    <v>1797</v>
    <v>1798</v>
    <v>1799</v>
    <v>1800</v>
    <v>Wisconsin</v>
    <v>1801</v>
    <v>1802</v>
    <v>861</v>
    <v>1803</v>
    <v>1804</v>
    <v>145</v>
    <v>1805</v>
    <v>520</v>
    <v>254</v>
    <v>626</v>
    <v>520</v>
    <v>1806</v>
    <v>40</v>
    <v>260</v>
    <v>1239</v>
    <v>1729</v>
    <v>778</v>
    <v>912</v>
    <v>45</v>
    <v>Wisconsin</v>
    <v>mdp/vdpid/36684</v>
  </rv>
  <rv s="0">
    <v>536870912</v>
    <v>Carlsbad, California</v>
    <v>5a86a71f-e737-46ba-8386-9c8a9e644fac</v>
    <v>en-CA</v>
    <v>Map</v>
  </rv>
  <rv s="1">
    <fb>101.30913200000001</fb>
    <v>8</v>
  </rv>
  <rv s="2">
    <v>124</v>
    <v>6</v>
    <v>348</v>
    <v>7</v>
    <v>0</v>
    <v>Image of Carlsbad, California</v>
  </rv>
  <rv s="1">
    <fb>33.158267000000002</fb>
    <v>9</v>
  </rv>
  <rv s="0">
    <v>805306368</v>
    <v>Keith Blackburn (Mayor)</v>
    <v>e2079507-0c96-f589-df75-f0d7286adae4</v>
    <v>en-CA</v>
    <v>Generic</v>
  </rv>
  <rv s="3">
    <v>114</v>
  </rv>
  <rv s="4">
    <v>https://www.bing.com/search?q=carlsbad+california&amp;form=skydnc</v>
    <v>Learn more on Bing</v>
  </rv>
  <rv s="1">
    <fb>-117.35099599999999</fb>
    <v>9</v>
  </rv>
  <rv s="1">
    <fb>114746</fb>
    <v>8</v>
  </rv>
  <rv s="5">
    <v>#VALUE!</v>
    <v>en-CA</v>
    <v>5a86a71f-e737-46ba-8386-9c8a9e644fac</v>
    <v>536870912</v>
    <v>1</v>
    <v>349</v>
    <v>2</v>
    <v>Carlsbad, California</v>
    <v>4</v>
    <v>5</v>
    <v>Map</v>
    <v>6</v>
    <v>7</v>
    <v>323</v>
    <v>324</v>
    <v>1809</v>
    <v>4</v>
    <v>Carlsbad is a coastal city in the North County region of San Diego County, California, United States. The city is 87 miles south of downtown Los Angeles and 35 miles north of downtown San Diego. As of the 2020 census, the population of the city ...</v>
    <v>1810</v>
    <v>1811</v>
    <v>1813</v>
    <v>1814</v>
    <v>1815</v>
    <v>Carlsbad, California</v>
    <v>1816</v>
    <v>Carlsbad, California</v>
    <v>mdp/vdpid/5073362626143059969</v>
  </rv>
  <rv s="0">
    <v>536870912</v>
    <v>Huntsville, Alabama</v>
    <v>137418fd-4a88-44b7-82ae-882366c96167</v>
    <v>en-CA</v>
    <v>Map</v>
  </rv>
  <rv s="0">
    <v>536870912</v>
    <v>Marlboro Township, New Jersey</v>
    <v>14fef40d-73d8-0b64-19f2-8132b7f59b15</v>
    <v>en-CA</v>
    <v>Map</v>
  </rv>
  <rv s="0">
    <v>536870912</v>
    <v>Monmouth County</v>
    <v>b607267a-b563-0d6f-93cd-5e181b0222c7</v>
    <v>en-CA</v>
    <v>Map</v>
  </rv>
  <rv s="1">
    <fb>78.921000000000006</fb>
    <v>8</v>
  </rv>
  <rv s="2">
    <v>125</v>
    <v>6</v>
    <v>350</v>
    <v>7</v>
    <v>0</v>
    <v>Image of Marlboro Township, New Jersey</v>
  </rv>
  <rv s="1">
    <fb>40.3429</fb>
    <v>9</v>
  </rv>
  <rv s="0">
    <v>805306368</v>
    <v>Jonathan L. Hornik (Mayor)</v>
    <v>ea213261-c7a4-a40b-4e4f-293ea0d02f7b</v>
    <v>en-CA</v>
    <v>Generic</v>
  </rv>
  <rv s="3">
    <v>115</v>
  </rv>
  <rv s="4">
    <v>https://www.bing.com/search?q=marlboro+township+new+jersey&amp;form=skydnc</v>
    <v>Learn more on Bing</v>
  </rv>
  <rv s="1">
    <fb>-74.257199999999997</fb>
    <v>9</v>
  </rv>
  <rv s="1">
    <fb>41502</fb>
    <v>8</v>
  </rv>
  <rv s="10">
    <v>#VALUE!</v>
    <v>en-CA</v>
    <v>14fef40d-73d8-0b64-19f2-8132b7f59b15</v>
    <v>536870912</v>
    <v>1</v>
    <v>351</v>
    <v>39</v>
    <v>Marlboro Township, New Jersey</v>
    <v>4</v>
    <v>5</v>
    <v>Map</v>
    <v>6</v>
    <v>7</v>
    <v>744</v>
    <v>1820</v>
    <v>1821</v>
    <v>4</v>
    <v>Marlboro Township is a township in Monmouth County, in the U.S. state of New Jersey. The township is located within the Raritan Valley region and is a part of the New York Metropolitan Area. As of the 2020 United States census, the township's ...</v>
    <v>1822</v>
    <v>1823</v>
    <v>1825</v>
    <v>1826</v>
    <v>1827</v>
    <v>Marlboro Township, New Jersey</v>
    <v>1828</v>
    <v>73</v>
    <v>Marlboro Township, New Jersey</v>
    <v>mdp/vdpid/5487516285073883137</v>
  </rv>
  <rv s="0">
    <v>536870912</v>
    <v>Sewickley, Pennsylvania</v>
    <v>f88a5a54-df24-6cdb-2a72-9478e187744a</v>
    <v>en-CA</v>
    <v>Map</v>
  </rv>
  <rv s="1">
    <fb>2.9</fb>
    <v>8</v>
  </rv>
  <rv s="2">
    <v>126</v>
    <v>6</v>
    <v>353</v>
    <v>7</v>
    <v>0</v>
    <v>Image of Sewickley, Pennsylvania</v>
  </rv>
  <rv s="1">
    <fb>40.536388888889</fb>
    <v>9</v>
  </rv>
  <rv s="0">
    <v>805306368</v>
    <v>George Shannon (Mayor)</v>
    <v>8e8e5da5-f394-bbef-0027-5a6a38b98a30</v>
    <v>en-CA</v>
    <v>Generic</v>
  </rv>
  <rv s="3">
    <v>116</v>
  </rv>
  <rv s="4">
    <v>https://www.bing.com/search?q=sewickley+pennsylvania&amp;form=skydnc</v>
    <v>Learn more on Bing</v>
  </rv>
  <rv s="1">
    <fb>-80.184444444443997</fb>
    <v>9</v>
  </rv>
  <rv s="1">
    <fb>3907</fb>
    <v>8</v>
  </rv>
  <rv s="5">
    <v>#VALUE!</v>
    <v>en-CA</v>
    <v>f88a5a54-df24-6cdb-2a72-9478e187744a</v>
    <v>536870912</v>
    <v>1</v>
    <v>354</v>
    <v>2</v>
    <v>Sewickley, Pennsylvania</v>
    <v>4</v>
    <v>5</v>
    <v>Map</v>
    <v>6</v>
    <v>7</v>
    <v>635</v>
    <v>636</v>
    <v>1831</v>
    <v>4</v>
    <v>Sewickley is a borough in Allegheny County, Pennsylvania, United States, 12 miles west northwest of Pittsburgh along the Ohio River. It is a residential suburb of the Pittsburgh metropolitan area. The population was 3,907 at the 2020 census. The ...</v>
    <v>1832</v>
    <v>1833</v>
    <v>1835</v>
    <v>1836</v>
    <v>1837</v>
    <v>Sewickley, Pennsylvania</v>
    <v>1838</v>
    <v>Sewickley, Pennsylvania</v>
    <v>mdp/vdpid/5480650907207073793</v>
  </rv>
  <rv s="0">
    <v>536870912</v>
    <v>Marshall, Missouri</v>
    <v>add82379-e7d1-15d6-0af9-96b27d7ab51e</v>
    <v>en-CA</v>
    <v>Map</v>
  </rv>
  <rv s="0">
    <v>536870912</v>
    <v>Saline County</v>
    <v>78d9c25f-d7f5-cd0b-28e9-bf95d901aa9a</v>
    <v>en-CA</v>
    <v>Map</v>
  </rv>
  <rv s="1">
    <fb>26.609309</fb>
    <v>8</v>
  </rv>
  <rv s="2">
    <v>127</v>
    <v>6</v>
    <v>355</v>
    <v>7</v>
    <v>0</v>
    <v>Image of Marshall, Missouri</v>
  </rv>
  <rv s="1">
    <fb>39.116111111111003</fb>
    <v>9</v>
  </rv>
  <rv s="0">
    <v>805306368</v>
    <v>Vince Lutterbie (Mayor)</v>
    <v>ecd6b9de-5bc4-28db-8418-471cdf65bcf1</v>
    <v>en-CA</v>
    <v>Generic</v>
  </rv>
  <rv s="3">
    <v>117</v>
  </rv>
  <rv s="4">
    <v>https://www.bing.com/search?q=marshall+missouri&amp;form=skydnc</v>
    <v>Learn more on Bing</v>
  </rv>
  <rv s="1">
    <fb>-93.197777777778001</fb>
    <v>9</v>
  </rv>
  <rv s="1">
    <fb>13806</fb>
    <v>8</v>
  </rv>
  <rv s="10">
    <v>#VALUE!</v>
    <v>en-CA</v>
    <v>add82379-e7d1-15d6-0af9-96b27d7ab51e</v>
    <v>536870912</v>
    <v>1</v>
    <v>356</v>
    <v>39</v>
    <v>Marshall, Missouri</v>
    <v>4</v>
    <v>5</v>
    <v>Map</v>
    <v>6</v>
    <v>7</v>
    <v>782</v>
    <v>1841</v>
    <v>1842</v>
    <v>4</v>
    <v>Marshall is a city in Saline County, Missouri, United States. The population was 13,065 at the 2010 census. It is the county seat of Saline County. The Marshall Micropolitan Statistical Area consists of Saline County. It is home to Missouri ...</v>
    <v>1843</v>
    <v>1844</v>
    <v>1846</v>
    <v>1847</v>
    <v>1848</v>
    <v>Marshall, Missouri</v>
    <v>1849</v>
    <v>45</v>
    <v>Marshall, Missouri</v>
    <v>mdp/vdpid/5096006591325405185</v>
  </rv>
  <rv s="0">
    <v>536870912</v>
    <v>Blue Island, Illinois</v>
    <v>3621ea2f-2faa-75a9-5e25-8704a3987d77</v>
    <v>en-CA</v>
    <v>Map</v>
  </rv>
  <rv s="1">
    <fb>10.767606000000001</fb>
    <v>8</v>
  </rv>
  <rv s="2">
    <v>128</v>
    <v>6</v>
    <v>357</v>
    <v>7</v>
    <v>0</v>
    <v>Image of Blue Island, Illinois</v>
  </rv>
  <rv s="1">
    <fb>41.6584</fb>
    <v>9</v>
  </rv>
  <rv s="0">
    <v>805306368</v>
    <v>Fred Bilotto (Mayor)</v>
    <v>dab0edae-dcf4-7caf-11e2-9176a1ddd316</v>
    <v>en-CA</v>
    <v>Generic</v>
  </rv>
  <rv s="3">
    <v>118</v>
  </rv>
  <rv s="4">
    <v>https://www.bing.com/search?q=blue+island+illinois&amp;form=skydnc</v>
    <v>Learn more on Bing</v>
  </rv>
  <rv s="1">
    <fb>-87.679400000000001</fb>
    <v>9</v>
  </rv>
  <rv s="1">
    <fb>22558</fb>
    <v>8</v>
  </rv>
  <rv s="5">
    <v>#VALUE!</v>
    <v>en-CA</v>
    <v>3621ea2f-2faa-75a9-5e25-8704a3987d77</v>
    <v>536870912</v>
    <v>1</v>
    <v>358</v>
    <v>2</v>
    <v>Blue Island, Illinois</v>
    <v>4</v>
    <v>5</v>
    <v>Map</v>
    <v>6</v>
    <v>7</v>
    <v>683</v>
    <v>684</v>
    <v>1852</v>
    <v>4</v>
    <v>Blue Island is a city in Cook County, Illinois, United States, located approximately 16 miles south of Chicago's Loop. Blue Island is adjacent to the city of Chicago and shares its northern boundary with that city's Morgan Park neighborhood. The ...</v>
    <v>1853</v>
    <v>1854</v>
    <v>1856</v>
    <v>1857</v>
    <v>1858</v>
    <v>Blue Island, Illinois</v>
    <v>1859</v>
    <v>Blue Island, Illinois</v>
    <v>mdp/vdpid/5477703212364464129</v>
  </rv>
  <rv s="0">
    <v>536870912</v>
    <v>Monroe, Connecticut</v>
    <v>2f100351-6b30-9978-78f6-9ea5c71b1b8e</v>
    <v>en-CA</v>
    <v>Map</v>
  </rv>
  <rv s="1">
    <fb>68.116687301799999</fb>
    <v>8</v>
  </rv>
  <rv s="2">
    <v>129</v>
    <v>6</v>
    <v>360</v>
    <v>7</v>
    <v>0</v>
    <v>Image of Monroe, Connecticut</v>
  </rv>
  <rv s="1">
    <fb>41.336111111111002</fb>
    <v>9</v>
  </rv>
  <rv s="4">
    <v>https://www.bing.com/search?q=monroe+connecticut&amp;form=skydnc</v>
    <v>Learn more on Bing</v>
  </rv>
  <rv s="1">
    <fb>-73.225833333333</fb>
    <v>9</v>
  </rv>
  <rv s="1">
    <fb>18825</fb>
    <v>8</v>
  </rv>
  <rv s="13">
    <v>#VALUE!</v>
    <v>en-CA</v>
    <v>2f100351-6b30-9978-78f6-9ea5c71b1b8e</v>
    <v>536870912</v>
    <v>1</v>
    <v>361</v>
    <v>85</v>
    <v>Monroe, Connecticut</v>
    <v>4</v>
    <v>5</v>
    <v>Map</v>
    <v>6</v>
    <v>7</v>
    <v>1155</v>
    <v>1156</v>
    <v>1862</v>
    <v>4</v>
    <v>Monroe is a town located in eastern Fairfield County, Connecticut, United States. The population was 18,825 at the 2020 census. The town is part of the Greater Bridgeport Planning Region. Monroe is largely considered a bedroom community of New ...</v>
    <v>1863</v>
    <v>1864</v>
    <v>1865</v>
    <v>1866</v>
    <v>Monroe, Connecticut</v>
    <v>1867</v>
    <v>Monroe, Connecticut</v>
    <v>mdp/vdpid/5487332293355765761</v>
  </rv>
  <rv s="0">
    <v>536870912</v>
    <v>Lee's Summit, Missouri</v>
    <v>10861233-3742-46fb-be03-25fdaec9f063</v>
    <v>en-CA</v>
    <v>Map</v>
  </rv>
  <rv s="1">
    <fb>170.532872</fb>
    <v>8</v>
  </rv>
  <rv s="2">
    <v>130</v>
    <v>6</v>
    <v>362</v>
    <v>7</v>
    <v>0</v>
    <v>Image of Lee's Summit, Missouri</v>
  </rv>
  <rv s="1">
    <fb>38.922499999999999</fb>
    <v>9</v>
  </rv>
  <rv s="0">
    <v>805306368</v>
    <v>William A. Baird (Mayor)</v>
    <v>21f394ee-7b0c-d872-89d9-308888f762a7</v>
    <v>en-CA</v>
    <v>Generic</v>
  </rv>
  <rv s="3">
    <v>119</v>
  </rv>
  <rv s="4">
    <v>https://www.bing.com/search?q=lee%27s+summit+missouri&amp;form=skydnc</v>
    <v>Learn more on Bing</v>
  </rv>
  <rv s="1">
    <fb>-94.374166666666994</fb>
    <v>9</v>
  </rv>
  <rv s="1">
    <fb>101108</fb>
    <v>8</v>
  </rv>
  <rv s="10">
    <v>#VALUE!</v>
    <v>en-CA</v>
    <v>10861233-3742-46fb-be03-25fdaec9f063</v>
    <v>536870912</v>
    <v>1</v>
    <v>363</v>
    <v>39</v>
    <v>Lee's Summit, Missouri</v>
    <v>4</v>
    <v>5</v>
    <v>Map</v>
    <v>6</v>
    <v>7</v>
    <v>782</v>
    <v>816</v>
    <v>1870</v>
    <v>4</v>
    <v>Lee's Summit is a city in the U.S. state of Missouri and is a suburb in the Kansas City metropolitan area. It resides in Jackson County as well as Cass County. As of the 2020 census, its population was 101,108, making it the 6th most populous ...</v>
    <v>1871</v>
    <v>1872</v>
    <v>1874</v>
    <v>1875</v>
    <v>1876</v>
    <v>Lee's Summit, Missouri</v>
    <v>1877</v>
    <v>45</v>
    <v>Lee's Summit, Missouri</v>
    <v>mdp/vdpid/5095887878798442497</v>
  </rv>
  <rv s="0">
    <v>536870912</v>
    <v>Morton, Illinois</v>
    <v>39820769-163b-dd0c-e09e-081e923883b4</v>
    <v>en-CA</v>
    <v>Map</v>
  </rv>
  <rv s="0">
    <v>536870912</v>
    <v>Tazewell County</v>
    <v>39f0f72c-f1d4-4ca8-a490-e9bd9bb2ea57</v>
    <v>en-CA</v>
    <v>Map</v>
  </rv>
  <rv s="1">
    <fb>33.825646999999996</fb>
    <v>8</v>
  </rv>
  <rv s="2">
    <v>131</v>
    <v>6</v>
    <v>364</v>
    <v>7</v>
    <v>0</v>
    <v>Image of Morton, Illinois</v>
  </rv>
  <rv s="1">
    <fb>40.611699999999999</fb>
    <v>9</v>
  </rv>
  <rv s="0">
    <v>805306368</v>
    <v>Jeff Kaufman (Mayor)</v>
    <v>6352cb1a-de06-8246-7828-7a0e46f067aa</v>
    <v>en-CA</v>
    <v>Generic</v>
  </rv>
  <rv s="3">
    <v>120</v>
  </rv>
  <rv s="4">
    <v>https://www.bing.com/search?q=morton+illinois&amp;form=skydnc</v>
    <v>Learn more on Bing</v>
  </rv>
  <rv s="1">
    <fb>-89.463300000000004</fb>
    <v>9</v>
  </rv>
  <rv s="1">
    <fb>17117</fb>
    <v>8</v>
  </rv>
  <rv s="5">
    <v>#VALUE!</v>
    <v>en-CA</v>
    <v>39820769-163b-dd0c-e09e-081e923883b4</v>
    <v>536870912</v>
    <v>1</v>
    <v>365</v>
    <v>2</v>
    <v>Morton, Illinois</v>
    <v>4</v>
    <v>5</v>
    <v>Map</v>
    <v>6</v>
    <v>7</v>
    <v>683</v>
    <v>1880</v>
    <v>1881</v>
    <v>4</v>
    <v>Morton is a village in Tazewell County, Illinois, United States. The population was 17,117 at the 2024 census. Morton is a suburb of Peoria, located southeast of Peoria, and is part of the Peoria Metropolitan Statistical Area. The community ...</v>
    <v>1882</v>
    <v>1883</v>
    <v>1885</v>
    <v>1886</v>
    <v>1887</v>
    <v>Morton, Illinois</v>
    <v>1888</v>
    <v>Morton, Illinois</v>
    <v>mdp/vdpid/5477795444656439297</v>
  </rv>
  <rv s="0">
    <v>536870912</v>
    <v>Batavia, New York</v>
    <v>62712bd6-073f-fc96-7b60-d59585b3b962</v>
    <v>en-CA</v>
    <v>Map</v>
  </rv>
  <rv s="0">
    <v>536870912</v>
    <v>Genesee County</v>
    <v>b12c2943-b8dd-618a-45dc-590a84aeb251</v>
    <v>en-CA</v>
    <v>Map</v>
  </rv>
  <rv s="1">
    <fb>13.665535</fb>
    <v>8</v>
  </rv>
  <rv s="2">
    <v>132</v>
    <v>6</v>
    <v>366</v>
    <v>7</v>
    <v>0</v>
    <v>Image of Batavia, New York</v>
  </rv>
  <rv s="1">
    <fb>42.998611111111003</fb>
    <v>9</v>
  </rv>
  <rv s="4">
    <v>https://www.bing.com/search?q=batavia+new+york&amp;form=skydnc</v>
    <v>Learn more on Bing</v>
  </rv>
  <rv s="1">
    <fb>-78.184166666666997</fb>
    <v>9</v>
  </rv>
  <rv s="1">
    <fb>15600</fb>
    <v>8</v>
  </rv>
  <rv s="13">
    <v>#VALUE!</v>
    <v>en-CA</v>
    <v>62712bd6-073f-fc96-7b60-d59585b3b962</v>
    <v>536870912</v>
    <v>1</v>
    <v>367</v>
    <v>85</v>
    <v>Batavia, New York</v>
    <v>4</v>
    <v>5</v>
    <v>Map</v>
    <v>6</v>
    <v>7</v>
    <v>433</v>
    <v>1891</v>
    <v>1892</v>
    <v>4</v>
    <v>Batavia is a city in and the county seat of Genesee County, New York, United States. It is located near the center of the county, surrounded by the Town of Batavia, which is a separate municipality. Batavia's population, as of the 2020 census, ...</v>
    <v>1893</v>
    <v>1894</v>
    <v>1895</v>
    <v>1896</v>
    <v>Batavia, New York</v>
    <v>1897</v>
    <v>Batavia, New York</v>
    <v>mdp/vdpid/5485699181433585665</v>
  </rv>
  <rv s="0">
    <v>536870912</v>
    <v>Phoenix, Arizona</v>
    <v>b06044c3-41e1-4e2a-bba7-27a29bba8ea9</v>
    <v>en-CA</v>
    <v>Map</v>
  </rv>
  <rv s="0">
    <v>536870912</v>
    <v>Mount Carmel, Pennsylvania</v>
    <v>1621c823-f4df-674c-8f67-632158e45644</v>
    <v>en-CA</v>
    <v>Map</v>
  </rv>
  <rv s="0">
    <v>536870912</v>
    <v>Northumberland County</v>
    <v>38087001-01ab-8bdd-590c-11c228c0277c</v>
    <v>en-CA</v>
    <v>Map</v>
  </rv>
  <rv s="1">
    <fb>1.8</fb>
    <v>8</v>
  </rv>
  <rv s="2">
    <v>133</v>
    <v>6</v>
    <v>369</v>
    <v>7</v>
    <v>0</v>
    <v>Image of Mount Carmel, Pennsylvania</v>
  </rv>
  <rv s="1">
    <fb>40.797029999999999</fb>
    <v>9</v>
  </rv>
  <rv s="0">
    <v>805306368</v>
    <v>Phillip "Bing" Cimino (Mayor)</v>
    <v>f8c59e07-b7cf-e9e8-94b6-58757e58739b</v>
    <v>en-CA</v>
    <v>Generic</v>
  </rv>
  <rv s="3">
    <v>121</v>
  </rv>
  <rv s="4">
    <v>https://www.bing.com/search?q=mount+carmel+pennsylvania&amp;form=skydnc</v>
    <v>Learn more on Bing</v>
  </rv>
  <rv s="1">
    <fb>-76.411900000000003</fb>
    <v>9</v>
  </rv>
  <rv s="1">
    <fb>5725</fb>
    <v>8</v>
  </rv>
  <rv s="5">
    <v>#VALUE!</v>
    <v>en-CA</v>
    <v>1621c823-f4df-674c-8f67-632158e45644</v>
    <v>536870912</v>
    <v>1</v>
    <v>370</v>
    <v>2</v>
    <v>Mount Carmel, Pennsylvania</v>
    <v>4</v>
    <v>5</v>
    <v>Map</v>
    <v>6</v>
    <v>7</v>
    <v>635</v>
    <v>1901</v>
    <v>1902</v>
    <v>4</v>
    <v>Mount Carmel is a borough in Northumberland County, located in the Coal Heritage Region of Central Pennsylvania's Susquehanna River Valley, United States. The population was 5,725 at the 2020 census. It is located 88 miles northwest of ...</v>
    <v>1903</v>
    <v>1904</v>
    <v>1906</v>
    <v>1907</v>
    <v>1908</v>
    <v>Mount Carmel, Pennsylvania</v>
    <v>1909</v>
    <v>Mount Carmel, Pennsylvania</v>
    <v>mdp/vdpid/5486782326870376449</v>
  </rv>
  <rv s="0">
    <v>536870912</v>
    <v>Springfield, Massachusetts</v>
    <v>b13edabe-465e-4e77-a984-eaef3d41fd8b</v>
    <v>en-CA</v>
    <v>Map</v>
  </rv>
  <rv s="0">
    <v>536870912</v>
    <v>Hampden County</v>
    <v>7e44dc83-a3ec-de05-51d9-9165b0768be5</v>
    <v>en-CA</v>
    <v>Map</v>
  </rv>
  <rv s="1">
    <fb>85.681505000000001</fb>
    <v>8</v>
  </rv>
  <rv s="2">
    <v>134</v>
    <v>6</v>
    <v>371</v>
    <v>7</v>
    <v>0</v>
    <v>Image of Springfield, Massachusetts</v>
  </rv>
  <rv s="1">
    <fb>42.112411000000002</fb>
    <v>9</v>
  </rv>
  <rv s="0">
    <v>805306368</v>
    <v>Domenic Sarno (Mayor)</v>
    <v>bbafa22a-9624-4af6-9d56-2abde7f4e3fd</v>
    <v>en-CA</v>
    <v>Generic</v>
  </rv>
  <rv s="3">
    <v>122</v>
  </rv>
  <rv s="4">
    <v>https://www.bing.com/search?q=springfield+massachusetts&amp;form=skydnc</v>
    <v>Learn more on Bing</v>
  </rv>
  <rv s="1">
    <fb>-72.547454999999999</fb>
    <v>9</v>
  </rv>
  <rv s="1">
    <fb>155929</fb>
    <v>8</v>
  </rv>
  <rv s="10">
    <v>#VALUE!</v>
    <v>en-CA</v>
    <v>b13edabe-465e-4e77-a984-eaef3d41fd8b</v>
    <v>536870912</v>
    <v>1</v>
    <v>372</v>
    <v>39</v>
    <v>Springfield, Massachusetts</v>
    <v>4</v>
    <v>5</v>
    <v>Map</v>
    <v>6</v>
    <v>7</v>
    <v>493</v>
    <v>1912</v>
    <v>1913</v>
    <v>4</v>
    <v>Springfield is the most populous city in and the seat of Hampden County, Massachusetts, United States. Springfield sits on the eastern bank of the Connecticut River near its confluence with three rivers: the western Westfield River, the eastern ...</v>
    <v>1914</v>
    <v>1915</v>
    <v>1917</v>
    <v>1918</v>
    <v>1919</v>
    <v>Springfield, Massachusetts</v>
    <v>1920</v>
    <v>73</v>
    <v>Springfield, Massachusetts</v>
    <v>mdp/vdpid/5488774746965278721</v>
  </rv>
  <rv s="0">
    <v>536870912</v>
    <v>Columbus, Ohio</v>
    <v>5b78da0b-6447-4f71-92b2-f1fafe94ba51</v>
    <v>en-CA</v>
    <v>Map</v>
  </rv>
  <rv s="0">
    <v>536870912</v>
    <v>Southfield, Michigan</v>
    <v>420cabb3-212f-4935-b841-01546a6c7751</v>
    <v>en-CA</v>
    <v>Map</v>
  </rv>
  <rv s="0">
    <v>536870912</v>
    <v>Oakland County</v>
    <v>39eaf7b5-1732-0ad4-d8af-26cac44cea66</v>
    <v>en-CA</v>
    <v>Map</v>
  </rv>
  <rv s="1">
    <fb>68.063231999999999</fb>
    <v>8</v>
  </rv>
  <rv s="2">
    <v>135</v>
    <v>6</v>
    <v>373</v>
    <v>7</v>
    <v>0</v>
    <v>Image of Southfield, Michigan</v>
  </rv>
  <rv s="1">
    <fb>42.473333333333002</fb>
    <v>9</v>
  </rv>
  <rv s="0">
    <v>805306368</v>
    <v>Kenson J. Siver (Mayor)</v>
    <v>14e66ccc-1a18-46ee-c54c-c14fa074ff1f</v>
    <v>en-CA</v>
    <v>Generic</v>
  </rv>
  <rv s="3">
    <v>123</v>
  </rv>
  <rv s="4">
    <v>https://www.bing.com/search?q=southfield+michigan&amp;form=skydnc</v>
    <v>Learn more on Bing</v>
  </rv>
  <rv s="1">
    <fb>-83.221666666667005</fb>
    <v>9</v>
  </rv>
  <rv s="1">
    <fb>76618</fb>
    <v>8</v>
  </rv>
  <rv s="5">
    <v>#VALUE!</v>
    <v>en-CA</v>
    <v>420cabb3-212f-4935-b841-01546a6c7751</v>
    <v>536870912</v>
    <v>1</v>
    <v>374</v>
    <v>2</v>
    <v>Southfield, Michigan</v>
    <v>4</v>
    <v>5</v>
    <v>Map</v>
    <v>6</v>
    <v>7</v>
    <v>1604</v>
    <v>1924</v>
    <v>1925</v>
    <v>4</v>
    <v>Southfield is a city in Oakland County in the U.S. state of Michigan. An inner-ring suburb of Detroit, Southfield borders Detroit to the north, lying roughly 15 miles northwest of downtown Detroit. As of the 2020 census, the city had a ...</v>
    <v>1926</v>
    <v>1927</v>
    <v>1929</v>
    <v>1930</v>
    <v>1931</v>
    <v>Southfield, Michigan</v>
    <v>1932</v>
    <v>Southfield, Michigan</v>
    <v>mdp/vdpid/5479042830246608898</v>
  </rv>
  <rv s="0">
    <v>536870912</v>
    <v>Stockton, California</v>
    <v>a56b63cd-1b3e-4115-b953-165728b1139e</v>
    <v>en-CA</v>
    <v>Map</v>
  </rv>
  <rv s="0">
    <v>536870912</v>
    <v>San Joaquin County</v>
    <v>afddb8c5-2a1f-d933-a7c2-67aaae041708</v>
    <v>en-CA</v>
    <v>Map</v>
  </rv>
  <rv s="1">
    <fb>167.70179899999999</fb>
    <v>8</v>
  </rv>
  <rv s="2">
    <v>136</v>
    <v>6</v>
    <v>375</v>
    <v>7</v>
    <v>0</v>
    <v>Image of Stockton, California</v>
  </rv>
  <rv s="1">
    <fb>37.975555555555999</fb>
    <v>9</v>
  </rv>
  <rv s="0">
    <v>805306368</v>
    <v>Kevin Lincoln (Mayor)</v>
    <v>6879e4cc-b0f5-c0d3-b4ed-0f555ae43f2c</v>
    <v>en-CA</v>
    <v>Generic</v>
  </rv>
  <rv s="0">
    <v>805306368</v>
    <v>Susan Eggman (Senate)</v>
    <v>14be4487-045f-4f0c-a0b1-2aabacfe1dc8</v>
    <v>en-CA</v>
    <v>Generic</v>
  </rv>
  <rv s="3">
    <v>124</v>
  </rv>
  <rv s="4">
    <v>https://www.bing.com/search?q=stockton+california&amp;form=skydnc</v>
    <v>Learn more on Bing</v>
  </rv>
  <rv s="1">
    <fb>-121.30083333333</fb>
    <v>9</v>
  </rv>
  <rv s="1">
    <fb>320804</fb>
    <v>8</v>
  </rv>
  <rv s="10">
    <v>#VALUE!</v>
    <v>en-CA</v>
    <v>a56b63cd-1b3e-4115-b953-165728b1139e</v>
    <v>536870912</v>
    <v>1</v>
    <v>376</v>
    <v>39</v>
    <v>Stockton, California</v>
    <v>4</v>
    <v>5</v>
    <v>Map</v>
    <v>6</v>
    <v>7</v>
    <v>323</v>
    <v>1935</v>
    <v>1936</v>
    <v>4</v>
    <v>Stockton is a city in and the county seat of San Joaquin County in the Central Valley of the U.S. state of California. Stockton is the most populous city in the county, the 11th-most populous city in California and the 58th-most populous city in ...</v>
    <v>1937</v>
    <v>1938</v>
    <v>1941</v>
    <v>1942</v>
    <v>1943</v>
    <v>Stockton, California</v>
    <v>1944</v>
    <v>331</v>
    <v>Stockton, California</v>
    <v>mdp/vdpid/5058002719638290433</v>
  </rv>
  <rv s="0">
    <v>536870912</v>
    <v>Orem, Utah</v>
    <v>d1789c25-2b02-4cd6-8ffb-19bdfe876f45</v>
    <v>en-CA</v>
    <v>Map</v>
  </rv>
  <rv s="0">
    <v>536870912</v>
    <v>Utah County</v>
    <v>8b65b32c-a603-7088-729d-2c844bcdad3c</v>
    <v>en-CA</v>
    <v>Map</v>
  </rv>
  <rv s="1">
    <fb>47.854323000000001</fb>
    <v>8</v>
  </rv>
  <rv s="2">
    <v>137</v>
    <v>6</v>
    <v>377</v>
    <v>7</v>
    <v>0</v>
    <v>Image of Orem, Utah</v>
  </rv>
  <rv s="1">
    <fb>40.298752999999998</fb>
    <v>9</v>
  </rv>
  <rv s="0">
    <v>805306368</v>
    <v>David Young (Mayor)</v>
    <v>fc7ba5f2-bafa-2f63-b903-9cf9aad51c2a</v>
    <v>en-CA</v>
    <v>Generic</v>
  </rv>
  <rv s="3">
    <v>125</v>
  </rv>
  <rv s="4">
    <v>https://www.bing.com/search?q=orem+utah&amp;form=skydnc</v>
    <v>Learn more on Bing</v>
  </rv>
  <rv s="1">
    <fb>-111.69648599999999</fb>
    <v>9</v>
  </rv>
  <rv s="1">
    <fb>98129</fb>
    <v>8</v>
  </rv>
  <rv s="10">
    <v>#VALUE!</v>
    <v>en-CA</v>
    <v>d1789c25-2b02-4cd6-8ffb-19bdfe876f45</v>
    <v>536870912</v>
    <v>1</v>
    <v>378</v>
    <v>39</v>
    <v>Orem, Utah</v>
    <v>4</v>
    <v>5</v>
    <v>Map</v>
    <v>6</v>
    <v>7</v>
    <v>969</v>
    <v>1947</v>
    <v>1948</v>
    <v>4</v>
    <v>Orem is a city in Utah County, Utah, United States, in the northern part of the state. It is adjacent to Provo, Lindon, and Vineyard and is approximately 45 miles south of Salt Lake City. Orem is one of the principal cities of the Provo-Orem, ...</v>
    <v>1949</v>
    <v>1950</v>
    <v>1952</v>
    <v>1953</v>
    <v>1954</v>
    <v>Orem, Utah</v>
    <v>1955</v>
    <v>230</v>
    <v>Orem, Utah</v>
    <v>mdp/vdpid/5081522270443143170</v>
  </rv>
  <rv s="0">
    <v>536870912</v>
    <v>Geneva, Florida</v>
    <v>b6150c7d-dfaa-0085-ceb6-8a414efd6656</v>
    <v>en-CA</v>
    <v>Map</v>
  </rv>
  <rv s="0">
    <v>536870912</v>
    <v>Seminole County</v>
    <v>5619430e-e0bc-5ffc-10b3-75dbc3127953</v>
    <v>en-CA</v>
    <v>Map</v>
  </rv>
  <rv s="1">
    <fb>32.322828000000001</fb>
    <v>8</v>
  </rv>
  <rv s="2">
    <v>138</v>
    <v>6</v>
    <v>379</v>
    <v>7</v>
    <v>0</v>
    <v>Image of Geneva, Florida</v>
  </rv>
  <rv s="1">
    <fb>28.737222222222002</fb>
    <v>9</v>
  </rv>
  <rv s="4">
    <v>https://www.bing.com/search?q=geneva+florida&amp;form=skydnc</v>
    <v>Learn more on Bing</v>
  </rv>
  <rv s="1">
    <fb>-81.117777777778002</fb>
    <v>9</v>
  </rv>
  <rv s="1">
    <fb>2913</fb>
    <v>8</v>
  </rv>
  <rv s="13">
    <v>#VALUE!</v>
    <v>en-CA</v>
    <v>b6150c7d-dfaa-0085-ceb6-8a414efd6656</v>
    <v>536870912</v>
    <v>1</v>
    <v>380</v>
    <v>85</v>
    <v>Geneva, Florida</v>
    <v>4</v>
    <v>5</v>
    <v>Map</v>
    <v>6</v>
    <v>7</v>
    <v>116</v>
    <v>1958</v>
    <v>1959</v>
    <v>4</v>
    <v>Geneva is a community, census-designated place and unincorporated area in Seminole County, Florida, United States, with zip code 32732. The population was 2,913 at the 2020 Census. It is part of the Orlando–Kissimmee–Sanford Metropolitan ...</v>
    <v>1960</v>
    <v>1961</v>
    <v>1962</v>
    <v>1963</v>
    <v>Geneva, Florida</v>
    <v>1964</v>
    <v>Geneva, Florida</v>
    <v>mdp/vdpid/5498694507283087361</v>
  </rv>
  <rv s="0">
    <v>536870912</v>
    <v>Newberg, Oregon</v>
    <v>8d9670d9-c45d-45f9-9d46-36ac6eb27603</v>
    <v>en-CA</v>
    <v>Map</v>
  </rv>
  <rv s="0">
    <v>536870912</v>
    <v>Yamhill County</v>
    <v>b8061eaf-5a67-d0ce-2a42-e5efdcfe253b</v>
    <v>en-CA</v>
    <v>Map</v>
  </rv>
  <rv s="1">
    <fb>15.026992999999999</fb>
    <v>8</v>
  </rv>
  <rv s="2">
    <v>139</v>
    <v>6</v>
    <v>381</v>
    <v>7</v>
    <v>0</v>
    <v>Image of Newberg, Oregon</v>
  </rv>
  <rv s="1">
    <fb>45.305</fb>
    <v>9</v>
  </rv>
  <rv s="0">
    <v>805306368</v>
    <v>Bill Rosacker (Mayor)</v>
    <v>dc12363a-9ca9-21e5-e03b-356a51bd407e</v>
    <v>en-CA</v>
    <v>Generic</v>
  </rv>
  <rv s="3">
    <v>126</v>
  </rv>
  <rv s="4">
    <v>https://www.bing.com/search?q=newberg+oregon&amp;form=skydnc</v>
    <v>Learn more on Bing</v>
  </rv>
  <rv s="1">
    <fb>-122.96722222222</fb>
    <v>9</v>
  </rv>
  <rv s="1">
    <fb>25138</fb>
    <v>8</v>
  </rv>
  <rv s="10">
    <v>#VALUE!</v>
    <v>en-CA</v>
    <v>8d9670d9-c45d-45f9-9d46-36ac6eb27603</v>
    <v>536870912</v>
    <v>1</v>
    <v>382</v>
    <v>39</v>
    <v>Newberg, Oregon</v>
    <v>4</v>
    <v>5</v>
    <v>Map</v>
    <v>6</v>
    <v>7</v>
    <v>877</v>
    <v>1967</v>
    <v>1968</v>
    <v>4</v>
    <v>Newberg is a city in Yamhill County, Oregon, United States. Located in the Portland metropolitan area, the city is home to George Fox University. As of the 2020 census, the city population was 25,138 making it the second most populous city in ...</v>
    <v>1969</v>
    <v>1970</v>
    <v>1972</v>
    <v>1973</v>
    <v>1974</v>
    <v>Newberg, Oregon</v>
    <v>1975</v>
    <v>331</v>
    <v>Newberg, Oregon</v>
    <v>mdp/vdpid/4860914953252503553</v>
  </rv>
  <rv s="0">
    <v>536870912</v>
    <v>Williamstown, Massachusetts</v>
    <v>c3f0d418-4b8d-7084-68ab-51c4f3d2e774</v>
    <v>en-CA</v>
    <v>Map</v>
  </rv>
  <rv s="0">
    <v>536870912</v>
    <v>Berkshire County</v>
    <v>a8a686a5-38f2-049c-2764-941d5ea4035d</v>
    <v>en-CA</v>
    <v>Map</v>
  </rv>
  <rv s="1">
    <fb>121.4</fb>
    <v>8</v>
  </rv>
  <rv s="2">
    <v>140</v>
    <v>6</v>
    <v>384</v>
    <v>7</v>
    <v>0</v>
    <v>Image of Williamstown, Massachusetts</v>
  </rv>
  <rv s="1">
    <fb>42.711944444444001</fb>
    <v>9</v>
  </rv>
  <rv s="4">
    <v>https://www.bing.com/search?q=williamstown+massachusetts&amp;form=skydnc</v>
    <v>Learn more on Bing</v>
  </rv>
  <rv s="1">
    <fb>-73.204166666667007</fb>
    <v>9</v>
  </rv>
  <rv s="1">
    <fb>7513</fb>
    <v>8</v>
  </rv>
  <rv s="13">
    <v>#VALUE!</v>
    <v>en-CA</v>
    <v>c3f0d418-4b8d-7084-68ab-51c4f3d2e774</v>
    <v>536870912</v>
    <v>1</v>
    <v>385</v>
    <v>85</v>
    <v>Williamstown, Massachusetts</v>
    <v>4</v>
    <v>5</v>
    <v>Map</v>
    <v>6</v>
    <v>7</v>
    <v>493</v>
    <v>1978</v>
    <v>1979</v>
    <v>4</v>
    <v>Williamstown is a town in Berkshire County, Massachusetts, United States. It shares a border with Vermont to the north and New York to the west. Located in Berkshire County, the town is part of the Pittsfield, Massachusetts metropolitan ...</v>
    <v>1980</v>
    <v>1981</v>
    <v>1982</v>
    <v>1983</v>
    <v>Williamstown, Massachusetts</v>
    <v>1984</v>
    <v>Williamstown, Massachusetts</v>
    <v>mdp/vdpid/5486488147061637121</v>
  </rv>
  <rv s="0">
    <v>536870912</v>
    <v>Kissimmee, Florida</v>
    <v>1e5d7b3e-2fa7-cfff-946e-f2655e3b612a</v>
    <v>en-CA</v>
    <v>Map</v>
  </rv>
  <rv s="0">
    <v>536870912</v>
    <v>Osceola County</v>
    <v>7bf4b94d-bc14-6dd7-d38f-137089e088d6</v>
    <v>en-CA</v>
    <v>Map</v>
  </rv>
  <rv s="1">
    <fb>55.689492999999999</fb>
    <v>8</v>
  </rv>
  <rv s="2">
    <v>141</v>
    <v>6</v>
    <v>386</v>
    <v>7</v>
    <v>0</v>
    <v>Image of Kissimmee, Florida</v>
  </rv>
  <rv s="1">
    <fb>28.303888888888999</fb>
    <v>9</v>
  </rv>
  <rv s="0">
    <v>805306368</v>
    <v>Olga Gonzalez (Mayor)</v>
    <v>c8e322eb-c138-3a2b-619b-7fa14a4d2645</v>
    <v>en-CA</v>
    <v>Generic</v>
  </rv>
  <rv s="3">
    <v>127</v>
  </rv>
  <rv s="4">
    <v>https://www.bing.com/search?q=kissimmee+florida&amp;form=skydnc</v>
    <v>Learn more on Bing</v>
  </rv>
  <rv s="1">
    <fb>-81.412777777778004</fb>
    <v>9</v>
  </rv>
  <rv s="1">
    <fb>79226</fb>
    <v>8</v>
  </rv>
  <rv s="5">
    <v>#VALUE!</v>
    <v>en-CA</v>
    <v>1e5d7b3e-2fa7-cfff-946e-f2655e3b612a</v>
    <v>536870912</v>
    <v>1</v>
    <v>387</v>
    <v>2</v>
    <v>Kissimmee, Florida</v>
    <v>4</v>
    <v>5</v>
    <v>Map</v>
    <v>6</v>
    <v>7</v>
    <v>116</v>
    <v>1987</v>
    <v>1988</v>
    <v>4</v>
    <v>Kissimmee is the largest city and county seat of Osceola County, Florida, United States. As of the 2020 census, the population was 79,226. It is a Principal City of the Orlando-Kissimmee-Sanford, Florida, Metropolitan Statistical Area, which had ...</v>
    <v>1989</v>
    <v>1990</v>
    <v>1992</v>
    <v>1993</v>
    <v>1994</v>
    <v>Kissimmee, Florida</v>
    <v>1995</v>
    <v>Kissimmee, Florida</v>
    <v>mdp/vdpid/5498706782467391490</v>
  </rv>
  <rv s="0">
    <v>536870912</v>
    <v>North Potomac, Maryland</v>
    <v>00b90038-e818-20dc-b9bb-75954fd35ff8</v>
    <v>en-CA</v>
    <v>Map</v>
  </rv>
  <rv s="0">
    <v>536870912</v>
    <v>Montgomery County</v>
    <v>a11fc0a9-83c7-662d-01a4-d83374723378</v>
    <v>en-CA</v>
    <v>Map</v>
  </rv>
  <rv s="1">
    <fb>17.031047999999998</fb>
    <v>8</v>
  </rv>
  <rv s="2">
    <v>142</v>
    <v>6</v>
    <v>388</v>
    <v>7</v>
    <v>0</v>
    <v>Image of North Potomac, Maryland</v>
  </rv>
  <rv s="1">
    <fb>39.095515900000002</fb>
    <v>9</v>
  </rv>
  <rv s="4">
    <v>https://www.bing.com/search?q=north+potomac+montgomery+county+maryland&amp;form=skydnc</v>
    <v>Learn more on Bing</v>
  </rv>
  <rv s="1">
    <fb>-77.237323000000004</fb>
    <v>9</v>
  </rv>
  <rv s="1">
    <fb>23790</fb>
    <v>8</v>
  </rv>
  <rv s="12">
    <v>#VALUE!</v>
    <v>en-CA</v>
    <v>00b90038-e818-20dc-b9bb-75954fd35ff8</v>
    <v>536870912</v>
    <v>1</v>
    <v>389</v>
    <v>74</v>
    <v>North Potomac, Maryland</v>
    <v>4</v>
    <v>5</v>
    <v>Map</v>
    <v>6</v>
    <v>7</v>
    <v>1698</v>
    <v>1998</v>
    <v>1999</v>
    <v>4</v>
    <v>North Potomac is a census-designated place and unincorporated area in Montgomery County, Maryland, United States. It is located less than 5 miles north of the Potomac River, and is about 20 miles from Washington, D.C. It has a population of ...</v>
    <v>2000</v>
    <v>2001</v>
    <v>2002</v>
    <v>2003</v>
    <v>North Potomac, Maryland</v>
    <v>2004</v>
    <v>73</v>
    <v>North Potomac, Maryland</v>
    <v>mdp/vdpid/5490034829753843713</v>
  </rv>
  <rv s="0">
    <v>536870912</v>
    <v>Lexington, Kentucky</v>
    <v>50f6b0d3-176a-0a77-1691-988975a6d346</v>
    <v>en-CA</v>
    <v>Map</v>
  </rv>
  <rv s="0">
    <v>536870912</v>
    <v>Kentucky</v>
    <v>108dfd18-4626-481a-8dfa-18f64e6eac84</v>
    <v>en-CA</v>
    <v>Map</v>
  </rv>
  <rv s="0">
    <v>536870912</v>
    <v>Fayette County</v>
    <v>4633be1a-b821-65cb-c147-f56c189a5058</v>
    <v>en-CA</v>
    <v>Map</v>
  </rv>
  <rv s="1">
    <fb>739.56459800000005</fb>
    <v>8</v>
  </rv>
  <rv s="2">
    <v>143</v>
    <v>6</v>
    <v>390</v>
    <v>7</v>
    <v>0</v>
    <v>Image of Lexington, Kentucky</v>
  </rv>
  <rv s="1">
    <fb>38.029722222221999</fb>
    <v>9</v>
  </rv>
  <rv s="0">
    <v>805306368</v>
    <v>Linda Gorton (Mayor)</v>
    <v>fd609052-1c80-e080-62fc-9cfe337fafd2</v>
    <v>en-CA</v>
    <v>Generic</v>
  </rv>
  <rv s="3">
    <v>128</v>
  </rv>
  <rv s="4">
    <v>https://www.bing.com/search?q=lexington+kentucky&amp;form=skydnc</v>
    <v>Learn more on Bing</v>
  </rv>
  <rv s="1">
    <fb>-84.494722222221995</fb>
    <v>9</v>
  </rv>
  <rv s="1">
    <fb>322570</fb>
    <v>8</v>
  </rv>
  <rv s="5">
    <v>#VALUE!</v>
    <v>en-CA</v>
    <v>50f6b0d3-176a-0a77-1691-988975a6d346</v>
    <v>536870912</v>
    <v>1</v>
    <v>391</v>
    <v>2</v>
    <v>Lexington, Kentucky</v>
    <v>4</v>
    <v>5</v>
    <v>Map</v>
    <v>6</v>
    <v>7</v>
    <v>2007</v>
    <v>2008</v>
    <v>2009</v>
    <v>4</v>
    <v>Lexington is the second-most-populous city in the Commonwealth of Kentucky, and the 60th-most populous city in the United States. It is the county seat of Fayette County. By land area, it is the country's 30th-largest city.</v>
    <v>2010</v>
    <v>2011</v>
    <v>2013</v>
    <v>2014</v>
    <v>2015</v>
    <v>Lexington, Kentucky</v>
    <v>2016</v>
    <v>Lexington, Kentucky</v>
    <v>mdp/vdpid/5481724229550342145</v>
  </rv>
  <rv s="1">
    <fb>104659</fb>
    <v>8</v>
  </rv>
  <rv s="1">
    <fb>12714</fb>
    <v>8</v>
  </rv>
  <rv s="0">
    <v>536870912</v>
    <v>Frankfort</v>
    <v>77808127-2585-ed16-992f-4dbf7cb32377</v>
    <v>en-CA</v>
    <v>Map</v>
  </rv>
  <rv s="1">
    <fb>1708499</fb>
    <v>8</v>
  </rv>
  <rv s="1">
    <fb>1965556</fb>
    <v>8</v>
  </rv>
  <rv s="2">
    <v>144</v>
    <v>6</v>
    <v>392</v>
    <v>7</v>
    <v>0</v>
    <v>Image of Kentucky</v>
  </rv>
  <rv s="0">
    <v>536870912</v>
    <v>Louisville</v>
    <v>1bc669d8-9310-926f-25b9-880f75cd4247</v>
    <v>en-CA</v>
    <v>Map</v>
  </rv>
  <rv s="0">
    <v>805306368</v>
    <v>Andy Beshear (Governor)</v>
    <v>b3d019c3-d02d-e300-b685-dad592322a24</v>
    <v>en-CA</v>
    <v>Generic</v>
  </rv>
  <rv s="0">
    <v>805306368</v>
    <v>Jacqueline Coleman (Lieutenant governor)</v>
    <v>e703cb28-e073-92db-a598-7a547e2418d3</v>
    <v>en-CA</v>
    <v>Generic</v>
  </rv>
  <rv s="3">
    <v>129</v>
  </rv>
  <rv s="4">
    <v>https://www.bing.com/search?q=kentucky&amp;form=skydnc</v>
    <v>Learn more on Bing</v>
  </rv>
  <rv s="1">
    <fb>675</fb>
    <v>17</v>
  </rv>
  <rv s="1">
    <fb>43740</fb>
    <v>17</v>
  </rv>
  <rv s="1">
    <fb>123200</fb>
    <v>17</v>
  </rv>
  <rv s="1">
    <fb>2.5</fb>
    <v>18</v>
  </rv>
  <rv s="1">
    <fb>4505836</fb>
    <v>8</v>
  </rv>
  <rv s="1">
    <fb>0.152</fb>
    <v>19</v>
  </rv>
  <rv s="1">
    <fb>0.84200000000000008</fb>
    <v>19</v>
  </rv>
  <rv s="1">
    <fb>0.59099999999999997</fb>
    <v>19</v>
  </rv>
  <rv s="1">
    <fb>0.129</fb>
    <v>19</v>
  </rv>
  <rv s="1">
    <fb>0.88099999999999989</fb>
    <v>19</v>
  </rv>
  <rv s="6">
    <v>#VALUE!</v>
    <v>en-CA</v>
    <v>108dfd18-4626-481a-8dfa-18f64e6eac84</v>
    <v>536870912</v>
    <v>1</v>
    <v>395</v>
    <v>15</v>
    <v>Kentucky</v>
    <v>4</v>
    <v>5</v>
    <v>Map</v>
    <v>6</v>
    <v>16</v>
    <v>US-KY</v>
    <v>2018</v>
    <v>2019</v>
    <v>2020</v>
    <v>4</v>
    <v>Kentucky, officially the Commonwealth of Kentucky, is a landlocked state in the Southeastern region of the United States. Kentucky borders Illinois, Indiana, and Ohio to the north, West Virginia to the northeast, Virginia to the east, Tennessee ...</v>
    <v>2021</v>
    <v>2022</v>
    <v>2023</v>
    <v>2024</v>
    <v>2027</v>
    <v>2028</v>
    <v>2029</v>
    <v>2030</v>
    <v>2031</v>
    <v>Kentucky</v>
    <v>27</v>
    <v>2032</v>
    <v>2033</v>
    <v>411</v>
    <v>2034</v>
    <v>1475</v>
    <v>854</v>
    <v>102</v>
    <v>1579</v>
    <v>252</v>
    <v>2035</v>
    <v>252</v>
    <v>2036</v>
    <v>40</v>
    <v>2037</v>
    <v>1239</v>
    <v>813</v>
    <v>35</v>
    <v>2038</v>
    <v>73</v>
    <v>Kentucky</v>
    <v>mdp/vdpid/16480</v>
  </rv>
  <rv s="0">
    <v>536870912</v>
    <v>Jefferson County</v>
    <v>c4be12c3-d02d-bf58-e5bc-bcb182a55059</v>
    <v>en-CA</v>
    <v>Map</v>
  </rv>
  <rv s="1">
    <fb>171.695795</fb>
    <v>8</v>
  </rv>
  <rv s="2">
    <v>145</v>
    <v>6</v>
    <v>396</v>
    <v>7</v>
    <v>0</v>
    <v>Image of Louisville, Kentucky</v>
  </rv>
  <rv s="1">
    <fb>38.256111111111103</fb>
    <v>9</v>
  </rv>
  <rv s="0">
    <v>805306368</v>
    <v>Craig Greenberg (Mayor)</v>
    <v>1b165e16-073b-dcb4-5786-8f4425b47181</v>
    <v>en-CA</v>
    <v>Generic</v>
  </rv>
  <rv s="3">
    <v>130</v>
  </rv>
  <rv s="4">
    <v>https://www.bing.com/search?q=louisville&amp;form=skydnc</v>
    <v>Learn more on Bing</v>
  </rv>
  <rv s="1">
    <fb>-85.751388888888897</fb>
    <v>9</v>
  </rv>
  <rv s="1">
    <fb>246161</fb>
    <v>8</v>
  </rv>
  <rv s="10">
    <v>#VALUE!</v>
    <v>en-CA</v>
    <v>1bc669d8-9310-926f-25b9-880f75cd4247</v>
    <v>536870912</v>
    <v>1</v>
    <v>397</v>
    <v>39</v>
    <v>Louisville, Kentucky</v>
    <v>4</v>
    <v>5</v>
    <v>Map</v>
    <v>6</v>
    <v>7</v>
    <v>2007</v>
    <v>2040</v>
    <v>2041</v>
    <v>4</v>
    <v>Louisville is the most populous city in the Commonwealth of Kentucky, sixth-most populous city in the Southeast, and the 27th-most-populous city in the United States. By land area, it is the country's 24th-largest city, although by population ...</v>
    <v>2042</v>
    <v>2043</v>
    <v>2045</v>
    <v>2046</v>
    <v>2047</v>
    <v>Louisville, Kentucky</v>
    <v>2048</v>
    <v>73</v>
    <v>Louisville, Kentucky</v>
    <v>mdp/vdpid/5481674168351064065</v>
  </rv>
  <rv s="0">
    <v>536870912</v>
    <v>LaFollette, Tennessee</v>
    <v>e64a1c80-0b40-d082-27e3-3fb68304b37d</v>
    <v>en-CA</v>
    <v>Map</v>
  </rv>
  <rv s="0">
    <v>536870912</v>
    <v>Campbell County</v>
    <v>c3080149-efea-294e-92ea-7e46f29fd98a</v>
    <v>en-CA</v>
    <v>Map</v>
  </rv>
  <rv s="1">
    <fb>12.714555000000001</fb>
    <v>8</v>
  </rv>
  <rv s="2">
    <v>146</v>
    <v>6</v>
    <v>398</v>
    <v>7</v>
    <v>0</v>
    <v>Image of LaFollette, Tennessee</v>
  </rv>
  <rv s="1">
    <fb>36.375</fb>
    <v>9</v>
  </rv>
  <rv s="4">
    <v>https://www.bing.com/search?q=lafollette+tennessee&amp;form=skydnc</v>
    <v>Learn more on Bing</v>
  </rv>
  <rv s="1">
    <fb>-84.127499999999998</fb>
    <v>9</v>
  </rv>
  <rv s="1">
    <fb>7430</fb>
    <v>8</v>
  </rv>
  <rv s="13">
    <v>#VALUE!</v>
    <v>en-CA</v>
    <v>e64a1c80-0b40-d082-27e3-3fb68304b37d</v>
    <v>536870912</v>
    <v>1</v>
    <v>399</v>
    <v>85</v>
    <v>LaFollette, Tennessee</v>
    <v>4</v>
    <v>5</v>
    <v>Map</v>
    <v>6</v>
    <v>7</v>
    <v>1298</v>
    <v>2051</v>
    <v>2052</v>
    <v>4</v>
    <v>LaFollette is a city in Campbell County, Tennessee, United States. Its population was 7,456 at the 2010 census, with an estimated population in 2018 of 6,737. It is the principal city of the LaFollette, Tennessee micropolitan statistical area, ...</v>
    <v>2053</v>
    <v>2054</v>
    <v>2055</v>
    <v>2056</v>
    <v>LaFollette, Tennessee</v>
    <v>2057</v>
    <v>LaFollette, Tennessee</v>
    <v>mdp/vdpid/5484265273399705601</v>
  </rv>
  <rv s="0">
    <v>536870912</v>
    <v>Imperial, Nebraska</v>
    <v>cf7fe4dc-1206-72ee-43e4-ab317c6eeaeb</v>
    <v>en-CA</v>
    <v>Map</v>
  </rv>
  <rv s="0">
    <v>536870912</v>
    <v>Nebraska</v>
    <v>3e64ff5d-6b40-4dbe-91b1-0e554e892496</v>
    <v>en-CA</v>
    <v>Map</v>
  </rv>
  <rv s="0">
    <v>536870912</v>
    <v>Chase County</v>
    <v>4c40e4c0-bb5e-d575-2fa1-453a2c8987a5</v>
    <v>en-CA</v>
    <v>Map</v>
  </rv>
  <rv s="1">
    <fb>7.6422619999999997</fb>
    <v>8</v>
  </rv>
  <rv s="2">
    <v>147</v>
    <v>6</v>
    <v>400</v>
    <v>7</v>
    <v>0</v>
    <v>Image of Imperial, Nebraska</v>
  </rv>
  <rv s="1">
    <fb>40.518333333332997</fb>
    <v>9</v>
  </rv>
  <rv s="4">
    <v>https://www.bing.com/search?q=imperial+nebraska&amp;form=skydnc</v>
    <v>Learn more on Bing</v>
  </rv>
  <rv s="1">
    <fb>-101.6425</fb>
    <v>9</v>
  </rv>
  <rv s="1">
    <fb>2068</fb>
    <v>8</v>
  </rv>
  <rv s="12">
    <v>#VALUE!</v>
    <v>en-CA</v>
    <v>cf7fe4dc-1206-72ee-43e4-ab317c6eeaeb</v>
    <v>536870912</v>
    <v>1</v>
    <v>401</v>
    <v>74</v>
    <v>Imperial, Nebraska</v>
    <v>4</v>
    <v>5</v>
    <v>Map</v>
    <v>6</v>
    <v>7</v>
    <v>2060</v>
    <v>2061</v>
    <v>2062</v>
    <v>4</v>
    <v>Imperial is a city in Chase County, Nebraska, United States. The population was 2,071 at the 2010 census. It is the county seat of Chase County.</v>
    <v>2063</v>
    <v>2064</v>
    <v>2065</v>
    <v>2066</v>
    <v>Imperial, Nebraska</v>
    <v>2067</v>
    <v>230</v>
    <v>Imperial, Nebraska</v>
    <v>mdp/vdpid/5084466839103209473</v>
  </rv>
  <rv s="1">
    <fb>200520</fb>
    <v>8</v>
  </rv>
  <rv s="1">
    <fb>8078</fb>
    <v>8</v>
  </rv>
  <rv s="0">
    <v>536870912</v>
    <v>Lincoln</v>
    <v>38974d3e-7769-4d06-b772-31a57932a126</v>
    <v>en-CA</v>
    <v>Map</v>
  </rv>
  <rv s="1">
    <fb>736613</fb>
    <v>8</v>
  </rv>
  <rv s="1">
    <fb>827156</fb>
    <v>8</v>
  </rv>
  <rv s="2">
    <v>148</v>
    <v>6</v>
    <v>402</v>
    <v>7</v>
    <v>0</v>
    <v>Image of Nebraska</v>
  </rv>
  <rv s="0">
    <v>536870912</v>
    <v>Omaha</v>
    <v>3e9b5a28-f96c-420a-8065-6b1bd5aba459</v>
    <v>en-CA</v>
    <v>Map</v>
  </rv>
  <rv s="0">
    <v>805306368</v>
    <v>Jim Pillen (Governor)</v>
    <v>d609858d-2007-ee0a-defb-14ae1c2ab4d3</v>
    <v>en-CA</v>
    <v>Generic</v>
  </rv>
  <rv s="0">
    <v>805306368</v>
    <v>Joe Kelly (Lieutenant governor)</v>
    <v>f92108f4-90b9-9d3b-9c97-08750cd4d3ee</v>
    <v>en-CA</v>
    <v>Generic</v>
  </rv>
  <rv s="3">
    <v>131</v>
  </rv>
  <rv s="4">
    <v>https://www.bing.com/search?q=nebraska&amp;form=skydnc</v>
    <v>Learn more on Bing</v>
  </rv>
  <rv s="1">
    <fb>726</fb>
    <v>17</v>
  </rv>
  <rv s="1">
    <fb>52997</fb>
    <v>17</v>
  </rv>
  <rv s="1">
    <fb>133200</fb>
    <v>17</v>
  </rv>
  <rv s="1">
    <fb>2.4700000000000002</fb>
    <v>18</v>
  </rv>
  <rv s="1">
    <fb>1961504</fb>
    <v>8</v>
  </rv>
  <rv s="1">
    <fb>1.3999999999999999E-2</fb>
    <v>20</v>
  </rv>
  <rv s="1">
    <fb>0.29299999999999998</fb>
    <v>19</v>
  </rv>
  <rv s="1">
    <fb>0.90700000000000003</fb>
    <v>19</v>
  </rv>
  <rv s="1">
    <fb>0.69900000000000007</fb>
    <v>19</v>
  </rv>
  <rv s="1">
    <fb>0.248</fb>
    <v>19</v>
  </rv>
  <rv s="8">
    <v>#VALUE!</v>
    <v>en-CA</v>
    <v>3e64ff5d-6b40-4dbe-91b1-0e554e892496</v>
    <v>536870912</v>
    <v>1</v>
    <v>405</v>
    <v>33</v>
    <v>Nebraska</v>
    <v>4</v>
    <v>5</v>
    <v>Map</v>
    <v>6</v>
    <v>16</v>
    <v>US-NE</v>
    <v>2069</v>
    <v>2070</v>
    <v>2071</v>
    <v>4</v>
    <v>Nebraska is a triply landlocked state in the Midwestern region of the United States. It borders South Dakota to the north; Iowa to the east and Missouri to the southeast, both across the Missouri River; Kansas to the south; Colorado to the ...</v>
    <v>2072</v>
    <v>2073</v>
    <v>2074</v>
    <v>2075</v>
    <v>2078</v>
    <v>2079</v>
    <v>2080</v>
    <v>2081</v>
    <v>2082</v>
    <v>Nebraska</v>
    <v>27</v>
    <v>2083</v>
    <v>2084</v>
    <v>904</v>
    <v>351</v>
    <v>2085</v>
    <v>301</v>
    <v>2086</v>
    <v>620</v>
    <v>520</v>
    <v>2087</v>
    <v>627</v>
    <v>2088</v>
    <v>40</v>
    <v>1235</v>
    <v>303</v>
    <v>2089</v>
    <v>36</v>
    <v>1477</v>
    <v>Nebraska</v>
    <v>mdp/vdpid/22869</v>
  </rv>
  <rv s="0">
    <v>536870912</v>
    <v>San Bernardino, California</v>
    <v>657ea588-9129-48c9-9c19-3da03eb69be7</v>
    <v>en-CA</v>
    <v>Map</v>
  </rv>
  <rv s="0">
    <v>536870912</v>
    <v>San Bernardino County</v>
    <v>fd929dd2-5075-dd27-d28f-5467819a0484</v>
    <v>en-CA</v>
    <v>Map</v>
  </rv>
  <rv s="1">
    <fb>160.45290900000001</fb>
    <v>8</v>
  </rv>
  <rv s="2">
    <v>149</v>
    <v>6</v>
    <v>406</v>
    <v>7</v>
    <v>0</v>
    <v>Image of San Bernardino, California</v>
  </rv>
  <rv s="1">
    <fb>34.129444444443997</fb>
    <v>9</v>
  </rv>
  <rv s="0">
    <v>805306368</v>
    <v>Helen Tran (Mayor)</v>
    <v>5dec7ac2-2a67-b92a-bfcf-3d687d6c6c93</v>
    <v>en-CA</v>
    <v>Generic</v>
  </rv>
  <rv s="3">
    <v>132</v>
  </rv>
  <rv s="4">
    <v>https://www.bing.com/search?q=sb+city&amp;form=skydnc</v>
    <v>Learn more on Bing</v>
  </rv>
  <rv s="1">
    <fb>-117.29305555556</fb>
    <v>9</v>
  </rv>
  <rv s="1">
    <fb>222101</fb>
    <v>8</v>
  </rv>
  <rv s="5">
    <v>#VALUE!</v>
    <v>en-CA</v>
    <v>657ea588-9129-48c9-9c19-3da03eb69be7</v>
    <v>536870912</v>
    <v>1</v>
    <v>407</v>
    <v>2</v>
    <v>San Bernardino, California</v>
    <v>4</v>
    <v>5</v>
    <v>Map</v>
    <v>6</v>
    <v>7</v>
    <v>323</v>
    <v>2092</v>
    <v>2093</v>
    <v>4</v>
    <v>San Bernardino is a city and county seat of San Bernardino County, California, United States. Located in the Inland Empire region of Southern California, the city had a population of 222,101 in the 2020 census, making it the 18th-largest city in ...</v>
    <v>2094</v>
    <v>2095</v>
    <v>2097</v>
    <v>2098</v>
    <v>2099</v>
    <v>San Bernardino, California</v>
    <v>2100</v>
    <v>San Bernardino, California</v>
    <v>mdp/vdpid/5061313555039518721</v>
  </rv>
  <rv s="0">
    <v>536870912</v>
    <v>Anaheim, California</v>
    <v>fb320bcc-737d-4494-9251-74b453baecec</v>
    <v>en-CA</v>
    <v>Map</v>
  </rv>
  <rv s="0">
    <v>536870912</v>
    <v>Orange County</v>
    <v>47483b51-bcd6-530c-4c8c-53a8bd85ad87</v>
    <v>en-CA</v>
    <v>Map</v>
  </rv>
  <rv s="1">
    <fb>131</fb>
    <v>8</v>
  </rv>
  <rv s="2">
    <v>150</v>
    <v>6</v>
    <v>408</v>
    <v>7</v>
    <v>0</v>
    <v>Image of Anaheim, California</v>
  </rv>
  <rv s="1">
    <fb>33.836111111111002</fb>
    <v>9</v>
  </rv>
  <rv s="0">
    <v>805306368</v>
    <v>Ashleigh Aitken (Mayor)</v>
    <v>d8299a32-10d7-431b-957b-65ce334ef3ce</v>
    <v>en-CA</v>
    <v>Generic</v>
  </rv>
  <rv s="0">
    <v>805306368</v>
    <v>Norma Campos Kurtz (Mayor)</v>
    <v>fe14c573-1913-9dd2-0a96-6264cc6e6f0c</v>
    <v>en-CA</v>
    <v>Generic</v>
  </rv>
  <rv s="3">
    <v>133</v>
  </rv>
  <rv s="4">
    <v>https://www.bing.com/search?q=anaheim+california&amp;form=skydnc</v>
    <v>Learn more on Bing</v>
  </rv>
  <rv s="1">
    <fb>-117.88972222222</fb>
    <v>9</v>
  </rv>
  <rv s="1">
    <fb>346824</fb>
    <v>8</v>
  </rv>
  <rv s="5">
    <v>#VALUE!</v>
    <v>en-CA</v>
    <v>fb320bcc-737d-4494-9251-74b453baecec</v>
    <v>536870912</v>
    <v>1</v>
    <v>409</v>
    <v>2</v>
    <v>Anaheim, California</v>
    <v>4</v>
    <v>5</v>
    <v>Map</v>
    <v>6</v>
    <v>7</v>
    <v>323</v>
    <v>2103</v>
    <v>2104</v>
    <v>4</v>
    <v>Anaheim is a city in northern Orange County, California, United States, part of the Greater Los Angeles area. As of the 2020 census, the city had a population of 346,824, making it the most populous city in Orange County, the tenth-most populous ...</v>
    <v>2105</v>
    <v>2106</v>
    <v>2109</v>
    <v>2110</v>
    <v>2111</v>
    <v>Anaheim, California</v>
    <v>2112</v>
    <v>Anaheim, California</v>
    <v>mdp/vdpid/5061297270553575425</v>
  </rv>
  <rv s="0">
    <v>536870912</v>
    <v>Galloway, Ohio</v>
    <v>e8d16c75-6185-02b2-99d2-909f70daba25</v>
    <v>en-CA</v>
    <v>Map</v>
  </rv>
  <rv s="0">
    <v>536870912</v>
    <v>Franklin County</v>
    <v>ef5a1399-1027-bfe8-3be8-500d7b5abb0e</v>
    <v>en-CA</v>
    <v>Map</v>
  </rv>
  <rv s="2">
    <v>151</v>
    <v>6</v>
    <v>410</v>
    <v>7</v>
    <v>0</v>
    <v>Image of Galloway, Ohio</v>
  </rv>
  <rv s="1">
    <fb>39.909999999999997</fb>
    <v>9</v>
  </rv>
  <rv s="0">
    <v>805306368</v>
    <v>Drew J. Barrow (Mayor)</v>
    <v>810e8ee6-469c-34b5-2af0-f51b4d4438e7</v>
    <v>en-CA</v>
    <v>Generic</v>
  </rv>
  <rv s="3">
    <v>134</v>
  </rv>
  <rv s="4">
    <v>https://www.bing.com/search?q=galloway+ohio&amp;form=skydnc</v>
    <v>Learn more on Bing</v>
  </rv>
  <rv s="1">
    <fb>-83.16</fb>
    <v>9</v>
  </rv>
  <rv s="19">
    <v>#VALUE!</v>
    <v>en-CA</v>
    <v>e8d16c75-6185-02b2-99d2-909f70daba25</v>
    <v>536870912</v>
    <v>1</v>
    <v>411</v>
    <v>412</v>
    <v>Galloway, Ohio</v>
    <v>4</v>
    <v>5</v>
    <v>Map</v>
    <v>6</v>
    <v>1448</v>
    <v>2115</v>
    <v>4</v>
    <v>Galloway is an unincorporated community west of the city of Columbus in southern Prairie Township, Franklin County, Ohio, United States. The 43119 ZIP Code, however covers a significant portion of rural and suburban western Franklin County, as ...</v>
    <v>2116</v>
    <v>2117</v>
    <v>2119</v>
    <v>2120</v>
    <v>2121</v>
    <v>Galloway, Ohio</v>
    <v>Galloway, Ohio</v>
    <v>mdp/vdpid/5480152854092054529</v>
  </rv>
  <rv s="0">
    <v>536870912</v>
    <v>Winfield, Illinois</v>
    <v>d4b3bea1-b028-8889-93cd-b0f86b56c425</v>
    <v>en-CA</v>
    <v>Map</v>
  </rv>
  <rv s="0">
    <v>536870912</v>
    <v>Winfield Township</v>
    <v>5f16306d-9362-21ab-e1e5-7adff1a1188e</v>
    <v>en-CA</v>
    <v>Map</v>
  </rv>
  <rv s="1">
    <fb>7.7439999999999998</fb>
    <v>8</v>
  </rv>
  <rv s="2">
    <v>152</v>
    <v>6</v>
    <v>413</v>
    <v>7</v>
    <v>0</v>
    <v>Image of Winfield, Illinois</v>
  </rv>
  <rv s="1">
    <fb>41.877600200000003</fb>
    <v>9</v>
  </rv>
  <rv s="4">
    <v>https://www.bing.com/search?q=winfield+illinois&amp;form=skydnc</v>
    <v>Learn more on Bing</v>
  </rv>
  <rv s="1">
    <fb>-88.150669500000006</fb>
    <v>9</v>
  </rv>
  <rv s="1">
    <fb>9835</fb>
    <v>8</v>
  </rv>
  <rv s="13">
    <v>#VALUE!</v>
    <v>en-CA</v>
    <v>d4b3bea1-b028-8889-93cd-b0f86b56c425</v>
    <v>536870912</v>
    <v>1</v>
    <v>414</v>
    <v>85</v>
    <v>Winfield, Illinois</v>
    <v>4</v>
    <v>5</v>
    <v>Map</v>
    <v>6</v>
    <v>7</v>
    <v>683</v>
    <v>2124</v>
    <v>2125</v>
    <v>4</v>
    <v>Winfield is an incorporated village located in Milton and Winfield Townships, DuPage County, Illinois, United States. The DuPage River headwaters are located directly to the north, and the river runs through the village. The population was 9,080 ...</v>
    <v>2126</v>
    <v>2127</v>
    <v>2128</v>
    <v>2129</v>
    <v>Winfield, Illinois</v>
    <v>2130</v>
    <v>Winfield, Illinois</v>
    <v>mdp/vdpid/5477658550475948033</v>
  </rv>
  <rv s="0">
    <v>536870912</v>
    <v>Santa Rosa, California</v>
    <v>d7cb1c21-6aef-4738-bf9f-e926f895fd7b</v>
    <v>en-CA</v>
    <v>Map</v>
  </rv>
  <rv s="0">
    <v>536870912</v>
    <v>Sonoma County</v>
    <v>240dd3d8-505e-625e-34d6-731a63790729</v>
    <v>en-CA</v>
    <v>Map</v>
  </rv>
  <rv s="1">
    <fb>107.478244</fb>
    <v>8</v>
  </rv>
  <rv s="2">
    <v>153</v>
    <v>6</v>
    <v>415</v>
    <v>7</v>
    <v>0</v>
    <v>Image of Santa Rosa, California</v>
  </rv>
  <rv s="1">
    <fb>38.448611111110999</fb>
    <v>9</v>
  </rv>
  <rv s="0">
    <v>805306368</v>
    <v>Natalie Rogers (Mayor)</v>
    <v>3320c264-ef57-8f8b-4354-075007c691bd</v>
    <v>en-CA</v>
    <v>Generic</v>
  </rv>
  <rv s="3">
    <v>135</v>
  </rv>
  <rv s="4">
    <v>https://www.bing.com/search?q=santa+rosa+california&amp;form=skydnc</v>
    <v>Learn more on Bing</v>
  </rv>
  <rv s="1">
    <fb>-122.70472222222</fb>
    <v>9</v>
  </rv>
  <rv s="1">
    <fb>178127</fb>
    <v>8</v>
  </rv>
  <rv s="10">
    <v>#VALUE!</v>
    <v>en-CA</v>
    <v>d7cb1c21-6aef-4738-bf9f-e926f895fd7b</v>
    <v>536870912</v>
    <v>1</v>
    <v>416</v>
    <v>39</v>
    <v>Santa Rosa, California</v>
    <v>4</v>
    <v>5</v>
    <v>Map</v>
    <v>6</v>
    <v>7</v>
    <v>323</v>
    <v>2133</v>
    <v>2134</v>
    <v>4</v>
    <v>Santa Rosa is a city in and the county seat of Sonoma County, in the North Bay region of the Bay Area in California. Its population as of the 2020 census was 178,127. It is the largest city in California's Wine Country and Redwood Coast. It is ...</v>
    <v>2135</v>
    <v>2136</v>
    <v>2138</v>
    <v>2139</v>
    <v>2140</v>
    <v>Santa Rosa, California</v>
    <v>2141</v>
    <v>331</v>
    <v>Santa Rosa, California</v>
    <v>mdp/vdpid/5057654963602194433</v>
  </rv>
  <rv s="0">
    <v>536870912</v>
    <v>Union, Kentucky</v>
    <v>37030bf5-6237-4565-eb17-fb9ac21777eb</v>
    <v>en-CA</v>
    <v>Map</v>
  </rv>
  <rv s="0">
    <v>536870912</v>
    <v>Boone County</v>
    <v>320c9522-9703-6791-9c52-7f34a6443b7b</v>
    <v>en-CA</v>
    <v>Map</v>
  </rv>
  <rv s="1">
    <fb>8.6433300000000006</fb>
    <v>8</v>
  </rv>
  <rv s="2">
    <v>154</v>
    <v>6</v>
    <v>417</v>
    <v>7</v>
    <v>0</v>
    <v>Image of Union, Kentucky</v>
  </rv>
  <rv s="1">
    <fb>38.945300000000003</fb>
    <v>9</v>
  </rv>
  <rv s="0">
    <v>805306368</v>
    <v>Larry King Solomon (Mayor)</v>
    <v>81b80f3f-d8b0-0f2c-e77d-944ac6aee799</v>
    <v>en-CA</v>
    <v>Generic</v>
  </rv>
  <rv s="3">
    <v>136</v>
  </rv>
  <rv s="4">
    <v>https://www.bing.com/search?q=union+kentucky&amp;form=skydnc</v>
    <v>Learn more on Bing</v>
  </rv>
  <rv s="1">
    <fb>-84.671899999999994</fb>
    <v>9</v>
  </rv>
  <rv s="1">
    <fb>7416</fb>
    <v>8</v>
  </rv>
  <rv s="10">
    <v>#VALUE!</v>
    <v>en-CA</v>
    <v>37030bf5-6237-4565-eb17-fb9ac21777eb</v>
    <v>536870912</v>
    <v>1</v>
    <v>418</v>
    <v>39</v>
    <v>Union, Kentucky</v>
    <v>4</v>
    <v>5</v>
    <v>Map</v>
    <v>6</v>
    <v>7</v>
    <v>2007</v>
    <v>2144</v>
    <v>2145</v>
    <v>4</v>
    <v>Union is a home rule-class city in Boone County, Kentucky, United States. The population was 7,416 as of the 2020 United States Census. The area was rural until residential growth in the 1990s and 2000s. Union is located 17 miles southwest of ...</v>
    <v>2146</v>
    <v>2147</v>
    <v>2149</v>
    <v>2150</v>
    <v>2151</v>
    <v>Union, Kentucky</v>
    <v>2152</v>
    <v>73</v>
    <v>Union, Kentucky</v>
    <v>mdp/vdpid/5481646444890816513</v>
  </rv>
  <rv s="0">
    <v>536870912</v>
    <v>West Chester Township, Butler County, Ohio</v>
    <v>a01d82bd-ec97-f32f-d585-3b6581b0f86b</v>
    <v>en-CA</v>
    <v>Map</v>
  </rv>
  <rv s="0">
    <v>536870912</v>
    <v>Butler County</v>
    <v>af6eee7f-7d51-695d-f43e-235e73504c4b</v>
    <v>en-CA</v>
    <v>Map</v>
  </rv>
  <rv s="1">
    <fb>91.9</fb>
    <v>8</v>
  </rv>
  <rv s="2">
    <v>155</v>
    <v>6</v>
    <v>419</v>
    <v>7</v>
    <v>0</v>
    <v>Image of West Chester Township, Butler County, Ohio</v>
  </rv>
  <rv s="1">
    <fb>39.352899999999998</fb>
    <v>9</v>
  </rv>
  <rv s="4">
    <v>https://www.bing.com/search?q=west+chester+township+butler+county+ohio&amp;form=skydnc</v>
    <v>Learn more on Bing</v>
  </rv>
  <rv s="1">
    <fb>-84.364699999999999</fb>
    <v>9</v>
  </rv>
  <rv s="1">
    <fb>64830</fb>
    <v>8</v>
  </rv>
  <rv s="13">
    <v>#VALUE!</v>
    <v>en-CA</v>
    <v>a01d82bd-ec97-f32f-d585-3b6581b0f86b</v>
    <v>536870912</v>
    <v>1</v>
    <v>420</v>
    <v>85</v>
    <v>West Chester Township, Butler County, Ohio</v>
    <v>4</v>
    <v>5</v>
    <v>Map</v>
    <v>6</v>
    <v>7</v>
    <v>1448</v>
    <v>2155</v>
    <v>2156</v>
    <v>4</v>
    <v>West Chester Township is one of the thirteen townships of Butler County, Ohio, United States, located in the southeastern corner of the county. It is the most populous township in Ohio, with a population of 65,242 at the 2020 census. Situated ...</v>
    <v>2157</v>
    <v>2158</v>
    <v>2159</v>
    <v>2160</v>
    <v>West Chester Township, Butler County, Ohio</v>
    <v>2161</v>
    <v>West Chester Township, Butler County, Ohio</v>
    <v>mdp/vdpid/5483132634873724929</v>
  </rv>
  <rv s="0">
    <v>536870912</v>
    <v>Culver Ridge</v>
    <v>4a5dafd2-e497-9d59-1950-8408fd070b2e</v>
    <v>en-CA</v>
    <v>Map</v>
  </rv>
  <rv s="1">
    <fb>41.187800000000003</fb>
    <v>9</v>
  </rv>
  <rv s="4">
    <v>https://www.bing.com/search?q=culver+ridge+sussex+county+new+jersey&amp;form=skydnc</v>
    <v>Learn more on Bing</v>
  </rv>
  <rv s="1">
    <fb>-74.7667</fb>
    <v>9</v>
  </rv>
  <rv s="20">
    <v>#VALUE!</v>
    <v>en-CA</v>
    <v>4a5dafd2-e497-9d59-1950-8408fd070b2e</v>
    <v>536870912</v>
    <v>1</v>
    <v>422</v>
    <v>423</v>
    <v>Culver Ridge</v>
    <v>4</v>
    <v>424</v>
    <v>Map</v>
    <v>6</v>
    <v>4</v>
    <v>Culver Ridge, or Normanook is a peak of the Kittatinny Mountains in Sussex County, New Jersey, United States. The mountain is 1,500 feet tall. It lies along the Appalachian Trail in Stokes State Forest, overlooking Culver's Lake to the south, ...</v>
    <v>2164</v>
    <v>2165</v>
    <v>2166</v>
    <v>Culver Ridge</v>
    <v>Culver Ridge</v>
    <v>mdp/vdpid/5487193715766198273</v>
  </rv>
  <rv s="0">
    <v>536870912</v>
    <v>Aurora, Colorado</v>
    <v>44e97be6-45f3-4c64-bbd0-85c75b5c186a</v>
    <v>en-CA</v>
    <v>Map</v>
  </rv>
  <rv s="0">
    <v>536870912</v>
    <v>Colorado</v>
    <v>a070c5c2-b22d-41d8-b869-f20e583c4f80</v>
    <v>en-CA</v>
    <v>Map</v>
  </rv>
  <rv s="0">
    <v>536870912</v>
    <v>Adams County</v>
    <v>384f91a6-6877-4be4-79bf-6cbf24a6b6c8</v>
    <v>en-CA</v>
    <v>Map</v>
  </rv>
  <rv s="1">
    <fb>399.35558400000002</fb>
    <v>8</v>
  </rv>
  <rv s="2">
    <v>156</v>
    <v>6</v>
    <v>425</v>
    <v>7</v>
    <v>0</v>
    <v>Image of Aurora, Colorado</v>
  </rv>
  <rv s="1">
    <fb>39.710833333332999</fb>
    <v>9</v>
  </rv>
  <rv s="0">
    <v>805306368</v>
    <v>Mike Coffman (Mayor)</v>
    <v>252efd91-d700-c168-a969-19dde1406b82</v>
    <v>en-CA</v>
    <v>Generic</v>
  </rv>
  <rv s="3">
    <v>137</v>
  </rv>
  <rv s="4">
    <v>https://www.bing.com/search?q=aurora+colorado&amp;form=skydnc</v>
    <v>Learn more on Bing</v>
  </rv>
  <rv s="1">
    <fb>-104.8125</fb>
    <v>9</v>
  </rv>
  <rv s="1">
    <fb>386261</fb>
    <v>8</v>
  </rv>
  <rv s="10">
    <v>#VALUE!</v>
    <v>en-CA</v>
    <v>44e97be6-45f3-4c64-bbd0-85c75b5c186a</v>
    <v>536870912</v>
    <v>1</v>
    <v>426</v>
    <v>39</v>
    <v>Aurora, Colorado</v>
    <v>4</v>
    <v>5</v>
    <v>Map</v>
    <v>6</v>
    <v>7</v>
    <v>2169</v>
    <v>2170</v>
    <v>2171</v>
    <v>4</v>
    <v>Aurora (, ) is a home rule municipality located in Arapahoe, Adams, and Douglas counties, Colorado, United States. The city's population was 386,261 at the 2020 United States Census with 336,035 residing in Arapahoe County, 47,720 residing in ...</v>
    <v>2172</v>
    <v>2173</v>
    <v>2175</v>
    <v>2176</v>
    <v>2177</v>
    <v>Aurora, Colorado</v>
    <v>2178</v>
    <v>230</v>
    <v>Aurora, Colorado</v>
    <v>mdp/vdpid/5083983496771272705</v>
  </rv>
  <rv s="1">
    <fb>269837</fb>
    <v>8</v>
  </rv>
  <rv s="1">
    <fb>38974</fb>
    <v>8</v>
  </rv>
  <rv s="0">
    <v>536870912</v>
    <v>Denver</v>
    <v>5a7229b6-72d3-4bfc-a95e-9c35e297c9ff</v>
    <v>en-CA</v>
    <v>Map</v>
  </rv>
  <rv s="1">
    <fb>2024468</fb>
    <v>8</v>
  </rv>
  <rv s="1">
    <fb>2339118</fb>
    <v>8</v>
  </rv>
  <rv s="2">
    <v>157</v>
    <v>6</v>
    <v>427</v>
    <v>7</v>
    <v>0</v>
    <v>Image of Colorado</v>
  </rv>
  <rv s="0">
    <v>805306368</v>
    <v>Jared Polis (Governor)</v>
    <v>5a81ae6e-56e8-4cd2-95d3-f7a1b60eaa75</v>
    <v>en-CA</v>
    <v>Generic</v>
  </rv>
  <rv s="0">
    <v>805306368</v>
    <v>Dianne Primavera (Lieutenant governor)</v>
    <v>f4e53c30-335f-00af-307f-4f95e90798de</v>
    <v>en-CA</v>
    <v>Generic</v>
  </rv>
  <rv s="3">
    <v>138</v>
  </rv>
  <rv s="4">
    <v>https://www.bing.com/search?q=colorado&amp;form=skydnc</v>
    <v>Learn more on Bing</v>
  </rv>
  <rv s="1">
    <fb>60629</fb>
    <v>17</v>
  </rv>
  <rv s="1">
    <fb>247800</fb>
    <v>17</v>
  </rv>
  <rv s="1">
    <fb>5773714</fb>
    <v>8</v>
  </rv>
  <rv s="1">
    <fb>0.13</fb>
    <v>19</v>
  </rv>
  <rv s="1">
    <fb>3.2000000000000001E-2</fb>
    <v>19</v>
  </rv>
  <rv s="1">
    <fb>0.38100000000000001</fb>
    <v>19</v>
  </rv>
  <rv s="1">
    <fb>4.4999999999999998E-2</fb>
    <v>19</v>
  </rv>
  <rv s="1">
    <fb>0.67599999999999993</fb>
    <v>19</v>
  </rv>
  <rv s="1">
    <fb>0.875</fb>
    <v>19</v>
  </rv>
  <rv s="8">
    <v>#VALUE!</v>
    <v>en-CA</v>
    <v>a070c5c2-b22d-41d8-b869-f20e583c4f80</v>
    <v>536870912</v>
    <v>1</v>
    <v>430</v>
    <v>33</v>
    <v>Colorado</v>
    <v>4</v>
    <v>5</v>
    <v>Map</v>
    <v>6</v>
    <v>16</v>
    <v>US-CO</v>
    <v>2180</v>
    <v>2181</v>
    <v>2182</v>
    <v>4</v>
    <v>Colorado is a landlocked state in the Mountain West subregion of the Western United States. Colorado borders Wyoming to the north, Nebraska to the northeast, Kansas to the east, Oklahoma to the southeast, New Mexico to the south, Utah to the ...</v>
    <v>2183</v>
    <v>2184</v>
    <v>2185</v>
    <v>2182</v>
    <v>2188</v>
    <v>2189</v>
    <v>138</v>
    <v>2190</v>
    <v>2191</v>
    <v>Colorado</v>
    <v>27</v>
    <v>299</v>
    <v>2192</v>
    <v>908</v>
    <v>2193</v>
    <v>1082</v>
    <v>2194</v>
    <v>2195</v>
    <v>2196</v>
    <v>1540</v>
    <v>2087</v>
    <v>469</v>
    <v>2197</v>
    <v>416</v>
    <v>196</v>
    <v>33</v>
    <v>630</v>
    <v>589</v>
    <v>2198</v>
    <v>Colorado</v>
    <v>mdp/vdpid/7636</v>
  </rv>
  <rv s="1">
    <fb>401.35976099999999</fb>
    <v>8</v>
  </rv>
  <rv s="2">
    <v>158</v>
    <v>6</v>
    <v>431</v>
    <v>7</v>
    <v>0</v>
    <v>Image of Denver</v>
  </rv>
  <rv s="4">
    <v>https://www.bing.com/search?q=denver+colorado&amp;form=skydnc</v>
    <v>Learn more on Bing</v>
  </rv>
  <rv s="1">
    <fb>715522</fb>
    <v>8</v>
  </rv>
  <rv s="21">
    <v>#VALUE!</v>
    <v>en-CA</v>
    <v>5a7229b6-72d3-4bfc-a95e-9c35e297c9ff</v>
    <v>536870912</v>
    <v>1</v>
    <v>432</v>
    <v>433</v>
    <v>Denver</v>
    <v>4</v>
    <v>5</v>
    <v>Map</v>
    <v>6</v>
    <v>7</v>
    <v>2169</v>
    <v>2200</v>
    <v>4</v>
    <v>Denver is a consolidated city and county, the capital, and most populous city of the U.S. state of Colorado. Its population was 715,522 at the 2020 census, a 19.22% increase since 2010. It is the 19th-most populous city in the United States and ...</v>
    <v>2201</v>
    <v>2202</v>
    <v>Denver</v>
    <v>2203</v>
    <v>Denver</v>
    <v>mdp/vdpid/5083945914180042758</v>
  </rv>
  <rv s="0">
    <v>536870912</v>
    <v>Scottsdale, Arizona</v>
    <v>ed07546a-061a-4858-b9ad-ae17a76468e3</v>
    <v>en-CA</v>
    <v>Map</v>
  </rv>
  <rv s="1">
    <fb>477.63102800000001</fb>
    <v>8</v>
  </rv>
  <rv s="2">
    <v>159</v>
    <v>6</v>
    <v>434</v>
    <v>7</v>
    <v>0</v>
    <v>Image of Scottsdale, Arizona</v>
  </rv>
  <rv s="1">
    <fb>33.493055555555998</fb>
    <v>9</v>
  </rv>
  <rv s="0">
    <v>805306368</v>
    <v>David Ortega (Mayor)</v>
    <v>8fca473b-bf34-f78c-add7-cc64a64d98e4</v>
    <v>en-CA</v>
    <v>Generic</v>
  </rv>
  <rv s="3">
    <v>139</v>
  </rv>
  <rv s="4">
    <v>https://www.bing.com/search?q=scottsdale+arizona&amp;form=skydnc</v>
    <v>Learn more on Bing</v>
  </rv>
  <rv s="1">
    <fb>-111.92611111111</fb>
    <v>9</v>
  </rv>
  <rv s="1">
    <fb>241361</fb>
    <v>8</v>
  </rv>
  <rv s="10">
    <v>#VALUE!</v>
    <v>en-CA</v>
    <v>ed07546a-061a-4858-b9ad-ae17a76468e3</v>
    <v>536870912</v>
    <v>1</v>
    <v>435</v>
    <v>39</v>
    <v>Scottsdale, Arizona</v>
    <v>4</v>
    <v>5</v>
    <v>Map</v>
    <v>6</v>
    <v>7</v>
    <v>220</v>
    <v>221</v>
    <v>2206</v>
    <v>4</v>
    <v>Scottsdale is a city in the eastern part of Maricopa County, Arizona, United States, and is part of the Phoenix metropolitan area. Named Scottsdale in 1894 after its founder Winfield Scott, a retired U.S. Army chaplain, the city was incorporated ...</v>
    <v>2207</v>
    <v>2208</v>
    <v>2210</v>
    <v>2211</v>
    <v>2212</v>
    <v>Scottsdale, Arizona</v>
    <v>2213</v>
    <v>230</v>
    <v>Scottsdale, Arizona</v>
    <v>mdp/vdpid/5098090680987680769</v>
  </rv>
  <rv s="0">
    <v>536870912</v>
    <v>Morris, Illinois</v>
    <v>a3c59e11-baa9-0400-32e5-3f66f75fad85</v>
    <v>en-CA</v>
    <v>Map</v>
  </rv>
  <rv s="0">
    <v>536870912</v>
    <v>Grundy County</v>
    <v>0ce9f5c1-1e6d-a402-015b-e40b23420123</v>
    <v>en-CA</v>
    <v>Map</v>
  </rv>
  <rv s="1">
    <fb>26.562743999999999</fb>
    <v>8</v>
  </rv>
  <rv s="2">
    <v>160</v>
    <v>6</v>
    <v>436</v>
    <v>7</v>
    <v>0</v>
    <v>Image of Morris, Illinois</v>
  </rv>
  <rv s="1">
    <fb>41.375300000000003</fb>
    <v>9</v>
  </rv>
  <rv s="4">
    <v>https://www.bing.com/search?q=morris+illinois&amp;form=skydnc</v>
    <v>Learn more on Bing</v>
  </rv>
  <rv s="1">
    <fb>-88.428100000000001</fb>
    <v>9</v>
  </rv>
  <rv s="1">
    <fb>14163</fb>
    <v>8</v>
  </rv>
  <rv s="13">
    <v>#VALUE!</v>
    <v>en-CA</v>
    <v>a3c59e11-baa9-0400-32e5-3f66f75fad85</v>
    <v>536870912</v>
    <v>1</v>
    <v>437</v>
    <v>85</v>
    <v>Morris, Illinois</v>
    <v>4</v>
    <v>5</v>
    <v>Map</v>
    <v>6</v>
    <v>7</v>
    <v>683</v>
    <v>2216</v>
    <v>2217</v>
    <v>4</v>
    <v>Morris is a city in and the county seat of Grundy County, Illinois, United States and part of the southwest Chicago metropolitan area. The population was estimated at 15,053 in 2019. A team of ten anthropologists and sociologists from nearby ...</v>
    <v>2218</v>
    <v>2219</v>
    <v>2220</v>
    <v>2221</v>
    <v>Morris, Illinois</v>
    <v>2222</v>
    <v>Morris, Illinois</v>
    <v>mdp/vdpid/5477715868861333505</v>
  </rv>
  <rv s="0">
    <v>536870912</v>
    <v>Morgantown, West Virginia</v>
    <v>10c42c29-7b70-0fcc-d698-c607c18d9407</v>
    <v>en-CA</v>
    <v>Map</v>
  </rv>
  <rv s="0">
    <v>536870912</v>
    <v>West Virginia</v>
    <v>8a47255a-fae3-4faa-aa32-c6f384cb6c1d</v>
    <v>en-CA</v>
    <v>Map</v>
  </rv>
  <rv s="0">
    <v>536870912</v>
    <v>Monongalia County</v>
    <v>db64aa0f-3b5c-ddd0-fc9a-09df19f9ea50</v>
    <v>en-CA</v>
    <v>Map</v>
  </rv>
  <rv s="1">
    <fb>27.015657000000001</fb>
    <v>8</v>
  </rv>
  <rv s="2">
    <v>161</v>
    <v>6</v>
    <v>438</v>
    <v>7</v>
    <v>0</v>
    <v>Image of Morgantown, West Virginia</v>
  </rv>
  <rv s="1">
    <fb>39.633611111111001</fb>
    <v>9</v>
  </rv>
  <rv s="4">
    <v>https://www.bing.com/search?q=morgantown+west+virginia&amp;form=skydnc</v>
    <v>Learn more on Bing</v>
  </rv>
  <rv s="1">
    <fb>-79.950555555555994</fb>
    <v>9</v>
  </rv>
  <rv s="1">
    <fb>30347</fb>
    <v>8</v>
  </rv>
  <rv s="12">
    <v>#VALUE!</v>
    <v>en-CA</v>
    <v>10c42c29-7b70-0fcc-d698-c607c18d9407</v>
    <v>536870912</v>
    <v>1</v>
    <v>439</v>
    <v>74</v>
    <v>Morgantown, West Virginia</v>
    <v>4</v>
    <v>5</v>
    <v>Map</v>
    <v>6</v>
    <v>7</v>
    <v>2225</v>
    <v>2226</v>
    <v>2227</v>
    <v>4</v>
    <v>Morgantown is a city in and the county seat of Monongalia County, West Virginia, United States, situated along the Monongahela River. The most populous city in North Central West Virginia and the third-most populous city in the state, Morgantown ...</v>
    <v>2228</v>
    <v>2229</v>
    <v>2230</v>
    <v>2231</v>
    <v>Morgantown, West Virginia</v>
    <v>2232</v>
    <v>73</v>
    <v>Morgantown, West Virginia</v>
    <v>mdp/vdpid/5480831290733232129</v>
  </rv>
  <rv s="1">
    <fb>62755</fb>
    <v>8</v>
  </rv>
  <rv s="1">
    <fb>2544</fb>
    <v>8</v>
  </rv>
  <rv s="0">
    <v>536870912</v>
    <v>Charleston</v>
    <v>e9487e3f-6b62-88d0-8aff-0d14079dbb05</v>
    <v>en-CA</v>
    <v>Map</v>
  </rv>
  <rv s="1">
    <fb>740890</fb>
    <v>8</v>
  </rv>
  <rv s="1">
    <fb>886640</fb>
    <v>8</v>
  </rv>
  <rv s="2">
    <v>162</v>
    <v>6</v>
    <v>440</v>
    <v>7</v>
    <v>0</v>
    <v>Image of West Virginia</v>
  </rv>
  <rv s="0">
    <v>805306368</v>
    <v>Jim Justice (Governor)</v>
    <v>2e8ffe6c-9001-f6f2-0d5c-92e758adb7f5</v>
    <v>en-CA</v>
    <v>Generic</v>
  </rv>
  <rv s="0">
    <v>805306368</v>
    <v>Craig Blair (Lieutenant governor)</v>
    <v>12d5b028-a047-7fb5-7466-2a2e85212986</v>
    <v>en-CA</v>
    <v>Generic</v>
  </rv>
  <rv s="3">
    <v>140</v>
  </rv>
  <rv s="4">
    <v>https://www.bing.com/search?q=west+virginia&amp;form=skydnc</v>
    <v>Learn more on Bing</v>
  </rv>
  <rv s="1">
    <fb>643</fb>
    <v>17</v>
  </rv>
  <rv s="1">
    <fb>41751</fb>
    <v>17</v>
  </rv>
  <rv s="1">
    <fb>103800</fb>
    <v>17</v>
  </rv>
  <rv s="1">
    <fb>1793716</fb>
    <v>8</v>
  </rv>
  <rv s="1">
    <fb>-1.2E-2</fb>
    <v>19</v>
  </rv>
  <rv s="1">
    <fb>0.182</fb>
    <v>19</v>
  </rv>
  <rv s="1">
    <fb>2E-3</fb>
    <v>20</v>
  </rv>
  <rv s="1">
    <fb>0.192</fb>
    <v>19</v>
  </rv>
  <rv s="1">
    <fb>0.85</fb>
    <v>19</v>
  </rv>
  <rv s="1">
    <fb>0.53900000000000003</fb>
    <v>19</v>
  </rv>
  <rv s="1">
    <fb>0.20600000000000002</fb>
    <v>19</v>
  </rv>
  <rv s="1">
    <fb>0.93599999999999994</fb>
    <v>19</v>
  </rv>
  <rv s="18">
    <v>#VALUE!</v>
    <v>en-CA</v>
    <v>8a47255a-fae3-4faa-aa32-c6f384cb6c1d</v>
    <v>536870912</v>
    <v>1</v>
    <v>443</v>
    <v>312</v>
    <v>West Virginia</v>
    <v>4</v>
    <v>5</v>
    <v>Map</v>
    <v>6</v>
    <v>313</v>
    <v>US-WV</v>
    <v>2234</v>
    <v>2235</v>
    <v>2236</v>
    <v>4</v>
    <v>West Virginia is a landlocked state in the Southern and Mid-Atlantic regions of the United States. It is bordered by Pennsylvania to the north and east, Maryland to the east and northeast, Virginia to the southeast, Kentucky to the southwest, ...</v>
    <v>2237</v>
    <v>2238</v>
    <v>2239</v>
    <v>2236</v>
    <v>2242</v>
    <v>2243</v>
    <v>2244</v>
    <v>2245</v>
    <v>2246</v>
    <v>West Virginia</v>
    <v>1801</v>
    <v>2247</v>
    <v>2248</v>
    <v>2249</v>
    <v>2250</v>
    <v>951</v>
    <v>2251</v>
    <v>1478</v>
    <v>949</v>
    <v>2252</v>
    <v>949</v>
    <v>2253</v>
    <v>579</v>
    <v>861</v>
    <v>2254</v>
    <v>669</v>
    <v>2255</v>
    <v>73</v>
    <v>West Virginia</v>
    <v>mdp/vdpid/36208</v>
  </rv>
  <rv s="0">
    <v>536870912</v>
    <v>Mercer Island, Washington</v>
    <v>ae0414c2-7af1-ac99-ba71-e921fa727f6e</v>
    <v>en-CA</v>
    <v>Map</v>
  </rv>
  <rv s="1">
    <fb>16.518747000000001</fb>
    <v>8</v>
  </rv>
  <rv s="2">
    <v>163</v>
    <v>6</v>
    <v>444</v>
    <v>7</v>
    <v>0</v>
    <v>Image of Mercer Island, Washington</v>
  </rv>
  <rv s="1">
    <fb>47.570650000000001</fb>
    <v>9</v>
  </rv>
  <rv s="0">
    <v>805306368</v>
    <v>Salim Nice (Mayor)</v>
    <v>906524c7-9616-c4c0-300d-2023aa25371d</v>
    <v>en-CA</v>
    <v>Generic</v>
  </rv>
  <rv s="3">
    <v>141</v>
  </rv>
  <rv s="4">
    <v>https://www.bing.com/search?q=mercer+island+washington&amp;form=skydnc</v>
    <v>Learn more on Bing</v>
  </rv>
  <rv s="1">
    <fb>-122.22207</fb>
    <v>9</v>
  </rv>
  <rv s="1">
    <fb>25748</fb>
    <v>8</v>
  </rv>
  <rv s="10">
    <v>#VALUE!</v>
    <v>en-CA</v>
    <v>ae0414c2-7af1-ac99-ba71-e921fa727f6e</v>
    <v>536870912</v>
    <v>1</v>
    <v>445</v>
    <v>39</v>
    <v>Mercer Island, Washington</v>
    <v>4</v>
    <v>5</v>
    <v>Map</v>
    <v>6</v>
    <v>7</v>
    <v>551</v>
    <v>552</v>
    <v>2258</v>
    <v>4</v>
    <v>Mercer Island is a city in King County, Washington, United States, located on an island of the same name in the southern portion of Lake Washington. Mercer Island is in the Seattle metropolitan area, with Seattle to its west and Bellevue to its east.</v>
    <v>2259</v>
    <v>2260</v>
    <v>2262</v>
    <v>2263</v>
    <v>2264</v>
    <v>Mercer Island, Washington</v>
    <v>2265</v>
    <v>331</v>
    <v>Mercer Island, Washington</v>
    <v>mdp/vdpid/4860655717801000962</v>
  </rv>
  <rv s="0">
    <v>536870912</v>
    <v>Madawaska, Maine</v>
    <v>2f8f3be1-5bc3-ac2e-5ca8-b6e947adb83c</v>
    <v>en-CA</v>
    <v>Map</v>
  </rv>
  <rv s="0">
    <v>536870912</v>
    <v>Maine</v>
    <v>d62dd683-9cf9-4db9-a497-d810d529592b</v>
    <v>en-CA</v>
    <v>Map</v>
  </rv>
  <rv s="0">
    <v>536870912</v>
    <v>Aroostook County</v>
    <v>bf866845-c045-4d43-d443-2427bf5a6ef0</v>
    <v>en-CA</v>
    <v>Map</v>
  </rv>
  <rv s="1">
    <fb>146.334328234</fb>
    <v>8</v>
  </rv>
  <rv s="2">
    <v>164</v>
    <v>6</v>
    <v>447</v>
    <v>7</v>
    <v>0</v>
    <v>Image of Madawaska, Maine</v>
  </rv>
  <rv s="1">
    <fb>47.355319999999999</fb>
    <v>9</v>
  </rv>
  <rv s="4">
    <v>https://www.bing.com/search?q=madawaska+maine&amp;form=skydnc</v>
    <v>Learn more on Bing</v>
  </rv>
  <rv s="1">
    <fb>-68.321709999999996</fb>
    <v>9</v>
  </rv>
  <rv s="1">
    <fb>3867</fb>
    <v>8</v>
  </rv>
  <rv s="13">
    <v>#VALUE!</v>
    <v>en-CA</v>
    <v>2f8f3be1-5bc3-ac2e-5ca8-b6e947adb83c</v>
    <v>536870912</v>
    <v>1</v>
    <v>448</v>
    <v>85</v>
    <v>Madawaska, Maine</v>
    <v>4</v>
    <v>5</v>
    <v>Map</v>
    <v>6</v>
    <v>7</v>
    <v>2268</v>
    <v>2269</v>
    <v>2270</v>
    <v>4</v>
    <v>Madawaska is a town in Aroostook County, Maine, United States. The population was 3,867 at the 2020 census. Madawaska is opposite Edmundston, Madawaska County in New Brunswick, Canada, to which it is connected by the Edmundston–Madawaska Bridge ...</v>
    <v>2271</v>
    <v>2272</v>
    <v>2273</v>
    <v>2274</v>
    <v>Madawaska, Maine</v>
    <v>2275</v>
    <v>Madawaska, Maine</v>
    <v>mdp/vdpid/5295868524718194689</v>
  </rv>
  <rv s="1">
    <fb>91646</fb>
    <v>8</v>
  </rv>
  <rv s="1">
    <fb>4010</fb>
    <v>8</v>
  </rv>
  <rv s="0">
    <v>536870912</v>
    <v>Augusta</v>
    <v>a6f13dc8-92ac-2fb1-cb14-adfd42dc32be</v>
    <v>en-CA</v>
    <v>Map</v>
  </rv>
  <rv s="1">
    <fb>553284</fb>
    <v>8</v>
  </rv>
  <rv s="1">
    <fb>730705</fb>
    <v>8</v>
  </rv>
  <rv s="2">
    <v>165</v>
    <v>6</v>
    <v>449</v>
    <v>7</v>
    <v>0</v>
    <v>Image of Maine</v>
  </rv>
  <rv s="0">
    <v>536870912</v>
    <v>Portland</v>
    <v>faa79e83-dad6-af0a-6f59-a774a9a659a6</v>
    <v>en-CA</v>
    <v>Map</v>
  </rv>
  <rv s="0">
    <v>805306368</v>
    <v>Janet Mills (Governor)</v>
    <v>a46a0212-e842-c48d-8bde-90ee5acba105</v>
    <v>en-CA</v>
    <v>Generic</v>
  </rv>
  <rv s="3">
    <v>142</v>
  </rv>
  <rv s="4">
    <v>https://www.bing.com/search?q=maine&amp;form=skydnc</v>
    <v>Learn more on Bing</v>
  </rv>
  <rv s="1">
    <fb>777</fb>
    <v>17</v>
  </rv>
  <rv s="1">
    <fb>49331</fb>
    <v>17</v>
  </rv>
  <rv s="1">
    <fb>2.34</fb>
    <v>18</v>
  </rv>
  <rv s="1">
    <fb>1362359</fb>
    <v>8</v>
  </rv>
  <rv s="1">
    <fb>1.2E-2</fb>
    <v>19</v>
  </rv>
  <rv s="1">
    <fb>0.28999999999999998</fb>
    <v>19</v>
  </rv>
  <rv s="1">
    <fb>0.91599999999999993</fb>
    <v>19</v>
  </rv>
  <rv s="1">
    <fb>0.63400000000000001</fb>
    <v>19</v>
  </rv>
  <rv s="1">
    <fb>0.11900000000000001</fb>
    <v>19</v>
  </rv>
  <rv s="1">
    <fb>0.193</fb>
    <v>19</v>
  </rv>
  <rv s="1">
    <fb>0.94900000000000007</fb>
    <v>19</v>
  </rv>
  <rv s="18">
    <v>#VALUE!</v>
    <v>en-CA</v>
    <v>d62dd683-9cf9-4db9-a497-d810d529592b</v>
    <v>536870912</v>
    <v>1</v>
    <v>452</v>
    <v>312</v>
    <v>Maine</v>
    <v>4</v>
    <v>5</v>
    <v>Map</v>
    <v>6</v>
    <v>313</v>
    <v>US-ME</v>
    <v>2277</v>
    <v>2278</v>
    <v>2279</v>
    <v>4</v>
    <v>Maine is the easternmost state in the New England region of the Northeastern United States. It borders New Hampshire to the west, the Gulf of Maine to the southeast, and the Canadian provinces of New Brunswick and Quebec to the northeast and ...</v>
    <v>2280</v>
    <v>2281</v>
    <v>2282</v>
    <v>2283</v>
    <v>2285</v>
    <v>2286</v>
    <v>2287</v>
    <v>2288</v>
    <v>706</v>
    <v>Maine</v>
    <v>2289</v>
    <v>2290</v>
    <v>416</v>
    <v>465</v>
    <v>853</v>
    <v>2291</v>
    <v>2292</v>
    <v>854</v>
    <v>857</v>
    <v>2293</v>
    <v>861</v>
    <v>2294</v>
    <v>2295</v>
    <v>773</v>
    <v>2296</v>
    <v>1429</v>
    <v>2297</v>
    <v>73</v>
    <v>Maine</v>
    <v>mdp/vdpid/19840</v>
  </rv>
  <rv s="0">
    <v>536870912</v>
    <v>Chico, California</v>
    <v>38e2f1e5-0618-4c70-bef3-c49868232b52</v>
    <v>en-CA</v>
    <v>Map</v>
  </rv>
  <rv s="0">
    <v>536870912</v>
    <v>Butte County</v>
    <v>be444616-ed2d-8d33-a335-d0db44f57e5b</v>
    <v>en-CA</v>
    <v>Map</v>
  </rv>
  <rv s="1">
    <fb>85.787397999999996</fb>
    <v>8</v>
  </rv>
  <rv s="2">
    <v>166</v>
    <v>6</v>
    <v>453</v>
    <v>7</v>
    <v>0</v>
    <v>Image of Chico, California</v>
  </rv>
  <rv s="1">
    <fb>39.74</fb>
    <v>9</v>
  </rv>
  <rv s="0">
    <v>805306368</v>
    <v>Andrew Coolidge (Mayor)</v>
    <v>95b038ad-9454-63d9-e545-79c5e88ca479</v>
    <v>en-CA</v>
    <v>Generic</v>
  </rv>
  <rv s="3">
    <v>143</v>
  </rv>
  <rv s="4">
    <v>https://www.bing.com/search?q=chico+california&amp;form=skydnc</v>
    <v>Learn more on Bing</v>
  </rv>
  <rv s="1">
    <fb>-121.83555555556001</fb>
    <v>9</v>
  </rv>
  <rv s="1">
    <fb>101475</fb>
    <v>8</v>
  </rv>
  <rv s="10">
    <v>#VALUE!</v>
    <v>en-CA</v>
    <v>38e2f1e5-0618-4c70-bef3-c49868232b52</v>
    <v>536870912</v>
    <v>1</v>
    <v>454</v>
    <v>39</v>
    <v>Chico, California</v>
    <v>4</v>
    <v>5</v>
    <v>Map</v>
    <v>6</v>
    <v>7</v>
    <v>323</v>
    <v>2300</v>
    <v>2301</v>
    <v>4</v>
    <v>Chico is the most populous city in Butte County, California, United States. Located in the Sacramento Valley region of Northern California, the city had a population of 101,475 in the 2020 census, reflecting an increase from 86,187 in the 2010 ...</v>
    <v>2302</v>
    <v>2303</v>
    <v>2305</v>
    <v>2306</v>
    <v>2307</v>
    <v>Chico, California</v>
    <v>2308</v>
    <v>331</v>
    <v>Chico, California</v>
    <v>mdp/vdpid/5054672610940420097</v>
  </rv>
  <rv s="0">
    <v>536870912</v>
    <v>Woodinville, Washington</v>
    <v>f7254755-3f85-8265-6c5c-fdfc1b244b66</v>
    <v>en-CA</v>
    <v>Map</v>
  </rv>
  <rv s="1">
    <fb>14.630782</fb>
    <v>8</v>
  </rv>
  <rv s="2">
    <v>167</v>
    <v>6</v>
    <v>455</v>
    <v>7</v>
    <v>0</v>
    <v>Image of Woodinville, Washington</v>
  </rv>
  <rv s="1">
    <fb>47.752499999999998</fb>
    <v>9</v>
  </rv>
  <rv s="0">
    <v>805306368</v>
    <v>Mike Millman (Mayor)</v>
    <v>7268da73-a501-b5c2-c3db-a644d8fe7bab</v>
    <v>en-CA</v>
    <v>Generic</v>
  </rv>
  <rv s="3">
    <v>144</v>
  </rv>
  <rv s="4">
    <v>https://www.bing.com/search?q=woodinville+washington&amp;form=skydnc</v>
    <v>Learn more on Bing</v>
  </rv>
  <rv s="1">
    <fb>-122.15600000000001</fb>
    <v>9</v>
  </rv>
  <rv s="1">
    <fb>13069</fb>
    <v>8</v>
  </rv>
  <rv s="10">
    <v>#VALUE!</v>
    <v>en-CA</v>
    <v>f7254755-3f85-8265-6c5c-fdfc1b244b66</v>
    <v>536870912</v>
    <v>1</v>
    <v>456</v>
    <v>39</v>
    <v>Woodinville, Washington</v>
    <v>4</v>
    <v>5</v>
    <v>Map</v>
    <v>6</v>
    <v>7</v>
    <v>551</v>
    <v>552</v>
    <v>2311</v>
    <v>4</v>
    <v>Woodinville is a city in King County, Washington, United States. The population was 13,069 at the 2020 census. It is a part of the Seattle metropolitan area. There is also a much larger population with Woodinville mailing addresses in adjacent ...</v>
    <v>2312</v>
    <v>2313</v>
    <v>2315</v>
    <v>2316</v>
    <v>2317</v>
    <v>Woodinville, Washington</v>
    <v>2318</v>
    <v>331</v>
    <v>Woodinville, Washington</v>
    <v>mdp/vdpid/4860653207560388609</v>
  </rv>
  <rv s="0">
    <v>536870912</v>
    <v>Newport, Rhode Island</v>
    <v>0d1a74dd-7e50-5891-5e97-131b7caaccd0</v>
    <v>en-CA</v>
    <v>Map</v>
  </rv>
  <rv s="0">
    <v>536870912</v>
    <v>Rhode Island</v>
    <v>65a08f52-b469-4f7c-8353-9b3c0b2a5752</v>
    <v>en-CA</v>
    <v>Map</v>
  </rv>
  <rv s="0">
    <v>536870912</v>
    <v>Newport County</v>
    <v>80214393-0f08-154c-7098-52b7004c403e</v>
    <v>en-CA</v>
    <v>Map</v>
  </rv>
  <rv s="1">
    <fb>29.503412000000001</fb>
    <v>8</v>
  </rv>
  <rv s="2">
    <v>168</v>
    <v>6</v>
    <v>457</v>
    <v>7</v>
    <v>0</v>
    <v>Image of Newport, Rhode Island</v>
  </rv>
  <rv s="1">
    <fb>41.488002000000002</fb>
    <v>9</v>
  </rv>
  <rv s="0">
    <v>805306368</v>
    <v>Xay Khamsyvoravong (Mayor)</v>
    <v>1fe715ed-5c17-631c-47d5-db40eefaaa26</v>
    <v>en-CA</v>
    <v>Generic</v>
  </rv>
  <rv s="3">
    <v>145</v>
  </rv>
  <rv s="4">
    <v>https://www.bing.com/search?q=newport+rhode+island&amp;form=skydnc</v>
    <v>Learn more on Bing</v>
  </rv>
  <rv s="1">
    <fb>-71.312622000000005</fb>
    <v>9</v>
  </rv>
  <rv s="1">
    <fb>25163</fb>
    <v>8</v>
  </rv>
  <rv s="5">
    <v>#VALUE!</v>
    <v>en-CA</v>
    <v>0d1a74dd-7e50-5891-5e97-131b7caaccd0</v>
    <v>536870912</v>
    <v>1</v>
    <v>458</v>
    <v>2</v>
    <v>Newport, Rhode Island</v>
    <v>4</v>
    <v>5</v>
    <v>Map</v>
    <v>6</v>
    <v>7</v>
    <v>2321</v>
    <v>2322</v>
    <v>2323</v>
    <v>4</v>
    <v>Newport is a seaside city on Aquidneck Island in Rhode Island, United States. It is located in Narragansett Bay, approximately 33 miles southeast of Providence, 20 miles south of Fall River, Massachusetts, 74 miles south of Boston, and 180 miles ...</v>
    <v>2324</v>
    <v>2325</v>
    <v>2327</v>
    <v>2328</v>
    <v>2329</v>
    <v>Newport, Rhode Island</v>
    <v>2330</v>
    <v>Newport, Rhode Island</v>
    <v>mdp/vdpid/5489001761555349505</v>
  </rv>
  <rv s="1">
    <fb>3144.2455650000002</fb>
    <v>8</v>
  </rv>
  <rv s="1">
    <fb>1226</fb>
    <v>8</v>
  </rv>
  <rv s="0">
    <v>536870912</v>
    <v>Providence</v>
    <v>956379de-1782-455c-b2d8-1ba81c8965f1</v>
    <v>en-CA</v>
    <v>Map</v>
  </rv>
  <rv s="1">
    <fb>410602</fb>
    <v>8</v>
  </rv>
  <rv s="1">
    <fb>462589</fb>
    <v>8</v>
  </rv>
  <rv s="2">
    <v>169</v>
    <v>6</v>
    <v>459</v>
    <v>7</v>
    <v>0</v>
    <v>Image of Rhode Island</v>
  </rv>
  <rv s="0">
    <v>805306368</v>
    <v>Dan McKee (Governor)</v>
    <v>dbda6271-5323-1082-afca-f6c640e2a2a2</v>
    <v>en-CA</v>
    <v>Generic</v>
  </rv>
  <rv s="0">
    <v>805306368</v>
    <v>Sabina Matos (Lieutenant governor)</v>
    <v>9b5119d4-a14a-3b55-5548-376bb727ab80</v>
    <v>en-CA</v>
    <v>Generic</v>
  </rv>
  <rv s="3">
    <v>146</v>
  </rv>
  <rv s="4">
    <v>https://www.bing.com/search?q=rhode+island&amp;form=skydnc</v>
    <v>Learn more on Bing</v>
  </rv>
  <rv s="1">
    <fb>925</fb>
    <v>17</v>
  </rv>
  <rv s="1">
    <fb>56852</fb>
    <v>17</v>
  </rv>
  <rv s="1">
    <fb>238000</fb>
    <v>17</v>
  </rv>
  <rv s="1">
    <fb>1097379</fb>
    <v>8</v>
  </rv>
  <rv s="1">
    <fb>0.161</fb>
    <v>19</v>
  </rv>
  <rv s="1">
    <fb>0.31900000000000001</fb>
    <v>19</v>
  </rv>
  <rv s="1">
    <fb>0.86199999999999999</fb>
    <v>19</v>
  </rv>
  <rv s="1">
    <fb>0.65500000000000003</fb>
    <v>19</v>
  </rv>
  <rv s="1">
    <fb>0.2</fb>
    <v>19</v>
  </rv>
  <rv s="1">
    <fb>0.84799999999999998</fb>
    <v>19</v>
  </rv>
  <rv s="11">
    <v>#VALUE!</v>
    <v>en-CA</v>
    <v>65a08f52-b469-4f7c-8353-9b3c0b2a5752</v>
    <v>536870912</v>
    <v>1</v>
    <v>462</v>
    <v>51</v>
    <v>Rhode Island</v>
    <v>4</v>
    <v>5</v>
    <v>Map</v>
    <v>6</v>
    <v>16</v>
    <v>US-RI</v>
    <v>2332</v>
    <v>2333</v>
    <v>2334</v>
    <v>4</v>
    <v>Rhode Island is a state in the New England region of the Northeastern United States. It borders Connecticut to its west; Massachusetts to its north and east; and the Atlantic Ocean to its south via Rhode Island Sound and Block Island Sound; and ...</v>
    <v>2335</v>
    <v>2336</v>
    <v>2337</v>
    <v>2334</v>
    <v>2340</v>
    <v>2341</v>
    <v>2342</v>
    <v>2343</v>
    <v>2344</v>
    <v>Rhode Island</v>
    <v>1472</v>
    <v>2345</v>
    <v>259</v>
    <v>2346</v>
    <v>186</v>
    <v>1478</v>
    <v>2347</v>
    <v>526</v>
    <v>349</v>
    <v>2348</v>
    <v>579</v>
    <v>2349</v>
    <v>416</v>
    <v>588</v>
    <v>624</v>
    <v>2350</v>
    <v>1184</v>
    <v>2351</v>
    <v>73</v>
    <v>Rhode Island</v>
    <v>mdp/vdpid/27664</v>
  </rv>
  <rv s="0">
    <v>536870912</v>
    <v>Ottawa, Kansas</v>
    <v>963357a9-638d-4ef5-bffe-ba63fc1cc859</v>
    <v>en-CA</v>
    <v>Map</v>
  </rv>
  <rv s="0">
    <v>536870912</v>
    <v>Franklin County</v>
    <v>17c2d4e6-6bf7-48ad-a467-bcd4de8f7692</v>
    <v>en-CA</v>
    <v>Map</v>
  </rv>
  <rv s="1">
    <fb>25.506459</fb>
    <v>8</v>
  </rv>
  <rv s="2">
    <v>170</v>
    <v>6</v>
    <v>463</v>
    <v>7</v>
    <v>0</v>
    <v>Image of Ottawa, Kansas</v>
  </rv>
  <rv s="1">
    <fb>38.611899999999999</fb>
    <v>9</v>
  </rv>
  <rv s="0">
    <v>805306368</v>
    <v>Eric Crowley (Mayor)</v>
    <v>62db93b6-bef2-7370-b081-cd5f8f1bf986</v>
    <v>en-CA</v>
    <v>Generic</v>
  </rv>
  <rv s="3">
    <v>147</v>
  </rv>
  <rv s="4">
    <v>https://www.bing.com/search?q=ottawa+kansas&amp;form=skydnc</v>
    <v>Learn more on Bing</v>
  </rv>
  <rv s="1">
    <fb>-95.266400000000004</fb>
    <v>9</v>
  </rv>
  <rv s="1">
    <fb>12625</fb>
    <v>8</v>
  </rv>
  <rv s="5">
    <v>#VALUE!</v>
    <v>en-CA</v>
    <v>963357a9-638d-4ef5-bffe-ba63fc1cc859</v>
    <v>536870912</v>
    <v>1</v>
    <v>464</v>
    <v>2</v>
    <v>Ottawa, Kansas</v>
    <v>4</v>
    <v>5</v>
    <v>Map</v>
    <v>6</v>
    <v>7</v>
    <v>1</v>
    <v>2354</v>
    <v>2355</v>
    <v>4</v>
    <v>Ottawa is a city in, and the county seat of, Franklin County, Kansas, United States. It is located on both banks of the Marais des Cygnes River near the center of Franklin County. As of the 2020 census, the population of the city was 12,625. It ...</v>
    <v>2356</v>
    <v>2357</v>
    <v>2359</v>
    <v>2360</v>
    <v>2361</v>
    <v>Ottawa, Kansas</v>
    <v>2362</v>
    <v>Ottawa, Kansas</v>
    <v>mdp/vdpid/5095902273716879361</v>
  </rv>
  <rv s="0">
    <v>536870912</v>
    <v>Mesa, Arizona</v>
    <v>192f55d2-cb35-415e-ba19-5919cd739f83</v>
    <v>en-CA</v>
    <v>Map</v>
  </rv>
  <rv s="1">
    <fb>359.04873400000002</fb>
    <v>8</v>
  </rv>
  <rv s="2">
    <v>171</v>
    <v>6</v>
    <v>465</v>
    <v>7</v>
    <v>0</v>
    <v>Image of Mesa, Arizona</v>
  </rv>
  <rv s="1">
    <fb>33.414999999999999</fb>
    <v>9</v>
  </rv>
  <rv s="0">
    <v>805306368</v>
    <v>John Giles (Mayor)</v>
    <v>1e5ada8d-3e94-ffe7-9ed9-e3329746cdec</v>
    <v>en-CA</v>
    <v>Generic</v>
  </rv>
  <rv s="3">
    <v>148</v>
  </rv>
  <rv s="4">
    <v>https://www.bing.com/search?q=mesa+arizona&amp;form=skydnc</v>
    <v>Learn more on Bing</v>
  </rv>
  <rv s="1">
    <fb>-111.83138888889</fb>
    <v>9</v>
  </rv>
  <rv s="1">
    <fb>504258</fb>
    <v>8</v>
  </rv>
  <rv s="10">
    <v>#VALUE!</v>
    <v>en-CA</v>
    <v>192f55d2-cb35-415e-ba19-5919cd739f83</v>
    <v>536870912</v>
    <v>1</v>
    <v>466</v>
    <v>39</v>
    <v>Mesa, Arizona</v>
    <v>4</v>
    <v>5</v>
    <v>Map</v>
    <v>6</v>
    <v>7</v>
    <v>220</v>
    <v>221</v>
    <v>2365</v>
    <v>4</v>
    <v>Mesa is a city in Maricopa County, Arizona, United States. It is the third-most populous city in Arizona, after Phoenix and Tucson, the 36th-most populous city in the U.S., and the most populous city that is not a county seat. The city is home ...</v>
    <v>2366</v>
    <v>2367</v>
    <v>2369</v>
    <v>2370</v>
    <v>2371</v>
    <v>Mesa, Arizona</v>
    <v>2372</v>
    <v>230</v>
    <v>Mesa, Arizona</v>
    <v>mdp/vdpid/5098092324148215809</v>
  </rv>
  <rv s="0">
    <v>536870912</v>
    <v>Ellerbe, North Carolina</v>
    <v>302820fd-aa7d-7562-6df8-64e0cce4876b</v>
    <v>en-CA</v>
    <v>Map</v>
  </rv>
  <rv s="0">
    <v>536870912</v>
    <v>Richmond County</v>
    <v>91292c7f-ca6f-82c8-bb01-c760aa3fe503</v>
    <v>en-CA</v>
    <v>Map</v>
  </rv>
  <rv s="1">
    <fb>3.4182549999999998</fb>
    <v>8</v>
  </rv>
  <rv s="2">
    <v>172</v>
    <v>6</v>
    <v>467</v>
    <v>7</v>
    <v>0</v>
    <v>Image of Ellerbe, North Carolina</v>
  </rv>
  <rv s="1">
    <fb>35.072200000000002</fb>
    <v>9</v>
  </rv>
  <rv s="0">
    <v>805306368</v>
    <v>Brenda Capel (Mayor)</v>
    <v>ac2d2e65-53b2-9111-721e-3c6bcdc2e781</v>
    <v>en-CA</v>
    <v>Generic</v>
  </rv>
  <rv s="3">
    <v>149</v>
  </rv>
  <rv s="4">
    <v>https://www.bing.com/search?q=ellerbe+north+carolina&amp;form=skydnc</v>
    <v>Learn more on Bing</v>
  </rv>
  <rv s="1">
    <fb>-79.761700000000005</fb>
    <v>9</v>
  </rv>
  <rv s="1">
    <fb>864</fb>
    <v>8</v>
  </rv>
  <rv s="5">
    <v>#VALUE!</v>
    <v>en-CA</v>
    <v>302820fd-aa7d-7562-6df8-64e0cce4876b</v>
    <v>536870912</v>
    <v>1</v>
    <v>468</v>
    <v>2</v>
    <v>Ellerbe, North Carolina</v>
    <v>4</v>
    <v>5</v>
    <v>Map</v>
    <v>6</v>
    <v>7</v>
    <v>1054</v>
    <v>2375</v>
    <v>2376</v>
    <v>4</v>
    <v>Ellerbe is a town in Richmond County, North Carolina, United States. The population was 1,054 at the 2010 census.</v>
    <v>2377</v>
    <v>2378</v>
    <v>2380</v>
    <v>2381</v>
    <v>2382</v>
    <v>Ellerbe, North Carolina</v>
    <v>2383</v>
    <v>Ellerbe, North Carolina</v>
    <v>mdp/vdpid/5485252814022115329</v>
  </rv>
  <rv s="0">
    <v>536870912</v>
    <v>Princeton, New Jersey</v>
    <v>be0dfe95-a30c-3e7f-11f6-8722771cf7a0</v>
    <v>en-CA</v>
    <v>Map</v>
  </rv>
  <rv s="0">
    <v>536870912</v>
    <v>Mercer County</v>
    <v>cdeb6d4d-ff4a-26b0-d4e5-ce68776731d9</v>
    <v>en-CA</v>
    <v>Map</v>
  </rv>
  <rv s="1">
    <fb>47.684047999999997</fb>
    <v>8</v>
  </rv>
  <rv s="2">
    <v>173</v>
    <v>6</v>
    <v>469</v>
    <v>7</v>
    <v>0</v>
    <v>Image of Princeton, New Jersey</v>
  </rv>
  <rv s="1">
    <fb>40.352222222221997</fb>
    <v>9</v>
  </rv>
  <rv s="0">
    <v>805306368</v>
    <v>Mark Freda (Mayor)</v>
    <v>9cb0a110-3088-80eb-9051-fe376928bdd1</v>
    <v>en-CA</v>
    <v>Generic</v>
  </rv>
  <rv s="3">
    <v>150</v>
  </rv>
  <rv s="4">
    <v>https://www.bing.com/search?q=princeton+new+jersey&amp;form=skydnc</v>
    <v>Learn more on Bing</v>
  </rv>
  <rv s="1">
    <fb>-74.656944444443994</fb>
    <v>9</v>
  </rv>
  <rv s="1">
    <fb>30681</fb>
    <v>8</v>
  </rv>
  <rv s="10">
    <v>#VALUE!</v>
    <v>en-CA</v>
    <v>be0dfe95-a30c-3e7f-11f6-8722771cf7a0</v>
    <v>536870912</v>
    <v>1</v>
    <v>470</v>
    <v>39</v>
    <v>Princeton, New Jersey</v>
    <v>4</v>
    <v>5</v>
    <v>Map</v>
    <v>6</v>
    <v>7</v>
    <v>744</v>
    <v>2386</v>
    <v>2387</v>
    <v>4</v>
    <v>Princeton is a municipality with a borough form of government in Mercer County, in the U.S. state of New Jersey. It was established on January 1, 2013, through the consolidation of the Borough of Princeton and Princeton Township, both of which ...</v>
    <v>2388</v>
    <v>2389</v>
    <v>2391</v>
    <v>2392</v>
    <v>2393</v>
    <v>Princeton, New Jersey</v>
    <v>2394</v>
    <v>73</v>
    <v>Princeton, New Jersey</v>
    <v>mdp/vdpid/5487418842080608257</v>
  </rv>
  <rv s="0">
    <v>536870912</v>
    <v>Quincy, Massachusetts</v>
    <v>06e5cd0e-567a-4ed3-959a-28f597945ce8</v>
    <v>en-CA</v>
    <v>Map</v>
  </rv>
  <rv s="0">
    <v>536870912</v>
    <v>Norfolk County</v>
    <v>eaa431cd-02d9-4291-327a-6b359c950c9d</v>
    <v>en-CA</v>
    <v>Map</v>
  </rv>
  <rv s="1">
    <fb>69.683663999999993</fb>
    <v>8</v>
  </rv>
  <rv s="2">
    <v>174</v>
    <v>6</v>
    <v>471</v>
    <v>7</v>
    <v>0</v>
    <v>Image of Quincy, Massachusetts</v>
  </rv>
  <rv s="1">
    <fb>42.25</fb>
    <v>9</v>
  </rv>
  <rv s="0">
    <v>805306368</v>
    <v>Thomas P. Koch (Mayor)</v>
    <v>6714bcaf-b830-a2d8-2387-11547b34de41</v>
    <v>en-CA</v>
    <v>Generic</v>
  </rv>
  <rv s="3">
    <v>151</v>
  </rv>
  <rv s="4">
    <v>https://www.bing.com/search?q=quincy+massachusetts&amp;form=skydnc</v>
    <v>Learn more on Bing</v>
  </rv>
  <rv s="1">
    <fb>-71</fb>
    <v>9</v>
  </rv>
  <rv s="1">
    <fb>101636</fb>
    <v>8</v>
  </rv>
  <rv s="10">
    <v>#VALUE!</v>
    <v>en-CA</v>
    <v>06e5cd0e-567a-4ed3-959a-28f597945ce8</v>
    <v>536870912</v>
    <v>1</v>
    <v>472</v>
    <v>39</v>
    <v>Quincy, Massachusetts</v>
    <v>4</v>
    <v>5</v>
    <v>Map</v>
    <v>6</v>
    <v>7</v>
    <v>493</v>
    <v>2397</v>
    <v>2398</v>
    <v>4</v>
    <v>Quincy is a coastal U.S. city in Norfolk County, Massachusetts, United States. It is the largest city in the county and a part of Metropolitan Boston as one of Boston's immediate southern suburbs. Its population in 2020 was 101,636, making it ...</v>
    <v>2399</v>
    <v>2400</v>
    <v>2402</v>
    <v>2403</v>
    <v>2404</v>
    <v>Quincy, Massachusetts</v>
    <v>2405</v>
    <v>73</v>
    <v>Quincy, Massachusetts</v>
    <v>mdp/vdpid/5488186438820298753</v>
  </rv>
  <rv s="0">
    <v>536870912</v>
    <v>Orlando, Florida</v>
    <v>8eea2eec-4a57-4f52-b19d-0a2cde213716</v>
    <v>en-CA</v>
    <v>Map</v>
  </rv>
  <rv s="0">
    <v>536870912</v>
    <v>Orange County</v>
    <v>824d80c4-ad5d-f111-bd51-55fe35512c9c</v>
    <v>en-CA</v>
    <v>Map</v>
  </rv>
  <rv s="1">
    <fb>308.41000000000003</fb>
    <v>8</v>
  </rv>
  <rv s="2">
    <v>175</v>
    <v>6</v>
    <v>473</v>
    <v>7</v>
    <v>0</v>
    <v>Image of Orlando, Florida</v>
  </rv>
  <rv s="1">
    <fb>28.533611111111</fb>
    <v>9</v>
  </rv>
  <rv s="0">
    <v>805306368</v>
    <v>Buddy Dyer (Mayor)</v>
    <v>943bd178-b8ac-4cf4-75bf-2e327ea9805c</v>
    <v>en-CA</v>
    <v>Generic</v>
  </rv>
  <rv s="3">
    <v>152</v>
  </rv>
  <rv s="4">
    <v>https://www.bing.com/search?q=orlando+florida&amp;form=skydnc</v>
    <v>Learn more on Bing</v>
  </rv>
  <rv s="1">
    <fb>-81.386666666666997</fb>
    <v>9</v>
  </rv>
  <rv s="1">
    <fb>307573</fb>
    <v>8</v>
  </rv>
  <rv s="5">
    <v>#VALUE!</v>
    <v>en-CA</v>
    <v>8eea2eec-4a57-4f52-b19d-0a2cde213716</v>
    <v>536870912</v>
    <v>1</v>
    <v>474</v>
    <v>2</v>
    <v>Orlando, Florida</v>
    <v>4</v>
    <v>5</v>
    <v>Map</v>
    <v>6</v>
    <v>7</v>
    <v>116</v>
    <v>2408</v>
    <v>2409</v>
    <v>4</v>
    <v>Orlando is a city in, and the county seat of, Orange County, Florida, United States. Part of Central Florida, it is the center of the Orlando metropolitan area, which had a population of 2,509,831 in 2017, according to the U.S. Census Bureau. It ...</v>
    <v>2410</v>
    <v>2411</v>
    <v>2413</v>
    <v>2414</v>
    <v>2415</v>
    <v>Orlando, Florida</v>
    <v>2416</v>
    <v>Orlando, Florida</v>
    <v>mdp/vdpid/5498704168812019713</v>
  </rv>
  <rv s="0">
    <v>536870912</v>
    <v>Vail, Colorado</v>
    <v>ed789dda-deda-30b6-4884-1be84d2669eb</v>
    <v>en-CA</v>
    <v>Map</v>
  </rv>
  <rv s="0">
    <v>536870912</v>
    <v>Eagle County</v>
    <v>288677b3-b64b-3fd7-8298-d9e736f9b688</v>
    <v>en-CA</v>
    <v>Map</v>
  </rv>
  <rv s="1">
    <fb>12.138299999999999</fb>
    <v>8</v>
  </rv>
  <rv s="2">
    <v>176</v>
    <v>6</v>
    <v>475</v>
    <v>7</v>
    <v>0</v>
    <v>Image of Vail, Colorado</v>
  </rv>
  <rv s="1">
    <fb>39.635833333332997</fb>
    <v>9</v>
  </rv>
  <rv s="0">
    <v>805306368</v>
    <v>Kim Langmaid (Mayor)</v>
    <v>0cc331d5-7150-88a6-b5f0-5590d2983414</v>
    <v>en-CA</v>
    <v>Generic</v>
  </rv>
  <rv s="3">
    <v>153</v>
  </rv>
  <rv s="4">
    <v>https://www.bing.com/search?q=town+of+vail&amp;form=skydnc</v>
    <v>Learn more on Bing</v>
  </rv>
  <rv s="1">
    <fb>-106.36305555556</fb>
    <v>9</v>
  </rv>
  <rv s="1">
    <fb>4835</fb>
    <v>8</v>
  </rv>
  <rv s="10">
    <v>#VALUE!</v>
    <v>en-CA</v>
    <v>ed789dda-deda-30b6-4884-1be84d2669eb</v>
    <v>536870912</v>
    <v>1</v>
    <v>476</v>
    <v>39</v>
    <v>Vail, Colorado</v>
    <v>4</v>
    <v>5</v>
    <v>Map</v>
    <v>6</v>
    <v>7</v>
    <v>2169</v>
    <v>2419</v>
    <v>2420</v>
    <v>4</v>
    <v>Vail is a home rule municipality in Eagle County, Colorado, United States. The population of the town was 4,835 in 2020. Home to Vail Ski Resort, the largest ski mountain in Colorado, the town is known for its hotels, dining, and for the ...</v>
    <v>2421</v>
    <v>2422</v>
    <v>2424</v>
    <v>2425</v>
    <v>2426</v>
    <v>Vail, Colorado</v>
    <v>2427</v>
    <v>230</v>
    <v>Vail, Colorado</v>
    <v>mdp/vdpid/5083817372603645953</v>
  </rv>
  <rv s="0">
    <v>536870912</v>
    <v>Westport, Connecticut</v>
    <v>9ca78425-427e-509a-c9f6-38da3fb2f56f</v>
    <v>en-CA</v>
    <v>Map</v>
  </rv>
  <rv s="1">
    <fb>86.646199999999993</fb>
    <v>8</v>
  </rv>
  <rv s="2">
    <v>177</v>
    <v>6</v>
    <v>477</v>
    <v>7</v>
    <v>0</v>
    <v>Image of Westport, Connecticut</v>
  </rv>
  <rv s="1">
    <fb>41.141485500000002</fb>
    <v>9</v>
  </rv>
  <rv s="4">
    <v>https://www.bing.com/search?q=westport+connecticut&amp;form=skydnc</v>
    <v>Learn more on Bing</v>
  </rv>
  <rv s="1">
    <fb>-73.357895499999998</fb>
    <v>9</v>
  </rv>
  <rv s="1">
    <fb>27141</fb>
    <v>8</v>
  </rv>
  <rv s="12">
    <v>#VALUE!</v>
    <v>en-CA</v>
    <v>9ca78425-427e-509a-c9f6-38da3fb2f56f</v>
    <v>536870912</v>
    <v>1</v>
    <v>478</v>
    <v>74</v>
    <v>Westport, Connecticut</v>
    <v>4</v>
    <v>5</v>
    <v>Map</v>
    <v>6</v>
    <v>7</v>
    <v>1155</v>
    <v>1156</v>
    <v>2430</v>
    <v>4</v>
    <v>Westport is a town in Fairfield County, Connecticut, United States, along the Long Island Sound within Connecticut's Gold Coast. It is 48 miles northeast of New York City. The town is part of the Western Connecticut Planning Region. Westport's ...</v>
    <v>2431</v>
    <v>2432</v>
    <v>2433</v>
    <v>2434</v>
    <v>Westport, Connecticut</v>
    <v>2435</v>
    <v>73</v>
    <v>Westport, Connecticut</v>
    <v>mdp/vdpid/5487349225308028929</v>
  </rv>
  <rv s="0">
    <v>536870912</v>
    <v>Fullerton, California</v>
    <v>b3e191db-c332-40a7-b1db-97173f68a92d</v>
    <v>en-CA</v>
    <v>Map</v>
  </rv>
  <rv s="1">
    <fb>58.128878999999998</fb>
    <v>8</v>
  </rv>
  <rv s="2">
    <v>178</v>
    <v>6</v>
    <v>479</v>
    <v>7</v>
    <v>0</v>
    <v>Image of Fullerton, California</v>
  </rv>
  <rv s="1">
    <fb>33.880000000000003</fb>
    <v>9</v>
  </rv>
  <rv s="0">
    <v>805306368</v>
    <v>Fred Jung (Mayor)</v>
    <v>65786335-e6d2-315d-b2ca-be237547cdf8</v>
    <v>en-CA</v>
    <v>Generic</v>
  </rv>
  <rv s="3">
    <v>154</v>
  </rv>
  <rv s="4">
    <v>https://www.bing.com/search?q=fullerton+california&amp;form=skydnc</v>
    <v>Learn more on Bing</v>
  </rv>
  <rv s="1">
    <fb>-117.92861111111</fb>
    <v>9</v>
  </rv>
  <rv s="1">
    <fb>143617</fb>
    <v>8</v>
  </rv>
  <rv s="10">
    <v>#VALUE!</v>
    <v>en-CA</v>
    <v>b3e191db-c332-40a7-b1db-97173f68a92d</v>
    <v>536870912</v>
    <v>1</v>
    <v>480</v>
    <v>39</v>
    <v>Fullerton, California</v>
    <v>4</v>
    <v>5</v>
    <v>Map</v>
    <v>6</v>
    <v>7</v>
    <v>323</v>
    <v>2103</v>
    <v>2438</v>
    <v>4</v>
    <v>Fullerton is a city located in northern Orange County, California, United States. As of the 2020 census, the city had a total population of 143,617. Fullerton was founded in 1887. It secured the land on behalf of the Atchison, Topeka and Santa ...</v>
    <v>2439</v>
    <v>2440</v>
    <v>2442</v>
    <v>2443</v>
    <v>2444</v>
    <v>Fullerton, California</v>
    <v>2445</v>
    <v>331</v>
    <v>Fullerton, California</v>
    <v>mdp/vdpid/5061296413690822657</v>
  </rv>
  <rv s="0">
    <v>536870912</v>
    <v>Holland, Pennsylvania</v>
    <v>7345c744-6903-0ed3-847b-b32b1744b200</v>
    <v>en-CA</v>
    <v>Map</v>
  </rv>
  <rv s="0">
    <v>536870912</v>
    <v>Bucks County</v>
    <v>70b2d715-01f3-89cf-1735-39ee41e112ff</v>
    <v>en-CA</v>
    <v>Map</v>
  </rv>
  <rv s="0">
    <v>536870912</v>
    <v>Northampton Township</v>
    <v>7feffcdd-c1aa-0aec-5899-6d5b9e952933</v>
    <v>en-CA</v>
    <v>Map</v>
  </rv>
  <rv s="2">
    <v>179</v>
    <v>6</v>
    <v>481</v>
    <v>7</v>
    <v>0</v>
    <v>Image of Holland, Pennsylvania</v>
  </rv>
  <rv s="1">
    <fb>40.200800000000001</fb>
    <v>9</v>
  </rv>
  <rv s="4">
    <v>https://www.bing.com/search?q=holland+pennsylvania&amp;form=skydnc</v>
    <v>Learn more on Bing</v>
  </rv>
  <rv s="1">
    <fb>-74.971900000000005</fb>
    <v>9</v>
  </rv>
  <rv s="22">
    <v>#VALUE!</v>
    <v>en-CA</v>
    <v>7345c744-6903-0ed3-847b-b32b1744b200</v>
    <v>536870912</v>
    <v>1</v>
    <v>482</v>
    <v>483</v>
    <v>Holland, Pennsylvania</v>
    <v>4</v>
    <v>5</v>
    <v>Map</v>
    <v>6</v>
    <v>2448</v>
    <v>2449</v>
    <v>4</v>
    <v>Holland is an unincorporated community in Northampton Township, Bucks County, Pennsylvania, United States. It is located next to Newtown, Richboro, and Churchville. One of its communities is Village Shires, which has approximately 4,000 residents.</v>
    <v>2450</v>
    <v>2451</v>
    <v>2452</v>
    <v>2453</v>
    <v>Holland, Pennsylvania</v>
    <v>Holland, Pennsylvania</v>
    <v>mdp/vdpid/5487414589039575041</v>
  </rv>
  <rv s="0">
    <v>536870912</v>
    <v>Davie, Florida</v>
    <v>e7cc4f59-1881-4074-2b83-50960d370c3e</v>
    <v>en-CA</v>
    <v>Map</v>
  </rv>
  <rv s="0">
    <v>536870912</v>
    <v>Broward County</v>
    <v>cf5e8599-9690-9e20-ba91-9e988de7800e</v>
    <v>en-CA</v>
    <v>Map</v>
  </rv>
  <rv s="1">
    <fb>92.559254999999993</fb>
    <v>8</v>
  </rv>
  <rv s="2">
    <v>180</v>
    <v>6</v>
    <v>484</v>
    <v>7</v>
    <v>0</v>
    <v>Image of Davie, Florida</v>
  </rv>
  <rv s="1">
    <fb>26.081388888888998</fb>
    <v>9</v>
  </rv>
  <rv s="0">
    <v>805306368</v>
    <v>Judy Paul (Mayor)</v>
    <v>570f63e2-0397-0f3e-ea32-c03957ff93e0</v>
    <v>en-CA</v>
    <v>Generic</v>
  </rv>
  <rv s="3">
    <v>155</v>
  </rv>
  <rv s="4">
    <v>https://www.bing.com/search?q=davie+florida&amp;form=skydnc</v>
    <v>Learn more on Bing</v>
  </rv>
  <rv s="1">
    <fb>-80.280277777777997</fb>
    <v>9</v>
  </rv>
  <rv s="1">
    <fb>105691</fb>
    <v>8</v>
  </rv>
  <rv s="5">
    <v>#VALUE!</v>
    <v>en-CA</v>
    <v>e7cc4f59-1881-4074-2b83-50960d370c3e</v>
    <v>536870912</v>
    <v>1</v>
    <v>485</v>
    <v>2</v>
    <v>Davie, Florida</v>
    <v>4</v>
    <v>5</v>
    <v>Map</v>
    <v>6</v>
    <v>7</v>
    <v>116</v>
    <v>2456</v>
    <v>2457</v>
    <v>4</v>
    <v>Davie is a town in Broward County, Florida, United States, approximately 24 miles north of Miami. The town's population was 110,320 at the 2020 census, Davie is a principal town of the Miami metropolitan area. Horseback riding is common, as much ...</v>
    <v>2458</v>
    <v>2459</v>
    <v>2461</v>
    <v>2462</v>
    <v>2463</v>
    <v>Davie, Florida</v>
    <v>2464</v>
    <v>Davie, Florida</v>
    <v>mdp/vdpid/5502061278039900161</v>
  </rv>
  <rv s="0">
    <v>536870912</v>
    <v>Frisco, Texas</v>
    <v>75e2ba1e-b517-491d-b485-291745d1e422</v>
    <v>en-CA</v>
    <v>Map</v>
  </rv>
  <rv s="1">
    <fb>176.72126800000001</fb>
    <v>8</v>
  </rv>
  <rv s="2">
    <v>181</v>
    <v>6</v>
    <v>486</v>
    <v>7</v>
    <v>0</v>
    <v>Image of Frisco, Texas</v>
  </rv>
  <rv s="1">
    <fb>33.141399999999997</fb>
    <v>9</v>
  </rv>
  <rv s="3">
    <v>156</v>
  </rv>
  <rv s="4">
    <v>https://www.bing.com/search?q=frisco+texas&amp;form=skydnc</v>
    <v>Learn more on Bing</v>
  </rv>
  <rv s="1">
    <fb>-96.813100000000006</fb>
    <v>9</v>
  </rv>
  <rv s="1">
    <fb>200509</fb>
    <v>8</v>
  </rv>
  <rv s="10">
    <v>#VALUE!</v>
    <v>en-CA</v>
    <v>75e2ba1e-b517-491d-b485-291745d1e422</v>
    <v>536870912</v>
    <v>1</v>
    <v>487</v>
    <v>39</v>
    <v>Frisco, Texas</v>
    <v>4</v>
    <v>5</v>
    <v>Map</v>
    <v>6</v>
    <v>7</v>
    <v>158</v>
    <v>159</v>
    <v>2467</v>
    <v>4</v>
    <v>Frisco is a city in Collin and Denton counties in the U.S. state of Texas. It is part of the Dallas–Fort Worth metroplex and about 25 miles from both Dallas Love Field and Dallas/Fort Worth International Airport. Its population was 200,509 in ...</v>
    <v>2468</v>
    <v>2469</v>
    <v>2470</v>
    <v>2471</v>
    <v>2472</v>
    <v>Frisco, Texas</v>
    <v>2473</v>
    <v>45</v>
    <v>Frisco, Texas</v>
    <v>mdp/vdpid/5107810219325390849</v>
  </rv>
  <rv s="0">
    <v>536870912</v>
    <v>Culpeper, Virginia</v>
    <v>198cbc99-c02b-99b8-dc85-a8578fe3ff36</v>
    <v>en-CA</v>
    <v>Map</v>
  </rv>
  <rv s="0">
    <v>536870912</v>
    <v>Culpeper County</v>
    <v>6f43fa16-d779-f45c-4521-24be3428880b</v>
    <v>en-CA</v>
    <v>Map</v>
  </rv>
  <rv s="1">
    <fb>18.955749000000001</fb>
    <v>8</v>
  </rv>
  <rv s="2">
    <v>182</v>
    <v>6</v>
    <v>488</v>
    <v>7</v>
    <v>0</v>
    <v>Image of Culpeper, Virginia</v>
  </rv>
  <rv s="1">
    <fb>38.471944444443999</fb>
    <v>9</v>
  </rv>
  <rv s="0">
    <v>805306368</v>
    <v>Frank Reaves Jr. (Mayor)</v>
    <v>5587fe06-90b0-9cb2-e158-e232803aa430</v>
    <v>en-CA</v>
    <v>Generic</v>
  </rv>
  <rv s="3">
    <v>157</v>
  </rv>
  <rv s="4">
    <v>https://www.bing.com/search?q=culpeper+virginia&amp;form=skydnc</v>
    <v>Learn more on Bing</v>
  </rv>
  <rv s="1">
    <fb>-77.999166666666994</fb>
    <v>9</v>
  </rv>
  <rv s="1">
    <fb>20062</fb>
    <v>8</v>
  </rv>
  <rv s="10">
    <v>#VALUE!</v>
    <v>en-CA</v>
    <v>198cbc99-c02b-99b8-dc85-a8578fe3ff36</v>
    <v>536870912</v>
    <v>1</v>
    <v>489</v>
    <v>39</v>
    <v>Culpeper, Virginia</v>
    <v>4</v>
    <v>5</v>
    <v>Map</v>
    <v>6</v>
    <v>7</v>
    <v>68</v>
    <v>2476</v>
    <v>2477</v>
    <v>4</v>
    <v>Culpeper is an incorporated town in Culpeper County, Virginia, United States. The population was 20,062 at the 2020 census, up from 16,379 at the 2010 census. It is the county seat of Culpeper County.</v>
    <v>2478</v>
    <v>2479</v>
    <v>2481</v>
    <v>2482</v>
    <v>2483</v>
    <v>Culpeper, Virginia</v>
    <v>2484</v>
    <v>73</v>
    <v>Culpeper, Virginia</v>
    <v>mdp/vdpid/5489997960093630465</v>
  </rv>
  <rv s="0">
    <v>536870912</v>
    <v>Dix Hills, New York</v>
    <v>40971b26-5dc5-cb6c-0b43-d35214062dd1</v>
    <v>en-CA</v>
    <v>Map</v>
  </rv>
  <rv s="0">
    <v>536870912</v>
    <v>Suffolk County</v>
    <v>5ade1419-d7ba-1236-e078-5c33919f7c0e</v>
    <v>en-CA</v>
    <v>Map</v>
  </rv>
  <rv s="0">
    <v>536870912</v>
    <v>Huntington</v>
    <v>24ee62f0-f67f-9653-4d03-586a714ead15</v>
    <v>en-CA</v>
    <v>Map</v>
  </rv>
  <rv s="1">
    <fb>41.279783999999999</fb>
    <v>8</v>
  </rv>
  <rv s="2">
    <v>183</v>
    <v>6</v>
    <v>490</v>
    <v>7</v>
    <v>0</v>
    <v>Image of Dix Hills, New York</v>
  </rv>
  <rv s="1">
    <fb>40.796111111111003</fb>
    <v>9</v>
  </rv>
  <rv s="4">
    <v>https://www.bing.com/search?q=dix+hills+new+york&amp;form=skydnc</v>
    <v>Learn more on Bing</v>
  </rv>
  <rv s="1">
    <fb>-73.334444444444003</fb>
    <v>9</v>
  </rv>
  <rv s="1">
    <fb>26180</fb>
    <v>8</v>
  </rv>
  <rv s="13">
    <v>#VALUE!</v>
    <v>en-CA</v>
    <v>40971b26-5dc5-cb6c-0b43-d35214062dd1</v>
    <v>536870912</v>
    <v>1</v>
    <v>491</v>
    <v>85</v>
    <v>Dix Hills, New York</v>
    <v>4</v>
    <v>5</v>
    <v>Map</v>
    <v>6</v>
    <v>7</v>
    <v>2487</v>
    <v>2488</v>
    <v>2489</v>
    <v>4</v>
    <v>Dix Hills is an affluent hamlet and census-designated place, in the town of Huntington, New York. The population was 26,180 at the 2020 census.</v>
    <v>2490</v>
    <v>2491</v>
    <v>2492</v>
    <v>2493</v>
    <v>Dix Hills, New York</v>
    <v>2494</v>
    <v>Dix Hills, New York</v>
    <v>mdp/vdpid/5487352394859675649</v>
  </rv>
  <rv s="0">
    <v>536870912</v>
    <v>Mission Viejo, California</v>
    <v>7b87d03d-fe83-4c3f-8fc7-a5f4b2becabf</v>
    <v>en-CA</v>
    <v>Map</v>
  </rv>
  <rv s="1">
    <fb>46.939126000000002</fb>
    <v>8</v>
  </rv>
  <rv s="2">
    <v>184</v>
    <v>6</v>
    <v>492</v>
    <v>7</v>
    <v>0</v>
    <v>Image of Mission Viejo, California</v>
  </rv>
  <rv s="1">
    <fb>33.612777999999999</fb>
    <v>9</v>
  </rv>
  <rv s="0">
    <v>805306368</v>
    <v>Brian Goodell (Mayor)</v>
    <v>8ae82c4f-421b-e2a2-dd04-9460ea6c4ccb</v>
    <v>en-CA</v>
    <v>Generic</v>
  </rv>
  <rv s="3">
    <v>158</v>
  </rv>
  <rv s="4">
    <v>https://www.bing.com/search?q=mission+viejo+california&amp;form=skydnc</v>
    <v>Learn more on Bing</v>
  </rv>
  <rv s="1">
    <fb>-117.656111</fb>
    <v>9</v>
  </rv>
  <rv s="1">
    <fb>93653</fb>
    <v>8</v>
  </rv>
  <rv s="5">
    <v>#VALUE!</v>
    <v>en-CA</v>
    <v>7b87d03d-fe83-4c3f-8fc7-a5f4b2becabf</v>
    <v>536870912</v>
    <v>1</v>
    <v>493</v>
    <v>2</v>
    <v>Mission Viejo, California</v>
    <v>4</v>
    <v>5</v>
    <v>Map</v>
    <v>6</v>
    <v>7</v>
    <v>323</v>
    <v>2103</v>
    <v>2497</v>
    <v>4</v>
    <v>Mission Viejo is a commuter city in the Saddleback Valley in Orange County, California, United States. Mission Viejo is considered one of the largest master-planned communities ever built under a single project in the United States and is ...</v>
    <v>2498</v>
    <v>2499</v>
    <v>2501</v>
    <v>2502</v>
    <v>2503</v>
    <v>Mission Viejo, California</v>
    <v>2504</v>
    <v>Mission Viejo, California</v>
    <v>mdp/vdpid/5073315517750575105</v>
  </rv>
  <rv s="0">
    <v>536870912</v>
    <v>Palos Hills, Illinois</v>
    <v>9cb6d2a2-2453-e164-b9f2-779b1f9addbd</v>
    <v>en-CA</v>
    <v>Map</v>
  </rv>
  <rv s="1">
    <fb>11.11171</fb>
    <v>8</v>
  </rv>
  <rv s="2">
    <v>185</v>
    <v>6</v>
    <v>494</v>
    <v>7</v>
    <v>0</v>
    <v>Image of Palos Hills, Illinois</v>
  </rv>
  <rv s="1">
    <fb>41.699199999999998</fb>
    <v>9</v>
  </rv>
  <rv s="0">
    <v>805306368</v>
    <v>Gerald Bennett (Mayor)</v>
    <v>bf9df453-a481-22b1-59c5-1d3a1c9d52bf</v>
    <v>en-CA</v>
    <v>Generic</v>
  </rv>
  <rv s="3">
    <v>159</v>
  </rv>
  <rv s="4">
    <v>https://www.bing.com/search?q=palos+hills+illinois&amp;form=skydnc</v>
    <v>Learn more on Bing</v>
  </rv>
  <rv s="1">
    <fb>-87.826400000000007</fb>
    <v>9</v>
  </rv>
  <rv s="1">
    <fb>18530</fb>
    <v>8</v>
  </rv>
  <rv s="5">
    <v>#VALUE!</v>
    <v>en-CA</v>
    <v>9cb6d2a2-2453-e164-b9f2-779b1f9addbd</v>
    <v>536870912</v>
    <v>1</v>
    <v>495</v>
    <v>2</v>
    <v>Palos Hills, Illinois</v>
    <v>4</v>
    <v>5</v>
    <v>Map</v>
    <v>6</v>
    <v>7</v>
    <v>683</v>
    <v>684</v>
    <v>2507</v>
    <v>4</v>
    <v>Palos Hills is a city in Cook County, Illinois, United States. It is a southwest suburb of Chicago. The city was established in 1958 and had reached a population of 18,530 in the 2020 census. It is the home of Moraine Valley Community College as ...</v>
    <v>2508</v>
    <v>2509</v>
    <v>2511</v>
    <v>2512</v>
    <v>2513</v>
    <v>Palos Hills, Illinois</v>
    <v>2514</v>
    <v>Palos Hills, Illinois</v>
    <v>mdp/vdpid/5477698106621427713</v>
  </rv>
  <rv s="0">
    <v>536870912</v>
    <v>Saginaw, Michigan</v>
    <v>cde7b03d-c4ea-b587-107e-c5c52c5ce586</v>
    <v>en-CA</v>
    <v>Map</v>
  </rv>
  <rv s="0">
    <v>536870912</v>
    <v>Saginaw County</v>
    <v>0926ff14-41ef-58e8-ea70-6220abb5c8a4</v>
    <v>en-CA</v>
    <v>Map</v>
  </rv>
  <rv s="1">
    <fb>46.874699</fb>
    <v>8</v>
  </rv>
  <rv s="2">
    <v>186</v>
    <v>6</v>
    <v>496</v>
    <v>7</v>
    <v>0</v>
    <v>Image of Saginaw, Michigan</v>
  </rv>
  <rv s="1">
    <fb>43.419924700000003</fb>
    <v>9</v>
  </rv>
  <rv s="0">
    <v>805306368</v>
    <v>Brenda Moore (Mayor)</v>
    <v>fbf3716e-dfdd-4088-8528-07b3157fa67c</v>
    <v>en-CA</v>
    <v>Generic</v>
  </rv>
  <rv s="3">
    <v>160</v>
  </rv>
  <rv s="4">
    <v>https://www.bing.com/search?q=saginaw+michigan&amp;form=skydnc</v>
    <v>Learn more on Bing</v>
  </rv>
  <rv s="1">
    <fb>-83.950026100000002</fb>
    <v>9</v>
  </rv>
  <rv s="1">
    <fb>44202</fb>
    <v>8</v>
  </rv>
  <rv s="5">
    <v>#VALUE!</v>
    <v>en-CA</v>
    <v>cde7b03d-c4ea-b587-107e-c5c52c5ce586</v>
    <v>536870912</v>
    <v>1</v>
    <v>497</v>
    <v>2</v>
    <v>Saginaw, Michigan</v>
    <v>4</v>
    <v>5</v>
    <v>Map</v>
    <v>6</v>
    <v>7</v>
    <v>1604</v>
    <v>2517</v>
    <v>2518</v>
    <v>4</v>
    <v>Saginaw is a city in the U.S. state of Michigan and the seat of Saginaw County. The city of Saginaw and Saginaw County are both in the area known as Mid-Michigan. Saginaw is adjacent to Saginaw Charter Township and considered part of Greater ...</v>
    <v>2519</v>
    <v>2520</v>
    <v>2522</v>
    <v>2523</v>
    <v>2524</v>
    <v>Saginaw, Michigan</v>
    <v>2525</v>
    <v>Saginaw, Michigan</v>
    <v>mdp/vdpid/5478924253111779329</v>
  </rv>
  <rv s="0">
    <v>536870912</v>
    <v>Sonoma, California</v>
    <v>8e7e25c5-41ac-623d-3a08-1eed6df3d5b6</v>
    <v>en-CA</v>
    <v>Map</v>
  </rv>
  <rv s="1">
    <fb>7.105861</fb>
    <v>8</v>
  </rv>
  <rv s="2">
    <v>187</v>
    <v>6</v>
    <v>498</v>
    <v>7</v>
    <v>0</v>
    <v>Image of Sonoma, California</v>
  </rv>
  <rv s="1">
    <fb>38.288888888888998</fb>
    <v>9</v>
  </rv>
  <rv s="0">
    <v>805306368</v>
    <v>Sandra Lowe (Mayor)</v>
    <v>cb2a5429-35f6-9d07-5ae1-88a09b342215</v>
    <v>en-CA</v>
    <v>Generic</v>
  </rv>
  <rv s="3">
    <v>161</v>
  </rv>
  <rv s="4">
    <v>https://www.bing.com/search?q=sonoma+california&amp;form=skydnc</v>
    <v>Learn more on Bing</v>
  </rv>
  <rv s="1">
    <fb>-122.45888888889</fb>
    <v>9</v>
  </rv>
  <rv s="1">
    <fb>10739</fb>
    <v>8</v>
  </rv>
  <rv s="5">
    <v>#VALUE!</v>
    <v>en-CA</v>
    <v>8e7e25c5-41ac-623d-3a08-1eed6df3d5b6</v>
    <v>536870912</v>
    <v>1</v>
    <v>499</v>
    <v>2</v>
    <v>Sonoma, California</v>
    <v>4</v>
    <v>5</v>
    <v>Map</v>
    <v>6</v>
    <v>7</v>
    <v>323</v>
    <v>2133</v>
    <v>2528</v>
    <v>4</v>
    <v>Sonoma is a city in Sonoma County, California, United States, located in the North Bay region of the San Francisco Bay Area. Sonoma is one of the principal cities of California's Wine Country and the center of the Sonoma Valley AVA. Sonoma's ...</v>
    <v>2529</v>
    <v>2530</v>
    <v>2532</v>
    <v>2533</v>
    <v>2534</v>
    <v>Sonoma, California</v>
    <v>2535</v>
    <v>Sonoma, California</v>
    <v>mdp/vdpid/5057676754454315009</v>
  </rv>
  <rv s="0">
    <v>536870912</v>
    <v>Newcastle, Washington</v>
    <v>67aab97b-4346-1def-ffd6-2b1bc984fa1c</v>
    <v>en-CA</v>
    <v>Map</v>
  </rv>
  <rv s="1">
    <fb>11.546163</fb>
    <v>8</v>
  </rv>
  <rv s="2">
    <v>188</v>
    <v>6</v>
    <v>500</v>
    <v>7</v>
    <v>0</v>
    <v>Image of Newcastle, Washington</v>
  </rv>
  <rv s="1">
    <fb>47.533214999999998</fb>
    <v>9</v>
  </rv>
  <rv s="0">
    <v>805306368</v>
    <v>Robert Clark (Mayor)</v>
    <v>7d57b861-db9a-1814-1c6c-beb37079a1a5</v>
    <v>en-CA</v>
    <v>Generic</v>
  </rv>
  <rv s="3">
    <v>162</v>
  </rv>
  <rv s="4">
    <v>https://www.bing.com/search?q=newcastle+washington&amp;form=skydnc</v>
    <v>Learn more on Bing</v>
  </rv>
  <rv s="1">
    <fb>-122.172101</fb>
    <v>9</v>
  </rv>
  <rv s="1">
    <fb>13017</fb>
    <v>8</v>
  </rv>
  <rv s="10">
    <v>#VALUE!</v>
    <v>en-CA</v>
    <v>67aab97b-4346-1def-ffd6-2b1bc984fa1c</v>
    <v>536870912</v>
    <v>1</v>
    <v>501</v>
    <v>39</v>
    <v>Newcastle, Washington</v>
    <v>4</v>
    <v>5</v>
    <v>Map</v>
    <v>6</v>
    <v>7</v>
    <v>551</v>
    <v>552</v>
    <v>2538</v>
    <v>4</v>
    <v>Newcastle is an Eastside city in King County, Washington, United States. The population was 10,380 at the 2010 census and an estimated 12,292 in 2019. Although Newcastle was not incorporated until 1994, it has been an important settlement and ...</v>
    <v>2539</v>
    <v>2540</v>
    <v>2542</v>
    <v>2543</v>
    <v>2544</v>
    <v>Newcastle, Washington</v>
    <v>2545</v>
    <v>331</v>
    <v>Newcastle, Washington</v>
    <v>mdp/vdpid/4860658355481346049</v>
  </rv>
  <rv s="0">
    <v>536870912</v>
    <v>Hurst, Texas</v>
    <v>e8415343-b45d-eb55-7bb5-52334f263401</v>
    <v>en-CA</v>
    <v>Map</v>
  </rv>
  <rv s="1">
    <fb>25.842044000000001</fb>
    <v>8</v>
  </rv>
  <rv s="2">
    <v>189</v>
    <v>6</v>
    <v>502</v>
    <v>7</v>
    <v>0</v>
    <v>Image of Hurst, Texas</v>
  </rv>
  <rv s="1">
    <fb>32.835599999999999</fb>
    <v>9</v>
  </rv>
  <rv s="4">
    <v>https://www.bing.com/search?q=hurst+texas&amp;form=skydnc</v>
    <v>Learn more on Bing</v>
  </rv>
  <rv s="1">
    <fb>-97.180300000000003</fb>
    <v>9</v>
  </rv>
  <rv s="1">
    <fb>40413</fb>
    <v>8</v>
  </rv>
  <rv s="13">
    <v>#VALUE!</v>
    <v>en-CA</v>
    <v>e8415343-b45d-eb55-7bb5-52334f263401</v>
    <v>536870912</v>
    <v>1</v>
    <v>503</v>
    <v>85</v>
    <v>Hurst, Texas</v>
    <v>4</v>
    <v>5</v>
    <v>Map</v>
    <v>6</v>
    <v>7</v>
    <v>158</v>
    <v>1343</v>
    <v>2548</v>
    <v>4</v>
    <v>Hurst is a city in the U.S. state of Texas located in the densely populated portion of northeastern Tarrant County and is part of the Dallas–Fort Worth metropolitan area. It is considered a Dallas and Fort Worth suburb and is part of the ...</v>
    <v>2549</v>
    <v>2550</v>
    <v>2551</v>
    <v>2552</v>
    <v>Hurst, Texas</v>
    <v>2553</v>
    <v>Hurst, Texas</v>
    <v>mdp/vdpid/5107765966884831233</v>
  </rv>
  <rv s="0">
    <v>536870912</v>
    <v>Clarksville, Tennessee</v>
    <v>8ef992df-bed0-48d8-996f-8672ce34b356</v>
    <v>en-CA</v>
    <v>Map</v>
  </rv>
  <rv s="0">
    <v>536870912</v>
    <v>Montgomery County</v>
    <v>6b31db17-0c54-14e3-4837-8a59f0e52d98</v>
    <v>en-CA</v>
    <v>Map</v>
  </rv>
  <rv s="1">
    <fb>256.28285699999998</fb>
    <v>8</v>
  </rv>
  <rv s="2">
    <v>190</v>
    <v>6</v>
    <v>504</v>
    <v>7</v>
    <v>0</v>
    <v>Image of Clarksville, Tennessee</v>
  </rv>
  <rv s="1">
    <fb>36.529722200000002</fb>
    <v>9</v>
  </rv>
  <rv s="0">
    <v>805306368</v>
    <v>Joe Pitts (Mayor)</v>
    <v>b9d02ad8-ec47-e2c9-5e31-b98d844f136c</v>
    <v>en-CA</v>
    <v>Generic</v>
  </rv>
  <rv s="3">
    <v>163</v>
  </rv>
  <rv s="4">
    <v>https://www.bing.com/search?q=clarksville+tennessee&amp;form=skydnc</v>
    <v>Learn more on Bing</v>
  </rv>
  <rv s="1">
    <fb>-87.359444400000001</fb>
    <v>9</v>
  </rv>
  <rv s="1">
    <fb>166722</fb>
    <v>8</v>
  </rv>
  <rv s="5">
    <v>#VALUE!</v>
    <v>en-CA</v>
    <v>8ef992df-bed0-48d8-996f-8672ce34b356</v>
    <v>536870912</v>
    <v>1</v>
    <v>505</v>
    <v>2</v>
    <v>Clarksville, Tennessee</v>
    <v>4</v>
    <v>5</v>
    <v>Map</v>
    <v>6</v>
    <v>7</v>
    <v>1298</v>
    <v>2556</v>
    <v>2557</v>
    <v>4</v>
    <v>Clarksville is the county seat of Montgomery County, Tennessee, United States. It is the fifth-largest city in the state, after Nashville, Memphis, Knoxville, and Chattanooga. The city had a population of 166,722 as of the 2020 United States census.</v>
    <v>2558</v>
    <v>2559</v>
    <v>2561</v>
    <v>2562</v>
    <v>2563</v>
    <v>Clarksville, Tennessee</v>
    <v>2564</v>
    <v>Clarksville, Tennessee</v>
    <v>mdp/vdpid/5482193652413366274</v>
  </rv>
  <rv s="0">
    <v>536870912</v>
    <v>Southampton, Massachusetts</v>
    <v>7551797a-115e-39bd-d60b-d425a85abd33</v>
    <v>en-CA</v>
    <v>Map</v>
  </rv>
  <rv s="0">
    <v>536870912</v>
    <v>Hampshire County</v>
    <v>aa0f9006-1f4c-6169-bc07-fb1c7d25e815</v>
    <v>en-CA</v>
    <v>Map</v>
  </rv>
  <rv s="1">
    <fb>75.3686540108</fb>
    <v>8</v>
  </rv>
  <rv s="2">
    <v>191</v>
    <v>6</v>
    <v>507</v>
    <v>7</v>
    <v>0</v>
    <v>Image of Southampton, Massachusetts</v>
  </rv>
  <rv s="1">
    <fb>42.229166666666998</fb>
    <v>9</v>
  </rv>
  <rv s="4">
    <v>https://www.bing.com/search?q=southampton+hampshire+county+massachusetts&amp;form=skydnc</v>
    <v>Learn more on Bing</v>
  </rv>
  <rv s="1">
    <fb>-72.730555555555995</fb>
    <v>9</v>
  </rv>
  <rv s="1">
    <fb>6224</fb>
    <v>8</v>
  </rv>
  <rv s="13">
    <v>#VALUE!</v>
    <v>en-CA</v>
    <v>7551797a-115e-39bd-d60b-d425a85abd33</v>
    <v>536870912</v>
    <v>1</v>
    <v>508</v>
    <v>85</v>
    <v>Southampton, Massachusetts</v>
    <v>4</v>
    <v>5</v>
    <v>Map</v>
    <v>6</v>
    <v>7</v>
    <v>493</v>
    <v>2567</v>
    <v>2568</v>
    <v>4</v>
    <v>Southampton is a town in Hampshire County, Massachusetts, United States. It was established first as a district of Northampton in 1732. It was incorporated in 1775. The name Southampton was given to it during its first town meeting in 1773. Its ...</v>
    <v>2569</v>
    <v>2570</v>
    <v>2571</v>
    <v>2572</v>
    <v>Southampton, Massachusetts</v>
    <v>2573</v>
    <v>Southampton, Massachusetts</v>
    <v>mdp/vdpid/5488771038982438913</v>
  </rv>
  <rv s="0">
    <v>536870912</v>
    <v>Dryden, New York</v>
    <v>32ac60e6-58f8-c156-1b1c-8386434c2756</v>
    <v>en-CA</v>
    <v>Map</v>
  </rv>
  <rv s="0">
    <v>536870912</v>
    <v>Tompkins County</v>
    <v>f8fdb554-dcaa-ff88-2d31-900c0ad7ac03</v>
    <v>en-CA</v>
    <v>Map</v>
  </rv>
  <rv s="1">
    <fb>244.31</fb>
    <v>8</v>
  </rv>
  <rv s="2">
    <v>192</v>
    <v>6</v>
    <v>510</v>
    <v>7</v>
    <v>0</v>
    <v>Image of Dryden, New York</v>
  </rv>
  <rv s="1">
    <fb>42.489199999999997</fb>
    <v>9</v>
  </rv>
  <rv s="4">
    <v>https://www.bing.com/search?q=dryden+new+york&amp;form=skydnc</v>
    <v>Learn more on Bing</v>
  </rv>
  <rv s="1">
    <fb>-76.359700000000004</fb>
    <v>9</v>
  </rv>
  <rv s="1">
    <fb>13905</fb>
    <v>8</v>
  </rv>
  <rv s="13">
    <v>#VALUE!</v>
    <v>en-CA</v>
    <v>32ac60e6-58f8-c156-1b1c-8386434c2756</v>
    <v>536870912</v>
    <v>1</v>
    <v>511</v>
    <v>85</v>
    <v>Dryden, New York</v>
    <v>4</v>
    <v>5</v>
    <v>Map</v>
    <v>6</v>
    <v>7</v>
    <v>433</v>
    <v>2576</v>
    <v>2577</v>
    <v>4</v>
    <v>Dryden is a town in Tompkins County, New York, United States. The population was 14,435 at the 2010 census. The town administers an area that includes two villages, one also named Dryden and one named Freeville, as well as a number of hamlets. ...</v>
    <v>2578</v>
    <v>2579</v>
    <v>2580</v>
    <v>2581</v>
    <v>Dryden, New York</v>
    <v>2582</v>
    <v>Dryden, New York</v>
    <v>mdp/vdpid/5485932919174201345</v>
  </rv>
  <rv s="0">
    <v>536870912</v>
    <v>Leawood, Kansas</v>
    <v>9a89d7c9-0c51-4951-ae73-f5757c00441f</v>
    <v>en-CA</v>
    <v>Map</v>
  </rv>
  <rv s="1">
    <fb>39.286036000000003</fb>
    <v>8</v>
  </rv>
  <rv s="2">
    <v>193</v>
    <v>6</v>
    <v>512</v>
    <v>7</v>
    <v>0</v>
    <v>Image of Leawood, Kansas</v>
  </rv>
  <rv s="1">
    <fb>38.9208</fb>
    <v>9</v>
  </rv>
  <rv s="0">
    <v>805306368</v>
    <v>Peggy Dunn (Mayor)</v>
    <v>2ecc3f56-562f-5cf7-b618-ac55b84dc1a7</v>
    <v>en-CA</v>
    <v>Generic</v>
  </rv>
  <rv s="3">
    <v>164</v>
  </rv>
  <rv s="4">
    <v>https://www.bing.com/search?q=leawood+kansas&amp;form=skydnc</v>
    <v>Learn more on Bing</v>
  </rv>
  <rv s="1">
    <fb>-94.622200000000007</fb>
    <v>9</v>
  </rv>
  <rv s="1">
    <fb>33902</fb>
    <v>8</v>
  </rv>
  <rv s="5">
    <v>#VALUE!</v>
    <v>en-CA</v>
    <v>9a89d7c9-0c51-4951-ae73-f5757c00441f</v>
    <v>536870912</v>
    <v>1</v>
    <v>513</v>
    <v>2</v>
    <v>Leawood, Kansas</v>
    <v>4</v>
    <v>5</v>
    <v>Map</v>
    <v>6</v>
    <v>7</v>
    <v>1</v>
    <v>1198</v>
    <v>2585</v>
    <v>4</v>
    <v>Leawood is a city in Johnson County, Kansas, United States, and is part of the Kansas City metropolitan area. As of the 2020 census, the population of the city was 33,902.</v>
    <v>2586</v>
    <v>2587</v>
    <v>2589</v>
    <v>2590</v>
    <v>2591</v>
    <v>Leawood, Kansas</v>
    <v>2592</v>
    <v>Leawood, Kansas</v>
    <v>mdp/vdpid/5095879628803801089</v>
  </rv>
  <rv s="0">
    <v>536870912</v>
    <v>Rutherfordton, North Carolina</v>
    <v>8e765074-22aa-f8e9-0e61-c3d7886a1311</v>
    <v>en-CA</v>
    <v>Map</v>
  </rv>
  <rv s="0">
    <v>536870912</v>
    <v>Rutherford County</v>
    <v>5a75492f-41e8-6d4f-d658-8eec7da98fcc</v>
    <v>en-CA</v>
    <v>Map</v>
  </rv>
  <rv s="1">
    <fb>10.670747</fb>
    <v>8</v>
  </rv>
  <rv s="2">
    <v>194</v>
    <v>6</v>
    <v>514</v>
    <v>7</v>
    <v>0</v>
    <v>Image of Rutherfordton, North Carolina</v>
  </rv>
  <rv s="1">
    <fb>35.366388888888999</fb>
    <v>9</v>
  </rv>
  <rv s="4">
    <v>https://www.bing.com/search?q=rutherfordton+north+carolina&amp;form=skydnc</v>
    <v>Learn more on Bing</v>
  </rv>
  <rv s="1">
    <fb>-81.958888888889007</fb>
    <v>9</v>
  </rv>
  <rv s="1">
    <fb>3640</fb>
    <v>8</v>
  </rv>
  <rv s="13">
    <v>#VALUE!</v>
    <v>en-CA</v>
    <v>8e765074-22aa-f8e9-0e61-c3d7886a1311</v>
    <v>536870912</v>
    <v>1</v>
    <v>515</v>
    <v>85</v>
    <v>Rutherfordton, North Carolina</v>
    <v>4</v>
    <v>5</v>
    <v>Map</v>
    <v>6</v>
    <v>7</v>
    <v>1054</v>
    <v>2595</v>
    <v>2596</v>
    <v>4</v>
    <v>Rutherfordton is a town in Rutherford County, North Carolina, United States. The population was 4,213 at the 2010 census. It is the county seat.</v>
    <v>2597</v>
    <v>2598</v>
    <v>2599</v>
    <v>2600</v>
    <v>Rutherfordton, North Carolina</v>
    <v>2601</v>
    <v>Rutherfordton, North Carolina</v>
    <v>mdp/vdpid/5484526622931419137</v>
  </rv>
  <rv s="0">
    <v>536870912</v>
    <v>Cache, Oklahoma</v>
    <v>07602f91-523b-fad3-4166-2032acff06c4</v>
    <v>en-CA</v>
    <v>Map</v>
  </rv>
  <rv s="0">
    <v>536870912</v>
    <v>Comanche County</v>
    <v>70498863-c167-1e08-f120-033a34d8ecb8</v>
    <v>en-CA</v>
    <v>Map</v>
  </rv>
  <rv s="1">
    <fb>9.1369799999999994</fb>
    <v>8</v>
  </rv>
  <rv s="2">
    <v>195</v>
    <v>6</v>
    <v>516</v>
    <v>7</v>
    <v>0</v>
    <v>Image of Cache, Oklahoma</v>
  </rv>
  <rv s="1">
    <fb>34.634097222222003</fb>
    <v>9</v>
  </rv>
  <rv s="0">
    <v>805306368</v>
    <v>David “Paco” Ridgway (Mayor)</v>
    <v>ea3219d0-5b31-43a3-b2cc-c57ac3eb6445</v>
    <v>en-CA</v>
    <v>Generic</v>
  </rv>
  <rv s="3">
    <v>165</v>
  </rv>
  <rv s="4">
    <v>https://www.bing.com/search?q=cache+oklahoma&amp;form=skydnc</v>
    <v>Learn more on Bing</v>
  </rv>
  <rv s="1">
    <fb>-98.621936111110998</fb>
    <v>9</v>
  </rv>
  <rv s="1">
    <fb>2930</fb>
    <v>8</v>
  </rv>
  <rv s="10">
    <v>#VALUE!</v>
    <v>en-CA</v>
    <v>07602f91-523b-fad3-4166-2032acff06c4</v>
    <v>536870912</v>
    <v>1</v>
    <v>517</v>
    <v>39</v>
    <v>Cache, Oklahoma</v>
    <v>4</v>
    <v>5</v>
    <v>Map</v>
    <v>6</v>
    <v>7</v>
    <v>383</v>
    <v>2604</v>
    <v>2605</v>
    <v>4</v>
    <v>Cache is a city in Comanche County, Oklahoma, United States. The population was 2,796 at the 2010 census. It is an exurb included in the Lawton, Oklahoma Metropolitan Statistical Area. It is the location of Star House, the home of the Comanche ...</v>
    <v>2606</v>
    <v>2607</v>
    <v>2609</v>
    <v>2610</v>
    <v>2611</v>
    <v>Cache, Oklahoma</v>
    <v>2612</v>
    <v>45</v>
    <v>Cache, Oklahoma</v>
    <v>mdp/vdpid/5095184566075785217</v>
  </rv>
  <rv s="0">
    <v>536870912</v>
    <v>Yuba City, California</v>
    <v>82f92478-c796-1042-fd86-d737d18d97c8</v>
    <v>en-CA</v>
    <v>Map</v>
  </rv>
  <rv s="0">
    <v>536870912</v>
    <v>Sutter County</v>
    <v>378fcc2d-4232-98e2-8b36-e0a94fd078e2</v>
    <v>en-CA</v>
    <v>Map</v>
  </rv>
  <rv s="1">
    <fb>38.858280000000001</fb>
    <v>8</v>
  </rv>
  <rv s="2">
    <v>196</v>
    <v>6</v>
    <v>518</v>
    <v>7</v>
    <v>0</v>
    <v>Image of Yuba City, California</v>
  </rv>
  <rv s="1">
    <fb>39.134722222222003</fb>
    <v>9</v>
  </rv>
  <rv s="0">
    <v>805306368</v>
    <v>Wade Kirchner (Mayor)</v>
    <v>a7607aca-35e8-028f-22fd-fc7b69e2de40</v>
    <v>en-CA</v>
    <v>Generic</v>
  </rv>
  <rv s="3">
    <v>166</v>
  </rv>
  <rv s="4">
    <v>https://www.bing.com/search?q=yuba+city+california&amp;form=skydnc</v>
    <v>Learn more on Bing</v>
  </rv>
  <rv s="1">
    <fb>-121.62611111111001</fb>
    <v>9</v>
  </rv>
  <rv s="1">
    <fb>70117</fb>
    <v>8</v>
  </rv>
  <rv s="10">
    <v>#VALUE!</v>
    <v>en-CA</v>
    <v>82f92478-c796-1042-fd86-d737d18d97c8</v>
    <v>536870912</v>
    <v>1</v>
    <v>519</v>
    <v>39</v>
    <v>Yuba City, California</v>
    <v>4</v>
    <v>5</v>
    <v>Map</v>
    <v>6</v>
    <v>7</v>
    <v>323</v>
    <v>2615</v>
    <v>2616</v>
    <v>4</v>
    <v>Yuba City is a city in Northern California and the county seat of Sutter County, California, United States. The population was 70,117 at the 2020 census. Yuba City is the principal city of the Yuba City Metropolitan Statistical Area which ...</v>
    <v>2617</v>
    <v>2618</v>
    <v>2620</v>
    <v>2621</v>
    <v>2622</v>
    <v>Yuba City, California</v>
    <v>2623</v>
    <v>331</v>
    <v>Yuba City, California</v>
    <v>mdp/vdpid/5057723002930593793</v>
  </rv>
  <rv s="0">
    <v>536870912</v>
    <v>Newton, Massachusetts</v>
    <v>85d0b0ed-ff2c-4cde-b5d6-d85a0e344b0d</v>
    <v>en-CA</v>
    <v>Map</v>
  </rv>
  <rv s="1">
    <fb>47.024678999999999</fb>
    <v>8</v>
  </rv>
  <rv s="2">
    <v>197</v>
    <v>6</v>
    <v>520</v>
    <v>7</v>
    <v>0</v>
    <v>Image of Newton, Massachusetts</v>
  </rv>
  <rv s="1">
    <fb>42.336944444444001</fb>
    <v>9</v>
  </rv>
  <rv s="0">
    <v>805306368</v>
    <v>Ruthanne Fuller (Mayor)</v>
    <v>20d488c2-137f-810a-2862-3258d9a4a249</v>
    <v>en-CA</v>
    <v>Generic</v>
  </rv>
  <rv s="3">
    <v>167</v>
  </rv>
  <rv s="4">
    <v>https://www.bing.com/search?q=newton+massachusetts&amp;form=skydnc</v>
    <v>Learn more on Bing</v>
  </rv>
  <rv s="1">
    <fb>-71.209722222221998</fb>
    <v>9</v>
  </rv>
  <rv s="1">
    <fb>88923</fb>
    <v>8</v>
  </rv>
  <rv s="10">
    <v>#VALUE!</v>
    <v>en-CA</v>
    <v>85d0b0ed-ff2c-4cde-b5d6-d85a0e344b0d</v>
    <v>536870912</v>
    <v>1</v>
    <v>521</v>
    <v>39</v>
    <v>Newton, Massachusetts</v>
    <v>4</v>
    <v>5</v>
    <v>Map</v>
    <v>6</v>
    <v>7</v>
    <v>493</v>
    <v>494</v>
    <v>2626</v>
    <v>4</v>
    <v>Newton is a city in Middlesex County, Massachusetts, United States. It is approximately 7 miles west of downtown Boston, and comprises a patchwork of thirteen villages without a city center. It is home to the Charles River, Crystal Lake, and ...</v>
    <v>2627</v>
    <v>2628</v>
    <v>2630</v>
    <v>2631</v>
    <v>2632</v>
    <v>Newton, Massachusetts</v>
    <v>2633</v>
    <v>73</v>
    <v>Newton, Massachusetts</v>
    <v>mdp/vdpid/5488160326744539137</v>
  </rv>
  <rv s="0">
    <v>536870912</v>
    <v>Colorado Springs, Colorado</v>
    <v>eb04bdc6-0917-4401-9882-773a08753812</v>
    <v>en-CA</v>
    <v>Map</v>
  </rv>
  <rv s="0">
    <v>536870912</v>
    <v>El Paso County</v>
    <v>501418d5-21a8-426d-3cef-ba8c3cb200f5</v>
    <v>en-CA</v>
    <v>Map</v>
  </rv>
  <rv s="1">
    <fb>507.61475300000001</fb>
    <v>8</v>
  </rv>
  <rv s="2">
    <v>198</v>
    <v>6</v>
    <v>522</v>
    <v>7</v>
    <v>0</v>
    <v>Image of Colorado Springs, Colorado</v>
  </rv>
  <rv s="1">
    <fb>38.863333333333003</fb>
    <v>9</v>
  </rv>
  <rv s="0">
    <v>805306368</v>
    <v>Yemi Mobolade (Mayor)</v>
    <v>f04cc3f4-70c9-24b6-5b18-fbbd9e1dc121</v>
    <v>en-CA</v>
    <v>Generic</v>
  </rv>
  <rv s="3">
    <v>168</v>
  </rv>
  <rv s="4">
    <v>https://www.bing.com/search?q=colorado+springs&amp;form=skydnc</v>
    <v>Learn more on Bing</v>
  </rv>
  <rv s="1">
    <fb>-104.79194444444001</fb>
    <v>9</v>
  </rv>
  <rv s="1">
    <fb>478961</fb>
    <v>8</v>
  </rv>
  <rv s="10">
    <v>#VALUE!</v>
    <v>en-CA</v>
    <v>eb04bdc6-0917-4401-9882-773a08753812</v>
    <v>536870912</v>
    <v>1</v>
    <v>523</v>
    <v>39</v>
    <v>Colorado Springs, Colorado</v>
    <v>4</v>
    <v>5</v>
    <v>Map</v>
    <v>6</v>
    <v>7</v>
    <v>2169</v>
    <v>2636</v>
    <v>2637</v>
    <v>4</v>
    <v>Colorado Springs is a city in and the county seat of El Paso County, Colorado, United States. It is the most populous city in El Paso County, with a population of 478,961 at the 2020 census, a 15.02% increase since 2010. Colorado Springs is the ...</v>
    <v>2638</v>
    <v>2639</v>
    <v>2641</v>
    <v>2642</v>
    <v>2643</v>
    <v>Colorado Springs, Colorado</v>
    <v>2644</v>
    <v>230</v>
    <v>Colorado Springs, Colorado</v>
    <v>mdp/vdpid/5086990118313525249</v>
  </rv>
  <rv s="0">
    <v>536870912</v>
    <v>Loveland, Ohio</v>
    <v>bbf2de73-2381-4a56-ae8c-7dcc1af9dfdd</v>
    <v>en-CA</v>
    <v>Map</v>
  </rv>
  <rv s="0">
    <v>536870912</v>
    <v>Warren County</v>
    <v>742ca9ae-145d-2bd4-af59-78878525b5fd</v>
    <v>en-CA</v>
    <v>Map</v>
  </rv>
  <rv s="1">
    <fb>13.235521</fb>
    <v>8</v>
  </rv>
  <rv s="2">
    <v>199</v>
    <v>6</v>
    <v>524</v>
    <v>7</v>
    <v>0</v>
    <v>Image of Loveland, Ohio</v>
  </rv>
  <rv s="1">
    <fb>39.268888888889002</fb>
    <v>9</v>
  </rv>
  <rv s="0">
    <v>805306368</v>
    <v>Kathy Bailey (Mayor)</v>
    <v>f9eecc8e-edb2-7c4e-3655-ea26c4fc00ec</v>
    <v>en-CA</v>
    <v>Generic</v>
  </rv>
  <rv s="3">
    <v>169</v>
  </rv>
  <rv s="4">
    <v>https://www.bing.com/search?q=loveland+ohio&amp;form=skydnc</v>
    <v>Learn more on Bing</v>
  </rv>
  <rv s="1">
    <fb>-84.270555555556001</fb>
    <v>9</v>
  </rv>
  <rv s="1">
    <fb>13307</fb>
    <v>8</v>
  </rv>
  <rv s="10">
    <v>#VALUE!</v>
    <v>en-CA</v>
    <v>bbf2de73-2381-4a56-ae8c-7dcc1af9dfdd</v>
    <v>536870912</v>
    <v>1</v>
    <v>525</v>
    <v>39</v>
    <v>Loveland, Ohio</v>
    <v>4</v>
    <v>5</v>
    <v>Map</v>
    <v>6</v>
    <v>7</v>
    <v>1448</v>
    <v>2647</v>
    <v>2648</v>
    <v>4</v>
    <v>Loveland is a city in Hamilton, Clermont, and Warren counties in the southwestern part of the U.S. state of Ohio. The population was 13,307 at the 2020 census. Considered part of the Cincinnati metropolitan area, Loveland is located near exit 52 ...</v>
    <v>2649</v>
    <v>2650</v>
    <v>2652</v>
    <v>2653</v>
    <v>2654</v>
    <v>Loveland, Ohio</v>
    <v>2655</v>
    <v>73</v>
    <v>Loveland, Ohio</v>
    <v>mdp/vdpid/5483134247499726849</v>
  </rv>
  <rv s="0">
    <v>536870912</v>
    <v>Cincinnati</v>
    <v>3d0f30c3-db6f-4ee3-996c-aa68be6744dc</v>
    <v>en-CA</v>
    <v>Map</v>
  </rv>
  <rv s="0">
    <v>536870912</v>
    <v>Hamilton County</v>
    <v>8333dce0-3ce5-cbff-befc-ba0905ff9edc</v>
    <v>en-CA</v>
    <v>Map</v>
  </rv>
  <rv s="1">
    <fb>204.58987200000001</fb>
    <v>8</v>
  </rv>
  <rv s="2">
    <v>200</v>
    <v>6</v>
    <v>526</v>
    <v>7</v>
    <v>0</v>
    <v>Image of Cincinnati</v>
  </rv>
  <rv s="1">
    <fb>39.1</fb>
    <v>9</v>
  </rv>
  <rv s="0">
    <v>805306368</v>
    <v>Aftab Pureval (Mayor)</v>
    <v>1689d174-cfdf-19d2-e907-6af6466c0b6f</v>
    <v>en-CA</v>
    <v>Generic</v>
  </rv>
  <rv s="3">
    <v>170</v>
  </rv>
  <rv s="4">
    <v>https://www.bing.com/search?q=cincinnati+ohio&amp;form=skydnc</v>
    <v>Learn more on Bing</v>
  </rv>
  <rv s="1">
    <fb>-84.512500000000003</fb>
    <v>9</v>
  </rv>
  <rv s="1">
    <fb>309317</fb>
    <v>8</v>
  </rv>
  <rv s="10">
    <v>#VALUE!</v>
    <v>en-CA</v>
    <v>3d0f30c3-db6f-4ee3-996c-aa68be6744dc</v>
    <v>536870912</v>
    <v>1</v>
    <v>527</v>
    <v>39</v>
    <v>Cincinnati</v>
    <v>4</v>
    <v>5</v>
    <v>Map</v>
    <v>6</v>
    <v>7</v>
    <v>1448</v>
    <v>2658</v>
    <v>2659</v>
    <v>4</v>
    <v>Cincinnati is a city in and the county seat of Hamilton County, Ohio, United States. Settled in 1788, the city is located in the northern side of the confluence of the Licking and Ohio rivers, the latter of which marks the state line with ...</v>
    <v>2660</v>
    <v>2661</v>
    <v>2663</v>
    <v>2664</v>
    <v>2665</v>
    <v>Cincinnati</v>
    <v>2666</v>
    <v>73</v>
    <v>Cincinnati</v>
    <v>mdp/vdpid/5481636274055938050</v>
  </rv>
  <rv s="0">
    <v>536870912</v>
    <v>Waverly, Nebraska</v>
    <v>3b28eeaf-5d67-2c4a-a114-99a7b037e3ad</v>
    <v>en-CA</v>
    <v>Map</v>
  </rv>
  <rv s="0">
    <v>536870912</v>
    <v>Lancaster County</v>
    <v>6216a18b-b7cd-7438-30eb-a64bb4114838</v>
    <v>en-CA</v>
    <v>Map</v>
  </rv>
  <rv s="1">
    <fb>6.0602590000000003</fb>
    <v>8</v>
  </rv>
  <rv s="2">
    <v>201</v>
    <v>6</v>
    <v>528</v>
    <v>7</v>
    <v>0</v>
    <v>Image of Waverly, Nebraska</v>
  </rv>
  <rv s="1">
    <fb>40.914444444444001</fb>
    <v>9</v>
  </rv>
  <rv s="4">
    <v>https://www.bing.com/search?q=waverly+nebraska&amp;form=skydnc</v>
    <v>Learn more on Bing</v>
  </rv>
  <rv s="1">
    <fb>-96.528888888889</fb>
    <v>9</v>
  </rv>
  <rv s="1">
    <fb>4279</fb>
    <v>8</v>
  </rv>
  <rv s="13">
    <v>#VALUE!</v>
    <v>en-CA</v>
    <v>3b28eeaf-5d67-2c4a-a114-99a7b037e3ad</v>
    <v>536870912</v>
    <v>1</v>
    <v>529</v>
    <v>85</v>
    <v>Waverly, Nebraska</v>
    <v>4</v>
    <v>5</v>
    <v>Map</v>
    <v>6</v>
    <v>7</v>
    <v>2060</v>
    <v>2669</v>
    <v>2670</v>
    <v>4</v>
    <v>Waverly is a village in Lancaster County, Nebraska, United States. It is part of the Lincoln, Nebraska Metropolitan Statistical Area. The population was 4,279 at the 2020 census.</v>
    <v>2671</v>
    <v>2672</v>
    <v>2673</v>
    <v>2674</v>
    <v>Waverly, Nebraska</v>
    <v>2675</v>
    <v>Waverly, Nebraska</v>
    <v>mdp/vdpid/5090999106990505985</v>
  </rv>
  <rv s="0">
    <v>536870912</v>
    <v>San Gabriel, California</v>
    <v>711054e1-9065-8efd-a628-63d5e473edb9</v>
    <v>en-CA</v>
    <v>Map</v>
  </rv>
  <rv s="1">
    <fb>10.736181</fb>
    <v>8</v>
  </rv>
  <rv s="2">
    <v>202</v>
    <v>6</v>
    <v>530</v>
    <v>7</v>
    <v>0</v>
    <v>Image of San Gabriel, California</v>
  </rv>
  <rv s="1">
    <fb>34.097650000000002</fb>
    <v>9</v>
  </rv>
  <rv s="0">
    <v>805306368</v>
    <v>John R. Harrington (Mayor)</v>
    <v>1f8de215-4914-3e6d-216b-9aa4b16472ad</v>
    <v>en-CA</v>
    <v>Generic</v>
  </rv>
  <rv s="3">
    <v>171</v>
  </rv>
  <rv s="4">
    <v>https://www.bing.com/search?q=san+gabriel+california&amp;form=skydnc</v>
    <v>Learn more on Bing</v>
  </rv>
  <rv s="1">
    <fb>-118.10637</fb>
    <v>9</v>
  </rv>
  <rv s="1">
    <fb>39568</fb>
    <v>8</v>
  </rv>
  <rv s="5">
    <v>#VALUE!</v>
    <v>en-CA</v>
    <v>711054e1-9065-8efd-a628-63d5e473edb9</v>
    <v>536870912</v>
    <v>1</v>
    <v>531</v>
    <v>2</v>
    <v>San Gabriel, California</v>
    <v>4</v>
    <v>5</v>
    <v>Map</v>
    <v>6</v>
    <v>7</v>
    <v>323</v>
    <v>372</v>
    <v>2678</v>
    <v>4</v>
    <v>San Gabriel is a city located in the San Gabriel Valley of Los Angeles County, California. At the 2010 census, the population was 39,718. San Gabriel was founded by the Spanish in 1771, when Mission San Gabriel Arcángel was established by Saint ...</v>
    <v>2679</v>
    <v>2680</v>
    <v>2682</v>
    <v>2683</v>
    <v>2684</v>
    <v>San Gabriel, California</v>
    <v>2685</v>
    <v>San Gabriel, California</v>
    <v>mdp/vdpid/5061277927799259137</v>
  </rv>
  <rv s="0">
    <v>536870912</v>
    <v>Salyersville, Kentucky</v>
    <v>cf04ddbf-8bd9-800a-0f3a-f41ee6e037a4</v>
    <v>en-CA</v>
    <v>Map</v>
  </rv>
  <rv s="0">
    <v>536870912</v>
    <v>Magoffin County</v>
    <v>a6352eb9-46bf-32ca-1664-daa7c31b1f2f</v>
    <v>en-CA</v>
    <v>Map</v>
  </rv>
  <rv s="1">
    <fb>6.4547829999999999</fb>
    <v>8</v>
  </rv>
  <rv s="2">
    <v>203</v>
    <v>6</v>
    <v>532</v>
    <v>7</v>
    <v>0</v>
    <v>Image of Salyersville, Kentucky</v>
  </rv>
  <rv s="1">
    <fb>37.748055555556</fb>
    <v>9</v>
  </rv>
  <rv s="0">
    <v>805306368</v>
    <v>Stanley Howard (Mayor)</v>
    <v>ba3fe915-32f9-a68f-08fc-91088f64cae7</v>
    <v>en-CA</v>
    <v>Generic</v>
  </rv>
  <rv s="3">
    <v>172</v>
  </rv>
  <rv s="4">
    <v>https://www.bing.com/search?q=salyersville+kentucky&amp;form=skydnc</v>
    <v>Learn more on Bing</v>
  </rv>
  <rv s="1">
    <fb>-83.063055555556005</fb>
    <v>9</v>
  </rv>
  <rv s="1">
    <fb>1591</fb>
    <v>8</v>
  </rv>
  <rv s="5">
    <v>#VALUE!</v>
    <v>en-CA</v>
    <v>cf04ddbf-8bd9-800a-0f3a-f41ee6e037a4</v>
    <v>536870912</v>
    <v>1</v>
    <v>533</v>
    <v>2</v>
    <v>Salyersville, Kentucky</v>
    <v>4</v>
    <v>5</v>
    <v>Map</v>
    <v>6</v>
    <v>7</v>
    <v>2007</v>
    <v>2688</v>
    <v>2689</v>
    <v>4</v>
    <v>Salyersville is a home rule-class city on the Licking River in Magoffin County, Kentucky, in the United States. It is the seat of its county. As of the 2020 census, the population was 1,591, down from 1,883 in 2010.</v>
    <v>2690</v>
    <v>2691</v>
    <v>2693</v>
    <v>2694</v>
    <v>2695</v>
    <v>Salyersville, Kentucky</v>
    <v>2696</v>
    <v>Salyersville, Kentucky</v>
    <v>mdp/vdpid/5483465070627258369</v>
  </rv>
  <rv s="0">
    <v>536870912</v>
    <v>Massapequa Park, New York</v>
    <v>049a9b8d-df9c-5564-1e3c-869d33258e70</v>
    <v>en-CA</v>
    <v>Map</v>
  </rv>
  <rv s="0">
    <v>536870912</v>
    <v>Nassau County</v>
    <v>26432893-e059-72d3-2bd0-10f2d7f40d89</v>
    <v>en-CA</v>
    <v>Map</v>
  </rv>
  <rv s="1">
    <fb>5.8346910000000003</fb>
    <v>8</v>
  </rv>
  <rv s="2">
    <v>204</v>
    <v>6</v>
    <v>534</v>
    <v>7</v>
    <v>0</v>
    <v>Image of Massapequa Park, New York</v>
  </rv>
  <rv s="1">
    <fb>40.684399999999997</fb>
    <v>9</v>
  </rv>
  <rv s="0">
    <v>805306368</v>
    <v>Daniel M. Pearl (Mayor)</v>
    <v>6f2daef5-c8c8-f8f4-cbc9-296d2207cd21</v>
    <v>en-CA</v>
    <v>Generic</v>
  </rv>
  <rv s="3">
    <v>173</v>
  </rv>
  <rv s="4">
    <v>https://www.bing.com/search?q=massapequa+park+new+york&amp;form=skydnc</v>
    <v>Learn more on Bing</v>
  </rv>
  <rv s="1">
    <fb>-73.449399999999997</fb>
    <v>9</v>
  </rv>
  <rv s="1">
    <fb>17109</fb>
    <v>8</v>
  </rv>
  <rv s="5">
    <v>#VALUE!</v>
    <v>en-CA</v>
    <v>049a9b8d-df9c-5564-1e3c-869d33258e70</v>
    <v>536870912</v>
    <v>1</v>
    <v>535</v>
    <v>2</v>
    <v>Massapequa Park, New York</v>
    <v>4</v>
    <v>5</v>
    <v>Map</v>
    <v>6</v>
    <v>7</v>
    <v>433</v>
    <v>2699</v>
    <v>2700</v>
    <v>4</v>
    <v>Massapequa Park is an incorporated village located within the southern portion of the Town of Oyster Bay in Nassau County, on the South Shore of Long Island, in New York. The population was 17,008 at the 2010 census.</v>
    <v>2701</v>
    <v>2702</v>
    <v>2704</v>
    <v>2705</v>
    <v>2706</v>
    <v>Massapequa Park, New York</v>
    <v>2707</v>
    <v>Massapequa Park, New York</v>
    <v>mdp/vdpid/5487540513940701185</v>
  </rv>
  <rv s="0">
    <v>536870912</v>
    <v>McKinney, Texas</v>
    <v>bf7df412-13f7-45e3-ad07-2b1c942d1a67</v>
    <v>en-CA</v>
    <v>Map</v>
  </rv>
  <rv s="0">
    <v>536870912</v>
    <v>Collin County</v>
    <v>ca7dc3f6-b1af-7c0e-1e8e-d10882b9154e</v>
    <v>en-CA</v>
    <v>Map</v>
  </rv>
  <rv s="1">
    <fb>164.84884500000001</fb>
    <v>8</v>
  </rv>
  <rv s="2">
    <v>205</v>
    <v>6</v>
    <v>536</v>
    <v>7</v>
    <v>0</v>
    <v>Image of McKinney, Texas</v>
  </rv>
  <rv s="1">
    <fb>33.200000000000003</fb>
    <v>9</v>
  </rv>
  <rv s="0">
    <v>805306368</v>
    <v>George Fuller (Mayor)</v>
    <v>aee40e60-ba59-0a92-44fb-583fc2b66139</v>
    <v>en-CA</v>
    <v>Generic</v>
  </rv>
  <rv s="3">
    <v>174</v>
  </rv>
  <rv s="4">
    <v>https://www.bing.com/search?q=mckinney+texas&amp;form=skydnc</v>
    <v>Learn more on Bing</v>
  </rv>
  <rv s="1">
    <fb>-96.633333333332999</fb>
    <v>9</v>
  </rv>
  <rv s="1">
    <fb>195308</fb>
    <v>8</v>
  </rv>
  <rv s="10">
    <v>#VALUE!</v>
    <v>en-CA</v>
    <v>bf7df412-13f7-45e3-ad07-2b1c942d1a67</v>
    <v>536870912</v>
    <v>1</v>
    <v>537</v>
    <v>39</v>
    <v>McKinney, Texas</v>
    <v>4</v>
    <v>5</v>
    <v>Map</v>
    <v>6</v>
    <v>7</v>
    <v>158</v>
    <v>2710</v>
    <v>2711</v>
    <v>4</v>
    <v>McKinney is a city in and the county seat of Collin County, Texas, United States. It is Collin County's third-largest city, after Plano and Frisco. A suburb of the Dallas–Fort Worth metroplex, McKinney is about 32 miles north of Dallas.</v>
    <v>2712</v>
    <v>2713</v>
    <v>2715</v>
    <v>2716</v>
    <v>2717</v>
    <v>McKinney, Texas</v>
    <v>2718</v>
    <v>45</v>
    <v>McKinney, Texas</v>
    <v>mdp/vdpid/5107807608908021761</v>
  </rv>
  <rv s="0">
    <v>536870912</v>
    <v>Fort Liberty</v>
    <v>d606dac5-2d7b-a1ad-d718-18cf2db00df6</v>
    <v>en-CA</v>
    <v>Map</v>
  </rv>
  <rv s="0">
    <v>536870912</v>
    <v>Cumberland County</v>
    <v>692a37a4-61eb-b43c-3abe-dc156873bd4a</v>
    <v>en-CA</v>
    <v>Map</v>
  </rv>
  <rv s="1">
    <fb>650</fb>
    <v>8</v>
  </rv>
  <rv s="2">
    <v>206</v>
    <v>6</v>
    <v>538</v>
    <v>7</v>
    <v>0</v>
    <v>Image of Fort Liberty</v>
  </rv>
  <rv s="1">
    <fb>35.139166666667002</fb>
    <v>9</v>
  </rv>
  <rv s="4">
    <v>https://www.bing.com/search?q=fort+bragg+north+carolina&amp;form=skydnc</v>
    <v>Learn more on Bing</v>
  </rv>
  <rv s="1">
    <fb>-78.999166666666994</fb>
    <v>9</v>
  </rv>
  <rv s="1">
    <fb>39457</fb>
    <v>8</v>
  </rv>
  <rv s="13">
    <v>#VALUE!</v>
    <v>en-CA</v>
    <v>d606dac5-2d7b-a1ad-d718-18cf2db00df6</v>
    <v>536870912</v>
    <v>1</v>
    <v>539</v>
    <v>85</v>
    <v>Fort Liberty</v>
    <v>4</v>
    <v>5</v>
    <v>Map</v>
    <v>6</v>
    <v>540</v>
    <v>1054</v>
    <v>2721</v>
    <v>2722</v>
    <v>4</v>
    <v>Fort Liberty, formerly Fort Bragg, is a military installation of the United States Army in North Carolina, and is one of the largest military installations in the world by population, with over 52,000 military personnel. The military reservation ...</v>
    <v>2723</v>
    <v>2724</v>
    <v>2725</v>
    <v>2726</v>
    <v>Fort Liberty</v>
    <v>2727</v>
    <v>Fort Liberty</v>
    <v>mdp/vdpid/5485288163096133633</v>
  </rv>
  <rv s="0">
    <v>536870912</v>
    <v>Northglenn, Colorado</v>
    <v>5aa9327a-7f59-5cde-5575-c2f0dfb6bc5f</v>
    <v>en-CA</v>
    <v>Map</v>
  </rv>
  <rv s="1">
    <fb>19.292214999999999</fb>
    <v>8</v>
  </rv>
  <rv s="2">
    <v>207</v>
    <v>6</v>
    <v>541</v>
    <v>7</v>
    <v>0</v>
    <v>Image of Northglenn, Colorado</v>
  </rv>
  <rv s="1">
    <fb>39.897500000000001</fb>
    <v>9</v>
  </rv>
  <rv s="0">
    <v>805306368</v>
    <v>Meredith Leighty (Mayor)</v>
    <v>290820c5-2bad-900b-3a11-b52c0244ba58</v>
    <v>en-CA</v>
    <v>Generic</v>
  </rv>
  <rv s="3">
    <v>175</v>
  </rv>
  <rv s="4">
    <v>https://www.bing.com/search?q=northglenn+colorado&amp;form=skydnc</v>
    <v>Learn more on Bing</v>
  </rv>
  <rv s="1">
    <fb>-104.98194444444</fb>
    <v>9</v>
  </rv>
  <rv s="1">
    <fb>38131</fb>
    <v>8</v>
  </rv>
  <rv s="10">
    <v>#VALUE!</v>
    <v>en-CA</v>
    <v>5aa9327a-7f59-5cde-5575-c2f0dfb6bc5f</v>
    <v>536870912</v>
    <v>1</v>
    <v>542</v>
    <v>39</v>
    <v>Northglenn, Colorado</v>
    <v>4</v>
    <v>5</v>
    <v>Map</v>
    <v>6</v>
    <v>7</v>
    <v>2169</v>
    <v>2170</v>
    <v>2730</v>
    <v>4</v>
    <v>The City of Northglenn is a home rule municipality located in Adams and Weld counties, Colorado, United States. Northglenn is a part of the Denver–Aurora–Lakewood, CO Metropolitan Statistical Area. As of the 2020 census the city's population was ...</v>
    <v>2731</v>
    <v>2732</v>
    <v>2734</v>
    <v>2735</v>
    <v>2736</v>
    <v>Northglenn, Colorado</v>
    <v>2737</v>
    <v>230</v>
    <v>Northglenn, Colorado</v>
    <v>mdp/vdpid/5083941501688348673</v>
  </rv>
  <rv s="0">
    <v>536870912</v>
    <v>Fort Smith, Arkansas</v>
    <v>1d41e48a-c9a3-4f00-97a8-2a5f8af75780</v>
    <v>en-CA</v>
    <v>Map</v>
  </rv>
  <rv s="0">
    <v>536870912</v>
    <v>Arkansas</v>
    <v>b939db72-08f2-4ea6-a16a-a53bf32e6612</v>
    <v>en-CA</v>
    <v>Map</v>
  </rv>
  <rv s="0">
    <v>536870912</v>
    <v>Sebastian County</v>
    <v>571c5e26-aed9-0437-64fc-f961099ec727</v>
    <v>en-CA</v>
    <v>Map</v>
  </rv>
  <rv s="1">
    <fb>176.454734</fb>
    <v>8</v>
  </rv>
  <rv s="2">
    <v>208</v>
    <v>6</v>
    <v>543</v>
    <v>7</v>
    <v>0</v>
    <v>Image of Fort Smith, Arkansas</v>
  </rv>
  <rv s="1">
    <fb>35.35</fb>
    <v>9</v>
  </rv>
  <rv s="0">
    <v>805306368</v>
    <v>George McGill (Mayor)</v>
    <v>0840c68f-38b4-aa34-5cc5-3dad9f3154a2</v>
    <v>en-CA</v>
    <v>Generic</v>
  </rv>
  <rv s="3">
    <v>176</v>
  </rv>
  <rv s="4">
    <v>https://www.bing.com/search?q=fort+smith+arkansas&amp;form=skydnc</v>
    <v>Learn more on Bing</v>
  </rv>
  <rv s="1">
    <fb>-94.366666666667001</fb>
    <v>9</v>
  </rv>
  <rv s="1">
    <fb>89142</fb>
    <v>8</v>
  </rv>
  <rv s="5">
    <v>#VALUE!</v>
    <v>en-CA</v>
    <v>1d41e48a-c9a3-4f00-97a8-2a5f8af75780</v>
    <v>536870912</v>
    <v>1</v>
    <v>544</v>
    <v>2</v>
    <v>Fort Smith, Arkansas</v>
    <v>4</v>
    <v>5</v>
    <v>Map</v>
    <v>6</v>
    <v>7</v>
    <v>2740</v>
    <v>2741</v>
    <v>2742</v>
    <v>4</v>
    <v>Fort Smith is the 3rd most populous city in Arkansas and one of the two county seats of Sebastian County. As of the 2020 census, the population was 89,142. It is the principal city of the Fort Smith, Arkansas–Oklahoma Metropolitan Statistical ...</v>
    <v>2743</v>
    <v>2744</v>
    <v>2746</v>
    <v>2747</v>
    <v>2748</v>
    <v>Fort Smith, Arkansas</v>
    <v>2749</v>
    <v>Fort Smith, Arkansas</v>
    <v>mdp/vdpid/5097082706555043841</v>
  </rv>
  <rv s="1">
    <fb>137733</fb>
    <v>8</v>
  </rv>
  <rv s="1">
    <fb>9474</fb>
    <v>8</v>
  </rv>
  <rv s="0">
    <v>536870912</v>
    <v>Little Rock</v>
    <v>2039fcee-c7a5-4241-930b-d2c6d17bae74</v>
    <v>en-CA</v>
    <v>Map</v>
  </rv>
  <rv s="1">
    <fb>1138025</fb>
    <v>8</v>
  </rv>
  <rv s="1">
    <fb>1354762</fb>
    <v>8</v>
  </rv>
  <rv s="2">
    <v>209</v>
    <v>6</v>
    <v>545</v>
    <v>7</v>
    <v>0</v>
    <v>Image of Arkansas</v>
  </rv>
  <rv s="0">
    <v>805306368</v>
    <v>Sarah Huckabee Sanders (Governor)</v>
    <v>794a8222-ef7c-184f-be8d-1e95d28290a2</v>
    <v>en-CA</v>
    <v>Generic</v>
  </rv>
  <rv s="0">
    <v>805306368</v>
    <v>Leslie Rutledge (Lieutenant governor)</v>
    <v>1df1c81e-109f-d6a6-5a0a-52a5e8e4ee06</v>
    <v>en-CA</v>
    <v>Generic</v>
  </rv>
  <rv s="3">
    <v>177</v>
  </rv>
  <rv s="4">
    <v>https://www.bing.com/search?q=arkansas&amp;form=skydnc</v>
    <v>Learn more on Bing</v>
  </rv>
  <rv s="1">
    <fb>677</fb>
    <v>17</v>
  </rv>
  <rv s="1">
    <fb>41371</fb>
    <v>17</v>
  </rv>
  <rv s="1">
    <fb>111400</fb>
    <v>17</v>
  </rv>
  <rv s="1">
    <fb>3011524</fb>
    <v>8</v>
  </rv>
  <rv s="1">
    <fb>0.16</fb>
    <v>19</v>
  </rv>
  <rv s="1">
    <fb>0.21100000000000002</fb>
    <v>19</v>
  </rv>
  <rv s="1">
    <fb>0.58499999999999996</fb>
    <v>19</v>
  </rv>
  <rv s="1">
    <fb>0.12300000000000001</fb>
    <v>19</v>
  </rv>
  <rv s="1">
    <fb>0.23699999999999999</fb>
    <v>19</v>
  </rv>
  <rv s="1">
    <fb>0.79500000000000004</fb>
    <v>19</v>
  </rv>
  <rv s="6">
    <v>#VALUE!</v>
    <v>en-CA</v>
    <v>b939db72-08f2-4ea6-a16a-a53bf32e6612</v>
    <v>536870912</v>
    <v>1</v>
    <v>548</v>
    <v>15</v>
    <v>Arkansas</v>
    <v>4</v>
    <v>5</v>
    <v>Map</v>
    <v>6</v>
    <v>16</v>
    <v>US-AR</v>
    <v>2751</v>
    <v>2752</v>
    <v>2753</v>
    <v>4</v>
    <v>Arkansas is a landlocked state in the South Central region of the Southern United States. It borders Missouri to the north, Tennessee and Mississippi to the east, Louisiana to the south, Texas to the southwest, and Oklahoma to the west. Its name ...</v>
    <v>2754</v>
    <v>2755</v>
    <v>2756</v>
    <v>2753</v>
    <v>2759</v>
    <v>2760</v>
    <v>2761</v>
    <v>2762</v>
    <v>2763</v>
    <v>Arkansas</v>
    <v>27</v>
    <v>28</v>
    <v>2764</v>
    <v>995</v>
    <v>2765</v>
    <v>186</v>
    <v>861</v>
    <v>2766</v>
    <v>807</v>
    <v>187</v>
    <v>2351</v>
    <v>196</v>
    <v>2767</v>
    <v>259</v>
    <v>2768</v>
    <v>152</v>
    <v>2769</v>
    <v>359</v>
    <v>2770</v>
    <v>45</v>
    <v>Arkansas</v>
    <v>mdp/vdpid/1951</v>
  </rv>
  <rv s="0">
    <v>536870912</v>
    <v>Pulaski County</v>
    <v>c94262c5-4cb7-62f6-cdeb-92b8debad14f</v>
    <v>en-CA</v>
    <v>Map</v>
  </rv>
  <rv s="1">
    <fb>314.16000000000003</fb>
    <v>8</v>
  </rv>
  <rv s="2">
    <v>210</v>
    <v>6</v>
    <v>549</v>
    <v>7</v>
    <v>0</v>
    <v>Image of Little Rock, Arkansas</v>
  </rv>
  <rv s="1">
    <fb>34.736111111111001</fb>
    <v>9</v>
  </rv>
  <rv s="0">
    <v>805306368</v>
    <v>Frank Scott Jr. (Mayor)</v>
    <v>f0203862-ab28-3f08-587e-976b09eb018a</v>
    <v>en-CA</v>
    <v>Generic</v>
  </rv>
  <rv s="3">
    <v>178</v>
  </rv>
  <rv s="4">
    <v>https://www.bing.com/search?q=little+rock+arkansas&amp;form=skydnc</v>
    <v>Learn more on Bing</v>
  </rv>
  <rv s="1">
    <fb>-92.331111111110999</fb>
    <v>9</v>
  </rv>
  <rv s="1">
    <fb>202591</fb>
    <v>8</v>
  </rv>
  <rv s="10">
    <v>#VALUE!</v>
    <v>en-CA</v>
    <v>2039fcee-c7a5-4241-930b-d2c6d17bae74</v>
    <v>536870912</v>
    <v>1</v>
    <v>550</v>
    <v>39</v>
    <v>Little Rock, Arkansas</v>
    <v>4</v>
    <v>5</v>
    <v>Map</v>
    <v>6</v>
    <v>7</v>
    <v>2740</v>
    <v>2772</v>
    <v>2773</v>
    <v>4</v>
    <v>Little Rock is the capital and most populous city of the U.S. state of Arkansas. The city's population was 204,405 in 2022. The six-county Little Rock metropolitan area is the 81st-most populous in the United States with 748,031 residents ...</v>
    <v>2774</v>
    <v>2775</v>
    <v>2777</v>
    <v>2778</v>
    <v>2779</v>
    <v>Little Rock, Arkansas</v>
    <v>2780</v>
    <v>45</v>
    <v>Little Rock, Arkansas</v>
    <v>mdp/vdpid/5097822189831323649</v>
  </rv>
  <rv s="0">
    <v>536870912</v>
    <v>Las Vegas</v>
    <v>26dfb75a-3573-4ff8-bbb3-b8cadaea23a8</v>
    <v>en-CA</v>
    <v>Map</v>
  </rv>
  <rv s="0">
    <v>536870912</v>
    <v>Nevada</v>
    <v>c2157d7e-617e-4517-80f8-1b08113afc14</v>
    <v>en-CA</v>
    <v>Map</v>
  </rv>
  <rv s="0">
    <v>536870912</v>
    <v>Clark County</v>
    <v>3fe79fff-e771-c744-de67-4224eba7c2fd</v>
    <v>en-CA</v>
    <v>Map</v>
  </rv>
  <rv s="1">
    <fb>348.16824000000003</fb>
    <v>8</v>
  </rv>
  <rv s="2">
    <v>211</v>
    <v>6</v>
    <v>551</v>
    <v>7</v>
    <v>0</v>
    <v>Image of Las Vegas</v>
  </rv>
  <rv s="1">
    <fb>36.169166666667003</fb>
    <v>9</v>
  </rv>
  <rv s="0">
    <v>805306368</v>
    <v>Carolyn Goodman (Mayor)</v>
    <v>70f36e33-fef7-9dce-6ed1-84a245cbe9ad</v>
    <v>en-CA</v>
    <v>Generic</v>
  </rv>
  <rv s="3">
    <v>179</v>
  </rv>
  <rv s="4">
    <v>https://www.bing.com/search?q=las+vegas&amp;form=skydnc</v>
    <v>Learn more on Bing</v>
  </rv>
  <rv s="1">
    <fb>-115.14472222222</fb>
    <v>9</v>
  </rv>
  <rv s="1">
    <fb>641903</fb>
    <v>8</v>
  </rv>
  <rv s="10">
    <v>#VALUE!</v>
    <v>en-CA</v>
    <v>26dfb75a-3573-4ff8-bbb3-b8cadaea23a8</v>
    <v>536870912</v>
    <v>1</v>
    <v>552</v>
    <v>39</v>
    <v>Las Vegas</v>
    <v>4</v>
    <v>5</v>
    <v>Map</v>
    <v>6</v>
    <v>7</v>
    <v>2783</v>
    <v>2784</v>
    <v>2785</v>
    <v>4</v>
    <v>Las Vegas, often known simply as Vegas, is the most populous city in the U.S. state of Nevada and the county seat of Clark County. The Las Vegas Valley metropolitan area is the largest within the greater Mojave Desert, and second-largest in the ...</v>
    <v>2786</v>
    <v>2787</v>
    <v>2789</v>
    <v>2790</v>
    <v>2791</v>
    <v>Las Vegas</v>
    <v>2792</v>
    <v>331</v>
    <v>Las Vegas</v>
    <v>mdp/vdpid/5061501434860666881</v>
  </rv>
  <rv s="1">
    <fb>286380</fb>
    <v>8</v>
  </rv>
  <rv s="1">
    <fb>17952</fb>
    <v>8</v>
  </rv>
  <rv s="0">
    <v>536870912</v>
    <v>Carson City</v>
    <v>f0c7f70e-d0c0-8645-b649-8550dc083057</v>
    <v>en-CA</v>
    <v>Map</v>
  </rv>
  <rv s="1">
    <fb>1016709</fb>
    <v>8</v>
  </rv>
  <rv s="1">
    <fb>1221698</fb>
    <v>8</v>
  </rv>
  <rv s="2">
    <v>212</v>
    <v>6</v>
    <v>553</v>
    <v>7</v>
    <v>0</v>
    <v>Image of Nevada</v>
  </rv>
  <rv s="0">
    <v>805306368</v>
    <v>Joe Lombardo (Governor)</v>
    <v>65fbb35a-0e80-cfb3-c7b1-c64105f84476</v>
    <v>en-CA</v>
    <v>Generic</v>
  </rv>
  <rv s="0">
    <v>805306368</v>
    <v>Stavros Anthony (Lieutenant governor)</v>
    <v>7faa710d-04ef-671a-5f0d-95ba24654786</v>
    <v>en-CA</v>
    <v>Generic</v>
  </rv>
  <rv s="3">
    <v>180</v>
  </rv>
  <rv s="4">
    <v>https://www.bing.com/search?q=nevada&amp;form=skydnc</v>
    <v>Learn more on Bing</v>
  </rv>
  <rv s="1">
    <fb>973</fb>
    <v>17</v>
  </rv>
  <rv s="1">
    <fb>51847</fb>
    <v>17</v>
  </rv>
  <rv s="1">
    <fb>173700</fb>
    <v>17</v>
  </rv>
  <rv s="1">
    <fb>2.72</fb>
    <v>18</v>
  </rv>
  <rv s="1">
    <fb>3104614</fb>
    <v>8</v>
  </rv>
  <rv s="1">
    <fb>9.3000000000000013E-2</fb>
    <v>19</v>
  </rv>
  <rv s="1">
    <fb>0.85099999999999998</fb>
    <v>19</v>
  </rv>
  <rv s="1">
    <fb>0.28100000000000003</fb>
    <v>19</v>
  </rv>
  <rv s="1">
    <fb>0.64</fb>
    <v>19</v>
  </rv>
  <rv s="1">
    <fb>0.23100000000000001</fb>
    <v>19</v>
  </rv>
  <rv s="1">
    <fb>0.75700000000000001</fb>
    <v>19</v>
  </rv>
  <rv s="3">
    <v>181</v>
  </rv>
  <rv s="11">
    <v>#VALUE!</v>
    <v>en-CA</v>
    <v>c2157d7e-617e-4517-80f8-1b08113afc14</v>
    <v>536870912</v>
    <v>1</v>
    <v>556</v>
    <v>51</v>
    <v>Nevada</v>
    <v>4</v>
    <v>5</v>
    <v>Map</v>
    <v>6</v>
    <v>16</v>
    <v>US-NV</v>
    <v>2794</v>
    <v>2795</v>
    <v>2796</v>
    <v>4</v>
    <v>Nevada is a landlocked state in the Western region of the United States. It borders Oregon to the northwest, Idaho to the northeast, California to the west, Arizona to the southeast, and Utah to the east. Nevada is the 7th-most extensive, the ...</v>
    <v>2797</v>
    <v>2798</v>
    <v>2799</v>
    <v>2782</v>
    <v>2802</v>
    <v>2803</v>
    <v>2804</v>
    <v>2805</v>
    <v>2806</v>
    <v>Nevada</v>
    <v>2807</v>
    <v>2808</v>
    <v>588</v>
    <v>31</v>
    <v>1082</v>
    <v>151</v>
    <v>630</v>
    <v>2809</v>
    <v>2251</v>
    <v>2810</v>
    <v>2811</v>
    <v>2812</v>
    <v>951</v>
    <v>99</v>
    <v>582</v>
    <v>2813</v>
    <v>103</v>
    <v>2814</v>
    <v>2815</v>
    <v>Nevada</v>
    <v>mdp/vdpid/23035</v>
  </rv>
  <rv s="0">
    <v>536870912</v>
    <v>Belmont, California</v>
    <v>814219a8-9587-4711-5b64-18753c8456ee</v>
    <v>en-CA</v>
    <v>Map</v>
  </rv>
  <rv s="0">
    <v>536870912</v>
    <v>San Mateo County</v>
    <v>b97731d8-08e0-fbe4-4a10-005df422cce7</v>
    <v>en-CA</v>
    <v>Map</v>
  </rv>
  <rv s="1">
    <fb>11.991978</fb>
    <v>8</v>
  </rv>
  <rv s="2">
    <v>213</v>
    <v>6</v>
    <v>557</v>
    <v>7</v>
    <v>0</v>
    <v>Image of Belmont, California</v>
  </rv>
  <rv s="1">
    <fb>37.518055555556003</fb>
    <v>9</v>
  </rv>
  <rv s="0">
    <v>805306368</v>
    <v>Julia Mates (Mayor)</v>
    <v>b9188c2b-2e1d-36ec-7942-8233c13452df</v>
    <v>en-CA</v>
    <v>Generic</v>
  </rv>
  <rv s="0">
    <v>805306368</v>
    <v>Josh Becker (Senate)</v>
    <v>964ed86c-33f1-9e4a-e823-4191ac97f9e2</v>
    <v>en-CA</v>
    <v>Generic</v>
  </rv>
  <rv s="3">
    <v>182</v>
  </rv>
  <rv s="4">
    <v>https://www.bing.com/search?q=belmont+california&amp;form=skydnc</v>
    <v>Learn more on Bing</v>
  </rv>
  <rv s="1">
    <fb>-122.29166666667</fb>
    <v>9</v>
  </rv>
  <rv s="1">
    <fb>28335</fb>
    <v>8</v>
  </rv>
  <rv s="10">
    <v>#VALUE!</v>
    <v>en-CA</v>
    <v>814219a8-9587-4711-5b64-18753c8456ee</v>
    <v>536870912</v>
    <v>1</v>
    <v>558</v>
    <v>39</v>
    <v>Belmont, California</v>
    <v>4</v>
    <v>5</v>
    <v>Map</v>
    <v>6</v>
    <v>7</v>
    <v>323</v>
    <v>2818</v>
    <v>2819</v>
    <v>4</v>
    <v>Belmont is a city in San Mateo County in the U.S. state of California. It is in the San Francisco Bay Area, on the San Francisco Peninsula about halfway between San Francisco and San Jose. Known for its wooded hills, views of the San Francisco ...</v>
    <v>2820</v>
    <v>2821</v>
    <v>2824</v>
    <v>2825</v>
    <v>2826</v>
    <v>Belmont, California</v>
    <v>2827</v>
    <v>331</v>
    <v>Belmont, California</v>
    <v>mdp/vdpid/5057983480013520898</v>
  </rv>
  <rv s="0">
    <v>536870912</v>
    <v>Borrego Springs, California</v>
    <v>f90d1fdd-0424-57a6-7735-ed36224cd67c</v>
    <v>en-CA</v>
    <v>Map</v>
  </rv>
  <rv s="1">
    <fb>112.42827699999999</fb>
    <v>8</v>
  </rv>
  <rv s="2">
    <v>214</v>
    <v>6</v>
    <v>559</v>
    <v>7</v>
    <v>0</v>
    <v>Image of Borrego Springs, California</v>
  </rv>
  <rv s="1">
    <fb>33.247222000000001</fb>
    <v>9</v>
  </rv>
  <rv s="4">
    <v>https://www.bing.com/search?q=borrego+springs+california&amp;form=skydnc</v>
    <v>Learn more on Bing</v>
  </rv>
  <rv s="1">
    <fb>-116.371944</fb>
    <v>9</v>
  </rv>
  <rv s="1">
    <fb>3073</fb>
    <v>8</v>
  </rv>
  <rv s="12">
    <v>#VALUE!</v>
    <v>en-CA</v>
    <v>f90d1fdd-0424-57a6-7735-ed36224cd67c</v>
    <v>536870912</v>
    <v>1</v>
    <v>560</v>
    <v>74</v>
    <v>Borrego Springs, California</v>
    <v>4</v>
    <v>5</v>
    <v>Map</v>
    <v>6</v>
    <v>7</v>
    <v>323</v>
    <v>324</v>
    <v>2830</v>
    <v>4</v>
    <v>Borrego Springs is a census-designated place in San Diego County, California. The population was 3,429 at the 2010 census, up from 2,535 at the 2000 census, made up of both seasonal and year-round residents. Borrego Springs is surrounded by ...</v>
    <v>2831</v>
    <v>2832</v>
    <v>2833</v>
    <v>2834</v>
    <v>Borrego Springs, California</v>
    <v>2835</v>
    <v>331</v>
    <v>Borrego Springs, California</v>
    <v>mdp/vdpid/5073467629688061953</v>
  </rv>
  <rv s="0">
    <v>536870912</v>
    <v>Evergreen, Colorado</v>
    <v>6ab302f6-c792-f75e-377d-77c8a9e2a771</v>
    <v>en-CA</v>
    <v>Map</v>
  </rv>
  <rv s="0">
    <v>536870912</v>
    <v>Jefferson County</v>
    <v>1c941cd2-1ef4-293c-11db-b33871d1ba15</v>
    <v>en-CA</v>
    <v>Map</v>
  </rv>
  <rv s="1">
    <fb>30.056470999999998</fb>
    <v>8</v>
  </rv>
  <rv s="2">
    <v>215</v>
    <v>6</v>
    <v>561</v>
    <v>7</v>
    <v>0</v>
    <v>Image of Evergreen, Colorado</v>
  </rv>
  <rv s="1">
    <fb>39.6389</fb>
    <v>9</v>
  </rv>
  <rv s="4">
    <v>https://www.bing.com/search?q=evergreen+colorado&amp;form=skydnc</v>
    <v>Learn more on Bing</v>
  </rv>
  <rv s="1">
    <fb>-105.336</fb>
    <v>9</v>
  </rv>
  <rv s="1">
    <fb>9307</fb>
    <v>8</v>
  </rv>
  <rv s="12">
    <v>#VALUE!</v>
    <v>en-CA</v>
    <v>6ab302f6-c792-f75e-377d-77c8a9e2a771</v>
    <v>536870912</v>
    <v>1</v>
    <v>562</v>
    <v>74</v>
    <v>Evergreen, Colorado</v>
    <v>4</v>
    <v>5</v>
    <v>Map</v>
    <v>6</v>
    <v>7</v>
    <v>2169</v>
    <v>2838</v>
    <v>2839</v>
    <v>4</v>
    <v>Evergreen is an unincorporated town, a post office, and a census-designated place located in and governed by Jefferson County, Colorado, U.S. The CDP is a part of the Denver–Aurora–Lakewood, CO Metropolitan Statistical Area. The Evergreen post ...</v>
    <v>2840</v>
    <v>2841</v>
    <v>2842</v>
    <v>2843</v>
    <v>Evergreen, Colorado</v>
    <v>2844</v>
    <v>230</v>
    <v>Evergreen, Colorado</v>
    <v>mdp/vdpid/5083950058689265665</v>
  </rv>
  <rv s="0">
    <v>536870912</v>
    <v>Topeka, Kansas</v>
    <v>98f8ec52-b318-4d58-b2b4-598ff64e4cfe</v>
    <v>en-CA</v>
    <v>Map</v>
  </rv>
  <rv s="0">
    <v>536870912</v>
    <v>Ormond Beach, Florida</v>
    <v>26330f4e-f806-69cc-1050-e05b38226257</v>
    <v>en-CA</v>
    <v>Map</v>
  </rv>
  <rv s="0">
    <v>536870912</v>
    <v>Volusia County</v>
    <v>2f7774ef-650e-b8a8-2df1-efe23176f042</v>
    <v>en-CA</v>
    <v>Map</v>
  </rv>
  <rv s="1">
    <fb>95.561728000000002</fb>
    <v>8</v>
  </rv>
  <rv s="2">
    <v>216</v>
    <v>6</v>
    <v>563</v>
    <v>7</v>
    <v>0</v>
    <v>Image of Ormond Beach, Florida</v>
  </rv>
  <rv s="1">
    <fb>29.286388888889</fb>
    <v>9</v>
  </rv>
  <rv s="3">
    <v>183</v>
  </rv>
  <rv s="4">
    <v>https://www.bing.com/search?q=ormond+beach+florida&amp;form=skydnc</v>
    <v>Learn more on Bing</v>
  </rv>
  <rv s="1">
    <fb>-81.075000000000003</fb>
    <v>9</v>
  </rv>
  <rv s="1">
    <fb>43080</fb>
    <v>8</v>
  </rv>
  <rv s="5">
    <v>#VALUE!</v>
    <v>en-CA</v>
    <v>26330f4e-f806-69cc-1050-e05b38226257</v>
    <v>536870912</v>
    <v>1</v>
    <v>564</v>
    <v>2</v>
    <v>Ormond Beach, Florida</v>
    <v>4</v>
    <v>5</v>
    <v>Map</v>
    <v>6</v>
    <v>7</v>
    <v>116</v>
    <v>2848</v>
    <v>2849</v>
    <v>4</v>
    <v>Ormond Beach is a city in Volusia County, Florida, United States. The population was 43,080 at the 2020 census. Ormond Beach lies directly north of Daytona Beach and is a principal city of the Deltona–Daytona Beach–Ormond Beach, FL Metropolitan ...</v>
    <v>2850</v>
    <v>2851</v>
    <v>2852</v>
    <v>2853</v>
    <v>2854</v>
    <v>Ormond Beach, Florida</v>
    <v>2855</v>
    <v>Ormond Beach, Florida</v>
    <v>mdp/vdpid/5498627961546342401</v>
  </rv>
  <rv s="0">
    <v>536870912</v>
    <v>Bakersfield, California</v>
    <v>c9cb18d6-e00c-49f8-ab28-dcf2ad3dea9d</v>
    <v>en-CA</v>
    <v>Map</v>
  </rv>
  <rv s="0">
    <v>536870912</v>
    <v>Kern County</v>
    <v>0aa98df2-cc2c-680c-9ac3-0579ec6c1d68</v>
    <v>en-CA</v>
    <v>Map</v>
  </rv>
  <rv s="1">
    <fb>389.17646000000002</fb>
    <v>8</v>
  </rv>
  <rv s="2">
    <v>217</v>
    <v>6</v>
    <v>565</v>
    <v>7</v>
    <v>0</v>
    <v>Image of Bakersfield, California</v>
  </rv>
  <rv s="1">
    <fb>35.405833333333</fb>
    <v>9</v>
  </rv>
  <rv s="0">
    <v>805306368</v>
    <v>Karen Goh (Mayor)</v>
    <v>f138069d-7bc6-098c-fe45-dc0ff9655987</v>
    <v>en-CA</v>
    <v>Generic</v>
  </rv>
  <rv s="3">
    <v>184</v>
  </rv>
  <rv s="4">
    <v>https://www.bing.com/search?q=bakersfield+california&amp;form=skydnc</v>
    <v>Learn more on Bing</v>
  </rv>
  <rv s="1">
    <fb>-119.01861111111</fb>
    <v>9</v>
  </rv>
  <rv s="1">
    <fb>403455</fb>
    <v>8</v>
  </rv>
  <rv s="10">
    <v>#VALUE!</v>
    <v>en-CA</v>
    <v>c9cb18d6-e00c-49f8-ab28-dcf2ad3dea9d</v>
    <v>536870912</v>
    <v>1</v>
    <v>566</v>
    <v>39</v>
    <v>Bakersfield, California</v>
    <v>4</v>
    <v>5</v>
    <v>Map</v>
    <v>6</v>
    <v>7</v>
    <v>323</v>
    <v>2858</v>
    <v>2859</v>
    <v>4</v>
    <v>Bakersfield is a city in Kern County, California, United States. Bakersfield is the most populous city and county seat of Kern County. The city covers about 151 sq mi near the southern end of the San Joaquin Valley, which is located in the ...</v>
    <v>2860</v>
    <v>2861</v>
    <v>2863</v>
    <v>2864</v>
    <v>2865</v>
    <v>Bakersfield, California</v>
    <v>2866</v>
    <v>331</v>
    <v>Bakersfield, California</v>
    <v>mdp/vdpid/5059470845592731649</v>
  </rv>
  <rv s="0">
    <v>536870912</v>
    <v>Ruskin, Florida</v>
    <v>fcb36c65-4d67-071b-93f4-049321336b5c</v>
    <v>en-CA</v>
    <v>Map</v>
  </rv>
  <rv s="1">
    <fb>50.605142000000001</fb>
    <v>8</v>
  </rv>
  <rv s="2">
    <v>218</v>
    <v>6</v>
    <v>567</v>
    <v>7</v>
    <v>0</v>
    <v>Image of Ruskin, Florida</v>
  </rv>
  <rv s="1">
    <fb>27.714722222222001</fb>
    <v>9</v>
  </rv>
  <rv s="4">
    <v>https://www.bing.com/search?q=ruskin+florida&amp;form=skydnc</v>
    <v>Learn more on Bing</v>
  </rv>
  <rv s="1">
    <fb>-82.433611111111006</fb>
    <v>9</v>
  </rv>
  <rv s="1">
    <fb>28620</fb>
    <v>8</v>
  </rv>
  <rv s="13">
    <v>#VALUE!</v>
    <v>en-CA</v>
    <v>fcb36c65-4d67-071b-93f4-049321336b5c</v>
    <v>536870912</v>
    <v>1</v>
    <v>568</v>
    <v>85</v>
    <v>Ruskin, Florida</v>
    <v>4</v>
    <v>5</v>
    <v>Map</v>
    <v>6</v>
    <v>7</v>
    <v>116</v>
    <v>1437</v>
    <v>2869</v>
    <v>4</v>
    <v>Ruskin is an unincorporated census-designated place in Hillsborough County, Florida. The area was part of the chiefdom of the Uzita at the time of the Hernando de Soto expedition in 1539. The community was founded August 7, 1908, on the shores ...</v>
    <v>2870</v>
    <v>2871</v>
    <v>2872</v>
    <v>2873</v>
    <v>Ruskin, Florida</v>
    <v>2874</v>
    <v>Ruskin, Florida</v>
    <v>mdp/vdpid/5501316568560173057</v>
  </rv>
  <rv s="0">
    <v>536870912</v>
    <v>Darien, Wisconsin</v>
    <v>a3d84e06-4e31-a7a9-165d-9065cf52be61</v>
    <v>en-CA</v>
    <v>Map</v>
  </rv>
  <rv s="0">
    <v>536870912</v>
    <v>Walworth County</v>
    <v>1f5e3bab-baf9-8c7f-bfbc-b0e976e1e5c0</v>
    <v>en-CA</v>
    <v>Map</v>
  </rv>
  <rv s="1">
    <fb>3.34</fb>
    <v>8</v>
  </rv>
  <rv s="2">
    <v>219</v>
    <v>6</v>
    <v>570</v>
    <v>7</v>
    <v>0</v>
    <v>Image of Darien, Wisconsin</v>
  </rv>
  <rv s="1">
    <fb>42.615000000000002</fb>
    <v>9</v>
  </rv>
  <rv s="4">
    <v>https://www.bing.com/search?q=darien+wisconsin&amp;form=skydnc</v>
    <v>Learn more on Bing</v>
  </rv>
  <rv s="1">
    <fb>-88.720600000000005</fb>
    <v>9</v>
  </rv>
  <rv s="1">
    <fb>1573</fb>
    <v>8</v>
  </rv>
  <rv s="13">
    <v>#VALUE!</v>
    <v>en-CA</v>
    <v>a3d84e06-4e31-a7a9-165d-9065cf52be61</v>
    <v>536870912</v>
    <v>1</v>
    <v>571</v>
    <v>85</v>
    <v>Darien, Wisconsin</v>
    <v>4</v>
    <v>5</v>
    <v>Map</v>
    <v>6</v>
    <v>7</v>
    <v>1776</v>
    <v>2877</v>
    <v>2878</v>
    <v>4</v>
    <v>Darien is a village in Walworth County, Wisconsin, United States. The population was 1,573 at the 2020 census. The village is located within the Town of Darien.</v>
    <v>2879</v>
    <v>2880</v>
    <v>2881</v>
    <v>2882</v>
    <v>Darien, Wisconsin</v>
    <v>2883</v>
    <v>Darien, Wisconsin</v>
    <v>mdp/vdpid/5476780904661647361</v>
  </rv>
  <rv s="0">
    <v>536870912</v>
    <v>Troutdale, Oregon</v>
    <v>a36db057-1b28-c7b0-db81-2126b36ad787</v>
    <v>en-CA</v>
    <v>Map</v>
  </rv>
  <rv s="1">
    <fb>15.593192</fb>
    <v>8</v>
  </rv>
  <rv s="2">
    <v>220</v>
    <v>6</v>
    <v>572</v>
    <v>7</v>
    <v>0</v>
    <v>Image of Troutdale, Oregon</v>
  </rv>
  <rv s="1">
    <fb>45.529444444444003</fb>
    <v>9</v>
  </rv>
  <rv s="0">
    <v>805306368</v>
    <v>Randy Lauer (Mayor)</v>
    <v>55f72670-eba6-d975-acb2-6c67538de30c</v>
    <v>en-CA</v>
    <v>Generic</v>
  </rv>
  <rv s="3">
    <v>185</v>
  </rv>
  <rv s="4">
    <v>https://www.bing.com/search?q=troutdale+oregon&amp;form=skydnc</v>
    <v>Learn more on Bing</v>
  </rv>
  <rv s="1">
    <fb>-122.39166666667001</fb>
    <v>9</v>
  </rv>
  <rv s="1">
    <fb>16300</fb>
    <v>8</v>
  </rv>
  <rv s="10">
    <v>#VALUE!</v>
    <v>en-CA</v>
    <v>a36db057-1b28-c7b0-db81-2126b36ad787</v>
    <v>536870912</v>
    <v>1</v>
    <v>573</v>
    <v>39</v>
    <v>Troutdale, Oregon</v>
    <v>4</v>
    <v>5</v>
    <v>Map</v>
    <v>6</v>
    <v>7</v>
    <v>877</v>
    <v>878</v>
    <v>2886</v>
    <v>4</v>
    <v>Troutdale is a city in Multnomah County, Oregon, United States, immediately north of Gresham and east of Wood Village. As of the 2020 census, the city population was 16,300. The city serves as the western gateway to the Historic Columbia River ...</v>
    <v>2887</v>
    <v>2888</v>
    <v>2890</v>
    <v>2891</v>
    <v>2892</v>
    <v>Troutdale, Oregon</v>
    <v>2893</v>
    <v>331</v>
    <v>Troutdale, Oregon</v>
    <v>mdp/vdpid/4860910071283974145</v>
  </rv>
  <rv s="0">
    <v>536870912</v>
    <v>Sandy, Utah</v>
    <v>9704bbd6-085b-4cf5-9ae2-18981cee680c</v>
    <v>en-CA</v>
    <v>Map</v>
  </rv>
  <rv s="1">
    <fb>61.246791999999999</fb>
    <v>8</v>
  </rv>
  <rv s="2">
    <v>221</v>
    <v>6</v>
    <v>574</v>
    <v>7</v>
    <v>0</v>
    <v>Image of Sandy, Utah</v>
  </rv>
  <rv s="1">
    <fb>40.566499999999998</fb>
    <v>9</v>
  </rv>
  <rv s="0">
    <v>805306368</v>
    <v>Monica Zoltanski (Mayor)</v>
    <v>aa69b210-14ea-d1ad-2bfb-3b5ab0b05a4f</v>
    <v>en-CA</v>
    <v>Generic</v>
  </rv>
  <rv s="3">
    <v>186</v>
  </rv>
  <rv s="4">
    <v>https://www.bing.com/search?q=sandy+utah&amp;form=skydnc</v>
    <v>Learn more on Bing</v>
  </rv>
  <rv s="1">
    <fb>-111.838916666667</fb>
    <v>9</v>
  </rv>
  <rv s="1">
    <fb>96904</fb>
    <v>8</v>
  </rv>
  <rv s="10">
    <v>#VALUE!</v>
    <v>en-CA</v>
    <v>9704bbd6-085b-4cf5-9ae2-18981cee680c</v>
    <v>536870912</v>
    <v>1</v>
    <v>575</v>
    <v>39</v>
    <v>Sandy, Utah</v>
    <v>4</v>
    <v>5</v>
    <v>Map</v>
    <v>6</v>
    <v>7</v>
    <v>969</v>
    <v>970</v>
    <v>2896</v>
    <v>4</v>
    <v>Sandy is a city in the Salt Lake City metropolitan area, located in Salt Lake County, Utah, United States. The population was 96,904 according to the 2020 United States Census. Sandy is home to the Shops at South Town shopping mall; the Jordan ...</v>
    <v>2897</v>
    <v>2898</v>
    <v>2900</v>
    <v>2901</v>
    <v>2902</v>
    <v>Sandy, Utah</v>
    <v>2903</v>
    <v>230</v>
    <v>Sandy, Utah</v>
    <v>mdp/vdpid/5081483409444831233</v>
  </rv>
  <rv s="0">
    <v>536870912</v>
    <v>Woodstock, Illinois</v>
    <v>ccc93d69-7bcf-6ebb-c7b0-e56826270672</v>
    <v>en-CA</v>
    <v>Map</v>
  </rv>
  <rv s="0">
    <v>536870912</v>
    <v>McHenry County</v>
    <v>16a8be9c-fb15-4d2a-7622-3f11e3c37199</v>
    <v>en-CA</v>
    <v>Map</v>
  </rv>
  <rv s="1">
    <fb>35.038054000000002</fb>
    <v>8</v>
  </rv>
  <rv s="2">
    <v>222</v>
    <v>6</v>
    <v>576</v>
    <v>7</v>
    <v>0</v>
    <v>Image of Woodstock, Illinois</v>
  </rv>
  <rv s="1">
    <fb>42.309618100000002</fb>
    <v>9</v>
  </rv>
  <rv s="0">
    <v>805306368</v>
    <v>Michael Turner (Mayor)</v>
    <v>ebeeaaa3-44cb-8e40-1441-66a05b60bfc6</v>
    <v>en-CA</v>
    <v>Generic</v>
  </rv>
  <rv s="3">
    <v>187</v>
  </rv>
  <rv s="4">
    <v>https://www.bing.com/search?q=woodstock+illinois&amp;form=skydnc</v>
    <v>Learn more on Bing</v>
  </rv>
  <rv s="1">
    <fb>-88.435316299999997</fb>
    <v>9</v>
  </rv>
  <rv s="1">
    <fb>25630</fb>
    <v>8</v>
  </rv>
  <rv s="5">
    <v>#VALUE!</v>
    <v>en-CA</v>
    <v>ccc93d69-7bcf-6ebb-c7b0-e56826270672</v>
    <v>536870912</v>
    <v>1</v>
    <v>577</v>
    <v>2</v>
    <v>Woodstock, Illinois</v>
    <v>4</v>
    <v>5</v>
    <v>Map</v>
    <v>6</v>
    <v>7</v>
    <v>683</v>
    <v>2906</v>
    <v>2907</v>
    <v>4</v>
    <v>Woodstock is a city in McHenry County, Illinois, United States. It is located 51 miles northwest of Chicago, making it one of the city's outer-most suburbs. Per the 2020 census, the population was 25,630. The city's historic downtown district ...</v>
    <v>2908</v>
    <v>2909</v>
    <v>2911</v>
    <v>2912</v>
    <v>2913</v>
    <v>Woodstock, Illinois</v>
    <v>2914</v>
    <v>Woodstock, Illinois</v>
    <v>mdp/vdpid/5476892301617790977</v>
  </rv>
  <rv s="0">
    <v>536870912</v>
    <v>Garner, North Carolina</v>
    <v>664be2e4-87a7-6654-62ac-2370d9db76af</v>
    <v>en-CA</v>
    <v>Map</v>
  </rv>
  <rv s="0">
    <v>536870912</v>
    <v>Wake County</v>
    <v>5d2644c4-0b7e-4769-7be2-6dc8acf2c6d0</v>
    <v>en-CA</v>
    <v>Map</v>
  </rv>
  <rv s="1">
    <fb>39.204180999999998</fb>
    <v>8</v>
  </rv>
  <rv s="2">
    <v>223</v>
    <v>6</v>
    <v>578</v>
    <v>7</v>
    <v>0</v>
    <v>Image of Garner, North Carolina</v>
  </rv>
  <rv s="1">
    <fb>35.698300000000003</fb>
    <v>9</v>
  </rv>
  <rv s="0">
    <v>805306368</v>
    <v>Buddy Gupton (Mayor)</v>
    <v>06a8332f-6e8e-496f-9bea-1402d71ac7df</v>
    <v>en-CA</v>
    <v>Generic</v>
  </rv>
  <rv s="3">
    <v>188</v>
  </rv>
  <rv s="4">
    <v>https://www.bing.com/search?q=garner+north+carolina&amp;form=skydnc</v>
    <v>Learn more on Bing</v>
  </rv>
  <rv s="1">
    <fb>-78.622799999999998</fb>
    <v>9</v>
  </rv>
  <rv s="1">
    <fb>31159</fb>
    <v>8</v>
  </rv>
  <rv s="5">
    <v>#VALUE!</v>
    <v>en-CA</v>
    <v>664be2e4-87a7-6654-62ac-2370d9db76af</v>
    <v>536870912</v>
    <v>1</v>
    <v>579</v>
    <v>2</v>
    <v>Garner, North Carolina</v>
    <v>4</v>
    <v>5</v>
    <v>Map</v>
    <v>6</v>
    <v>7</v>
    <v>1054</v>
    <v>2917</v>
    <v>2918</v>
    <v>4</v>
    <v>Garner is a town in Wake County, North Carolina, United States and a suburb of Raleigh. The population is 31,159 as of the 2020 census. The city limits are entirely within Wake County, though portions of unincorporated Wake County, as well as ...</v>
    <v>2919</v>
    <v>2920</v>
    <v>2922</v>
    <v>2923</v>
    <v>2924</v>
    <v>Garner, North Carolina</v>
    <v>2925</v>
    <v>Garner, North Carolina</v>
    <v>mdp/vdpid/5491088886215999489</v>
  </rv>
  <rv s="0">
    <v>536870912</v>
    <v>Macomb Township, Michigan</v>
    <v>6778e0bb-557e-cf98-a0b3-ed07cb9156c8</v>
    <v>en-CA</v>
    <v>Map</v>
  </rv>
  <rv s="0">
    <v>536870912</v>
    <v>Macomb County</v>
    <v>205a9c94-f079-e61c-400d-22e9021ae279</v>
    <v>en-CA</v>
    <v>Map</v>
  </rv>
  <rv s="1">
    <fb>94.016568405200005</fb>
    <v>8</v>
  </rv>
  <rv s="2">
    <v>224</v>
    <v>6</v>
    <v>581</v>
    <v>7</v>
    <v>0</v>
    <v>Image of Macomb Township, Michigan</v>
  </rv>
  <rv s="1">
    <fb>42.659199999999998</fb>
    <v>9</v>
  </rv>
  <rv s="4">
    <v>https://www.bing.com/search?q=macomb+township+michigan&amp;form=skydnc</v>
    <v>Learn more on Bing</v>
  </rv>
  <rv s="1">
    <fb>-82.930800000000005</fb>
    <v>9</v>
  </rv>
  <rv s="1">
    <fb>91663</fb>
    <v>8</v>
  </rv>
  <rv s="13">
    <v>#VALUE!</v>
    <v>en-CA</v>
    <v>6778e0bb-557e-cf98-a0b3-ed07cb9156c8</v>
    <v>536870912</v>
    <v>1</v>
    <v>582</v>
    <v>85</v>
    <v>Macomb Township, Michigan</v>
    <v>4</v>
    <v>5</v>
    <v>Map</v>
    <v>6</v>
    <v>7</v>
    <v>1604</v>
    <v>2928</v>
    <v>2929</v>
    <v>4</v>
    <v>Macomb Township is a civil township of Macomb County in the U.S. state of Michigan. The population was 91,663 at the 2020 census, up from 79,580 in 2010. As of 2020 it was the most-populous civil township in the state and the third most-populous ...</v>
    <v>2930</v>
    <v>2931</v>
    <v>2932</v>
    <v>2933</v>
    <v>Macomb Township, Michigan</v>
    <v>2934</v>
    <v>Macomb Township, Michigan</v>
    <v>mdp/vdpid/5479126082701492225</v>
  </rv>
  <rv s="0">
    <v>536870912</v>
    <v>Chattanooga, Tennessee</v>
    <v>ce135c80-a37e-43c7-8be8-7618acd5cb0e</v>
    <v>en-CA</v>
    <v>Map</v>
  </rv>
  <rv s="0">
    <v>536870912</v>
    <v>Hamilton County</v>
    <v>42da2ec6-538b-5872-f076-dfda4f7255c5</v>
    <v>en-CA</v>
    <v>Map</v>
  </rv>
  <rv s="1">
    <fb>390.50399700000003</fb>
    <v>8</v>
  </rv>
  <rv s="2">
    <v>225</v>
    <v>6</v>
    <v>583</v>
    <v>7</v>
    <v>0</v>
    <v>Image of Chattanooga, Tennessee</v>
  </rv>
  <rv s="1">
    <fb>35.045555555556</fb>
    <v>9</v>
  </rv>
  <rv s="0">
    <v>805306368</v>
    <v>Tim Kelly (Mayor)</v>
    <v>864fe515-8fec-dd3b-4c1e-68716ac02022</v>
    <v>en-CA</v>
    <v>Generic</v>
  </rv>
  <rv s="3">
    <v>189</v>
  </rv>
  <rv s="4">
    <v>https://www.bing.com/search?q=chattanooga+tennessee&amp;form=skydnc</v>
    <v>Learn more on Bing</v>
  </rv>
  <rv s="1">
    <fb>-85.267222222222003</fb>
    <v>9</v>
  </rv>
  <rv s="1">
    <fb>181099</fb>
    <v>8</v>
  </rv>
  <rv s="10">
    <v>#VALUE!</v>
    <v>en-CA</v>
    <v>ce135c80-a37e-43c7-8be8-7618acd5cb0e</v>
    <v>536870912</v>
    <v>1</v>
    <v>584</v>
    <v>39</v>
    <v>Chattanooga, Tennessee</v>
    <v>4</v>
    <v>5</v>
    <v>Map</v>
    <v>6</v>
    <v>7</v>
    <v>1298</v>
    <v>2937</v>
    <v>2938</v>
    <v>4</v>
    <v>Chattanooga is a city in and the county seat of Hamilton County, Tennessee, United States. It is located along the Tennessee River, and borders Georgia to the south. With a population of 181,099 in 2020, it is Tennessee's fourth-largest city and ...</v>
    <v>2939</v>
    <v>2940</v>
    <v>2942</v>
    <v>2943</v>
    <v>2944</v>
    <v>Chattanooga, Tennessee</v>
    <v>2945</v>
    <v>73</v>
    <v>Chattanooga, Tennessee</v>
    <v>mdp/vdpid/5483002308788748291</v>
  </rv>
  <rv s="0">
    <v>536870912</v>
    <v>Agoura Hills, California</v>
    <v>589376cd-aa0f-4749-ec5a-e99c9151cb9c</v>
    <v>en-CA</v>
    <v>Map</v>
  </rv>
  <rv s="1">
    <fb>20.259678999999998</fb>
    <v>8</v>
  </rv>
  <rv s="2">
    <v>226</v>
    <v>6</v>
    <v>585</v>
    <v>7</v>
    <v>0</v>
    <v>Image of Agoura Hills, California</v>
  </rv>
  <rv s="1">
    <fb>34.153333333333002</fb>
    <v>9</v>
  </rv>
  <rv s="0">
    <v>805306368</v>
    <v>Deborah Klein Lopez (Mayor)</v>
    <v>2814ee38-e84c-6746-646c-4041be1b134b</v>
    <v>en-CA</v>
    <v>Generic</v>
  </rv>
  <rv s="0">
    <v>805306368</v>
    <v>Chris Anstead (Mayor)</v>
    <v>ca6e3811-78e7-574b-a262-750c7535a8f2</v>
    <v>en-CA</v>
    <v>Generic</v>
  </rv>
  <rv s="3">
    <v>190</v>
  </rv>
  <rv s="4">
    <v>https://www.bing.com/search?q=agoura+hills+california&amp;form=skydnc</v>
    <v>Learn more on Bing</v>
  </rv>
  <rv s="1">
    <fb>-118.76166666667</fb>
    <v>9</v>
  </rv>
  <rv s="1">
    <fb>20299</fb>
    <v>8</v>
  </rv>
  <rv s="10">
    <v>#VALUE!</v>
    <v>en-CA</v>
    <v>589376cd-aa0f-4749-ec5a-e99c9151cb9c</v>
    <v>536870912</v>
    <v>1</v>
    <v>586</v>
    <v>39</v>
    <v>Agoura Hills, California</v>
    <v>4</v>
    <v>5</v>
    <v>Map</v>
    <v>6</v>
    <v>7</v>
    <v>323</v>
    <v>372</v>
    <v>2948</v>
    <v>4</v>
    <v>Agoura Hills is a city in the Santa Monica Mountains region of Los Angeles County, California, United States. Its population was 20,330 at the 2010 census, which decreased to 20,299 in 2020. It is in the eastern Conejo Valley between the Simi ...</v>
    <v>2949</v>
    <v>2950</v>
    <v>2953</v>
    <v>2954</v>
    <v>2955</v>
    <v>Agoura Hills, California</v>
    <v>2956</v>
    <v>331</v>
    <v>Agoura Hills, California</v>
    <v>mdp/vdpid/5059764722354618370</v>
  </rv>
  <rv s="0">
    <v>536870912</v>
    <v>Stevenson Ranch, California</v>
    <v>f4ade9fe-687a-ed6c-2509-1698b64f5236</v>
    <v>en-CA</v>
    <v>Map</v>
  </rv>
  <rv s="1">
    <fb>16.466280999999999</fb>
    <v>8</v>
  </rv>
  <rv s="2">
    <v>227</v>
    <v>6</v>
    <v>587</v>
    <v>7</v>
    <v>0</v>
    <v>Image of Stevenson Ranch, California</v>
  </rv>
  <rv s="1">
    <fb>34.389166666667002</fb>
    <v>9</v>
  </rv>
  <rv s="4">
    <v>https://www.bing.com/search?q=stevenson+ranch+california&amp;form=skydnc</v>
    <v>Learn more on Bing</v>
  </rv>
  <rv s="1">
    <fb>-118.58833333333</fb>
    <v>9</v>
  </rv>
  <rv s="1">
    <fb>20178</fb>
    <v>8</v>
  </rv>
  <rv s="12">
    <v>#VALUE!</v>
    <v>en-CA</v>
    <v>f4ade9fe-687a-ed6c-2509-1698b64f5236</v>
    <v>536870912</v>
    <v>1</v>
    <v>588</v>
    <v>74</v>
    <v>Stevenson Ranch, California</v>
    <v>4</v>
    <v>5</v>
    <v>Map</v>
    <v>6</v>
    <v>7</v>
    <v>323</v>
    <v>372</v>
    <v>2959</v>
    <v>4</v>
    <v>Stevenson Ranch is an unincorporated community in the Santa Clarita Valley of Los Angeles County, California. Stevenson Ranch is set in the foothills of the Santa Susana Mountains and lies west of Interstate 5 and the city of Santa Clarita. ...</v>
    <v>2960</v>
    <v>2961</v>
    <v>2962</v>
    <v>2963</v>
    <v>Stevenson Ranch, California</v>
    <v>2964</v>
    <v>331</v>
    <v>Stevenson Ranch, California</v>
    <v>mdp/vdpid/5059761662760845313</v>
  </rv>
  <rv s="0">
    <v>536870912</v>
    <v>Cranston, Rhode Island</v>
    <v>b8ab22ed-40b5-44e6-b79d-0e3fd2c6587a</v>
    <v>en-CA</v>
    <v>Map</v>
  </rv>
  <rv s="0">
    <v>536870912</v>
    <v>Providence County</v>
    <v>55625e32-23f5-f927-164b-a5bce33c7bb1</v>
    <v>en-CA</v>
    <v>Map</v>
  </rv>
  <rv s="1">
    <fb>77.546244000000002</fb>
    <v>8</v>
  </rv>
  <rv s="2">
    <v>228</v>
    <v>6</v>
    <v>589</v>
    <v>7</v>
    <v>0</v>
    <v>Image of Cranston, Rhode Island</v>
  </rv>
  <rv s="1">
    <fb>41.783333333332997</fb>
    <v>9</v>
  </rv>
  <rv s="0">
    <v>805306368</v>
    <v>Kenneth Hopkins (Mayor)</v>
    <v>207a7171-3ee0-addd-34b3-f7cb8334e496</v>
    <v>en-CA</v>
    <v>Generic</v>
  </rv>
  <rv s="3">
    <v>191</v>
  </rv>
  <rv s="4">
    <v>https://www.bing.com/search?q=cranston+rhode+island&amp;form=skydnc</v>
    <v>Learn more on Bing</v>
  </rv>
  <rv s="1">
    <fb>-71.441666666667004</fb>
    <v>9</v>
  </rv>
  <rv s="1">
    <fb>82934</fb>
    <v>8</v>
  </rv>
  <rv s="10">
    <v>#VALUE!</v>
    <v>en-CA</v>
    <v>b8ab22ed-40b5-44e6-b79d-0e3fd2c6587a</v>
    <v>536870912</v>
    <v>1</v>
    <v>590</v>
    <v>39</v>
    <v>Cranston, Rhode Island</v>
    <v>4</v>
    <v>5</v>
    <v>Map</v>
    <v>6</v>
    <v>7</v>
    <v>2321</v>
    <v>2967</v>
    <v>2968</v>
    <v>4</v>
    <v>Cranston, formerly known as Pawtuxet, is a city in Providence County, Rhode Island, United States. The official population of the city in the 2020 United States Census was 82,934, making it the second-largest city in the state. The center of ...</v>
    <v>2969</v>
    <v>2970</v>
    <v>2972</v>
    <v>2973</v>
    <v>2974</v>
    <v>Cranston, Rhode Island</v>
    <v>2975</v>
    <v>73</v>
    <v>Cranston, Rhode Island</v>
    <v>mdp/vdpid/5488923429438488577</v>
  </rv>
  <rv s="0">
    <v>536870912</v>
    <v>Minnetonka, Minnesota</v>
    <v>04675926-841c-a0b5-1018-23da3d1570b1</v>
    <v>en-CA</v>
    <v>Map</v>
  </rv>
  <rv s="1">
    <fb>75.317859999999996</fb>
    <v>8</v>
  </rv>
  <rv s="2">
    <v>229</v>
    <v>6</v>
    <v>591</v>
    <v>7</v>
    <v>0</v>
    <v>Image of Minnetonka, Minnesota</v>
  </rv>
  <rv s="1">
    <fb>44.913333333333</fb>
    <v>9</v>
  </rv>
  <rv s="0">
    <v>805306368</v>
    <v>Brad Wiersum (Mayor)</v>
    <v>5e92f8ff-f19e-f8bb-5e33-ca3cf99664f7</v>
    <v>en-CA</v>
    <v>Generic</v>
  </rv>
  <rv s="3">
    <v>192</v>
  </rv>
  <rv s="4">
    <v>https://www.bing.com/search?q=minnetonka+minnesota&amp;form=skydnc</v>
    <v>Learn more on Bing</v>
  </rv>
  <rv s="1">
    <fb>-93.503333333333003</fb>
    <v>9</v>
  </rv>
  <rv s="1">
    <fb>53781</fb>
    <v>8</v>
  </rv>
  <rv s="5">
    <v>#VALUE!</v>
    <v>en-CA</v>
    <v>04675926-841c-a0b5-1018-23da3d1570b1</v>
    <v>536870912</v>
    <v>1</v>
    <v>592</v>
    <v>2</v>
    <v>Minnetonka, Minnesota</v>
    <v>4</v>
    <v>5</v>
    <v>Map</v>
    <v>6</v>
    <v>7</v>
    <v>1403</v>
    <v>1404</v>
    <v>2978</v>
    <v>4</v>
    <v>Minnetonka is a city in Hennepin County, Minnesota, United States. A western suburb of the Twin Cities, Minnetonka is located about 10 miles west of downtown Minneapolis. At the 2020 census, the city's population was 53,781.</v>
    <v>2979</v>
    <v>2980</v>
    <v>2982</v>
    <v>2983</v>
    <v>2984</v>
    <v>Minnetonka, Minnesota</v>
    <v>2985</v>
    <v>Minnetonka, Minnesota</v>
    <v>mdp/vdpid/5091495736256757761</v>
  </rv>
  <rv s="0">
    <v>536870912</v>
    <v>Kearney, Missouri</v>
    <v>e6accd53-b47e-99bb-0f01-85470dfdb78a</v>
    <v>en-CA</v>
    <v>Map</v>
  </rv>
  <rv s="0">
    <v>536870912</v>
    <v>Clay County</v>
    <v>eb339a1e-deb4-c4ff-478a-d222e6b0fbe5</v>
    <v>en-CA</v>
    <v>Map</v>
  </rv>
  <rv s="1">
    <fb>33.354283000000002</fb>
    <v>8</v>
  </rv>
  <rv s="2">
    <v>230</v>
    <v>6</v>
    <v>593</v>
    <v>7</v>
    <v>0</v>
    <v>Image of Kearney, Missouri</v>
  </rv>
  <rv s="1">
    <fb>39.3658</fb>
    <v>9</v>
  </rv>
  <rv s="0">
    <v>805306368</v>
    <v>Randy Pogue (Mayor)</v>
    <v>2c9e9986-329b-4353-a516-4615dc2565ff</v>
    <v>en-CA</v>
    <v>Generic</v>
  </rv>
  <rv s="3">
    <v>193</v>
  </rv>
  <rv s="4">
    <v>https://www.bing.com/search?q=kearney+missouri&amp;form=skydnc</v>
    <v>Learn more on Bing</v>
  </rv>
  <rv s="1">
    <fb>-94.360299999999995</fb>
    <v>9</v>
  </rv>
  <rv s="1">
    <fb>10404</fb>
    <v>8</v>
  </rv>
  <rv s="5">
    <v>#VALUE!</v>
    <v>en-CA</v>
    <v>e6accd53-b47e-99bb-0f01-85470dfdb78a</v>
    <v>536870912</v>
    <v>1</v>
    <v>594</v>
    <v>2</v>
    <v>Kearney, Missouri</v>
    <v>4</v>
    <v>5</v>
    <v>Map</v>
    <v>6</v>
    <v>7</v>
    <v>782</v>
    <v>2988</v>
    <v>2989</v>
    <v>4</v>
    <v>Kearney is a city in Clay County, Missouri, United States. The population per the 2020 U.S. Census was 10,404. The city was the birthplace of Jesse James, and there is an annual festival in the third weekend of September to recognize the outlaw. ...</v>
    <v>2990</v>
    <v>2991</v>
    <v>2993</v>
    <v>2994</v>
    <v>2995</v>
    <v>Kearney, Missouri</v>
    <v>2996</v>
    <v>Kearney, Missouri</v>
    <v>mdp/vdpid/5095869636310728705</v>
  </rv>
  <rv s="0">
    <v>536870912</v>
    <v>Sacramento, California</v>
    <v>4a1a8070-cc3d-4060-af9c-08ccbbca73d7</v>
    <v>en-CA</v>
    <v>Map</v>
  </rv>
  <rv s="0">
    <v>536870912</v>
    <v>Buckhead, Morgan County, Georgia</v>
    <v>907efc7c-f908-2c7a-f170-ffa0d87c7384</v>
    <v>en-CA</v>
    <v>Map</v>
  </rv>
  <rv s="1">
    <fb>2.07199048827</fb>
    <v>8</v>
  </rv>
  <rv s="0">
    <v>536870912</v>
    <v>United States</v>
    <v>5232ed96-85b1-2edb-12c6-63e6c597a1de</v>
    <v>en-CA</v>
    <v>Map</v>
  </rv>
  <rv s="1">
    <fb>33.568055999999999</fb>
    <v>9</v>
  </rv>
  <rv s="4">
    <v>https://www.bing.com/search?q=buckhead+georgia&amp;form=skydnc</v>
    <v>Learn more on Bing</v>
  </rv>
  <rv s="1">
    <fb>-83.362499999999997</fb>
    <v>9</v>
  </rv>
  <rv s="1">
    <fb>180</fb>
    <v>8</v>
  </rv>
  <rv s="23">
    <v>#VALUE!</v>
    <v>en-CA</v>
    <v>907efc7c-f908-2c7a-f170-ffa0d87c7384</v>
    <v>536870912</v>
    <v>1</v>
    <v>598</v>
    <v>599</v>
    <v>Buckhead, Morgan County, Georgia</v>
    <v>4</v>
    <v>424</v>
    <v>Map</v>
    <v>6</v>
    <v>600</v>
    <v>3000</v>
    <v>3001</v>
    <v>Buckhead is a town in Morgan County, Georgia, United States. As of the 2020 census, the town had a population of 194.</v>
    <v>3002</v>
    <v>3003</v>
    <v>3004</v>
    <v>Buckhead, Morgan County, Georgia</v>
    <v>3005</v>
    <v>Buckhead, Morgan County, Georgia</v>
    <v>mdp/vdpid/5496682773559115777</v>
  </rv>
  <rv s="0">
    <v>536870912</v>
    <v>Edgartown, Massachusetts</v>
    <v>8a5ef402-5698-8d41-a8f8-334db9f7b0b8</v>
    <v>en-CA</v>
    <v>Map</v>
  </rv>
  <rv s="0">
    <v>536870912</v>
    <v>Dukes County</v>
    <v>caf38d3a-a87b-20b4-6e64-c6961609515d</v>
    <v>en-CA</v>
    <v>Map</v>
  </rv>
  <rv s="1">
    <fb>317.79154113800001</fb>
    <v>8</v>
  </rv>
  <rv s="2">
    <v>231</v>
    <v>6</v>
    <v>602</v>
    <v>7</v>
    <v>0</v>
    <v>Image of Edgartown, Massachusetts</v>
  </rv>
  <rv s="1">
    <fb>41.388888888888999</fb>
    <v>9</v>
  </rv>
  <rv s="4">
    <v>https://www.bing.com/search?q=edgartown+massachusetts&amp;form=skydnc</v>
    <v>Learn more on Bing</v>
  </rv>
  <rv s="1">
    <fb>-70.513888888888999</fb>
    <v>9</v>
  </rv>
  <rv s="1">
    <fb>5168</fb>
    <v>8</v>
  </rv>
  <rv s="13">
    <v>#VALUE!</v>
    <v>en-CA</v>
    <v>8a5ef402-5698-8d41-a8f8-334db9f7b0b8</v>
    <v>536870912</v>
    <v>1</v>
    <v>603</v>
    <v>85</v>
    <v>Edgartown, Massachusetts</v>
    <v>4</v>
    <v>5</v>
    <v>Map</v>
    <v>6</v>
    <v>7</v>
    <v>493</v>
    <v>3008</v>
    <v>3009</v>
    <v>4</v>
    <v>Edgartown is a town on the island of Martha's Vineyard in Dukes County, Massachusetts, United States, for which it is the county seat. The town's population was 5,168 at the 2020 census. It was once a major whaling port, with historic houses ...</v>
    <v>3010</v>
    <v>3011</v>
    <v>3012</v>
    <v>3013</v>
    <v>Edgartown, Massachusetts</v>
    <v>3014</v>
    <v>Edgartown, Massachusetts</v>
    <v>mdp/vdpid/5489018943924338690</v>
  </rv>
  <rv s="0">
    <v>536870912</v>
    <v>Lexington, Ohio</v>
    <v>a1b3e4a0-f35d-797a-490e-5b84c1bc12be</v>
    <v>en-CA</v>
    <v>Map</v>
  </rv>
  <rv s="0">
    <v>536870912</v>
    <v>Richland County</v>
    <v>6de5e9bb-c50e-fb88-f494-962acb412e15</v>
    <v>en-CA</v>
    <v>Map</v>
  </rv>
  <rv s="1">
    <fb>9.8865990000000004</fb>
    <v>8</v>
  </rv>
  <rv s="2">
    <v>232</v>
    <v>6</v>
    <v>604</v>
    <v>7</v>
    <v>0</v>
    <v>Image of Lexington, Ohio</v>
  </rv>
  <rv s="1">
    <fb>40.680799999999998</fb>
    <v>9</v>
  </rv>
  <rv s="0">
    <v>805306368</v>
    <v>Brian White (Mayor)</v>
    <v>3d11db1e-d932-c1e2-e6a2-2a757c9f93c8</v>
    <v>en-CA</v>
    <v>Generic</v>
  </rv>
  <rv s="3">
    <v>194</v>
  </rv>
  <rv s="4">
    <v>https://www.bing.com/search?q=lexington+ohio&amp;form=skydnc</v>
    <v>Learn more on Bing</v>
  </rv>
  <rv s="1">
    <fb>-82.5869</fb>
    <v>9</v>
  </rv>
  <rv s="1">
    <fb>4848</fb>
    <v>8</v>
  </rv>
  <rv s="5">
    <v>#VALUE!</v>
    <v>en-CA</v>
    <v>a1b3e4a0-f35d-797a-490e-5b84c1bc12be</v>
    <v>536870912</v>
    <v>1</v>
    <v>605</v>
    <v>2</v>
    <v>Lexington, Ohio</v>
    <v>4</v>
    <v>5</v>
    <v>Map</v>
    <v>6</v>
    <v>7</v>
    <v>1448</v>
    <v>3017</v>
    <v>3018</v>
    <v>4</v>
    <v>Lexington is a village along the Clear Fork River in Troy Township and Washington Township in Richland County in the U.S. state of Ohio. It is part of the Mansfield, Ohio Metropolitan Statistical Area. The population was 4,848 at the 2020 census.</v>
    <v>3019</v>
    <v>3020</v>
    <v>3022</v>
    <v>3023</v>
    <v>3024</v>
    <v>Lexington, Ohio</v>
    <v>3025</v>
    <v>Lexington, Ohio</v>
    <v>mdp/vdpid/5480187022687600641</v>
  </rv>
  <rv s="0">
    <v>536870912</v>
    <v>Iowa City, Iowa</v>
    <v>718782b6-5665-4c6e-b820-08c2fbf47fbc</v>
    <v>en-CA</v>
    <v>Map</v>
  </rv>
  <rv s="0">
    <v>536870912</v>
    <v>Iowa</v>
    <v>77850824-b07a-487a-af58-37f9949afc27</v>
    <v>en-CA</v>
    <v>Map</v>
  </rv>
  <rv s="0">
    <v>536870912</v>
    <v>Johnson County</v>
    <v>eedd90bf-7762-07f9-142a-4c3a3b2a80d9</v>
    <v>en-CA</v>
    <v>Map</v>
  </rv>
  <rv s="1">
    <fb>67.902278999999993</fb>
    <v>8</v>
  </rv>
  <rv s="2">
    <v>233</v>
    <v>6</v>
    <v>606</v>
    <v>7</v>
    <v>0</v>
    <v>Image of Iowa City, Iowa</v>
  </rv>
  <rv s="1">
    <fb>41.655833333333</fb>
    <v>9</v>
  </rv>
  <rv s="0">
    <v>805306368</v>
    <v>Bruce Teague (Mayor)</v>
    <v>25138bb0-7b58-9bcb-bbc9-a0b6786cbbae</v>
    <v>en-CA</v>
    <v>Generic</v>
  </rv>
  <rv s="3">
    <v>195</v>
  </rv>
  <rv s="4">
    <v>https://www.bing.com/search?q=iowa+city&amp;form=skydnc</v>
    <v>Learn more on Bing</v>
  </rv>
  <rv s="1">
    <fb>-91.525000000000006</fb>
    <v>9</v>
  </rv>
  <rv s="1">
    <fb>74828</fb>
    <v>8</v>
  </rv>
  <rv s="5">
    <v>#VALUE!</v>
    <v>en-CA</v>
    <v>718782b6-5665-4c6e-b820-08c2fbf47fbc</v>
    <v>536870912</v>
    <v>1</v>
    <v>607</v>
    <v>2</v>
    <v>Iowa City, Iowa</v>
    <v>4</v>
    <v>5</v>
    <v>Map</v>
    <v>6</v>
    <v>7</v>
    <v>3028</v>
    <v>3029</v>
    <v>3030</v>
    <v>4</v>
    <v>Iowa City is the county seat and largest city of Johnson County, Iowa, United States. It is the home of the University of Iowa and county seat of Johnson County, at the center of the Iowa City Metropolitan Statistical Area. At the time of the ...</v>
    <v>3031</v>
    <v>3032</v>
    <v>3034</v>
    <v>3035</v>
    <v>3036</v>
    <v>Iowa City, Iowa</v>
    <v>3037</v>
    <v>Iowa City, Iowa</v>
    <v>mdp/vdpid/5093076569870565378</v>
  </rv>
  <rv s="1">
    <fb>145746</fb>
    <v>8</v>
  </rv>
  <rv s="1">
    <fb>14317</fb>
    <v>8</v>
  </rv>
  <rv s="0">
    <v>536870912</v>
    <v>Des Moines</v>
    <v>a4592975-b658-4874-8c06-906edcde2841</v>
    <v>en-CA</v>
    <v>Map</v>
  </rv>
  <rv s="1">
    <fb>1236409</fb>
    <v>8</v>
  </rv>
  <rv s="1">
    <fb>1380162</fb>
    <v>8</v>
  </rv>
  <rv s="2">
    <v>234</v>
    <v>6</v>
    <v>608</v>
    <v>7</v>
    <v>0</v>
    <v>Image of Iowa</v>
  </rv>
  <rv s="0">
    <v>805306368</v>
    <v>Kim Reynolds (Governor)</v>
    <v>5a53cf17-9d69-0115-9fad-e65c96b79e58</v>
    <v>en-CA</v>
    <v>Generic</v>
  </rv>
  <rv s="0">
    <v>805306368</v>
    <v>Adam Gregg (Lieutenant governor)</v>
    <v>924356c3-3ace-7a82-6cd1-f6bdf7c0b1aa</v>
    <v>en-CA</v>
    <v>Generic</v>
  </rv>
  <rv s="3">
    <v>196</v>
  </rv>
  <rv s="4">
    <v>https://www.bing.com/search?q=iowa&amp;form=skydnc</v>
    <v>Learn more on Bing</v>
  </rv>
  <rv s="1">
    <fb>697</fb>
    <v>17</v>
  </rv>
  <rv s="1">
    <fb>53183</fb>
    <v>17</v>
  </rv>
  <rv s="1">
    <fb>129200</fb>
    <v>17</v>
  </rv>
  <rv s="1">
    <fb>2.42</fb>
    <v>18</v>
  </rv>
  <rv s="1">
    <fb>3190369</fb>
    <v>8</v>
  </rv>
  <rv s="1">
    <fb>0.91500000000000004</fb>
    <v>19</v>
  </rv>
  <rv s="1">
    <fb>0.91799999999999993</fb>
    <v>19</v>
  </rv>
  <rv s="6">
    <v>#VALUE!</v>
    <v>en-CA</v>
    <v>77850824-b07a-487a-af58-37f9949afc27</v>
    <v>536870912</v>
    <v>1</v>
    <v>611</v>
    <v>15</v>
    <v>Iowa</v>
    <v>4</v>
    <v>5</v>
    <v>Map</v>
    <v>6</v>
    <v>16</v>
    <v>US-IA</v>
    <v>3039</v>
    <v>3040</v>
    <v>3041</v>
    <v>4</v>
    <v>Iowa is a landlocked state in the upper Midwestern region of the United States. It borders the Mississippi River to the east and the Missouri River and Big Sioux River to the west; Wisconsin to the northeast, Illinois to the east and southeast, ...</v>
    <v>3042</v>
    <v>3043</v>
    <v>3044</v>
    <v>3041</v>
    <v>3047</v>
    <v>3048</v>
    <v>3049</v>
    <v>3050</v>
    <v>3051</v>
    <v>Iowa</v>
    <v>27</v>
    <v>3052</v>
    <v>3053</v>
    <v>33</v>
    <v>2346</v>
    <v>93</v>
    <v>468</v>
    <v>632</v>
    <v>857</v>
    <v>187</v>
    <v>3054</v>
    <v>911</v>
    <v>2197</v>
    <v>40</v>
    <v>526</v>
    <v>1239</v>
    <v>358</v>
    <v>35</v>
    <v>3055</v>
    <v>45</v>
    <v>Iowa</v>
    <v>mdp/vdpid/14987</v>
  </rv>
  <rv s="0">
    <v>536870912</v>
    <v>Shelby Charter Township, Michigan</v>
    <v>62416e7c-085c-fad1-7831-fe54b1899c32</v>
    <v>en-CA</v>
    <v>Map</v>
  </rv>
  <rv s="1">
    <fb>91.167581483800006</fb>
    <v>8</v>
  </rv>
  <rv s="2">
    <v>235</v>
    <v>6</v>
    <v>613</v>
    <v>7</v>
    <v>0</v>
    <v>Image of Shelby Charter Township, Michigan</v>
  </rv>
  <rv s="1">
    <fb>42.6708</fb>
    <v>9</v>
  </rv>
  <rv s="4">
    <v>https://www.bing.com/search?q=shelby+charter+township+michigan&amp;form=skydnc</v>
    <v>Learn more on Bing</v>
  </rv>
  <rv s="1">
    <fb>-83.033100000000005</fb>
    <v>9</v>
  </rv>
  <rv s="1">
    <fb>79408</fb>
    <v>8</v>
  </rv>
  <rv s="13">
    <v>#VALUE!</v>
    <v>en-CA</v>
    <v>62416e7c-085c-fad1-7831-fe54b1899c32</v>
    <v>536870912</v>
    <v>1</v>
    <v>614</v>
    <v>85</v>
    <v>Shelby Charter Township, Michigan</v>
    <v>4</v>
    <v>5</v>
    <v>Map</v>
    <v>6</v>
    <v>7</v>
    <v>1604</v>
    <v>2928</v>
    <v>3058</v>
    <v>4</v>
    <v>Shelby Charter Township, officially the Charter Township of Shelby, is a charter township located in Macomb County in the U.S. state of Michigan. The township is an affluent northern suburb of Detroit. As of the 2020 census, the population was ...</v>
    <v>3059</v>
    <v>3060</v>
    <v>3061</v>
    <v>3062</v>
    <v>Shelby Charter Township, Michigan</v>
    <v>3063</v>
    <v>Shelby Charter Township, Michigan</v>
    <v>mdp/vdpid/5479032038939951105</v>
  </rv>
  <rv s="0">
    <v>536870912</v>
    <v>Orland Park, Illinois</v>
    <v>9f483862-6c01-d4bf-6271-0da4e24eb3a5</v>
    <v>en-CA</v>
    <v>Map</v>
  </rv>
  <rv s="1">
    <fb>57.406832999999999</fb>
    <v>8</v>
  </rv>
  <rv s="2">
    <v>236</v>
    <v>6</v>
    <v>615</v>
    <v>7</v>
    <v>0</v>
    <v>Image of Orland Park, Illinois</v>
  </rv>
  <rv s="1">
    <fb>41.611666666666999</fb>
    <v>9</v>
  </rv>
  <rv s="0">
    <v>805306368</v>
    <v>Keith Pekau (Mayor)</v>
    <v>36e3cb2e-9641-b8dc-0749-8749b4fc35ce</v>
    <v>en-CA</v>
    <v>Generic</v>
  </rv>
  <rv s="3">
    <v>197</v>
  </rv>
  <rv s="4">
    <v>https://www.bing.com/search?q=orland+park+illinois&amp;form=skydnc</v>
    <v>Learn more on Bing</v>
  </rv>
  <rv s="1">
    <fb>-87.854166666666998</fb>
    <v>9</v>
  </rv>
  <rv s="1">
    <fb>58703</fb>
    <v>8</v>
  </rv>
  <rv s="5">
    <v>#VALUE!</v>
    <v>en-CA</v>
    <v>9f483862-6c01-d4bf-6271-0da4e24eb3a5</v>
    <v>536870912</v>
    <v>1</v>
    <v>616</v>
    <v>2</v>
    <v>Orland Park, Illinois</v>
    <v>4</v>
    <v>5</v>
    <v>Map</v>
    <v>6</v>
    <v>7</v>
    <v>683</v>
    <v>684</v>
    <v>3066</v>
    <v>4</v>
    <v>Orland Park is a village in Cook County, Illinois, United States, with a small portion in Will County. The village is a suburb of Chicago. Per the 2020 census, Orland Park had a population of 58,703. Located 25 miles southwest of Chicago, Orland ...</v>
    <v>3067</v>
    <v>3068</v>
    <v>3070</v>
    <v>3071</v>
    <v>3072</v>
    <v>Orland Park, Illinois</v>
    <v>3073</v>
    <v>Orland Park, Illinois</v>
    <v>mdp/vdpid/5477701095885111297</v>
  </rv>
  <rv s="0">
    <v>536870912</v>
    <v>Litchfield, Illinois</v>
    <v>e9b227df-9599-8a70-b362-3f01aaca899f</v>
    <v>en-CA</v>
    <v>Map</v>
  </rv>
  <rv s="0">
    <v>536870912</v>
    <v>Montgomery County</v>
    <v>0852ff4f-036f-1f2d-3eab-958dd20df710</v>
    <v>en-CA</v>
    <v>Map</v>
  </rv>
  <rv s="1">
    <fb>27.496821000000001</fb>
    <v>8</v>
  </rv>
  <rv s="2">
    <v>237</v>
    <v>6</v>
    <v>617</v>
    <v>7</v>
    <v>0</v>
    <v>Image of Litchfield, Illinois</v>
  </rv>
  <rv s="1">
    <fb>39.176699999999997</fb>
    <v>9</v>
  </rv>
  <rv s="4">
    <v>https://www.bing.com/search?q=litchfield+illinois&amp;form=skydnc</v>
    <v>Learn more on Bing</v>
  </rv>
  <rv s="1">
    <fb>-89.653599999999997</fb>
    <v>9</v>
  </rv>
  <rv s="1">
    <fb>6605</fb>
    <v>8</v>
  </rv>
  <rv s="13">
    <v>#VALUE!</v>
    <v>en-CA</v>
    <v>e9b227df-9599-8a70-b362-3f01aaca899f</v>
    <v>536870912</v>
    <v>1</v>
    <v>618</v>
    <v>85</v>
    <v>Litchfield, Illinois</v>
    <v>4</v>
    <v>5</v>
    <v>Map</v>
    <v>6</v>
    <v>7</v>
    <v>683</v>
    <v>3076</v>
    <v>3077</v>
    <v>4</v>
    <v>Litchfield is a city in Montgomery County, Illinois, United States. The population was 6,605 at the 2020 census. It is located in South Central Illinois, south of Springfield, the state capital.</v>
    <v>3078</v>
    <v>3079</v>
    <v>3080</v>
    <v>3081</v>
    <v>Litchfield, Illinois</v>
    <v>3082</v>
    <v>Litchfield, Illinois</v>
    <v>mdp/vdpid/5480888119173578753</v>
  </rv>
  <rv s="0">
    <v>536870912</v>
    <v>Conyers, Georgia</v>
    <v>cf381e1a-eda5-ecc7-8985-a5ef6c1acdb1</v>
    <v>en-CA</v>
    <v>Map</v>
  </rv>
  <rv s="0">
    <v>536870912</v>
    <v>Rockdale County</v>
    <v>ccdfe3d7-6b3d-096f-33cb-946b5174da48</v>
    <v>en-CA</v>
    <v>Map</v>
  </rv>
  <rv s="1">
    <fb>30.542995999999999</fb>
    <v>8</v>
  </rv>
  <rv s="2">
    <v>238</v>
    <v>6</v>
    <v>619</v>
    <v>7</v>
    <v>0</v>
    <v>Image of Conyers, Georgia</v>
  </rv>
  <rv s="1">
    <fb>33.666400000000003</fb>
    <v>9</v>
  </rv>
  <rv s="4">
    <v>https://www.bing.com/search?q=conyers+georgia&amp;form=skydnc</v>
    <v>Learn more on Bing</v>
  </rv>
  <rv s="1">
    <fb>-84.007499999999993</fb>
    <v>9</v>
  </rv>
  <rv s="1">
    <fb>17305</fb>
    <v>8</v>
  </rv>
  <rv s="13">
    <v>#VALUE!</v>
    <v>en-CA</v>
    <v>cf381e1a-eda5-ecc7-8985-a5ef6c1acdb1</v>
    <v>536870912</v>
    <v>1</v>
    <v>620</v>
    <v>85</v>
    <v>Conyers, Georgia</v>
    <v>4</v>
    <v>5</v>
    <v>Map</v>
    <v>6</v>
    <v>7</v>
    <v>1514</v>
    <v>3085</v>
    <v>3086</v>
    <v>4</v>
    <v>Conyers is an Atlanta suburb, the county seat of and only city in Rockdale County, Georgia, United States. The city is 24 miles east of downtown Atlanta and is a part of the Atlanta Metropolitan Area. As of the 2010 census, the city population ...</v>
    <v>3087</v>
    <v>3088</v>
    <v>3089</v>
    <v>3090</v>
    <v>Conyers, Georgia</v>
    <v>3091</v>
    <v>Conyers, Georgia</v>
    <v>mdp/vdpid/5496652480366247937</v>
  </rv>
  <rv s="0">
    <v>536870912</v>
    <v>Forty Fort, Pennsylvania</v>
    <v>01908a74-f81f-0279-8859-1faf9c1d99ef</v>
    <v>en-CA</v>
    <v>Map</v>
  </rv>
  <rv s="0">
    <v>536870912</v>
    <v>Luzerne County</v>
    <v>9339753e-50c6-0bba-9440-c477f34113da</v>
    <v>en-CA</v>
    <v>Map</v>
  </rv>
  <rv s="1">
    <fb>4.0770499999999998</fb>
    <v>8</v>
  </rv>
  <rv s="2">
    <v>239</v>
    <v>6</v>
    <v>621</v>
    <v>7</v>
    <v>0</v>
    <v>Image of Forty Fort, Pennsylvania</v>
  </rv>
  <rv s="1">
    <fb>41.283299999999997</fb>
    <v>9</v>
  </rv>
  <rv s="0">
    <v>805306368</v>
    <v>Brian Thomas (Mayor)</v>
    <v>7f6f88a0-ec93-4b7f-7244-fdca98e0afd1</v>
    <v>en-CA</v>
    <v>Generic</v>
  </rv>
  <rv s="3">
    <v>198</v>
  </rv>
  <rv s="4">
    <v>https://www.bing.com/search?q=forty+fort+pennsylvania&amp;form=skydnc</v>
    <v>Learn more on Bing</v>
  </rv>
  <rv s="1">
    <fb>-75.8733</fb>
    <v>9</v>
  </rv>
  <rv s="1">
    <fb>4239</fb>
    <v>8</v>
  </rv>
  <rv s="10">
    <v>#VALUE!</v>
    <v>en-CA</v>
    <v>01908a74-f81f-0279-8859-1faf9c1d99ef</v>
    <v>536870912</v>
    <v>1</v>
    <v>622</v>
    <v>39</v>
    <v>Forty Fort, Pennsylvania</v>
    <v>4</v>
    <v>5</v>
    <v>Map</v>
    <v>6</v>
    <v>7</v>
    <v>635</v>
    <v>3094</v>
    <v>3095</v>
    <v>4</v>
    <v>Forty Fort is a borough in Luzerne County, Pennsylvania, United States. The population was 4,233 at the 2020 census. Its neighbors are Wyoming, Plains Township, Kingston, and Swoyersville. The Wilkes-Barre Wyoming Valley Airport and the Wyoming ...</v>
    <v>3096</v>
    <v>3097</v>
    <v>3099</v>
    <v>3100</v>
    <v>3101</v>
    <v>Forty Fort, Pennsylvania</v>
    <v>3102</v>
    <v>73</v>
    <v>Forty Fort, Pennsylvania</v>
    <v>mdp/vdpid/5487148195639197698</v>
  </rv>
  <rv s="0">
    <v>536870912</v>
    <v>Aurora, Illinois</v>
    <v>d8c9c985-b407-45a3-9ca1-79cd3f7ae5ea</v>
    <v>en-CA</v>
    <v>Map</v>
  </rv>
  <rv s="1">
    <fb>118.55188800000001</fb>
    <v>8</v>
  </rv>
  <rv s="2">
    <v>240</v>
    <v>6</v>
    <v>623</v>
    <v>7</v>
    <v>0</v>
    <v>Image of Aurora, Illinois</v>
  </rv>
  <rv s="1">
    <fb>41.76</fb>
    <v>9</v>
  </rv>
  <rv s="0">
    <v>805306368</v>
    <v>Richard Irvin (Mayor)</v>
    <v>e204c210-d0a3-684b-b86e-2a7d3a138d9c</v>
    <v>en-CA</v>
    <v>Generic</v>
  </rv>
  <rv s="3">
    <v>199</v>
  </rv>
  <rv s="4">
    <v>https://www.bing.com/search?q=aurora+illinois&amp;form=skydnc</v>
    <v>Learn more on Bing</v>
  </rv>
  <rv s="1">
    <fb>-88.298611111111001</fb>
    <v>9</v>
  </rv>
  <rv s="1">
    <fb>180542</fb>
    <v>8</v>
  </rv>
  <rv s="24">
    <v>#VALUE!</v>
    <v>en-CA</v>
    <v>d8c9c985-b407-45a3-9ca1-79cd3f7ae5ea</v>
    <v>536870912</v>
    <v>1</v>
    <v>624</v>
    <v>625</v>
    <v>Aurora, Illinois</v>
    <v>4</v>
    <v>5</v>
    <v>Map</v>
    <v>6</v>
    <v>7</v>
    <v>683</v>
    <v>3105</v>
    <v>4</v>
    <v>Aurora is a city in the Chicago metropolitan area. Located primarily in DuPage and Kane Counties, it is the 2nd most populous city in Illinois, after Chicago, and the 144th most populous city in the United States. The population was 197,899 at ...</v>
    <v>3106</v>
    <v>3107</v>
    <v>3109</v>
    <v>3110</v>
    <v>3111</v>
    <v>Aurora, Illinois</v>
    <v>3112</v>
    <v>Aurora, Illinois</v>
    <v>mdp/vdpid/5477664489694298113</v>
  </rv>
  <rv s="0">
    <v>536870912</v>
    <v>Santa Barbara, California</v>
    <v>bac0bf4b-4a8d-4d9b-90bf-b5fa0131dbc5</v>
    <v>en-CA</v>
    <v>Map</v>
  </rv>
  <rv s="0">
    <v>536870912</v>
    <v>Santa Barbara County</v>
    <v>85ee1f1c-db3a-b070-273b-60933808fdf6</v>
    <v>en-CA</v>
    <v>Map</v>
  </rv>
  <rv s="1">
    <fb>108.753384</fb>
    <v>8</v>
  </rv>
  <rv s="2">
    <v>241</v>
    <v>6</v>
    <v>626</v>
    <v>7</v>
    <v>0</v>
    <v>Image of Santa Barbara, California</v>
  </rv>
  <rv s="1">
    <fb>34.425833333333003</fb>
    <v>9</v>
  </rv>
  <rv s="0">
    <v>805306368</v>
    <v>Randy Rowse (Mayor)</v>
    <v>19bac65f-4cfc-ab6f-a9ce-7f19b65c3e42</v>
    <v>en-CA</v>
    <v>Generic</v>
  </rv>
  <rv s="0">
    <v>805306368</v>
    <v>Monique Limón (Senate)</v>
    <v>1fb8c829-fa65-6af8-7a06-e2d09a6a6871</v>
    <v>en-CA</v>
    <v>Generic</v>
  </rv>
  <rv s="3">
    <v>200</v>
  </rv>
  <rv s="4">
    <v>https://www.bing.com/search?q=santa+barbara+california&amp;form=skydnc</v>
    <v>Learn more on Bing</v>
  </rv>
  <rv s="1">
    <fb>-119.71416666667</fb>
    <v>9</v>
  </rv>
  <rv s="1">
    <fb>88665</fb>
    <v>8</v>
  </rv>
  <rv s="10">
    <v>#VALUE!</v>
    <v>en-CA</v>
    <v>bac0bf4b-4a8d-4d9b-90bf-b5fa0131dbc5</v>
    <v>536870912</v>
    <v>1</v>
    <v>627</v>
    <v>39</v>
    <v>Santa Barbara, California</v>
    <v>4</v>
    <v>5</v>
    <v>Map</v>
    <v>6</v>
    <v>7</v>
    <v>323</v>
    <v>3115</v>
    <v>3116</v>
    <v>4</v>
    <v>Santa Barbara is a coastal city in Santa Barbara County, California, of which it is also the county seat. Situated on a south-facing section of coastline, the longest such section on the West Coast of the United States excepting Alaska, the city ...</v>
    <v>3117</v>
    <v>3118</v>
    <v>3121</v>
    <v>3122</v>
    <v>3123</v>
    <v>Santa Barbara, California</v>
    <v>3124</v>
    <v>331</v>
    <v>Santa Barbara, California</v>
    <v>mdp/vdpid/5059629481233219586</v>
  </rv>
  <rv s="0">
    <v>536870912</v>
    <v>Clermont, Florida</v>
    <v>5d853fd4-eac2-46f7-9085-c8c601bbafd8</v>
    <v>en-CA</v>
    <v>Map</v>
  </rv>
  <rv s="1">
    <fb>42.433064000000002</fb>
    <v>8</v>
  </rv>
  <rv s="2">
    <v>242</v>
    <v>6</v>
    <v>628</v>
    <v>7</v>
    <v>0</v>
    <v>Image of Clermont, Florida</v>
  </rv>
  <rv s="1">
    <fb>28.547499999999999</fb>
    <v>9</v>
  </rv>
  <rv s="4">
    <v>https://www.bing.com/search?q=clermont+florida&amp;form=skydnc</v>
    <v>Learn more on Bing</v>
  </rv>
  <rv s="1">
    <fb>-81.749444444443995</fb>
    <v>9</v>
  </rv>
  <rv s="1">
    <fb>43021</fb>
    <v>8</v>
  </rv>
  <rv s="13">
    <v>#VALUE!</v>
    <v>en-CA</v>
    <v>5d853fd4-eac2-46f7-9085-c8c601bbafd8</v>
    <v>536870912</v>
    <v>1</v>
    <v>629</v>
    <v>85</v>
    <v>Clermont, Florida</v>
    <v>4</v>
    <v>5</v>
    <v>Map</v>
    <v>6</v>
    <v>7</v>
    <v>116</v>
    <v>1680</v>
    <v>3127</v>
    <v>4</v>
    <v>Clermont is a city in Lake County in central Florida, United States, about 22 miles west of Orlando and 22 miles southeast of Leesburg. The population was 43,021 in 2020. The city is residential in character and its economy is centered in retail ...</v>
    <v>3128</v>
    <v>3129</v>
    <v>3130</v>
    <v>3131</v>
    <v>Clermont, Florida</v>
    <v>3132</v>
    <v>Clermont, Florida</v>
    <v>mdp/vdpid/5498312012930744321</v>
  </rv>
  <rv s="0">
    <v>536870912</v>
    <v>Apopka, Florida</v>
    <v>36890962-38e3-d69a-b64c-72497318d761</v>
    <v>en-CA</v>
    <v>Map</v>
  </rv>
  <rv s="1">
    <fb>87.740848999999997</fb>
    <v>8</v>
  </rv>
  <rv s="2">
    <v>243</v>
    <v>6</v>
    <v>630</v>
    <v>7</v>
    <v>0</v>
    <v>Image of Apopka, Florida</v>
  </rv>
  <rv s="1">
    <fb>28.676111111110998</fb>
    <v>9</v>
  </rv>
  <rv s="0">
    <v>805306368</v>
    <v>Bryan Nelson (Mayor)</v>
    <v>69fd694a-e47b-7b66-205b-6025cc1e0fc0</v>
    <v>en-CA</v>
    <v>Generic</v>
  </rv>
  <rv s="3">
    <v>201</v>
  </rv>
  <rv s="4">
    <v>https://www.bing.com/search?q=apopka+florida&amp;form=skydnc</v>
    <v>Learn more on Bing</v>
  </rv>
  <rv s="1">
    <fb>-81.510555555555996</fb>
    <v>9</v>
  </rv>
  <rv s="1">
    <fb>54873</fb>
    <v>8</v>
  </rv>
  <rv s="5">
    <v>#VALUE!</v>
    <v>en-CA</v>
    <v>36890962-38e3-d69a-b64c-72497318d761</v>
    <v>536870912</v>
    <v>1</v>
    <v>631</v>
    <v>2</v>
    <v>Apopka, Florida</v>
    <v>4</v>
    <v>5</v>
    <v>Map</v>
    <v>6</v>
    <v>7</v>
    <v>116</v>
    <v>2408</v>
    <v>3135</v>
    <v>4</v>
    <v>Apopka is a city in Orange County, Florida. The city's population was 55,000 at the 2020 census. It is part of the Orlando–Kissimmee–Sanford Metropolitan Statistical Area. Apopka comes from Seminole word Ahapopka for "potato-eating place".</v>
    <v>3136</v>
    <v>3137</v>
    <v>3139</v>
    <v>3140</v>
    <v>3141</v>
    <v>Apopka, Florida</v>
    <v>3142</v>
    <v>Apopka, Florida</v>
    <v>mdp/vdpid/5498685643997315073</v>
  </rv>
  <rv s="0">
    <v>536870912</v>
    <v>Roanoke, Texas</v>
    <v>5a21dcda-1b88-24c6-acf3-6a8813c4663a</v>
    <v>en-CA</v>
    <v>Map</v>
  </rv>
  <rv s="1">
    <fb>17.650455999999998</fb>
    <v>8</v>
  </rv>
  <rv s="2">
    <v>244</v>
    <v>6</v>
    <v>632</v>
    <v>7</v>
    <v>0</v>
    <v>Image of Roanoke, Texas</v>
  </rv>
  <rv s="1">
    <fb>33.005000000000003</fb>
    <v>9</v>
  </rv>
  <rv s="4">
    <v>https://www.bing.com/search?q=roanoke+texas&amp;form=skydnc</v>
    <v>Learn more on Bing</v>
  </rv>
  <rv s="1">
    <fb>-97.226399999999998</fb>
    <v>9</v>
  </rv>
  <rv s="1">
    <fb>9665</fb>
    <v>8</v>
  </rv>
  <rv s="12">
    <v>#VALUE!</v>
    <v>en-CA</v>
    <v>5a21dcda-1b88-24c6-acf3-6a8813c4663a</v>
    <v>536870912</v>
    <v>1</v>
    <v>633</v>
    <v>74</v>
    <v>Roanoke, Texas</v>
    <v>4</v>
    <v>5</v>
    <v>Map</v>
    <v>6</v>
    <v>7</v>
    <v>158</v>
    <v>159</v>
    <v>3145</v>
    <v>4</v>
    <v>Roanoke is a city in Denton County, Texas, United States and part of the Dallas–Fort Worth Metroplex. The population was 5,962 at the 2010 census. With a 2020 population of 10,537, it is the 236th largest city in Texas and the 2991st largest ...</v>
    <v>3146</v>
    <v>3147</v>
    <v>3148</v>
    <v>3149</v>
    <v>Roanoke, Texas</v>
    <v>3150</v>
    <v>45</v>
    <v>Roanoke, Texas</v>
    <v>mdp/vdpid/5107760260936892417</v>
  </rv>
  <rv s="0">
    <v>536870912</v>
    <v>Rockford, Illinois</v>
    <v>a8c9767a-55e9-4e80-a2fc-209047ccfc63</v>
    <v>en-CA</v>
    <v>Map</v>
  </rv>
  <rv s="0">
    <v>536870912</v>
    <v>Ogle County</v>
    <v>2c1c2e89-6f61-220c-7ff0-1e351b5d0d94</v>
    <v>en-CA</v>
    <v>Map</v>
  </rv>
  <rv s="1">
    <fb>167.01084499999999</fb>
    <v>8</v>
  </rv>
  <rv s="2">
    <v>245</v>
    <v>6</v>
    <v>634</v>
    <v>7</v>
    <v>0</v>
    <v>Image of Rockford, Illinois</v>
  </rv>
  <rv s="1">
    <fb>42.271129999999999</fb>
    <v>9</v>
  </rv>
  <rv s="0">
    <v>805306368</v>
    <v>Tom McNamara (Mayor)</v>
    <v>27a52177-dd3d-9020-046e-9ba1c946cc6f</v>
    <v>en-CA</v>
    <v>Generic</v>
  </rv>
  <rv s="3">
    <v>202</v>
  </rv>
  <rv s="4">
    <v>https://www.bing.com/search?q=rockford+illinois&amp;form=skydnc</v>
    <v>Learn more on Bing</v>
  </rv>
  <rv s="1">
    <fb>-89.093999999999994</fb>
    <v>9</v>
  </rv>
  <rv s="1">
    <fb>148655</fb>
    <v>8</v>
  </rv>
  <rv s="5">
    <v>#VALUE!</v>
    <v>en-CA</v>
    <v>a8c9767a-55e9-4e80-a2fc-209047ccfc63</v>
    <v>536870912</v>
    <v>1</v>
    <v>635</v>
    <v>2</v>
    <v>Rockford, Illinois</v>
    <v>4</v>
    <v>5</v>
    <v>Map</v>
    <v>6</v>
    <v>7</v>
    <v>683</v>
    <v>3153</v>
    <v>3154</v>
    <v>4</v>
    <v>Rockford is a city in Winnebago County, Illinois, United States. Located in the far northern part of the state on the banks of the Rock River, Rockford is the county seat of Winnebago County. The largest city in Illinois outside of the Chicago ...</v>
    <v>3155</v>
    <v>3156</v>
    <v>3158</v>
    <v>3159</v>
    <v>3160</v>
    <v>Rockford, Illinois</v>
    <v>3161</v>
    <v>Rockford, Illinois</v>
    <v>mdp/vdpid/5476796080207167489</v>
  </rv>
  <rv s="0">
    <v>536870912</v>
    <v>Antelope Acres, California</v>
    <v>ebc7ec63-7d4a-d7c2-0351-ad2a36956e06</v>
    <v>en-CA</v>
    <v>Map</v>
  </rv>
  <rv s="2">
    <v>246</v>
    <v>6</v>
    <v>636</v>
    <v>7</v>
    <v>0</v>
    <v>Image of Antelope Acres, California</v>
  </rv>
  <rv s="1">
    <fb>34.754444444443997</fb>
    <v>9</v>
  </rv>
  <rv s="4">
    <v>https://www.bing.com/search?q=antelope+acres+los+angeles+county+california&amp;form=skydnc</v>
    <v>Learn more on Bing</v>
  </rv>
  <rv s="1">
    <fb>-118.28944444443999</fb>
    <v>9</v>
  </rv>
  <rv s="25">
    <v>#VALUE!</v>
    <v>en-CA</v>
    <v>ebc7ec63-7d4a-d7c2-0351-ad2a36956e06</v>
    <v>536870912</v>
    <v>1</v>
    <v>637</v>
    <v>638</v>
    <v>Antelope Acres, California</v>
    <v>4</v>
    <v>5</v>
    <v>Map</v>
    <v>6</v>
    <v>323</v>
    <v>372</v>
    <v>4</v>
    <v>Antelope Acres is an unincorporated community in Los Angeles County, California. It lies at an elevation of 2425 feet. Antelope Acres is located in the Antelope Valley, a high desert valley split between northern Los Angeles County and southeast ...</v>
    <v>3164</v>
    <v>3165</v>
    <v>3166</v>
    <v>3167</v>
    <v>Antelope Acres, California</v>
    <v>331</v>
    <v>Antelope Acres, California</v>
    <v>mdp/vdpid/5059717509255528449</v>
  </rv>
  <rv s="0">
    <v>536870912</v>
    <v>Edmond, Oklahoma</v>
    <v>b987b43b-892d-4064-bd61-04af41c850ba</v>
    <v>en-CA</v>
    <v>Map</v>
  </rv>
  <rv s="0">
    <v>536870912</v>
    <v>Oklahoma County</v>
    <v>35ee681e-da1a-0edf-31c9-f35417571e1a</v>
    <v>en-CA</v>
    <v>Map</v>
  </rv>
  <rv s="1">
    <fb>227.548137</fb>
    <v>8</v>
  </rv>
  <rv s="2">
    <v>247</v>
    <v>6</v>
    <v>639</v>
    <v>7</v>
    <v>0</v>
    <v>Image of Edmond, Oklahoma</v>
  </rv>
  <rv s="1">
    <fb>35.657138888888902</fb>
    <v>9</v>
  </rv>
  <rv s="0">
    <v>805306368</v>
    <v>Darrell Davis (Mayor)</v>
    <v>5bbf2da0-c044-8ba1-a28c-cbff0da13127</v>
    <v>en-CA</v>
    <v>Generic</v>
  </rv>
  <rv s="3">
    <v>203</v>
  </rv>
  <rv s="4">
    <v>https://www.bing.com/search?q=edmond+oklahoma&amp;form=skydnc</v>
    <v>Learn more on Bing</v>
  </rv>
  <rv s="1">
    <fb>-97.464916666666696</fb>
    <v>9</v>
  </rv>
  <rv s="1">
    <fb>94428</fb>
    <v>8</v>
  </rv>
  <rv s="5">
    <v>#VALUE!</v>
    <v>en-CA</v>
    <v>b987b43b-892d-4064-bd61-04af41c850ba</v>
    <v>536870912</v>
    <v>1</v>
    <v>640</v>
    <v>2</v>
    <v>Edmond, Oklahoma</v>
    <v>4</v>
    <v>5</v>
    <v>Map</v>
    <v>6</v>
    <v>7</v>
    <v>383</v>
    <v>3170</v>
    <v>3171</v>
    <v>4</v>
    <v>Edmond is a city in Oklahoma County, Oklahoma, United States, and a part of the Oklahoma City metropolitan area in the central part of the state. The population was 94,428 according to the 2020 United States Census, a 16% increase from 2010. ...</v>
    <v>3172</v>
    <v>3173</v>
    <v>3175</v>
    <v>3176</v>
    <v>3177</v>
    <v>Edmond, Oklahoma</v>
    <v>3178</v>
    <v>Edmond, Oklahoma</v>
    <v>mdp/vdpid/5095372449403371521</v>
  </rv>
  <rv s="0">
    <v>536870912</v>
    <v>Wagener, South Carolina</v>
    <v>0323bf6d-42d9-8ab5-4716-e695158be165</v>
    <v>en-CA</v>
    <v>Map</v>
  </rv>
  <rv s="0">
    <v>536870912</v>
    <v>Aiken County</v>
    <v>9172ec34-cd92-50ee-c3bc-5155470cbfd7</v>
    <v>en-CA</v>
    <v>Map</v>
  </rv>
  <rv s="1">
    <fb>3.0590139999999999</fb>
    <v>8</v>
  </rv>
  <rv s="2">
    <v>248</v>
    <v>6</v>
    <v>641</v>
    <v>7</v>
    <v>0</v>
    <v>Image of Wagener, South Carolina</v>
  </rv>
  <rv s="1">
    <fb>33.652777777777999</fb>
    <v>9</v>
  </rv>
  <rv s="4">
    <v>https://www.bing.com/search?q=wagener+south+carolina&amp;form=skydnc</v>
    <v>Learn more on Bing</v>
  </rv>
  <rv s="1">
    <fb>-81.364166666667003</fb>
    <v>9</v>
  </rv>
  <rv s="1">
    <fb>631</fb>
    <v>8</v>
  </rv>
  <rv s="13">
    <v>#VALUE!</v>
    <v>en-CA</v>
    <v>0323bf6d-42d9-8ab5-4716-e695158be165</v>
    <v>536870912</v>
    <v>1</v>
    <v>642</v>
    <v>85</v>
    <v>Wagener, South Carolina</v>
    <v>4</v>
    <v>5</v>
    <v>Map</v>
    <v>6</v>
    <v>7</v>
    <v>1209</v>
    <v>3181</v>
    <v>3182</v>
    <v>4</v>
    <v>Wagener is a town in Aiken County, South Carolina, United States. The population was 797 at the 2010 census, making it the largest settlement in the county north of the South Fork Edisto River. It is part of the Augusta, Georgia metropolitan area.</v>
    <v>3183</v>
    <v>3184</v>
    <v>3185</v>
    <v>3186</v>
    <v>Wagener, South Carolina</v>
    <v>3187</v>
    <v>Wagener, South Carolina</v>
    <v>mdp/vdpid/5497209614346747905</v>
  </rv>
  <rv s="0">
    <v>536870912</v>
    <v>Sutter, California</v>
    <v>fa67f5ce-ea5c-f93e-6703-f90f76e4b266</v>
    <v>en-CA</v>
    <v>Map</v>
  </rv>
  <rv s="1">
    <fb>7.8620380000000001</fb>
    <v>8</v>
  </rv>
  <rv s="2">
    <v>249</v>
    <v>6</v>
    <v>643</v>
    <v>7</v>
    <v>0</v>
    <v>Image of Sutter, California</v>
  </rv>
  <rv s="1">
    <fb>39.162222222221999</fb>
    <v>9</v>
  </rv>
  <rv s="4">
    <v>https://www.bing.com/search?q=sutter+california&amp;form=skydnc</v>
    <v>Learn more on Bing</v>
  </rv>
  <rv s="1">
    <fb>-121.74972222222</fb>
    <v>9</v>
  </rv>
  <rv s="1">
    <fb>2997</fb>
    <v>8</v>
  </rv>
  <rv s="12">
    <v>#VALUE!</v>
    <v>en-CA</v>
    <v>fa67f5ce-ea5c-f93e-6703-f90f76e4b266</v>
    <v>536870912</v>
    <v>1</v>
    <v>644</v>
    <v>74</v>
    <v>Sutter, California</v>
    <v>4</v>
    <v>5</v>
    <v>Map</v>
    <v>6</v>
    <v>7</v>
    <v>323</v>
    <v>2615</v>
    <v>3190</v>
    <v>4</v>
    <v>Sutter, formerly South Butte and Sutter City, is a census-designated place in Sutter County, California, United States. It is part of the Yuba City Metropolitan Statistical Area within the Greater Sacramento CSA. The population as of the 2010 ...</v>
    <v>3191</v>
    <v>3192</v>
    <v>3193</v>
    <v>3194</v>
    <v>Sutter, California</v>
    <v>3195</v>
    <v>331</v>
    <v>Sutter, California</v>
    <v>mdp/vdpid/5057698749703258113</v>
  </rv>
  <rv s="0">
    <v>536870912</v>
    <v>Louisville, Kentucky</v>
    <v>1bc669d8-9310-926f-25b9-880f75cd4247</v>
    <v>en-CA</v>
    <v>Map</v>
  </rv>
  <rv s="0">
    <v>536870912</v>
    <v>Arlington, Iowa</v>
    <v>27820afd-18f7-d1e0-5bee-6fe297d97b44</v>
    <v>en-CA</v>
    <v>Map</v>
  </rv>
  <rv s="0">
    <v>536870912</v>
    <v>Fayette County</v>
    <v>d0ef988f-e59b-c7d2-dee3-ee85fa36c429</v>
    <v>en-CA</v>
    <v>Map</v>
  </rv>
  <rv s="1">
    <fb>2.7151519999999998</fb>
    <v>8</v>
  </rv>
  <rv s="2">
    <v>250</v>
    <v>6</v>
    <v>645</v>
    <v>7</v>
    <v>0</v>
    <v>Image of Arlington, Iowa</v>
  </rv>
  <rv s="1">
    <fb>42.748055555556</fb>
    <v>9</v>
  </rv>
  <rv s="4">
    <v>https://www.bing.com/search?q=arlington+iowa&amp;form=skydnc</v>
    <v>Learn more on Bing</v>
  </rv>
  <rv s="1">
    <fb>-91.671666666666994</fb>
    <v>9</v>
  </rv>
  <rv s="1">
    <fb>419</fb>
    <v>8</v>
  </rv>
  <rv s="13">
    <v>#VALUE!</v>
    <v>en-CA</v>
    <v>27820afd-18f7-d1e0-5bee-6fe297d97b44</v>
    <v>536870912</v>
    <v>1</v>
    <v>646</v>
    <v>85</v>
    <v>Arlington, Iowa</v>
    <v>4</v>
    <v>5</v>
    <v>Map</v>
    <v>6</v>
    <v>7</v>
    <v>3028</v>
    <v>3199</v>
    <v>3200</v>
    <v>4</v>
    <v>Arlington is a city in Fayette County, Iowa, United States. The population was 419 in the 2020 census, a decline from the 490 population in the 2000 census.</v>
    <v>3201</v>
    <v>3202</v>
    <v>3203</v>
    <v>3204</v>
    <v>Arlington, Iowa</v>
    <v>3205</v>
    <v>Arlington, Iowa</v>
    <v>mdp/vdpid/5092279720544829441</v>
  </rv>
  <rv s="0">
    <v>536870912</v>
    <v>Shreveport, Louisiana</v>
    <v>6f1c87fe-5eb4-4c73-8235-8bf8def51cde</v>
    <v>en-CA</v>
    <v>Map</v>
  </rv>
  <rv s="0">
    <v>536870912</v>
    <v>Bossier Parish</v>
    <v>6104304b-e0e5-5a27-8838-d08dae56dfaf</v>
    <v>en-CA</v>
    <v>Map</v>
  </rv>
  <rv s="1">
    <fb>316.87918000000002</fb>
    <v>8</v>
  </rv>
  <rv s="2">
    <v>251</v>
    <v>6</v>
    <v>647</v>
    <v>7</v>
    <v>0</v>
    <v>Image of Shreveport, Louisiana</v>
  </rv>
  <rv s="1">
    <fb>32.5080555555556</fb>
    <v>9</v>
  </rv>
  <rv s="0">
    <v>805306368</v>
    <v>Tom Arceneaux (Mayor)</v>
    <v>77f6a87d-0b4e-63b0-ad01-1ca66bafd239</v>
    <v>en-CA</v>
    <v>Generic</v>
  </rv>
  <rv s="3">
    <v>204</v>
  </rv>
  <rv s="4">
    <v>https://www.bing.com/search?q=shreveport+louisiana&amp;form=skydnc</v>
    <v>Learn more on Bing</v>
  </rv>
  <rv s="1">
    <fb>-93.762777777777799</fb>
    <v>9</v>
  </rv>
  <rv s="1">
    <fb>187593</fb>
    <v>8</v>
  </rv>
  <rv s="10">
    <v>#VALUE!</v>
    <v>en-CA</v>
    <v>6f1c87fe-5eb4-4c73-8235-8bf8def51cde</v>
    <v>536870912</v>
    <v>1</v>
    <v>648</v>
    <v>39</v>
    <v>Shreveport, Louisiana</v>
    <v>4</v>
    <v>5</v>
    <v>Map</v>
    <v>6</v>
    <v>7</v>
    <v>1263</v>
    <v>3208</v>
    <v>3209</v>
    <v>4</v>
    <v>Shreveport is a city in the U.S. state of Louisiana. It is the third-most populous city in Louisiana after New Orleans and Baton Rouge. The bulk of Shreveport is in Caddo Parish, of which it is the parish seat. It extends along the west bank of ...</v>
    <v>3210</v>
    <v>3211</v>
    <v>3213</v>
    <v>3214</v>
    <v>3215</v>
    <v>Shreveport, Louisiana</v>
    <v>3216</v>
    <v>45</v>
    <v>Shreveport, Louisiana</v>
    <v>mdp/vdpid/5109576275953975297</v>
  </rv>
  <rv s="0">
    <v>536870912</v>
    <v>Gering, Nebraska</v>
    <v>407303c3-644f-725f-2ec1-8cde9e397cc4</v>
    <v>en-CA</v>
    <v>Map</v>
  </rv>
  <rv s="0">
    <v>536870912</v>
    <v>Scotts Bluff County</v>
    <v>5ea67eb5-83f8-00c9-00c3-22e714a0e97b</v>
    <v>en-CA</v>
    <v>Map</v>
  </rv>
  <rv s="1">
    <fb>11.135892</fb>
    <v>8</v>
  </rv>
  <rv s="2">
    <v>252</v>
    <v>6</v>
    <v>649</v>
    <v>7</v>
    <v>0</v>
    <v>Image of Gering, Nebraska</v>
  </rv>
  <rv s="1">
    <fb>41.824166666666997</fb>
    <v>9</v>
  </rv>
  <rv s="0">
    <v>805306368</v>
    <v>Tony Kaufman (Mayor)</v>
    <v>968cccc1-0bc5-300c-72ad-a099489eeb15</v>
    <v>en-CA</v>
    <v>Generic</v>
  </rv>
  <rv s="3">
    <v>205</v>
  </rv>
  <rv s="4">
    <v>https://www.bing.com/search?q=gering+nebraska&amp;form=skydnc</v>
    <v>Learn more on Bing</v>
  </rv>
  <rv s="1">
    <fb>-103.66500000000001</fb>
    <v>9</v>
  </rv>
  <rv s="1">
    <fb>8564</fb>
    <v>8</v>
  </rv>
  <rv s="10">
    <v>#VALUE!</v>
    <v>en-CA</v>
    <v>407303c3-644f-725f-2ec1-8cde9e397cc4</v>
    <v>536870912</v>
    <v>1</v>
    <v>650</v>
    <v>39</v>
    <v>Gering, Nebraska</v>
    <v>4</v>
    <v>5</v>
    <v>Map</v>
    <v>6</v>
    <v>7</v>
    <v>2060</v>
    <v>3219</v>
    <v>3220</v>
    <v>4</v>
    <v>Gering is a city in and the county seat of Scotts Bluff County, Nebraska, United States, in the Panhandle region of the state. The population was 8,564 at the 2020 census, making it the 17th most populous city in Nebraska.</v>
    <v>3221</v>
    <v>3222</v>
    <v>3224</v>
    <v>3225</v>
    <v>3226</v>
    <v>Gering, Nebraska</v>
    <v>3227</v>
    <v>230</v>
    <v>Gering, Nebraska</v>
    <v>mdp/vdpid/5084027585164214273</v>
  </rv>
  <rv s="0">
    <v>536870912</v>
    <v>Arlington, Texas</v>
    <v>c26c2699-3b49-47d8-96a6-6c15c8b7012a</v>
    <v>en-CA</v>
    <v>Map</v>
  </rv>
  <rv s="1">
    <fb>257.88312100000002</fb>
    <v>8</v>
  </rv>
  <rv s="2">
    <v>253</v>
    <v>6</v>
    <v>651</v>
    <v>7</v>
    <v>0</v>
    <v>Image of Arlington, Texas</v>
  </rv>
  <rv s="1">
    <fb>32.705033</fb>
    <v>9</v>
  </rv>
  <rv s="0">
    <v>805306368</v>
    <v>Jim Ross (Mayor)</v>
    <v>56d41371-b40e-1567-be16-c2c072287cf0</v>
    <v>en-CA</v>
    <v>Generic</v>
  </rv>
  <rv s="3">
    <v>206</v>
  </rv>
  <rv s="4">
    <v>https://www.bing.com/search?q=arlington+texas&amp;form=skydnc</v>
    <v>Learn more on Bing</v>
  </rv>
  <rv s="1">
    <fb>-97.122838999999999</fb>
    <v>9</v>
  </rv>
  <rv s="1">
    <fb>394266</fb>
    <v>8</v>
  </rv>
  <rv s="10">
    <v>#VALUE!</v>
    <v>en-CA</v>
    <v>c26c2699-3b49-47d8-96a6-6c15c8b7012a</v>
    <v>536870912</v>
    <v>1</v>
    <v>652</v>
    <v>39</v>
    <v>Arlington, Texas</v>
    <v>4</v>
    <v>5</v>
    <v>Map</v>
    <v>6</v>
    <v>7</v>
    <v>158</v>
    <v>1343</v>
    <v>3230</v>
    <v>4</v>
    <v>Arlington is a city in the U.S. state of Texas, located in Tarrant County. It is part of the Mid-Cities region of the Dallas–Fort Worth–Arlington metropolitan statistical area, and is a principal city of the metropolis and region. The city had a ...</v>
    <v>3231</v>
    <v>3232</v>
    <v>3234</v>
    <v>3235</v>
    <v>3236</v>
    <v>Arlington, Texas</v>
    <v>3237</v>
    <v>45</v>
    <v>Arlington, Texas</v>
    <v>mdp/vdpid/5107767829441019905</v>
  </rv>
  <rv s="0">
    <v>536870912</v>
    <v>Hudsonville, Michigan</v>
    <v>19a9a855-4a27-500d-23bb-8f0382ba35ab</v>
    <v>en-CA</v>
    <v>Map</v>
  </rv>
  <rv s="0">
    <v>536870912</v>
    <v>Ottawa County</v>
    <v>c2859fbf-7b46-5538-0ab0-f0cc757ba585</v>
    <v>en-CA</v>
    <v>Map</v>
  </rv>
  <rv s="1">
    <fb>10.725505</fb>
    <v>8</v>
  </rv>
  <rv s="2">
    <v>254</v>
    <v>6</v>
    <v>653</v>
    <v>7</v>
    <v>0</v>
    <v>Image of Hudsonville, Michigan</v>
  </rv>
  <rv s="1">
    <fb>42.870833333333003</fb>
    <v>9</v>
  </rv>
  <rv s="0">
    <v>805306368</v>
    <v>Mark Northrup (Mayor)</v>
    <v>1e1ee375-ea08-5031-d59c-9737764ef5da</v>
    <v>en-CA</v>
    <v>Generic</v>
  </rv>
  <rv s="3">
    <v>207</v>
  </rv>
  <rv s="4">
    <v>https://www.bing.com/search?q=hudsonville+michigan&amp;form=skydnc</v>
    <v>Learn more on Bing</v>
  </rv>
  <rv s="1">
    <fb>-85.864999999999995</fb>
    <v>9</v>
  </rv>
  <rv s="1">
    <fb>7629</fb>
    <v>8</v>
  </rv>
  <rv s="5">
    <v>#VALUE!</v>
    <v>en-CA</v>
    <v>19a9a855-4a27-500d-23bb-8f0382ba35ab</v>
    <v>536870912</v>
    <v>1</v>
    <v>654</v>
    <v>2</v>
    <v>Hudsonville, Michigan</v>
    <v>4</v>
    <v>5</v>
    <v>Map</v>
    <v>6</v>
    <v>7</v>
    <v>1604</v>
    <v>3240</v>
    <v>3241</v>
    <v>4</v>
    <v>Hudsonville is a city in Ottawa County in the U.S. state of Michigan, and is part of the Grand Rapids metropolitan area. The population was 7,629 at the 2020 US Census. Hudsonville is nicknamed "Michigan's Salad Bowl."</v>
    <v>3242</v>
    <v>3243</v>
    <v>3245</v>
    <v>3246</v>
    <v>3247</v>
    <v>Hudsonville, Michigan</v>
    <v>3248</v>
    <v>Hudsonville, Michigan</v>
    <v>mdp/vdpid/5477338760112766977</v>
  </rv>
  <rv s="0">
    <v>536870912</v>
    <v>Great Falls, Virginia</v>
    <v>dfc389f8-231e-01f2-7fde-9ab968ca89d4</v>
    <v>en-CA</v>
    <v>Map</v>
  </rv>
  <rv s="0">
    <v>536870912</v>
    <v>Fairfax County</v>
    <v>d871e573-e02f-6815-abec-824374067665</v>
    <v>en-CA</v>
    <v>Map</v>
  </rv>
  <rv s="1">
    <fb>66.297295000000005</fb>
    <v>8</v>
  </rv>
  <rv s="2">
    <v>255</v>
    <v>6</v>
    <v>655</v>
    <v>7</v>
    <v>0</v>
    <v>Image of Great Falls, Virginia</v>
  </rv>
  <rv s="1">
    <fb>38.997199999999999</fb>
    <v>9</v>
  </rv>
  <rv s="4">
    <v>https://www.bing.com/search?q=great+falls+virginia&amp;form=skydnc</v>
    <v>Learn more on Bing</v>
  </rv>
  <rv s="1">
    <fb>-77.287499999999994</fb>
    <v>9</v>
  </rv>
  <rv s="1">
    <fb>15953</fb>
    <v>8</v>
  </rv>
  <rv s="13">
    <v>#VALUE!</v>
    <v>en-CA</v>
    <v>dfc389f8-231e-01f2-7fde-9ab968ca89d4</v>
    <v>536870912</v>
    <v>1</v>
    <v>656</v>
    <v>85</v>
    <v>Great Falls, Virginia</v>
    <v>4</v>
    <v>5</v>
    <v>Map</v>
    <v>6</v>
    <v>7</v>
    <v>68</v>
    <v>3251</v>
    <v>3252</v>
    <v>4</v>
    <v>Great Falls is a census-designated place in Fairfax County, Virginia, United States. The population at the 2020 census was 15,953.</v>
    <v>3253</v>
    <v>3254</v>
    <v>3255</v>
    <v>3256</v>
    <v>Great Falls, Virginia</v>
    <v>3257</v>
    <v>Great Falls, Virginia</v>
    <v>mdp/vdpid/5490046512333324289</v>
  </rv>
  <rv s="0">
    <v>536870912</v>
    <v>Maple Valley, Washington</v>
    <v>5745da07-5f0e-c0f1-081d-09d3c9f4118e</v>
    <v>en-CA</v>
    <v>Map</v>
  </rv>
  <rv s="1">
    <fb>15.968246000000001</fb>
    <v>8</v>
  </rv>
  <rv s="2">
    <v>256</v>
    <v>6</v>
    <v>657</v>
    <v>7</v>
    <v>0</v>
    <v>Image of Maple Valley, Washington</v>
  </rv>
  <rv s="1">
    <fb>47.366111111111003</fb>
    <v>9</v>
  </rv>
  <rv s="0">
    <v>805306368</v>
    <v>Sean P. Kelly (Mayor)</v>
    <v>9d5b8135-2f10-bb2c-e3bd-995e07b36c0d</v>
    <v>en-CA</v>
    <v>Generic</v>
  </rv>
  <rv s="3">
    <v>208</v>
  </rv>
  <rv s="4">
    <v>https://www.bing.com/search?q=maple+valley+washington&amp;form=skydnc</v>
    <v>Learn more on Bing</v>
  </rv>
  <rv s="1">
    <fb>-122.04472222222</fb>
    <v>9</v>
  </rv>
  <rv s="1">
    <fb>28013</fb>
    <v>8</v>
  </rv>
  <rv s="10">
    <v>#VALUE!</v>
    <v>en-CA</v>
    <v>5745da07-5f0e-c0f1-081d-09d3c9f4118e</v>
    <v>536870912</v>
    <v>1</v>
    <v>658</v>
    <v>39</v>
    <v>Maple Valley, Washington</v>
    <v>4</v>
    <v>5</v>
    <v>Map</v>
    <v>6</v>
    <v>7</v>
    <v>551</v>
    <v>552</v>
    <v>3260</v>
    <v>4</v>
    <v>Maple Valley is a city in King County, Washington, United States. The population was 28,013 at the 2020 census. The city functions as a commuter town for residents, though there is an increasing amount of commercial activity in the area.</v>
    <v>3261</v>
    <v>3262</v>
    <v>3264</v>
    <v>3265</v>
    <v>3266</v>
    <v>Maple Valley, Washington</v>
    <v>3267</v>
    <v>331</v>
    <v>Maple Valley, Washington</v>
    <v>mdp/vdpid/4860672309947531265</v>
  </rv>
  <rv s="0">
    <v>536870912</v>
    <v>Vinings, Georgia</v>
    <v>b92b00d4-925f-cfd0-f15c-897f26cdcb0a</v>
    <v>en-CA</v>
    <v>Map</v>
  </rv>
  <rv s="0">
    <v>536870912</v>
    <v>Cobb County</v>
    <v>6d726573-415e-573f-86b6-8225542cbb4e</v>
    <v>en-CA</v>
    <v>Map</v>
  </rv>
  <rv s="1">
    <fb>8.3685360000000006</fb>
    <v>8</v>
  </rv>
  <rv s="2">
    <v>257</v>
    <v>6</v>
    <v>659</v>
    <v>7</v>
    <v>0</v>
    <v>Image of Vinings, Georgia</v>
  </rv>
  <rv s="1">
    <fb>33.861388888889003</fb>
    <v>9</v>
  </rv>
  <rv s="4">
    <v>https://www.bing.com/search?q=vinings+georgia&amp;form=skydnc</v>
    <v>Learn more on Bing</v>
  </rv>
  <rv s="1">
    <fb>-84.470277777777994</fb>
    <v>9</v>
  </rv>
  <rv s="1">
    <fb>12581</fb>
    <v>8</v>
  </rv>
  <rv s="13">
    <v>#VALUE!</v>
    <v>en-CA</v>
    <v>b92b00d4-925f-cfd0-f15c-897f26cdcb0a</v>
    <v>536870912</v>
    <v>1</v>
    <v>660</v>
    <v>85</v>
    <v>Vinings, Georgia</v>
    <v>4</v>
    <v>5</v>
    <v>Map</v>
    <v>6</v>
    <v>7</v>
    <v>1514</v>
    <v>3270</v>
    <v>3271</v>
    <v>4</v>
    <v>Vinings is an unincorporated community and census-designated place in Cobb County, Georgia, United States that runs along the Chattahoochee River bank across from Buckhead. As of the 2020 census, the CDP had a total population of 12,581. Located ...</v>
    <v>3272</v>
    <v>3273</v>
    <v>3274</v>
    <v>3275</v>
    <v>Vinings, Georgia</v>
    <v>3276</v>
    <v>Vinings, Georgia</v>
    <v>mdp/vdpid/5483130817045594113</v>
  </rv>
  <rv s="0">
    <v>536870912</v>
    <v>Beaverton, Oregon</v>
    <v>061b90c4-a918-4f5c-9b50-c5f860c8571f</v>
    <v>en-CA</v>
    <v>Map</v>
  </rv>
  <rv s="0">
    <v>536870912</v>
    <v>Washington County</v>
    <v>9516f9a9-9ff2-ed79-a1f6-878e9af3521f</v>
    <v>en-CA</v>
    <v>Map</v>
  </rv>
  <rv s="1">
    <fb>50.563935999999998</fb>
    <v>8</v>
  </rv>
  <rv s="2">
    <v>258</v>
    <v>6</v>
    <v>661</v>
    <v>7</v>
    <v>0</v>
    <v>Image of Beaverton, Oregon</v>
  </rv>
  <rv s="1">
    <fb>45.486944444443999</fb>
    <v>9</v>
  </rv>
  <rv s="0">
    <v>805306368</v>
    <v>Lacey Beaty (Mayor)</v>
    <v>fb7e21e5-f907-d4bb-0484-8c2de3d7036e</v>
    <v>en-CA</v>
    <v>Generic</v>
  </rv>
  <rv s="3">
    <v>209</v>
  </rv>
  <rv s="4">
    <v>https://www.bing.com/search?q=beaverton+oregon&amp;form=skydnc</v>
    <v>Learn more on Bing</v>
  </rv>
  <rv s="1">
    <fb>-122.80361111111</fb>
    <v>9</v>
  </rv>
  <rv s="1">
    <fb>97494</fb>
    <v>8</v>
  </rv>
  <rv s="10">
    <v>#VALUE!</v>
    <v>en-CA</v>
    <v>061b90c4-a918-4f5c-9b50-c5f860c8571f</v>
    <v>536870912</v>
    <v>1</v>
    <v>662</v>
    <v>39</v>
    <v>Beaverton, Oregon</v>
    <v>4</v>
    <v>5</v>
    <v>Map</v>
    <v>6</v>
    <v>7</v>
    <v>877</v>
    <v>3279</v>
    <v>3280</v>
    <v>4</v>
    <v>Beaverton is a city in Washington County, in the U.S. state of Oregon with a small portion bordering Portland in the Tualatin Valley. The city is among the main cities that make up the Portland metropolitan area. Its population was 97,494 at the ...</v>
    <v>3281</v>
    <v>3282</v>
    <v>3284</v>
    <v>3285</v>
    <v>3286</v>
    <v>Beaverton, Oregon</v>
    <v>3287</v>
    <v>331</v>
    <v>Beaverton, Oregon</v>
    <v>mdp/vdpid/4860903791655911425</v>
  </rv>
  <rv s="0">
    <v>536870912</v>
    <v>Hasbrouck Heights, New Jersey</v>
    <v>7e959f28-df75-0caf-20e1-df5419e0fb5a</v>
    <v>en-CA</v>
    <v>Map</v>
  </rv>
  <rv s="0">
    <v>536870912</v>
    <v>Bergen County</v>
    <v>95b92bea-39a1-5191-6b10-0e7a4a6ace31</v>
    <v>en-CA</v>
    <v>Map</v>
  </rv>
  <rv s="1">
    <fb>3.954278</fb>
    <v>8</v>
  </rv>
  <rv s="2">
    <v>259</v>
    <v>6</v>
    <v>663</v>
    <v>7</v>
    <v>0</v>
    <v>Image of Hasbrouck Heights, New Jersey</v>
  </rv>
  <rv s="1">
    <fb>40.862777777778</fb>
    <v>9</v>
  </rv>
  <rv s="0">
    <v>805306368</v>
    <v>John "Jack" DeLorenzo III (Mayor)</v>
    <v>c11c6211-bee8-a2f2-2552-69bfc015c6d1</v>
    <v>en-CA</v>
    <v>Generic</v>
  </rv>
  <rv s="3">
    <v>210</v>
  </rv>
  <rv s="4">
    <v>https://www.bing.com/search?q=hasbrouck+heights+new+jersey&amp;form=skydnc</v>
    <v>Learn more on Bing</v>
  </rv>
  <rv s="1">
    <fb>-74.075000000000003</fb>
    <v>9</v>
  </rv>
  <rv s="1">
    <fb>12125</fb>
    <v>8</v>
  </rv>
  <rv s="10">
    <v>#VALUE!</v>
    <v>en-CA</v>
    <v>7e959f28-df75-0caf-20e1-df5419e0fb5a</v>
    <v>536870912</v>
    <v>1</v>
    <v>664</v>
    <v>39</v>
    <v>Hasbrouck Heights, New Jersey</v>
    <v>4</v>
    <v>5</v>
    <v>Map</v>
    <v>6</v>
    <v>7</v>
    <v>744</v>
    <v>3290</v>
    <v>3291</v>
    <v>4</v>
    <v>Hasbrouck Heights is a borough in Bergen County, in the U.S. state of New Jersey. As of the 2020 United States census, the borough's population was 12,125, an increase of 283 from the 2010 census count of 11,842, which in turn reflected an ...</v>
    <v>3292</v>
    <v>3293</v>
    <v>3295</v>
    <v>3296</v>
    <v>3297</v>
    <v>Hasbrouck Heights, New Jersey</v>
    <v>3298</v>
    <v>73</v>
    <v>Hasbrouck Heights, New Jersey</v>
    <v>mdp/vdpid/5487316038951370753</v>
  </rv>
  <rv s="0">
    <v>536870912</v>
    <v>Howland Township, Trumbull County, Ohio</v>
    <v>10319364-8097-078c-58f1-dc2d682c0212</v>
    <v>en-CA</v>
    <v>Map</v>
  </rv>
  <rv s="0">
    <v>536870912</v>
    <v>Trumbull County</v>
    <v>58f053c4-e2e6-5b4f-51e2-92de41c1c684</v>
    <v>en-CA</v>
    <v>Map</v>
  </rv>
  <rv s="1">
    <fb>45.842789552900001</fb>
    <v>8</v>
  </rv>
  <rv s="2">
    <v>260</v>
    <v>6</v>
    <v>666</v>
    <v>7</v>
    <v>0</v>
    <v>Image of Howland Township, Trumbull County, Ohio</v>
  </rv>
  <rv s="1">
    <fb>41.235555555555997</fb>
    <v>9</v>
  </rv>
  <rv s="4">
    <v>https://www.bing.com/search?q=howland+township+trumbull+county+ohio&amp;form=skydnc</v>
    <v>Learn more on Bing</v>
  </rv>
  <rv s="1">
    <fb>-80.758055555555998</fb>
    <v>9</v>
  </rv>
  <rv s="1">
    <fb>19042</fb>
    <v>8</v>
  </rv>
  <rv s="13">
    <v>#VALUE!</v>
    <v>en-CA</v>
    <v>10319364-8097-078c-58f1-dc2d682c0212</v>
    <v>536870912</v>
    <v>1</v>
    <v>667</v>
    <v>85</v>
    <v>Howland Township, Trumbull County, Ohio</v>
    <v>4</v>
    <v>5</v>
    <v>Map</v>
    <v>6</v>
    <v>7</v>
    <v>1448</v>
    <v>3301</v>
    <v>3302</v>
    <v>4</v>
    <v>Howland Township is one of the twenty-four townships of Trumbull County, Ohio, United States. Along with Liberty Township, it is one of two urban townships in Trumbull County. The 2020 census found 19,042 people in the township.</v>
    <v>3303</v>
    <v>3304</v>
    <v>3305</v>
    <v>3306</v>
    <v>Howland Township, Trumbull County, Ohio</v>
    <v>3307</v>
    <v>Howland Township, Trumbull County, Ohio</v>
    <v>mdp/vdpid/5480428636056059924</v>
  </rv>
  <rv s="0">
    <v>536870912</v>
    <v>Kankakee, Illinois</v>
    <v>befb1be9-4638-b419-43aa-1671eb8afa5b</v>
    <v>en-CA</v>
    <v>Map</v>
  </rv>
  <rv s="0">
    <v>536870912</v>
    <v>Kankakee County</v>
    <v>5f772d4b-bff4-a428-abce-00b4e9ab121d</v>
    <v>en-CA</v>
    <v>Map</v>
  </rv>
  <rv s="1">
    <fb>40.110674000000003</fb>
    <v>8</v>
  </rv>
  <rv s="2">
    <v>261</v>
    <v>6</v>
    <v>668</v>
    <v>7</v>
    <v>0</v>
    <v>Image of Kankakee, Illinois</v>
  </rv>
  <rv s="1">
    <fb>41.12</fb>
    <v>9</v>
  </rv>
  <rv s="0">
    <v>805306368</v>
    <v>Chris Curtis (Mayor)</v>
    <v>aa26c49f-42a4-d955-7796-2e041f89baba</v>
    <v>en-CA</v>
    <v>Generic</v>
  </rv>
  <rv s="3">
    <v>211</v>
  </rv>
  <rv s="4">
    <v>https://www.bing.com/search?q=kankakee+illinois&amp;form=skydnc</v>
    <v>Learn more on Bing</v>
  </rv>
  <rv s="1">
    <fb>-87.86</fb>
    <v>9</v>
  </rv>
  <rv s="1">
    <fb>24052</fb>
    <v>8</v>
  </rv>
  <rv s="5">
    <v>#VALUE!</v>
    <v>en-CA</v>
    <v>befb1be9-4638-b419-43aa-1671eb8afa5b</v>
    <v>536870912</v>
    <v>1</v>
    <v>669</v>
    <v>2</v>
    <v>Kankakee, Illinois</v>
    <v>4</v>
    <v>5</v>
    <v>Map</v>
    <v>6</v>
    <v>7</v>
    <v>683</v>
    <v>3310</v>
    <v>3311</v>
    <v>4</v>
    <v>Kankakee is a city in and the county seat of Kankakee County, Illinois, United States. Located on the Kankakee River, as of 2020, the city's population was 24,052. Kankakee is a principal city of the Kankakee-Bourbonnais-Bradley Metropolitan ...</v>
    <v>3312</v>
    <v>3313</v>
    <v>3315</v>
    <v>3316</v>
    <v>3317</v>
    <v>Kankakee, Illinois</v>
    <v>3318</v>
    <v>Kankakee, Illinois</v>
    <v>mdp/vdpid/5477766995212500993</v>
  </rv>
  <rv s="0">
    <v>536870912</v>
    <v>Wellington, Florida</v>
    <v>d0451d4c-06a0-4c8e-46c5-7583e416ccbe</v>
    <v>en-CA</v>
    <v>Map</v>
  </rv>
  <rv s="0">
    <v>536870912</v>
    <v>Palm Beach County</v>
    <v>0c635aa7-7e88-bc32-6927-73591d37397d</v>
    <v>en-CA</v>
    <v>Map</v>
  </rv>
  <rv s="1">
    <fb>118.08523700000001</fb>
    <v>8</v>
  </rv>
  <rv s="2">
    <v>262</v>
    <v>6</v>
    <v>670</v>
    <v>7</v>
    <v>0</v>
    <v>Image of Wellington, Florida</v>
  </rv>
  <rv s="1">
    <fb>26.655000000000001</fb>
    <v>9</v>
  </rv>
  <rv s="0">
    <v>805306368</v>
    <v>2024 Florida House of Representatives election (Mayor)</v>
    <v>5de304cc-f530-413b-26e9-35a81abdddfc</v>
    <v>en-CA</v>
    <v>Generic</v>
  </rv>
  <rv s="3">
    <v>212</v>
  </rv>
  <rv s="4">
    <v>https://www.bing.com/search?q=wellington+florida&amp;form=skydnc</v>
    <v>Learn more on Bing</v>
  </rv>
  <rv s="1">
    <fb>-80.254166666667004</fb>
    <v>9</v>
  </rv>
  <rv s="1">
    <fb>61637</fb>
    <v>8</v>
  </rv>
  <rv s="10">
    <v>#VALUE!</v>
    <v>en-CA</v>
    <v>d0451d4c-06a0-4c8e-46c5-7583e416ccbe</v>
    <v>536870912</v>
    <v>1</v>
    <v>671</v>
    <v>39</v>
    <v>Wellington, Florida</v>
    <v>4</v>
    <v>5</v>
    <v>Map</v>
    <v>6</v>
    <v>7</v>
    <v>116</v>
    <v>3321</v>
    <v>3322</v>
    <v>4</v>
    <v>Wellington is a village just west of West Palm Beach in Palm Beach County and 66 mi north of Miami. It is part of the Miami metropolitan area and the fifth largest municipality in Palm Beach County by population. As of the 2020 census, the ...</v>
    <v>3323</v>
    <v>3324</v>
    <v>3326</v>
    <v>3327</v>
    <v>3328</v>
    <v>Wellington, Florida</v>
    <v>3329</v>
    <v>73</v>
    <v>Wellington, Florida</v>
    <v>mdp/vdpid/5502038233124438017</v>
  </rv>
  <rv s="0">
    <v>536870912</v>
    <v>Algonquin, Illinois</v>
    <v>def44554-6671-e31a-50f9-5d21685b2616</v>
    <v>en-CA</v>
    <v>Map</v>
  </rv>
  <rv s="1">
    <fb>31.96</fb>
    <v>8</v>
  </rv>
  <rv s="2">
    <v>263</v>
    <v>6</v>
    <v>673</v>
    <v>7</v>
    <v>0</v>
    <v>Image of Algonquin, Illinois</v>
  </rv>
  <rv s="1">
    <fb>42.162500000000001</fb>
    <v>9</v>
  </rv>
  <rv s="4">
    <v>https://www.bing.com/search?q=algonquin+illinois&amp;form=skydnc</v>
    <v>Learn more on Bing</v>
  </rv>
  <rv s="1">
    <fb>-88.302499999999995</fb>
    <v>9</v>
  </rv>
  <rv s="1">
    <fb>29700</fb>
    <v>8</v>
  </rv>
  <rv s="13">
    <v>#VALUE!</v>
    <v>en-CA</v>
    <v>def44554-6671-e31a-50f9-5d21685b2616</v>
    <v>536870912</v>
    <v>1</v>
    <v>674</v>
    <v>85</v>
    <v>Algonquin, Illinois</v>
    <v>4</v>
    <v>5</v>
    <v>Map</v>
    <v>6</v>
    <v>7</v>
    <v>683</v>
    <v>2906</v>
    <v>3332</v>
    <v>4</v>
    <v>Algonquin is a village in McHenry and Kane counties, Illinois, in the United States. It is a suburb of Chicago, located approximately 40 miles northwest of the Loop. As of the 2020 census, the village's population was 29,700.</v>
    <v>3333</v>
    <v>3334</v>
    <v>3335</v>
    <v>3336</v>
    <v>Algonquin, Illinois</v>
    <v>3337</v>
    <v>Algonquin, Illinois</v>
    <v>mdp/vdpid/5477646659271786502</v>
  </rv>
  <rv s="0">
    <v>536870912</v>
    <v>Hamilton Township, Mercer County, New Jersey</v>
    <v>e13db7f4-2c58-b67b-b54c-c6042439fbb7</v>
    <v>en-CA</v>
    <v>Map</v>
  </rv>
  <rv s="1">
    <fb>104.602</fb>
    <v>8</v>
  </rv>
  <rv s="2">
    <v>264</v>
    <v>6</v>
    <v>676</v>
    <v>7</v>
    <v>0</v>
    <v>Image of Hamilton Township, Mercer County, New Jersey</v>
  </rv>
  <rv s="1">
    <fb>40.207000000000001</fb>
    <v>9</v>
  </rv>
  <rv s="0">
    <v>805306368</v>
    <v>Jeff Martin (Mayor)</v>
    <v>b0d20303-3ead-003f-1e20-f7f1af33c42f</v>
    <v>en-CA</v>
    <v>Generic</v>
  </rv>
  <rv s="3">
    <v>213</v>
  </rv>
  <rv s="4">
    <v>https://www.bing.com/search?q=hamilton+township&amp;form=skydnc</v>
    <v>Learn more on Bing</v>
  </rv>
  <rv s="1">
    <fb>-74.674400000000006</fb>
    <v>9</v>
  </rv>
  <rv s="1">
    <fb>92297</fb>
    <v>8</v>
  </rv>
  <rv s="10">
    <v>#VALUE!</v>
    <v>en-CA</v>
    <v>e13db7f4-2c58-b67b-b54c-c6042439fbb7</v>
    <v>536870912</v>
    <v>1</v>
    <v>677</v>
    <v>39</v>
    <v>Hamilton Township, Mercer County, New Jersey</v>
    <v>4</v>
    <v>5</v>
    <v>Map</v>
    <v>6</v>
    <v>7</v>
    <v>744</v>
    <v>2386</v>
    <v>3340</v>
    <v>4</v>
    <v>Hamilton Township is a township and the most populous municipality in Mercer County, in the U.S. state of New Jersey. It is the largest suburb of Trenton, the state's capital, which is located to the township's west. The township is situated ...</v>
    <v>3341</v>
    <v>3342</v>
    <v>3344</v>
    <v>3345</v>
    <v>3346</v>
    <v>Hamilton Township, Mercer County, New Jersey</v>
    <v>3347</v>
    <v>73</v>
    <v>Hamilton Township, Mercer County, New Jersey</v>
    <v>mdp/vdpid/5487421459544408065</v>
  </rv>
  <rv s="0">
    <v>536870912</v>
    <v>Windsor, Colorado</v>
    <v>c4006730-25e2-71a3-d2c5-26f85185e8ca</v>
    <v>en-CA</v>
    <v>Map</v>
  </rv>
  <rv s="0">
    <v>536870912</v>
    <v>Weld County</v>
    <v>9b3f5920-8328-aa6b-80fb-72dcb2fe113b</v>
    <v>en-CA</v>
    <v>Map</v>
  </rv>
  <rv s="1">
    <fb>64.117913000000001</fb>
    <v>8</v>
  </rv>
  <rv s="2">
    <v>265</v>
    <v>6</v>
    <v>678</v>
    <v>7</v>
    <v>0</v>
    <v>Image of Windsor, Colorado</v>
  </rv>
  <rv s="1">
    <fb>40.477200000000003</fb>
    <v>9</v>
  </rv>
  <rv s="0">
    <v>805306368</v>
    <v>Paul Rennemeyer (Mayor)</v>
    <v>cea0e54a-2cef-6bc3-4122-019968d3a42f</v>
    <v>en-CA</v>
    <v>Generic</v>
  </rv>
  <rv s="3">
    <v>214</v>
  </rv>
  <rv s="4">
    <v>https://www.bing.com/search?q=windsor+colorado&amp;form=skydnc</v>
    <v>Learn more on Bing</v>
  </rv>
  <rv s="1">
    <fb>-104.91200000000001</fb>
    <v>9</v>
  </rv>
  <rv s="1">
    <fb>32716</fb>
    <v>8</v>
  </rv>
  <rv s="10">
    <v>#VALUE!</v>
    <v>en-CA</v>
    <v>c4006730-25e2-71a3-d2c5-26f85185e8ca</v>
    <v>536870912</v>
    <v>1</v>
    <v>679</v>
    <v>39</v>
    <v>Windsor, Colorado</v>
    <v>4</v>
    <v>5</v>
    <v>Map</v>
    <v>6</v>
    <v>7</v>
    <v>2169</v>
    <v>3350</v>
    <v>3351</v>
    <v>4</v>
    <v>Windsor is a home rule municipality in Larimer and Weld counties in the U.S. state of Colorado. According to the 2020 census, the population of the town was 32,716. Windsor is located in the Northern Colorado region. Someone who lives in the ...</v>
    <v>3352</v>
    <v>3353</v>
    <v>3355</v>
    <v>3356</v>
    <v>3357</v>
    <v>Windsor, Colorado</v>
    <v>3358</v>
    <v>230</v>
    <v>Windsor, Colorado</v>
    <v>mdp/vdpid/5083876918198009857</v>
  </rv>
  <rv s="0">
    <v>536870912</v>
    <v>Wantagh, New York</v>
    <v>7a5b9a82-00c7-8613-6c96-363287c0c9d4</v>
    <v>en-CA</v>
    <v>Map</v>
  </rv>
  <rv s="1">
    <fb>10.687953</fb>
    <v>8</v>
  </rv>
  <rv s="2">
    <v>266</v>
    <v>6</v>
    <v>680</v>
    <v>7</v>
    <v>0</v>
    <v>Image of Wantagh, New York</v>
  </rv>
  <rv s="1">
    <fb>40.674700000000001</fb>
    <v>9</v>
  </rv>
  <rv s="4">
    <v>https://www.bing.com/search?q=wantagh+new+york&amp;form=skydnc</v>
    <v>Learn more on Bing</v>
  </rv>
  <rv s="1">
    <fb>-73.510599999999997</fb>
    <v>9</v>
  </rv>
  <rv s="1">
    <fb>18613</fb>
    <v>8</v>
  </rv>
  <rv s="13">
    <v>#VALUE!</v>
    <v>en-CA</v>
    <v>7a5b9a82-00c7-8613-6c96-363287c0c9d4</v>
    <v>536870912</v>
    <v>1</v>
    <v>681</v>
    <v>85</v>
    <v>Wantagh, New York</v>
    <v>4</v>
    <v>5</v>
    <v>Map</v>
    <v>6</v>
    <v>7</v>
    <v>433</v>
    <v>2699</v>
    <v>3361</v>
    <v>4</v>
    <v>Wantagh is a hamlet and census-designated place in the Town of Hempstead in Nassau County, on Long Island, New York, United States. The population was 18,613 at the time of the 2020 census. Wantagh is known as "The Gateway to Jones Beach".</v>
    <v>3362</v>
    <v>3363</v>
    <v>3364</v>
    <v>3365</v>
    <v>Wantagh, New York</v>
    <v>3366</v>
    <v>Wantagh, New York</v>
    <v>mdp/vdpid/5487534610055168001</v>
  </rv>
  <rv s="0">
    <v>536870912</v>
    <v>Fort Lauderdale, Florida</v>
    <v>5506b274-609b-4494-a946-3e3d9acb181e</v>
    <v>en-CA</v>
    <v>Map</v>
  </rv>
  <rv s="1">
    <fb>94.045083000000005</fb>
    <v>8</v>
  </rv>
  <rv s="2">
    <v>267</v>
    <v>6</v>
    <v>682</v>
    <v>7</v>
    <v>0</v>
    <v>Image of Fort Lauderdale, Florida</v>
  </rv>
  <rv s="1">
    <fb>26.135833333333</fb>
    <v>9</v>
  </rv>
  <rv s="0">
    <v>805306368</v>
    <v>Dean Trantalis (Mayor)</v>
    <v>63f5944f-ea01-fb15-96e5-8c6fc5f59907</v>
    <v>en-CA</v>
    <v>Generic</v>
  </rv>
  <rv s="3">
    <v>215</v>
  </rv>
  <rv s="4">
    <v>https://www.bing.com/search?q=fort+lauderdale+florida&amp;form=skydnc</v>
    <v>Learn more on Bing</v>
  </rv>
  <rv s="1">
    <fb>-80.141944444443993</fb>
    <v>9</v>
  </rv>
  <rv s="1">
    <fb>182760</fb>
    <v>8</v>
  </rv>
  <rv s="5">
    <v>#VALUE!</v>
    <v>en-CA</v>
    <v>5506b274-609b-4494-a946-3e3d9acb181e</v>
    <v>536870912</v>
    <v>1</v>
    <v>683</v>
    <v>2</v>
    <v>Fort Lauderdale, Florida</v>
    <v>4</v>
    <v>5</v>
    <v>Map</v>
    <v>6</v>
    <v>7</v>
    <v>116</v>
    <v>2456</v>
    <v>3369</v>
    <v>4</v>
    <v>Fort Lauderdale is a coastal city located in the U.S. state of Florida, 30 miles north of Miami along the Atlantic Ocean. It is the county seat of and largest city in Broward County with a population of 182,760 at the 2020 census, making it the ...</v>
    <v>3370</v>
    <v>3371</v>
    <v>3373</v>
    <v>3374</v>
    <v>3375</v>
    <v>Fort Lauderdale, Florida</v>
    <v>3376</v>
    <v>Fort Lauderdale, Florida</v>
    <v>mdp/vdpid/5502154463864946691</v>
  </rv>
  <rv s="0">
    <v>536870912</v>
    <v>Lake in the Hills, Illinois</v>
    <v>0e6ccb4b-a366-ef72-0985-914d779a5f49</v>
    <v>en-CA</v>
    <v>Map</v>
  </rv>
  <rv s="1">
    <fb>27.307471</fb>
    <v>8</v>
  </rv>
  <rv s="2">
    <v>268</v>
    <v>6</v>
    <v>684</v>
    <v>7</v>
    <v>0</v>
    <v>Image of Lake in the Hills, Illinois</v>
  </rv>
  <rv s="1">
    <fb>42.186700000000002</fb>
    <v>9</v>
  </rv>
  <rv s="0">
    <v>805306368</v>
    <v>Ray Bogdanowski (President)</v>
    <v>37423459-1e83-7abe-5e08-c422f6749abf</v>
    <v>en-CA</v>
    <v>Generic</v>
  </rv>
  <rv s="3">
    <v>216</v>
  </rv>
  <rv s="4">
    <v>https://www.bing.com/search?q=lake+in+the+hills+illinois&amp;form=skydnc</v>
    <v>Learn more on Bing</v>
  </rv>
  <rv s="1">
    <fb>-88.347499999999997</fb>
    <v>9</v>
  </rv>
  <rv s="1">
    <fb>28982</fb>
    <v>8</v>
  </rv>
  <rv s="5">
    <v>#VALUE!</v>
    <v>en-CA</v>
    <v>0e6ccb4b-a366-ef72-0985-914d779a5f49</v>
    <v>536870912</v>
    <v>1</v>
    <v>685</v>
    <v>2</v>
    <v>Lake in the Hills, Illinois</v>
    <v>4</v>
    <v>5</v>
    <v>Map</v>
    <v>6</v>
    <v>7</v>
    <v>683</v>
    <v>2906</v>
    <v>3379</v>
    <v>4</v>
    <v>Lake in the Hills is a village in McHenry County, Illinois, United States. As of the 2020 census, the population was 28,982. The village is most known for its very high residential growth which occurred most heavily in the 1990s. Once a sleepy ...</v>
    <v>3380</v>
    <v>3381</v>
    <v>3383</v>
    <v>3384</v>
    <v>3385</v>
    <v>Lake in the Hills, Illinois</v>
    <v>3386</v>
    <v>Lake in the Hills, Illinois</v>
    <v>mdp/vdpid/5476895968681000961</v>
  </rv>
  <rv s="0">
    <v>536870912</v>
    <v>Carpinteria, California</v>
    <v>d2a6f391-f3e8-39f4-946a-f0238af624e3</v>
    <v>en-CA</v>
    <v>Map</v>
  </rv>
  <rv s="1">
    <fb>24.012930999999998</fb>
    <v>8</v>
  </rv>
  <rv s="2">
    <v>269</v>
    <v>6</v>
    <v>686</v>
    <v>7</v>
    <v>0</v>
    <v>Image of Carpinteria, California</v>
  </rv>
  <rv s="1">
    <fb>34.399166666667</fb>
    <v>9</v>
  </rv>
  <rv s="0">
    <v>805306368</v>
    <v>Wade Nomura (Mayor)</v>
    <v>582f9813-9a3f-bdc1-8e8a-68a728dff4cc</v>
    <v>en-CA</v>
    <v>Generic</v>
  </rv>
  <rv s="3">
    <v>217</v>
  </rv>
  <rv s="4">
    <v>https://www.bing.com/search?q=carpinteria+california&amp;form=skydnc</v>
    <v>Learn more on Bing</v>
  </rv>
  <rv s="1">
    <fb>-119.51638888889001</fb>
    <v>9</v>
  </rv>
  <rv s="1">
    <fb>13264</fb>
    <v>8</v>
  </rv>
  <rv s="5">
    <v>#VALUE!</v>
    <v>en-CA</v>
    <v>d2a6f391-f3e8-39f4-946a-f0238af624e3</v>
    <v>536870912</v>
    <v>1</v>
    <v>687</v>
    <v>2</v>
    <v>Carpinteria, California</v>
    <v>4</v>
    <v>5</v>
    <v>Map</v>
    <v>6</v>
    <v>7</v>
    <v>323</v>
    <v>3115</v>
    <v>3389</v>
    <v>4</v>
    <v>Carpinteria is a small seaside city in southeastern Santa Barbara County, California. Located on the Central Coast of California, it had a population of 13,264 at the 2020 census. Carpinteria is a popular surf destination; the city embraced the ...</v>
    <v>3390</v>
    <v>3391</v>
    <v>3393</v>
    <v>3394</v>
    <v>3395</v>
    <v>Carpinteria, California</v>
    <v>3396</v>
    <v>Carpinteria, California</v>
    <v>mdp/vdpid/5059724212105641985</v>
  </rv>
  <rv s="0">
    <v>536870912</v>
    <v>Temecula, California</v>
    <v>5ce0943f-1643-4b26-944f-85f24978f9f2</v>
    <v>en-CA</v>
    <v>Map</v>
  </rv>
  <rv s="0">
    <v>536870912</v>
    <v>Riverside County</v>
    <v>2dce4f67-7530-895b-dfcb-02c325731adf</v>
    <v>en-CA</v>
    <v>Map</v>
  </rv>
  <rv s="1">
    <fb>96.548755999999997</fb>
    <v>8</v>
  </rv>
  <rv s="2">
    <v>270</v>
    <v>6</v>
    <v>688</v>
    <v>7</v>
    <v>0</v>
    <v>Image of Temecula, California</v>
  </rv>
  <rv s="1">
    <fb>33.503333333333003</fb>
    <v>9</v>
  </rv>
  <rv s="0">
    <v>805306368</v>
    <v>Zak Schwank (Mayor)</v>
    <v>8ac36ae2-dc2c-7fae-7089-b773680ab55b</v>
    <v>en-CA</v>
    <v>Generic</v>
  </rv>
  <rv s="3">
    <v>218</v>
  </rv>
  <rv s="4">
    <v>https://www.bing.com/search?q=temecula+california&amp;form=skydnc</v>
    <v>Learn more on Bing</v>
  </rv>
  <rv s="1">
    <fb>-117.12361111110999</fb>
    <v>9</v>
  </rv>
  <rv s="1">
    <fb>110003</fb>
    <v>8</v>
  </rv>
  <rv s="10">
    <v>#VALUE!</v>
    <v>en-CA</v>
    <v>5ce0943f-1643-4b26-944f-85f24978f9f2</v>
    <v>536870912</v>
    <v>1</v>
    <v>689</v>
    <v>39</v>
    <v>Temecula, California</v>
    <v>4</v>
    <v>5</v>
    <v>Map</v>
    <v>6</v>
    <v>7</v>
    <v>323</v>
    <v>3399</v>
    <v>3400</v>
    <v>4</v>
    <v>Temecula is a city in southwestern Riverside County, California, United States. The city had a population of 110,003 as of the 2020 census and was incorporated on December 1, 1989. The city is a tourist and resort destination, with the Temecula ...</v>
    <v>3401</v>
    <v>3402</v>
    <v>3404</v>
    <v>3405</v>
    <v>3406</v>
    <v>Temecula, California</v>
    <v>3407</v>
    <v>331</v>
    <v>Temecula, California</v>
    <v>mdp/vdpid/5073347301011881985</v>
  </rv>
  <rv s="0">
    <v>536870912</v>
    <v>Brownsville, Kentucky</v>
    <v>ebda877d-aa11-5115-0bee-08af8f46465f</v>
    <v>en-CA</v>
    <v>Map</v>
  </rv>
  <rv s="0">
    <v>536870912</v>
    <v>Edmonson County</v>
    <v>def53daf-0e7f-9fda-b0fd-469abe6c6c76</v>
    <v>en-CA</v>
    <v>Map</v>
  </rv>
  <rv s="1">
    <fb>6.783442</fb>
    <v>8</v>
  </rv>
  <rv s="2">
    <v>271</v>
    <v>6</v>
    <v>690</v>
    <v>7</v>
    <v>0</v>
    <v>Image of Brownsville, Kentucky</v>
  </rv>
  <rv s="1">
    <fb>37.191099999999999</fb>
    <v>9</v>
  </rv>
  <rv s="4">
    <v>https://www.bing.com/search?q=brownsville+edmonson+county+kentucky&amp;form=skydnc</v>
    <v>Learn more on Bing</v>
  </rv>
  <rv s="1">
    <fb>-86.261099999999999</fb>
    <v>9</v>
  </rv>
  <rv s="1">
    <fb>875</fb>
    <v>8</v>
  </rv>
  <rv s="13">
    <v>#VALUE!</v>
    <v>en-CA</v>
    <v>ebda877d-aa11-5115-0bee-08af8f46465f</v>
    <v>536870912</v>
    <v>1</v>
    <v>691</v>
    <v>85</v>
    <v>Brownsville, Kentucky</v>
    <v>4</v>
    <v>5</v>
    <v>Map</v>
    <v>6</v>
    <v>7</v>
    <v>2007</v>
    <v>3410</v>
    <v>3411</v>
    <v>4</v>
    <v>Brownsville is a home rule-class city in Edmonson County, Kentucky, in the United States. It is the county seat and is a certified Kentucky Trail Town. The population was 836 at the time of the 2010 census, down from 921 at the 2000 census. It ...</v>
    <v>3412</v>
    <v>3413</v>
    <v>3414</v>
    <v>3415</v>
    <v>Brownsville, Kentucky</v>
    <v>3416</v>
    <v>Brownsville, Kentucky</v>
    <v>mdp/vdpid/5481833329068081153</v>
  </rv>
  <rv s="0">
    <v>536870912</v>
    <v>Provo, Utah</v>
    <v>a681ce7a-6ea7-4ac8-9e0f-bf4ed6f182c0</v>
    <v>en-CA</v>
    <v>Map</v>
  </rv>
  <rv s="1">
    <fb>114.397696</fb>
    <v>8</v>
  </rv>
  <rv s="2">
    <v>272</v>
    <v>6</v>
    <v>692</v>
    <v>7</v>
    <v>0</v>
    <v>Image of Provo, Utah</v>
  </rv>
  <rv s="1">
    <fb>40.233833333333301</fb>
    <v>9</v>
  </rv>
  <rv s="0">
    <v>805306368</v>
    <v>Michelle Kaufusi (Mayor)</v>
    <v>5ff42ec8-61b3-d9ec-3a7e-0b8ddd3ba059</v>
    <v>en-CA</v>
    <v>Generic</v>
  </rv>
  <rv s="3">
    <v>219</v>
  </rv>
  <rv s="4">
    <v>https://www.bing.com/search?q=provo+utah&amp;form=skydnc</v>
    <v>Learn more on Bing</v>
  </rv>
  <rv s="1">
    <fb>-111.658527777778</fb>
    <v>9</v>
  </rv>
  <rv s="1">
    <fb>115162</fb>
    <v>8</v>
  </rv>
  <rv s="10">
    <v>#VALUE!</v>
    <v>en-CA</v>
    <v>a681ce7a-6ea7-4ac8-9e0f-bf4ed6f182c0</v>
    <v>536870912</v>
    <v>1</v>
    <v>693</v>
    <v>39</v>
    <v>Provo, Utah</v>
    <v>4</v>
    <v>5</v>
    <v>Map</v>
    <v>6</v>
    <v>7</v>
    <v>969</v>
    <v>1947</v>
    <v>3419</v>
    <v>4</v>
    <v>Provo is a city in and the county seat of Utah County, Utah, United States. It is 43 miles south of Salt Lake City along the Wasatch Front, and lies between the cities of Orem to the north and Springville to the south. With a population at the ...</v>
    <v>3420</v>
    <v>3421</v>
    <v>3423</v>
    <v>3424</v>
    <v>3425</v>
    <v>Provo, Utah</v>
    <v>3426</v>
    <v>230</v>
    <v>Provo, Utah</v>
    <v>mdp/vdpid/5081525534685396993</v>
  </rv>
  <rv s="0">
    <v>536870912</v>
    <v>Manhattan Beach, California</v>
    <v>d6474b4d-f75b-30cd-14ac-5f0e3449348a</v>
    <v>en-CA</v>
    <v>Map</v>
  </rv>
  <rv s="1">
    <fb>10.207748</fb>
    <v>8</v>
  </rv>
  <rv s="2">
    <v>273</v>
    <v>6</v>
    <v>694</v>
    <v>7</v>
    <v>0</v>
    <v>Image of Manhattan Beach, California</v>
  </rv>
  <rv s="1">
    <fb>33.888888888888999</fb>
    <v>9</v>
  </rv>
  <rv s="0">
    <v>805306368</v>
    <v>Joe Franklin (Mayor)</v>
    <v>44dff993-2791-0661-b797-ba458a00a218</v>
    <v>en-CA</v>
    <v>Generic</v>
  </rv>
  <rv s="3">
    <v>220</v>
  </rv>
  <rv s="4">
    <v>https://www.bing.com/search?q=manhattan+beach+california&amp;form=skydnc</v>
    <v>Learn more on Bing</v>
  </rv>
  <rv s="1">
    <fb>-118.40527777778</fb>
    <v>9</v>
  </rv>
  <rv s="1">
    <fb>35506</fb>
    <v>8</v>
  </rv>
  <rv s="5">
    <v>#VALUE!</v>
    <v>en-CA</v>
    <v>d6474b4d-f75b-30cd-14ac-5f0e3449348a</v>
    <v>536870912</v>
    <v>1</v>
    <v>695</v>
    <v>2</v>
    <v>Manhattan Beach, California</v>
    <v>4</v>
    <v>5</v>
    <v>Map</v>
    <v>6</v>
    <v>7</v>
    <v>323</v>
    <v>372</v>
    <v>3429</v>
    <v>4</v>
    <v>Manhattan Beach is a city in southwestern Los Angeles County, California, United States, on the Pacific coast south of El Segundo, west of Hawthorne and Redondo Beach, and north of Hermosa Beach. As of the 2020 census, the population was 35,506.</v>
    <v>3430</v>
    <v>3431</v>
    <v>3433</v>
    <v>3434</v>
    <v>3435</v>
    <v>Manhattan Beach, California</v>
    <v>3436</v>
    <v>Manhattan Beach, California</v>
    <v>mdp/vdpid/5059790008051826689</v>
  </rv>
  <rv s="0">
    <v>536870912</v>
    <v>West Linn, Oregon</v>
    <v>2515742c-b14f-15c0-e378-a657b103d1af</v>
    <v>en-CA</v>
    <v>Map</v>
  </rv>
  <rv s="0">
    <v>536870912</v>
    <v>Clackamas County</v>
    <v>e29f543d-79c8-c506-de76-df38a15001a6</v>
    <v>en-CA</v>
    <v>Map</v>
  </rv>
  <rv s="1">
    <fb>20.846495000000001</fb>
    <v>8</v>
  </rv>
  <rv s="2">
    <v>274</v>
    <v>6</v>
    <v>696</v>
    <v>7</v>
    <v>0</v>
    <v>Image of West Linn, Oregon</v>
  </rv>
  <rv s="1">
    <fb>45.365277777777997</fb>
    <v>9</v>
  </rv>
  <rv s="0">
    <v>805306368</v>
    <v>Rory Bialostosky (Mayor)</v>
    <v>d6bb68df-e3c1-d9bf-31e0-742b739c9765</v>
    <v>en-CA</v>
    <v>Generic</v>
  </rv>
  <rv s="3">
    <v>221</v>
  </rv>
  <rv s="4">
    <v>https://www.bing.com/search?q=west+linn+oregon&amp;form=skydnc</v>
    <v>Learn more on Bing</v>
  </rv>
  <rv s="1">
    <fb>-122.64111111111001</fb>
    <v>9</v>
  </rv>
  <rv s="1">
    <fb>27373</fb>
    <v>8</v>
  </rv>
  <rv s="10">
    <v>#VALUE!</v>
    <v>en-CA</v>
    <v>2515742c-b14f-15c0-e378-a657b103d1af</v>
    <v>536870912</v>
    <v>1</v>
    <v>697</v>
    <v>39</v>
    <v>West Linn, Oregon</v>
    <v>4</v>
    <v>5</v>
    <v>Map</v>
    <v>6</v>
    <v>7</v>
    <v>877</v>
    <v>3439</v>
    <v>3440</v>
    <v>4</v>
    <v>West Linn is a city in Clackamas County, Oregon, United States. A southern suburb within the Portland metropolitan area, West Linn developed on the site of the former Linn City, which was named after U.S. Senator Lewis F. Linn of Ste. Genevieve, ...</v>
    <v>3441</v>
    <v>3442</v>
    <v>3444</v>
    <v>3445</v>
    <v>3446</v>
    <v>West Linn, Oregon</v>
    <v>3447</v>
    <v>331</v>
    <v>West Linn, Oregon</v>
    <v>mdp/vdpid/4860911720484306945</v>
  </rv>
  <rv s="0">
    <v>536870912</v>
    <v>Warsaw, Indiana</v>
    <v>675c3051-579e-4d56-8953-ea4e49579fd6</v>
    <v>en-CA</v>
    <v>Map</v>
  </rv>
  <rv s="0">
    <v>536870912</v>
    <v>Kosciusko County</v>
    <v>49884837-115a-e378-ffbd-6cc5708e5190</v>
    <v>en-CA</v>
    <v>Map</v>
  </rv>
  <rv s="1">
    <fb>34.878062999999997</fb>
    <v>8</v>
  </rv>
  <rv s="2">
    <v>275</v>
    <v>6</v>
    <v>698</v>
    <v>7</v>
    <v>0</v>
    <v>Image of Warsaw, Indiana</v>
  </rv>
  <rv s="1">
    <fb>41.240600000000001</fb>
    <v>9</v>
  </rv>
  <rv s="0">
    <v>805306368</v>
    <v>Jeff Grose (Mayor)</v>
    <v>8c3d96ea-3387-66dd-a568-0f2acd51c0be</v>
    <v>en-CA</v>
    <v>Generic</v>
  </rv>
  <rv s="3">
    <v>222</v>
  </rv>
  <rv s="4">
    <v>https://www.bing.com/search?q=warsaw+indiana&amp;form=skydnc</v>
    <v>Learn more on Bing</v>
  </rv>
  <rv s="1">
    <fb>-85.846900000000005</fb>
    <v>9</v>
  </rv>
  <rv s="1">
    <fb>15804</fb>
    <v>8</v>
  </rv>
  <rv s="5">
    <v>#VALUE!</v>
    <v>en-CA</v>
    <v>675c3051-579e-4d56-8953-ea4e49579fd6</v>
    <v>536870912</v>
    <v>1</v>
    <v>699</v>
    <v>2</v>
    <v>Warsaw, Indiana</v>
    <v>4</v>
    <v>5</v>
    <v>Map</v>
    <v>6</v>
    <v>7</v>
    <v>275</v>
    <v>3450</v>
    <v>3451</v>
    <v>4</v>
    <v>Warsaw is a city in and the county seat of Kosciusko County, Indiana, United States. Warsaw has a population of 15,804 as of the 2020 U.S. Census. Warsaw also borders a smaller town, Winona Lake.</v>
    <v>3452</v>
    <v>3453</v>
    <v>3455</v>
    <v>3456</v>
    <v>3457</v>
    <v>Warsaw, Indiana</v>
    <v>3458</v>
    <v>Warsaw, Indiana</v>
    <v>mdp/vdpid/5478187856323149825</v>
  </rv>
  <rv s="0">
    <v>536870912</v>
    <v>Hudson, Ohio</v>
    <v>c79a0751-715b-6734-793e-a0fbe6ee5dca</v>
    <v>en-CA</v>
    <v>Map</v>
  </rv>
  <rv s="1">
    <fb>66.980735999999993</fb>
    <v>8</v>
  </rv>
  <rv s="2">
    <v>276</v>
    <v>6</v>
    <v>700</v>
    <v>7</v>
    <v>0</v>
    <v>Image of Hudson, Ohio</v>
  </rv>
  <rv s="1">
    <fb>41.239839699999997</fb>
    <v>9</v>
  </rv>
  <rv s="0">
    <v>805306368</v>
    <v>Jeffrey Anzevino (Mayor)</v>
    <v>05c61e35-b28c-31c5-c40e-46015b6e699a</v>
    <v>en-CA</v>
    <v>Generic</v>
  </rv>
  <rv s="3">
    <v>223</v>
  </rv>
  <rv s="4">
    <v>https://www.bing.com/search?q=hudson+ohio&amp;form=skydnc</v>
    <v>Learn more on Bing</v>
  </rv>
  <rv s="1">
    <fb>-81.440783999999994</fb>
    <v>9</v>
  </rv>
  <rv s="1">
    <fb>23110</fb>
    <v>8</v>
  </rv>
  <rv s="5">
    <v>#VALUE!</v>
    <v>en-CA</v>
    <v>c79a0751-715b-6734-793e-a0fbe6ee5dca</v>
    <v>536870912</v>
    <v>1</v>
    <v>701</v>
    <v>2</v>
    <v>Hudson, Ohio</v>
    <v>4</v>
    <v>5</v>
    <v>Map</v>
    <v>6</v>
    <v>7</v>
    <v>1448</v>
    <v>1449</v>
    <v>3461</v>
    <v>4</v>
    <v>Hudson is a city in northern Summit County, Ohio, United States. The population was 23,110 at the 2020 census. It is a suburban community in the Akron metropolitan area. John Brown made his first public vow to destroy slavery here and the city ...</v>
    <v>3462</v>
    <v>3463</v>
    <v>3465</v>
    <v>3466</v>
    <v>3467</v>
    <v>Hudson, Ohio</v>
    <v>3468</v>
    <v>Hudson, Ohio</v>
    <v>mdp/vdpid/5480393440694894593</v>
  </rv>
  <rv s="0">
    <v>536870912</v>
    <v>Rancho Santa Margarita, California</v>
    <v>37a130a8-a87a-413c-9c3e-4a56170698a3</v>
    <v>en-CA</v>
    <v>Map</v>
  </rv>
  <rv s="1">
    <fb>33.514015000000001</fb>
    <v>8</v>
  </rv>
  <rv s="2">
    <v>277</v>
    <v>6</v>
    <v>702</v>
    <v>7</v>
    <v>0</v>
    <v>Image of Rancho Santa Margarita, California</v>
  </rv>
  <rv s="1">
    <fb>33.641388888888997</fb>
    <v>9</v>
  </rv>
  <rv s="0">
    <v>805306368</v>
    <v>Jerry Holloway (Mayor)</v>
    <v>61d0f74a-7761-f940-9e02-5ea696626965</v>
    <v>en-CA</v>
    <v>Generic</v>
  </rv>
  <rv s="3">
    <v>224</v>
  </rv>
  <rv s="4">
    <v>https://www.bing.com/search?q=rancho+santa+margarita+california&amp;form=skydnc</v>
    <v>Learn more on Bing</v>
  </rv>
  <rv s="1">
    <fb>-117.59444444444</fb>
    <v>9</v>
  </rv>
  <rv s="1">
    <fb>47949</fb>
    <v>8</v>
  </rv>
  <rv s="5">
    <v>#VALUE!</v>
    <v>en-CA</v>
    <v>37a130a8-a87a-413c-9c3e-4a56170698a3</v>
    <v>536870912</v>
    <v>1</v>
    <v>703</v>
    <v>2</v>
    <v>Rancho Santa Margarita, California</v>
    <v>4</v>
    <v>5</v>
    <v>Map</v>
    <v>6</v>
    <v>7</v>
    <v>323</v>
    <v>2103</v>
    <v>3471</v>
    <v>4</v>
    <v>Rancho Santa Margarita is a city in Orange County, California, United States. One of Orange County's youngest cities, Rancho Santa Margarita is a master-planned community. The population was 47,853 at the 2010 census, up from 47,214 at the 2000 ...</v>
    <v>3472</v>
    <v>3473</v>
    <v>3475</v>
    <v>3476</v>
    <v>3477</v>
    <v>Rancho Santa Margarita, California</v>
    <v>3478</v>
    <v>Rancho Santa Margarita, California</v>
    <v>mdp/vdpid/5073315692619497473</v>
  </rv>
  <rv s="0">
    <v>536870912</v>
    <v>Dexter, Michigan</v>
    <v>1e9a1422-353e-2819-3e51-314255226b07</v>
    <v>en-CA</v>
    <v>Map</v>
  </rv>
  <rv s="0">
    <v>536870912</v>
    <v>Washtenaw County</v>
    <v>e34163e0-11df-0ab1-a9f6-32bf0a6cea8e</v>
    <v>en-CA</v>
    <v>Map</v>
  </rv>
  <rv s="1">
    <fb>5.1338720000000002</fb>
    <v>8</v>
  </rv>
  <rv s="2">
    <v>278</v>
    <v>6</v>
    <v>704</v>
    <v>7</v>
    <v>0</v>
    <v>Image of Dexter, Michigan</v>
  </rv>
  <rv s="1">
    <fb>42.338333333332997</fb>
    <v>9</v>
  </rv>
  <rv s="0">
    <v>805306368</v>
    <v>Shawn Keough (Mayor)</v>
    <v>825046d0-887e-0171-4d9d-887f9581de02</v>
    <v>en-CA</v>
    <v>Generic</v>
  </rv>
  <rv s="3">
    <v>225</v>
  </rv>
  <rv s="4">
    <v>https://www.bing.com/search?q=dexter+michigan&amp;form=skydnc</v>
    <v>Learn more on Bing</v>
  </rv>
  <rv s="1">
    <fb>-83.888611111111004</fb>
    <v>9</v>
  </rv>
  <rv s="1">
    <fb>4500</fb>
    <v>8</v>
  </rv>
  <rv s="10">
    <v>#VALUE!</v>
    <v>en-CA</v>
    <v>1e9a1422-353e-2819-3e51-314255226b07</v>
    <v>536870912</v>
    <v>1</v>
    <v>705</v>
    <v>39</v>
    <v>Dexter, Michigan</v>
    <v>4</v>
    <v>5</v>
    <v>Map</v>
    <v>6</v>
    <v>7</v>
    <v>1604</v>
    <v>3481</v>
    <v>3482</v>
    <v>4</v>
    <v>Dexter is a city situated in Washtenaw County, Michigan, in the United States. As of the 2020 United States census, the city's population was recorded at 4,500. Originally established in 1830 as a village, Dexter was incorporated as a city on ...</v>
    <v>3483</v>
    <v>3484</v>
    <v>3486</v>
    <v>3487</v>
    <v>3488</v>
    <v>Dexter, Michigan</v>
    <v>3489</v>
    <v>73</v>
    <v>Dexter, Michigan</v>
    <v>mdp/vdpid/5479012360741978113</v>
  </rv>
  <rv s="0">
    <v>536870912</v>
    <v>Bristol, Virginia</v>
    <v>95c44837-4076-3fa2-5ac2-6044a8e2b355</v>
    <v>en-CA</v>
    <v>Map</v>
  </rv>
  <rv s="1">
    <fb>34.067974999999997</fb>
    <v>8</v>
  </rv>
  <rv s="2">
    <v>279</v>
    <v>6</v>
    <v>706</v>
    <v>7</v>
    <v>0</v>
    <v>Image of Bristol, Virginia</v>
  </rv>
  <rv s="4">
    <v>https://www.bing.com/search?q=bristol+virginia&amp;form=skydnc</v>
    <v>Learn more on Bing</v>
  </rv>
  <rv s="1">
    <fb>17219</fb>
    <v>8</v>
  </rv>
  <rv s="21">
    <v>#VALUE!</v>
    <v>en-CA</v>
    <v>95c44837-4076-3fa2-5ac2-6044a8e2b355</v>
    <v>536870912</v>
    <v>1</v>
    <v>707</v>
    <v>433</v>
    <v>Bristol, Virginia</v>
    <v>4</v>
    <v>5</v>
    <v>Map</v>
    <v>6</v>
    <v>7</v>
    <v>68</v>
    <v>3492</v>
    <v>4</v>
    <v>Bristol is an independent city in the Commonwealth of Virginia. As of the 2020 census, the population was 17,219. It is the twin city of Bristol, Tennessee, just across the state line, which runs down the middle of its main street, State Street. ...</v>
    <v>3493</v>
    <v>3494</v>
    <v>Bristol, Virginia</v>
    <v>3495</v>
    <v>Bristol, Virginia</v>
    <v>mdp/vdpid/10037628</v>
  </rv>
  <rv s="0">
    <v>536870912</v>
    <v>Greenwood Village, Colorado</v>
    <v>2019630b-5d2b-467c-3cc3-84ad910944a3</v>
    <v>en-CA</v>
    <v>Map</v>
  </rv>
  <rv s="0">
    <v>536870912</v>
    <v>Arapahoe County</v>
    <v>ff77b0af-e1be-6d07-bdce-e301d802539b</v>
    <v>en-CA</v>
    <v>Map</v>
  </rv>
  <rv s="1">
    <fb>21.443444</fb>
    <v>8</v>
  </rv>
  <rv s="2">
    <v>280</v>
    <v>6</v>
    <v>708</v>
    <v>7</v>
    <v>0</v>
    <v>Image of Greenwood Village, Colorado</v>
  </rv>
  <rv s="1">
    <fb>39.615833333333001</fb>
    <v>9</v>
  </rv>
  <rv s="0">
    <v>805306368</v>
    <v>George E. Lantz (Mayor)</v>
    <v>f0cf7cf4-1743-6d4e-c382-dec886a4f6f7</v>
    <v>en-CA</v>
    <v>Generic</v>
  </rv>
  <rv s="3">
    <v>226</v>
  </rv>
  <rv s="4">
    <v>https://www.bing.com/search?q=greenwood+village+colorado&amp;form=skydnc</v>
    <v>Learn more on Bing</v>
  </rv>
  <rv s="1">
    <fb>-104.91138888889</fb>
    <v>9</v>
  </rv>
  <rv s="1">
    <fb>15691</fb>
    <v>8</v>
  </rv>
  <rv s="10">
    <v>#VALUE!</v>
    <v>en-CA</v>
    <v>2019630b-5d2b-467c-3cc3-84ad910944a3</v>
    <v>536870912</v>
    <v>1</v>
    <v>709</v>
    <v>39</v>
    <v>Greenwood Village, Colorado</v>
    <v>4</v>
    <v>5</v>
    <v>Map</v>
    <v>6</v>
    <v>7</v>
    <v>2169</v>
    <v>3498</v>
    <v>3499</v>
    <v>4</v>
    <v>The City of Greenwood Village is a home rule municipality located in Arapahoe County, Colorado, United States. The city population was 15,691 at the 2020 United States Census. Greenwood Village is a part of the Denver–Aurora–Lakewood, CO ...</v>
    <v>3500</v>
    <v>3501</v>
    <v>3503</v>
    <v>3504</v>
    <v>3505</v>
    <v>Greenwood Village, Colorado</v>
    <v>3506</v>
    <v>230</v>
    <v>Greenwood Village, Colorado</v>
    <v>mdp/vdpid/5083960815954952193</v>
  </rv>
  <rv s="0">
    <v>536870912</v>
    <v>Lauderdale Lakes, Florida</v>
    <v>b4244cd8-9ea7-2ae6-7278-df7136c98323</v>
    <v>en-CA</v>
    <v>Map</v>
  </rv>
  <rv s="1">
    <fb>9.6738510000000009</fb>
    <v>8</v>
  </rv>
  <rv s="2">
    <v>281</v>
    <v>6</v>
    <v>710</v>
    <v>7</v>
    <v>0</v>
    <v>Image of Lauderdale Lakes, Florida</v>
  </rv>
  <rv s="1">
    <fb>26.17</fb>
    <v>9</v>
  </rv>
  <rv s="0">
    <v>805306368</v>
    <v>Veronica Edwards Phillips (Mayor)</v>
    <v>e639f69e-5eae-1f3a-2023-e4436f7546da</v>
    <v>en-CA</v>
    <v>Generic</v>
  </rv>
  <rv s="3">
    <v>227</v>
  </rv>
  <rv s="4">
    <v>https://www.bing.com/search?q=lauderdale+lakes+florida&amp;form=skydnc</v>
    <v>Learn more on Bing</v>
  </rv>
  <rv s="1">
    <fb>-80.201388888888999</fb>
    <v>9</v>
  </rv>
  <rv s="1">
    <fb>35954</fb>
    <v>8</v>
  </rv>
  <rv s="5">
    <v>#VALUE!</v>
    <v>en-CA</v>
    <v>b4244cd8-9ea7-2ae6-7278-df7136c98323</v>
    <v>536870912</v>
    <v>1</v>
    <v>711</v>
    <v>2</v>
    <v>Lauderdale Lakes, Florida</v>
    <v>4</v>
    <v>5</v>
    <v>Map</v>
    <v>6</v>
    <v>7</v>
    <v>116</v>
    <v>2456</v>
    <v>3509</v>
    <v>4</v>
    <v>Lauderdale Lakes is a city in Broward County, Florida, United States. It is part of the Miami metropolitan area of South Florida. As of the 2020 United States Census, the city's population was 35,954.</v>
    <v>3510</v>
    <v>3511</v>
    <v>3513</v>
    <v>3514</v>
    <v>3515</v>
    <v>Lauderdale Lakes, Florida</v>
    <v>3516</v>
    <v>Lauderdale Lakes, Florida</v>
    <v>mdp/vdpid/5502060156617228289</v>
  </rv>
  <rv s="0">
    <v>536870912</v>
    <v>Little Rock, Arkansas</v>
    <v>2039fcee-c7a5-4241-930b-d2c6d17bae74</v>
    <v>en-CA</v>
    <v>Map</v>
  </rv>
  <rv s="0">
    <v>536870912</v>
    <v>Portland, Oregon</v>
    <v>5658ef8a-9267-4851-b335-72bc82329a4e</v>
    <v>en-CA</v>
    <v>Map</v>
  </rv>
  <rv s="0">
    <v>536870912</v>
    <v>Newport Beach, California</v>
    <v>4aa5051f-c367-488d-9a29-e465abecf3b3</v>
    <v>en-CA</v>
    <v>Map</v>
  </rv>
  <rv s="1">
    <fb>137.14478099999999</fb>
    <v>8</v>
  </rv>
  <rv s="2">
    <v>282</v>
    <v>6</v>
    <v>712</v>
    <v>7</v>
    <v>0</v>
    <v>Image of Newport Beach, California</v>
  </rv>
  <rv s="1">
    <fb>33.616666666667001</fb>
    <v>9</v>
  </rv>
  <rv s="0">
    <v>805306368</v>
    <v>Noah Blom (Mayor)</v>
    <v>bcd7df4e-6e69-8efc-88fd-0d1a71899ad9</v>
    <v>en-CA</v>
    <v>Generic</v>
  </rv>
  <rv s="3">
    <v>228</v>
  </rv>
  <rv s="4">
    <v>https://www.bing.com/search?q=newport+beach+california&amp;form=skydnc</v>
    <v>Learn more on Bing</v>
  </rv>
  <rv s="1">
    <fb>-117.89749999999999</fb>
    <v>9</v>
  </rv>
  <rv s="1">
    <fb>85239</fb>
    <v>8</v>
  </rv>
  <rv s="5">
    <v>#VALUE!</v>
    <v>en-CA</v>
    <v>4aa5051f-c367-488d-9a29-e465abecf3b3</v>
    <v>536870912</v>
    <v>1</v>
    <v>713</v>
    <v>2</v>
    <v>Newport Beach, California</v>
    <v>4</v>
    <v>5</v>
    <v>Map</v>
    <v>6</v>
    <v>7</v>
    <v>323</v>
    <v>2103</v>
    <v>3521</v>
    <v>4</v>
    <v>Newport Beach is a coastal city of about 85,000 in southern Orange County, California, United States. Newport Beach is known for swimming and sandy beaches. Newport Harbor once supported maritime industries; however, today it is used mostly for ...</v>
    <v>3522</v>
    <v>3523</v>
    <v>3525</v>
    <v>3526</v>
    <v>3527</v>
    <v>Newport Beach, California</v>
    <v>3528</v>
    <v>Newport Beach, California</v>
    <v>mdp/vdpid/5073308573291773953</v>
  </rv>
  <rv s="0">
    <v>536870912</v>
    <v>New Smyrna Beach, Florida</v>
    <v>f5f12e53-7d1e-9bb1-6688-d1b799e25b4c</v>
    <v>en-CA</v>
    <v>Map</v>
  </rv>
  <rv s="1">
    <fb>105.53262599999999</fb>
    <v>8</v>
  </rv>
  <rv s="2">
    <v>283</v>
    <v>6</v>
    <v>714</v>
    <v>7</v>
    <v>0</v>
    <v>Image of New Smyrna Beach, Florida</v>
  </rv>
  <rv s="1">
    <fb>29.030555555555999</fb>
    <v>9</v>
  </rv>
  <rv s="0">
    <v>805306368</v>
    <v>Fred Cleveland (Mayor)</v>
    <v>ef5f545e-41df-ddca-11d1-180a97e548bd</v>
    <v>en-CA</v>
    <v>Generic</v>
  </rv>
  <rv s="3">
    <v>229</v>
  </rv>
  <rv s="4">
    <v>https://www.bing.com/search?q=new+smyrna+beach+florida&amp;form=skydnc</v>
    <v>Learn more on Bing</v>
  </rv>
  <rv s="1">
    <fb>-80.925277777778007</fb>
    <v>9</v>
  </rv>
  <rv s="1">
    <fb>30142</fb>
    <v>8</v>
  </rv>
  <rv s="5">
    <v>#VALUE!</v>
    <v>en-CA</v>
    <v>f5f12e53-7d1e-9bb1-6688-d1b799e25b4c</v>
    <v>536870912</v>
    <v>1</v>
    <v>715</v>
    <v>2</v>
    <v>New Smyrna Beach, Florida</v>
    <v>4</v>
    <v>5</v>
    <v>Map</v>
    <v>6</v>
    <v>7</v>
    <v>116</v>
    <v>2848</v>
    <v>3531</v>
    <v>4</v>
    <v>New Smyrna Beach is a city in Volusia County, Florida, United States, located on the central east coast of the state, with the Atlantic Ocean to the east. The downtown section of the city is located on the west side of the Indian River and the ...</v>
    <v>3532</v>
    <v>3533</v>
    <v>3535</v>
    <v>3536</v>
    <v>3537</v>
    <v>New Smyrna Beach, Florida</v>
    <v>3538</v>
    <v>New Smyrna Beach, Florida</v>
    <v>mdp/vdpid/5498644279871930369</v>
  </rv>
  <rv s="0">
    <v>536870912</v>
    <v>Stillwater, Oklahoma</v>
    <v>9f500d37-adc5-1481-118a-4d2525ba081a</v>
    <v>en-CA</v>
    <v>Map</v>
  </rv>
  <rv s="0">
    <v>536870912</v>
    <v>Payne County</v>
    <v>5cbc7713-d8cb-289f-e378-51787bf0b967</v>
    <v>en-CA</v>
    <v>Map</v>
  </rv>
  <rv s="1">
    <fb>77.730818999999997</fb>
    <v>8</v>
  </rv>
  <rv s="2">
    <v>284</v>
    <v>6</v>
    <v>716</v>
    <v>7</v>
    <v>0</v>
    <v>Image of Stillwater, Oklahoma</v>
  </rv>
  <rv s="1">
    <fb>36.113444444444397</fb>
    <v>9</v>
  </rv>
  <rv s="0">
    <v>805306368</v>
    <v>Will Joyce (Mayor)</v>
    <v>4e052621-7fcb-4c83-8c85-080762757752</v>
    <v>en-CA</v>
    <v>Generic</v>
  </rv>
  <rv s="3">
    <v>230</v>
  </rv>
  <rv s="4">
    <v>https://www.bing.com/search?q=stillwater+oklahoma&amp;form=skydnc</v>
    <v>Learn more on Bing</v>
  </rv>
  <rv s="1">
    <fb>-97.058638888888893</fb>
    <v>9</v>
  </rv>
  <rv s="1">
    <fb>48394</fb>
    <v>8</v>
  </rv>
  <rv s="10">
    <v>#VALUE!</v>
    <v>en-CA</v>
    <v>9f500d37-adc5-1481-118a-4d2525ba081a</v>
    <v>536870912</v>
    <v>1</v>
    <v>717</v>
    <v>39</v>
    <v>Stillwater, Oklahoma</v>
    <v>4</v>
    <v>5</v>
    <v>Map</v>
    <v>6</v>
    <v>7</v>
    <v>383</v>
    <v>3541</v>
    <v>3542</v>
    <v>4</v>
    <v>Stillwater is the tenth-largest city in the U.S. state of Oklahoma. It is the county seat of Payne County, Oklahoma. It is located in north-central Oklahoma at the intersection of U.S. Route 177 and State Highway 51. As of the 2020 census, the ...</v>
    <v>3543</v>
    <v>3544</v>
    <v>3546</v>
    <v>3547</v>
    <v>3548</v>
    <v>Stillwater, Oklahoma</v>
    <v>3549</v>
    <v>45</v>
    <v>Stillwater, Oklahoma</v>
    <v>mdp/vdpid/5095325061603131393</v>
  </rv>
  <rv s="0">
    <v>536870912</v>
    <v>Branford, Connecticut</v>
    <v>7528dd08-9442-ddf0-b2d6-6d5770da11e5</v>
    <v>en-CA</v>
    <v>Map</v>
  </rv>
  <rv s="1">
    <fb>72.519667089400002</fb>
    <v>8</v>
  </rv>
  <rv s="2">
    <v>285</v>
    <v>6</v>
    <v>719</v>
    <v>7</v>
    <v>0</v>
    <v>Image of Branford, Connecticut</v>
  </rv>
  <rv s="1">
    <fb>41.277777777777999</fb>
    <v>9</v>
  </rv>
  <rv s="4">
    <v>https://www.bing.com/search?q=branford+connecticut&amp;form=skydnc</v>
    <v>Learn more on Bing</v>
  </rv>
  <rv s="1">
    <fb>-72.799722222222002</fb>
    <v>9</v>
  </rv>
  <rv s="1">
    <fb>28273</fb>
    <v>8</v>
  </rv>
  <rv s="12">
    <v>#VALUE!</v>
    <v>en-CA</v>
    <v>7528dd08-9442-ddf0-b2d6-6d5770da11e5</v>
    <v>536870912</v>
    <v>1</v>
    <v>720</v>
    <v>74</v>
    <v>Branford, Connecticut</v>
    <v>4</v>
    <v>5</v>
    <v>Map</v>
    <v>6</v>
    <v>7</v>
    <v>1155</v>
    <v>1689</v>
    <v>3552</v>
    <v>4</v>
    <v>Branford is a shoreline town located on Long Island Sound in New Haven County, Connecticut, United States, about 6 miles east of downtown New Haven. The town is part of the South Central Connecticut Planning Region. Branford borders East Haven ...</v>
    <v>3553</v>
    <v>3554</v>
    <v>3555</v>
    <v>3556</v>
    <v>Branford, Connecticut</v>
    <v>3557</v>
    <v>73</v>
    <v>Branford, Connecticut</v>
    <v>mdp/vdpid/5488847250979291137</v>
  </rv>
  <rv s="0">
    <v>536870912</v>
    <v>Boca Raton, Florida</v>
    <v>d6f3aade-5887-40f2-831d-8f25d3ecc8ff</v>
    <v>en-CA</v>
    <v>Map</v>
  </rv>
  <rv s="1">
    <fb>81.049356000000003</fb>
    <v>8</v>
  </rv>
  <rv s="2">
    <v>286</v>
    <v>6</v>
    <v>721</v>
    <v>7</v>
    <v>0</v>
    <v>Image of Boca Raton, Florida</v>
  </rv>
  <rv s="1">
    <fb>26.368611111111001</fb>
    <v>9</v>
  </rv>
  <rv s="0">
    <v>805306368</v>
    <v>Scott Singer (Mayor)</v>
    <v>e0244d07-b2f0-775a-b5d5-4ad30ddd3cf6</v>
    <v>en-CA</v>
    <v>Generic</v>
  </rv>
  <rv s="0">
    <v>805306368</v>
    <v>Monica Mayotte (Deputy mayor)</v>
    <v>62c7a0fa-56a8-f784-4e39-45a993e081ae</v>
    <v>en-CA</v>
    <v>Generic</v>
  </rv>
  <rv s="3">
    <v>231</v>
  </rv>
  <rv s="4">
    <v>https://www.bing.com/search?q=boca+raton+florida&amp;form=skydnc</v>
    <v>Learn more on Bing</v>
  </rv>
  <rv s="1">
    <fb>-80.099999999999994</fb>
    <v>9</v>
  </rv>
  <rv s="1">
    <fb>97422</fb>
    <v>8</v>
  </rv>
  <rv s="10">
    <v>#VALUE!</v>
    <v>en-CA</v>
    <v>d6f3aade-5887-40f2-831d-8f25d3ecc8ff</v>
    <v>536870912</v>
    <v>1</v>
    <v>722</v>
    <v>39</v>
    <v>Boca Raton, Florida</v>
    <v>4</v>
    <v>5</v>
    <v>Map</v>
    <v>6</v>
    <v>7</v>
    <v>116</v>
    <v>3321</v>
    <v>3560</v>
    <v>4</v>
    <v>Boca Raton is a city in Palm Beach County, Florida, United States. The population was 97,422 in the 2020 census and it ranked as the 23rd-largest city in Florida in 2022. However, many people with a Boca Raton postal address live outside of ...</v>
    <v>3561</v>
    <v>3562</v>
    <v>3565</v>
    <v>3566</v>
    <v>3567</v>
    <v>Boca Raton, Florida</v>
    <v>3568</v>
    <v>73</v>
    <v>Boca Raton, Florida</v>
    <v>mdp/vdpid/5502149904421617666</v>
  </rv>
  <rv s="0">
    <v>536870912</v>
    <v>Visalia, California</v>
    <v>1772cac6-8720-4618-8067-d37070476217</v>
    <v>en-CA</v>
    <v>Map</v>
  </rv>
  <rv s="0">
    <v>536870912</v>
    <v>Tulare County</v>
    <v>efff7aa1-1e3e-4995-2e17-521e04ab4797</v>
    <v>en-CA</v>
    <v>Map</v>
  </rv>
  <rv s="1">
    <fb>97.108869999999996</fb>
    <v>8</v>
  </rv>
  <rv s="2">
    <v>287</v>
    <v>6</v>
    <v>723</v>
    <v>7</v>
    <v>0</v>
    <v>Image of Visalia, California</v>
  </rv>
  <rv s="1">
    <fb>36.330277777777802</fb>
    <v>9</v>
  </rv>
  <rv s="3">
    <v>232</v>
  </rv>
  <rv s="4">
    <v>https://www.bing.com/search?q=visalia+california&amp;form=skydnc</v>
    <v>Learn more on Bing</v>
  </rv>
  <rv s="1">
    <fb>-119.2925</fb>
    <v>9</v>
  </rv>
  <rv s="1">
    <fb>141384</fb>
    <v>8</v>
  </rv>
  <rv s="10">
    <v>#VALUE!</v>
    <v>en-CA</v>
    <v>1772cac6-8720-4618-8067-d37070476217</v>
    <v>536870912</v>
    <v>1</v>
    <v>724</v>
    <v>39</v>
    <v>Visalia, California</v>
    <v>4</v>
    <v>5</v>
    <v>Map</v>
    <v>6</v>
    <v>7</v>
    <v>323</v>
    <v>3571</v>
    <v>3572</v>
    <v>4</v>
    <v>Visalia is a city in the agricultural San Joaquin Valley of California. The population was 141,384 as per the 2020 census. Visalia is the fifth-largest city in the San Joaquin Valley, the 40th most populous in California, and 192nd in the United ...</v>
    <v>3573</v>
    <v>3574</v>
    <v>3575</v>
    <v>3576</v>
    <v>3577</v>
    <v>Visalia, California</v>
    <v>3578</v>
    <v>331</v>
    <v>Visalia, California</v>
    <v>mdp/vdpid/5059379004981641217</v>
  </rv>
  <rv s="0">
    <v>536870912</v>
    <v>Redmond, Washington</v>
    <v>8769d4c0-b645-70ac-03ec-6eebabf6d26e</v>
    <v>en-CA</v>
    <v>Map</v>
  </rv>
  <rv s="1">
    <fb>44.640681000000001</fb>
    <v>8</v>
  </rv>
  <rv s="2">
    <v>288</v>
    <v>6</v>
    <v>725</v>
    <v>7</v>
    <v>0</v>
    <v>Image of Redmond, Washington</v>
  </rv>
  <rv s="1">
    <fb>47.669444444443997</fb>
    <v>9</v>
  </rv>
  <rv s="0">
    <v>805306368</v>
    <v>Angela Birney (Mayor)</v>
    <v>9746573a-5878-5d06-ab25-515b63e57af1</v>
    <v>en-CA</v>
    <v>Generic</v>
  </rv>
  <rv s="3">
    <v>233</v>
  </rv>
  <rv s="4">
    <v>https://www.bing.com/search?q=redmond+washington&amp;form=skydnc</v>
    <v>Learn more on Bing</v>
  </rv>
  <rv s="1">
    <fb>-122.12388888888999</fb>
    <v>9</v>
  </rv>
  <rv s="1">
    <fb>73256</fb>
    <v>8</v>
  </rv>
  <rv s="10">
    <v>#VALUE!</v>
    <v>en-CA</v>
    <v>8769d4c0-b645-70ac-03ec-6eebabf6d26e</v>
    <v>536870912</v>
    <v>1</v>
    <v>726</v>
    <v>39</v>
    <v>Redmond, Washington</v>
    <v>4</v>
    <v>5</v>
    <v>Map</v>
    <v>6</v>
    <v>7</v>
    <v>551</v>
    <v>552</v>
    <v>3581</v>
    <v>4</v>
    <v>Redmond is a city in King County, Washington, United States, located 15 miles east of Seattle. The population was 73,256 at the 2020 census. Redmond is best known as the home of Microsoft and Nintendo of America. The city has a large technology ...</v>
    <v>3582</v>
    <v>3583</v>
    <v>3585</v>
    <v>3586</v>
    <v>3587</v>
    <v>Redmond, Washington</v>
    <v>3588</v>
    <v>331</v>
    <v>Redmond, Washington</v>
    <v>mdp/vdpid/4860654272309624833</v>
  </rv>
</rvData>
</file>

<file path=xl/richData/rdrichvaluestructure.xml><?xml version="1.0" encoding="utf-8"?>
<rvStructures xmlns="http://schemas.microsoft.com/office/spreadsheetml/2017/richdata" count="26">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Official language" t="r"/>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Official language" t="r"/>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rgest city"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ountry/region" t="r"/>
    <k n="Description" t="s"/>
    <k n="Households" t="r"/>
    <k n="Housing units" t="r"/>
    <k n="Image"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Admin Division 2 (County/district/other)" t="r"/>
    <k n="Country/region" t="r"/>
    <k n="Description" t="s"/>
    <k n="Image" t="r"/>
    <k n="Latitude" t="r"/>
    <k n="Leader(s)" t="r"/>
    <k n="LearnMoreOnLink" t="r"/>
    <k n="Longitude"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Country/region" t="r"/>
    <k n="Description" t="s"/>
    <k n="Latitude" t="r"/>
    <k n="LearnMoreOnLink" t="r"/>
    <k n="Longitude"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Admin Division 2 (County/district/other)" t="r"/>
    <k n="Country/region" t="r"/>
    <k n="Description" t="s"/>
    <k n="Image" t="r"/>
    <k n="Latitude" t="r"/>
    <k n="LearnMoreOnLink" t="r"/>
    <k n="Longitude"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Admin Division 2 (County/district/other)" t="r"/>
    <k n="Country/region" t="r"/>
    <k n="Description" t="s"/>
    <k n="Image" t="r"/>
    <k n="Latitude" t="r"/>
    <k n="LearnMoreOnLink" t="r"/>
    <k n="Longitude" t="r"/>
    <k n="Name" t="s"/>
    <k n="Time zone(s)" t="r"/>
    <k n="UniqueName" t="s"/>
    <k n="VDPID/VSID" t="s"/>
  </s>
</rvStructures>
</file>

<file path=xl/richData/rdsupportingpropertybag.xml><?xml version="1.0" encoding="utf-8"?>
<supportingPropertyBags xmlns="http://schemas.microsoft.com/office/spreadsheetml/2017/richdata2">
  <spbArrays count="21">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50">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Time zone(s)</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Image</v>
      <v t="s">Description</v>
    </a>
    <a count="47">
      <v t="s">%EntityServiceId</v>
      <v t="s">%IsRefreshable</v>
      <v t="s">%EntityCulture</v>
      <v t="s">%EntityId</v>
      <v t="s">_Icon</v>
      <v t="s">_Provider</v>
      <v t="s">_Attribution</v>
      <v t="s">_Display</v>
      <v t="s">Name</v>
      <v t="s">_Format</v>
      <v t="s">Leader(s)</v>
      <v t="s">Country/region</v>
      <v t="s">_SubLabel</v>
      <v t="s">Population</v>
      <v t="s">Area</v>
      <v t="s">Abbreviation</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White (%)</v>
      <v t="s">Population: Two or more races (%)</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2 (County/district/other)</v>
      <v t="s">Admin Division 1 (State/province/other)</v>
      <v t="s">Country/region</v>
      <v t="s">Leader(s)</v>
      <v t="s">Latitude</v>
      <v t="s">Longitude</v>
      <v t="s">_Flags</v>
      <v t="s">VDPID/VSID</v>
      <v t="s">UniqueName</v>
      <v t="s">_DisplayString</v>
      <v t="s">LearnMoreOnLink</v>
      <v t="s">Image</v>
      <v t="s">Description</v>
    </a>
    <a count="19">
      <v t="s">%EntityServiceId</v>
      <v t="s">%IsRefreshable</v>
      <v t="s">%EntityCulture</v>
      <v t="s">%EntityId</v>
      <v t="s">_Icon</v>
      <v t="s">_Provider</v>
      <v t="s">_Attribution</v>
      <v t="s">_Display</v>
      <v t="s">Name</v>
      <v t="s">_Format</v>
      <v t="s">Country/region</v>
      <v t="s">Latitude</v>
      <v t="s">Longitude</v>
      <v t="s">_Flags</v>
      <v t="s">VDPID/VSID</v>
      <v t="s">UniqueName</v>
      <v t="s">_DisplayString</v>
      <v t="s">LearnMoreOnLink</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Country/region</v>
      <v t="s">_SubLabel</v>
      <v t="s">Population</v>
      <v t="s">Area</v>
      <v t="s">Latitude</v>
      <v t="s">Longitude</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Time zone(s)</v>
      <v t="s">_Flags</v>
      <v t="s">VDPID/VSID</v>
      <v t="s">UniqueName</v>
      <v t="s">_DisplayString</v>
      <v t="s">LearnMoreOnLink</v>
      <v t="s">Image</v>
      <v t="s">Description</v>
    </a>
  </spbArrays>
  <spbData count="727">
    <spb s="0">
      <v xml:space="preserve">Wikipedia	</v>
      <v xml:space="preserve">CC BY-SA 3.0	</v>
      <v xml:space="preserve">https://en.wikipedia.org/wiki/Chanute,_Kansas	</v>
      <v xml:space="preserve">https://creativecommons.org/licenses/by-sa/3.0	</v>
    </spb>
    <spb s="1">
      <v>0</v>
      <v>0</v>
      <v>0</v>
      <v>0</v>
      <v>0</v>
      <v>0</v>
      <v>0</v>
      <v>0</v>
      <v>0</v>
      <v>0</v>
    </spb>
    <spb s="2">
      <v>0</v>
      <v>Name</v>
      <v>LearnMoreOnLink</v>
    </spb>
    <spb s="3">
      <v>0</v>
      <v>0</v>
      <v>0</v>
    </spb>
    <spb s="4">
      <v>3</v>
      <v>3</v>
      <v>3</v>
    </spb>
    <spb s="5">
      <v>1</v>
      <v>2</v>
    </spb>
    <spb s="6">
      <v>https://www.bing.com</v>
      <v>https://www.bing.com/th?id=Ga%5Cbing_yt.png&amp;w=100&amp;h=40&amp;c=0&amp;pid=0.1</v>
      <v>Powered by Bing</v>
    </spb>
    <spb s="7">
      <v>square km</v>
      <v>2020</v>
    </spb>
    <spb s="8">
      <v>3</v>
    </spb>
    <spb s="8">
      <v>4</v>
    </spb>
    <spb s="0">
      <v xml:space="preserve">Wikipedia	</v>
      <v xml:space="preserve">CC BY-SA 3.0	</v>
      <v xml:space="preserve">https://en.wikipedia.org/wiki/Kansas	</v>
      <v xml:space="preserve">https://creativecommons.org/licenses/by-sa/3.0	</v>
    </spb>
    <spb s="0">
      <v xml:space="preserve">US Census	</v>
      <v xml:space="preserve">	</v>
      <v xml:space="preserve">https://www.census.gov/popest/data/state/asrh/2014/files/SC-EST2014-AGESEX-CIV.csv	</v>
      <v xml:space="preserve">	</v>
    </spb>
    <spb s="0">
      <v xml:space="preserve">Wikipedia	</v>
      <v xml:space="preserve">CC-BY-SA	</v>
      <v xml:space="preserve">http://en.wikipedia.org/wiki/Kansas	</v>
      <v xml:space="preserve">http://creativecommons.org/licenses/by-sa/3.0/	</v>
    </spb>
    <spb s="0">
      <v xml:space="preserve">Wikipedia	US Census	US Census	</v>
      <v xml:space="preserve">CC-BY-SA			</v>
      <v xml:space="preserve">http://en.wikipedia.org/wiki/Kansas	https://www.census.gov/popest/data/state/asrh/2014/files/SC-EST2014-AGESEX-CIV.csv	http://www.census.gov/quickfacts/table/WTN220212/20	</v>
      <v xml:space="preserve">http://creativecommons.org/licenses/by-sa/3.0/			</v>
    </spb>
    <spb s="9">
      <v>10</v>
      <v>10</v>
      <v>11</v>
      <v>10</v>
      <v>10</v>
      <v>10</v>
      <v>12</v>
      <v>10</v>
      <v>11</v>
      <v>10</v>
      <v>11</v>
      <v>13</v>
      <v>10</v>
      <v>11</v>
      <v>11</v>
      <v>11</v>
      <v>11</v>
      <v>13</v>
      <v>11</v>
      <v>11</v>
      <v>11</v>
      <v>11</v>
      <v>11</v>
      <v>11</v>
      <v>11</v>
      <v>11</v>
      <v>11</v>
      <v>13</v>
      <v>11</v>
      <v>11</v>
      <v>11</v>
      <v>11</v>
    </spb>
    <spb s="2">
      <v>1</v>
      <v>Name</v>
      <v>LearnMoreOnLink</v>
    </spb>
    <spb s="10">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8">
      <v>5</v>
    </spb>
    <spb s="8">
      <v>6</v>
    </spb>
    <spb s="8">
      <v>7</v>
    </spb>
    <spb s="8">
      <v>8</v>
    </spb>
    <spb s="0">
      <v xml:space="preserve">Wikipedia	</v>
      <v xml:space="preserve">CC BY-SA 3.0	</v>
      <v xml:space="preserve">https://en.wikipedia.org/wiki/Topeka,_Kansas	</v>
      <v xml:space="preserve">https://creativecommons.org/licenses/by-sa/3.0	</v>
    </spb>
    <spb s="1">
      <v>21</v>
      <v>21</v>
      <v>21</v>
      <v>21</v>
      <v>21</v>
      <v>21</v>
      <v>21</v>
      <v>21</v>
      <v>21</v>
      <v>21</v>
    </spb>
    <spb s="0">
      <v xml:space="preserve">Wikipedia	</v>
      <v xml:space="preserve">CC BY-SA 3.0	</v>
      <v xml:space="preserve">https://en.wikipedia.org/wiki/Wichita,_Kansas	</v>
      <v xml:space="preserve">https://creativecommons.org/licenses/by-sa/3.0	</v>
    </spb>
    <spb s="1">
      <v>23</v>
      <v>23</v>
      <v>23</v>
      <v>23</v>
      <v>23</v>
      <v>23</v>
      <v>23</v>
      <v>23</v>
      <v>23</v>
      <v>23</v>
    </spb>
    <spb s="0">
      <v xml:space="preserve">Wikipedia	</v>
      <v xml:space="preserve">CC BY-SA 3.0	</v>
      <v xml:space="preserve">https://en.wikipedia.org/wiki/Charlottesville,_Virginia	</v>
      <v xml:space="preserve">https://creativecommons.org/licenses/by-sa/3.0	</v>
    </spb>
    <spb s="11">
      <v>25</v>
      <v>25</v>
      <v>25</v>
      <v>25</v>
      <v>25</v>
      <v>25</v>
      <v>25</v>
    </spb>
    <spb s="2">
      <v>2</v>
      <v>Name</v>
      <v>LearnMoreOnLink</v>
    </spb>
    <spb s="12">
      <v>3</v>
      <v>3</v>
      <v>3</v>
      <v>3</v>
    </spb>
    <spb s="0">
      <v xml:space="preserve">Wikipedia	</v>
      <v xml:space="preserve">CC BY-SA 3.0	</v>
      <v xml:space="preserve">https://en.wikipedia.org/wiki/Virginia	</v>
      <v xml:space="preserve">https://creativecommons.org/licenses/by-sa/3.0	</v>
    </spb>
    <spb s="0">
      <v xml:space="preserve">Wikipedia	</v>
      <v xml:space="preserve">CC-BY-SA	</v>
      <v xml:space="preserve">http://en.wikipedia.org/wiki/Virginia	</v>
      <v xml:space="preserve">http://creativecommons.org/licenses/by-sa/3.0/	</v>
    </spb>
    <spb s="0">
      <v xml:space="preserve">Wikipedia	US Census	US Census	</v>
      <v xml:space="preserve">CC-BY-SA			</v>
      <v xml:space="preserve">http://en.wikipedia.org/wiki/Virginia	https://www.census.gov/popest/data/state/asrh/2014/files/SC-EST2014-AGESEX-CIV.csv	http://www.census.gov/quickfacts/table/WTN220212/51	</v>
      <v xml:space="preserve">http://creativecommons.org/licenses/by-sa/3.0/			</v>
    </spb>
    <spb s="9">
      <v>29</v>
      <v>29</v>
      <v>11</v>
      <v>29</v>
      <v>29</v>
      <v>29</v>
      <v>30</v>
      <v>29</v>
      <v>11</v>
      <v>29</v>
      <v>11</v>
      <v>31</v>
      <v>29</v>
      <v>11</v>
      <v>11</v>
      <v>11</v>
      <v>11</v>
      <v>31</v>
      <v>11</v>
      <v>11</v>
      <v>11</v>
      <v>11</v>
      <v>11</v>
      <v>11</v>
      <v>11</v>
      <v>11</v>
      <v>11</v>
      <v>31</v>
      <v>11</v>
      <v>11</v>
      <v>11</v>
      <v>11</v>
    </spb>
    <spb s="2">
      <v>3</v>
      <v>Name</v>
      <v>LearnMoreOnLink</v>
    </spb>
    <spb s="0">
      <v xml:space="preserve">Wikipedia	</v>
      <v xml:space="preserve">CC BY-SA 3.0	</v>
      <v xml:space="preserve">https://en.wikipedia.org/wiki/Richmond,_Virginia	</v>
      <v xml:space="preserve">https://creativecommons.org/licenses/by-sa/3.0	</v>
    </spb>
    <spb s="13">
      <v>34</v>
      <v>34</v>
      <v>34</v>
      <v>34</v>
      <v>34</v>
      <v>34</v>
      <v>34</v>
      <v>34</v>
      <v>34</v>
    </spb>
    <spb s="2">
      <v>4</v>
      <v>Name</v>
      <v>LearnMoreOnLink</v>
    </spb>
    <spb s="0">
      <v xml:space="preserve">Wikipedia	</v>
      <v xml:space="preserve">CC BY-SA 3.0	</v>
      <v xml:space="preserve">https://en.wikipedia.org/wiki/Miami	</v>
      <v xml:space="preserve">https://creativecommons.org/licenses/by-sa/3.0	</v>
    </spb>
    <spb s="1">
      <v>37</v>
      <v>37</v>
      <v>37</v>
      <v>37</v>
      <v>37</v>
      <v>37</v>
      <v>37</v>
      <v>37</v>
      <v>37</v>
      <v>37</v>
    </spb>
    <spb s="2">
      <v>5</v>
      <v>Name</v>
      <v>LearnMoreOnLink</v>
    </spb>
    <spb s="7">
      <v>square km</v>
      <v>2022</v>
    </spb>
    <spb s="0">
      <v xml:space="preserve">Wikipedia	</v>
      <v xml:space="preserve">CC BY-SA 3.0	</v>
      <v xml:space="preserve">https://en.wikipedia.org/wiki/Florida	</v>
      <v xml:space="preserve">https://creativecommons.org/licenses/by-sa/3.0	</v>
    </spb>
    <spb s="0">
      <v xml:space="preserve">Wikipedia	</v>
      <v xml:space="preserve">CC-BY-SA	</v>
      <v xml:space="preserve">http://en.wikipedia.org/wiki/Florida	</v>
      <v xml:space="preserve">http://creativecommons.org/licenses/by-sa/3.0/	</v>
    </spb>
    <spb s="0">
      <v xml:space="preserve">Wikipedia	US Census	US Census	</v>
      <v xml:space="preserve">CC-BY-SA			</v>
      <v xml:space="preserve">http://en.wikipedia.org/wiki/Florida	https://www.census.gov/popest/data/state/asrh/2014/files/SC-EST2014-AGESEX-CIV.csv	http://www.census.gov/quickfacts/table/WTN220212/12	</v>
      <v xml:space="preserve">http://creativecommons.org/licenses/by-sa/3.0/			</v>
    </spb>
    <spb s="9">
      <v>41</v>
      <v>41</v>
      <v>11</v>
      <v>41</v>
      <v>41</v>
      <v>41</v>
      <v>42</v>
      <v>41</v>
      <v>11</v>
      <v>41</v>
      <v>11</v>
      <v>43</v>
      <v>41</v>
      <v>11</v>
      <v>11</v>
      <v>11</v>
      <v>11</v>
      <v>43</v>
      <v>11</v>
      <v>11</v>
      <v>11</v>
      <v>11</v>
      <v>11</v>
      <v>11</v>
      <v>11</v>
      <v>11</v>
      <v>11</v>
      <v>43</v>
      <v>11</v>
      <v>11</v>
      <v>11</v>
      <v>11</v>
    </spb>
    <spb s="0">
      <v xml:space="preserve">Wikipedia	</v>
      <v xml:space="preserve">CC BY-SA 3.0	</v>
      <v xml:space="preserve">https://en.wikipedia.org/wiki/Dallas	</v>
      <v xml:space="preserve">https://creativecommons.org/licenses/by-sa/3.0	</v>
    </spb>
    <spb s="1">
      <v>45</v>
      <v>45</v>
      <v>45</v>
      <v>45</v>
      <v>45</v>
      <v>45</v>
      <v>45</v>
      <v>45</v>
      <v>45</v>
      <v>45</v>
    </spb>
    <spb s="0">
      <v xml:space="preserve">Wikipedia	</v>
      <v xml:space="preserve">CC BY-SA 3.0	</v>
      <v xml:space="preserve">https://en.wikipedia.org/wiki/Texas	</v>
      <v xml:space="preserve">https://creativecommons.org/licenses/by-sa/3.0	</v>
    </spb>
    <spb s="0">
      <v xml:space="preserve">Wikipedia	</v>
      <v xml:space="preserve">CC-BY-SA	</v>
      <v xml:space="preserve">http://en.wikipedia.org/wiki/Texas	</v>
      <v xml:space="preserve">http://creativecommons.org/licenses/by-sa/3.0/	</v>
    </spb>
    <spb s="0">
      <v xml:space="preserve">Wikipedia	US Census	US Census	</v>
      <v xml:space="preserve">CC-BY-SA			</v>
      <v xml:space="preserve">http://en.wikipedia.org/wiki/Texas	https://www.census.gov/popest/data/state/asrh/2014/files/SC-EST2014-AGESEX-CIV.csv	http://www.census.gov/quickfacts/table/WTN220212/48	</v>
      <v xml:space="preserve">http://creativecommons.org/licenses/by-sa/3.0/			</v>
    </spb>
    <spb s="9">
      <v>47</v>
      <v>47</v>
      <v>11</v>
      <v>47</v>
      <v>47</v>
      <v>47</v>
      <v>48</v>
      <v>47</v>
      <v>11</v>
      <v>47</v>
      <v>11</v>
      <v>49</v>
      <v>47</v>
      <v>11</v>
      <v>11</v>
      <v>11</v>
      <v>11</v>
      <v>49</v>
      <v>11</v>
      <v>11</v>
      <v>11</v>
      <v>11</v>
      <v>11</v>
      <v>11</v>
      <v>11</v>
      <v>11</v>
      <v>11</v>
      <v>49</v>
      <v>11</v>
      <v>11</v>
      <v>11</v>
      <v>11</v>
    </spb>
    <spb s="2">
      <v>6</v>
      <v>Name</v>
      <v>LearnMoreOnLink</v>
    </spb>
    <spb s="0">
      <v xml:space="preserve">Wikipedia	</v>
      <v xml:space="preserve">CC BY-SA 3.0	</v>
      <v xml:space="preserve">https://en.wikipedia.org/wiki/Austin,_Texas	</v>
      <v xml:space="preserve">https://creativecommons.org/licenses/by-sa/3.0	</v>
    </spb>
    <spb s="1">
      <v>52</v>
      <v>52</v>
      <v>52</v>
      <v>52</v>
      <v>52</v>
      <v>52</v>
      <v>52</v>
      <v>52</v>
      <v>52</v>
      <v>52</v>
    </spb>
    <spb s="0">
      <v xml:space="preserve">Wikipedia	</v>
      <v xml:space="preserve">CC BY-SA 3.0	</v>
      <v xml:space="preserve">https://en.wikipedia.org/wiki/Houston	</v>
      <v xml:space="preserve">https://creativecommons.org/licenses/by-sa/3.0	</v>
    </spb>
    <spb s="1">
      <v>54</v>
      <v>54</v>
      <v>54</v>
      <v>54</v>
      <v>54</v>
      <v>54</v>
      <v>54</v>
      <v>54</v>
      <v>54</v>
      <v>54</v>
    </spb>
    <spb s="0">
      <v xml:space="preserve">Wikipedia	</v>
      <v xml:space="preserve">CC BY-SA 3.0	</v>
      <v xml:space="preserve">https://en.wikipedia.org/wiki/Tempe,_Arizona	</v>
      <v xml:space="preserve">https://creativecommons.org/licenses/by-sa/3.0	</v>
    </spb>
    <spb s="1">
      <v>56</v>
      <v>56</v>
      <v>56</v>
      <v>56</v>
      <v>56</v>
      <v>56</v>
      <v>56</v>
      <v>56</v>
      <v>56</v>
      <v>56</v>
    </spb>
    <spb s="0">
      <v xml:space="preserve">Wikipedia	</v>
      <v xml:space="preserve">CC BY-SA 3.0	</v>
      <v xml:space="preserve">https://en.wikipedia.org/wiki/Arizona	</v>
      <v xml:space="preserve">https://creativecommons.org/licenses/by-sa/3.0	</v>
    </spb>
    <spb s="0">
      <v xml:space="preserve">Wikipedia	</v>
      <v xml:space="preserve">CC-BY-SA	</v>
      <v xml:space="preserve">http://en.wikipedia.org/wiki/Arizona	</v>
      <v xml:space="preserve">http://creativecommons.org/licenses/by-sa/3.0/	</v>
    </spb>
    <spb s="0">
      <v xml:space="preserve">Wikipedia	US Census	US Census	</v>
      <v xml:space="preserve">CC-BY-SA			</v>
      <v xml:space="preserve">http://en.wikipedia.org/wiki/Arizona	https://www.census.gov/popest/data/state/asrh/2014/files/SC-EST2014-AGESEX-CIV.csv	http://www.census.gov/quickfacts/table/age775215/04	</v>
      <v xml:space="preserve">http://creativecommons.org/licenses/by-sa/3.0/			</v>
    </spb>
    <spb s="9">
      <v>58</v>
      <v>58</v>
      <v>11</v>
      <v>58</v>
      <v>58</v>
      <v>58</v>
      <v>59</v>
      <v>58</v>
      <v>11</v>
      <v>58</v>
      <v>11</v>
      <v>60</v>
      <v>58</v>
      <v>11</v>
      <v>11</v>
      <v>11</v>
      <v>11</v>
      <v>60</v>
      <v>11</v>
      <v>11</v>
      <v>11</v>
      <v>11</v>
      <v>11</v>
      <v>11</v>
      <v>11</v>
      <v>11</v>
      <v>11</v>
      <v>60</v>
      <v>11</v>
      <v>11</v>
      <v>11</v>
      <v>11</v>
    </spb>
    <spb s="0">
      <v xml:space="preserve">Wikipedia	</v>
      <v xml:space="preserve">CC BY-SA 3.0	</v>
      <v xml:space="preserve">https://en.wikipedia.org/wiki/Phoenix,_Arizona	</v>
      <v xml:space="preserve">https://creativecommons.org/licenses/by-sa/3.0	</v>
    </spb>
    <spb s="1">
      <v>62</v>
      <v>62</v>
      <v>62</v>
      <v>62</v>
      <v>62</v>
      <v>62</v>
      <v>62</v>
      <v>62</v>
      <v>62</v>
      <v>62</v>
    </spb>
    <spb s="0">
      <v xml:space="preserve">Wikipedia	</v>
      <v xml:space="preserve">CC BY-SA 3.0	</v>
      <v xml:space="preserve">https://en.wikipedia.org/wiki/Terre_Haute,_Indiana	</v>
      <v xml:space="preserve">https://creativecommons.org/licenses/by-sa/3.0	</v>
    </spb>
    <spb s="1">
      <v>64</v>
      <v>64</v>
      <v>64</v>
      <v>64</v>
      <v>64</v>
      <v>64</v>
      <v>64</v>
      <v>64</v>
      <v>64</v>
      <v>64</v>
    </spb>
    <spb s="0">
      <v xml:space="preserve">Wikipedia	</v>
      <v xml:space="preserve">CC BY-SA 3.0	</v>
      <v xml:space="preserve">https://en.wikipedia.org/wiki/Indiana	</v>
      <v xml:space="preserve">https://creativecommons.org/licenses/by-sa/3.0	</v>
    </spb>
    <spb s="0">
      <v xml:space="preserve">Wikipedia	</v>
      <v xml:space="preserve">CC-BY-SA	</v>
      <v xml:space="preserve">http://en.wikipedia.org/wiki/Indiana	</v>
      <v xml:space="preserve">http://creativecommons.org/licenses/by-sa/3.0/	</v>
    </spb>
    <spb s="0">
      <v xml:space="preserve">Wikipedia	US Census	US Census	</v>
      <v xml:space="preserve">CC-BY-SA			</v>
      <v xml:space="preserve">http://en.wikipedia.org/wiki/Indiana	https://www.census.gov/popest/data/state/asrh/2014/files/SC-EST2014-AGESEX-CIV.csv	http://www.census.gov/quickfacts/table/WTN220212/18	</v>
      <v xml:space="preserve">http://creativecommons.org/licenses/by-sa/3.0/			</v>
    </spb>
    <spb s="9">
      <v>66</v>
      <v>66</v>
      <v>11</v>
      <v>66</v>
      <v>66</v>
      <v>66</v>
      <v>67</v>
      <v>66</v>
      <v>11</v>
      <v>66</v>
      <v>11</v>
      <v>68</v>
      <v>66</v>
      <v>11</v>
      <v>11</v>
      <v>11</v>
      <v>11</v>
      <v>68</v>
      <v>11</v>
      <v>11</v>
      <v>11</v>
      <v>11</v>
      <v>11</v>
      <v>11</v>
      <v>11</v>
      <v>11</v>
      <v>11</v>
      <v>68</v>
      <v>11</v>
      <v>11</v>
      <v>11</v>
      <v>11</v>
    </spb>
    <spb s="0">
      <v xml:space="preserve">Wikipedia	</v>
      <v xml:space="preserve">CC BY-SA 3.0	</v>
      <v xml:space="preserve">https://en.wikipedia.org/wiki/Indianapolis	</v>
      <v xml:space="preserve">https://creativecommons.org/licenses/by-sa/3.0	</v>
    </spb>
    <spb s="1">
      <v>70</v>
      <v>70</v>
      <v>70</v>
      <v>70</v>
      <v>70</v>
      <v>70</v>
      <v>70</v>
      <v>70</v>
      <v>70</v>
      <v>70</v>
    </spb>
    <spb s="0">
      <v xml:space="preserve">Wikipedia	</v>
      <v xml:space="preserve">CC BY-SA 3.0	</v>
      <v xml:space="preserve">https://en.wikipedia.org/wiki/Bonita,_California	</v>
      <v xml:space="preserve">https://creativecommons.org/licenses/by-sa/3.0	</v>
    </spb>
    <spb s="1">
      <v>72</v>
      <v>72</v>
      <v>72</v>
      <v>72</v>
      <v>72</v>
      <v>72</v>
      <v>72</v>
      <v>72</v>
      <v>72</v>
      <v>72</v>
    </spb>
    <spb s="2">
      <v>7</v>
      <v>Name</v>
      <v>LearnMoreOnLink</v>
    </spb>
    <spb s="0">
      <v xml:space="preserve">Wikipedia	</v>
      <v xml:space="preserve">CC BY-SA 3.0	</v>
      <v xml:space="preserve">https://en.wikipedia.org/wiki/California	</v>
      <v xml:space="preserve">https://creativecommons.org/licenses/by-sa/3.0	</v>
    </spb>
    <spb s="0">
      <v xml:space="preserve">Wikipedia	</v>
      <v xml:space="preserve">CC-BY-SA	</v>
      <v xml:space="preserve">http://en.wikipedia.org/wiki/California	</v>
      <v xml:space="preserve">http://creativecommons.org/licenses/by-sa/3.0/	</v>
    </spb>
    <spb s="0">
      <v xml:space="preserve">Wikipedia	US Census	US Census	</v>
      <v xml:space="preserve">CC-BY-SA			</v>
      <v xml:space="preserve">http://en.wikipedia.org/wiki/California	https://www.census.gov/popest/data/state/asrh/2014/files/SC-EST2014-AGESEX-CIV.csv	http://www.census.gov/quickfacts/table/VET605214/06	</v>
      <v xml:space="preserve">http://creativecommons.org/licenses/by-sa/3.0/			</v>
    </spb>
    <spb s="9">
      <v>75</v>
      <v>75</v>
      <v>11</v>
      <v>75</v>
      <v>75</v>
      <v>75</v>
      <v>76</v>
      <v>75</v>
      <v>11</v>
      <v>75</v>
      <v>11</v>
      <v>77</v>
      <v>75</v>
      <v>11</v>
      <v>11</v>
      <v>11</v>
      <v>11</v>
      <v>77</v>
      <v>11</v>
      <v>11</v>
      <v>11</v>
      <v>11</v>
      <v>11</v>
      <v>11</v>
      <v>11</v>
      <v>11</v>
      <v>11</v>
      <v>77</v>
      <v>11</v>
      <v>11</v>
      <v>11</v>
      <v>11</v>
    </spb>
    <spb s="0">
      <v xml:space="preserve">Wikipedia	</v>
      <v xml:space="preserve">CC BY-SA 3.0	</v>
      <v xml:space="preserve">https://en.wikipedia.org/wiki/Sacramento,_California	</v>
      <v xml:space="preserve">https://creativecommons.org/licenses/by-sa/3.0	</v>
    </spb>
    <spb s="1">
      <v>79</v>
      <v>79</v>
      <v>79</v>
      <v>79</v>
      <v>79</v>
      <v>79</v>
      <v>79</v>
      <v>79</v>
      <v>79</v>
      <v>79</v>
    </spb>
    <spb s="0">
      <v xml:space="preserve">Wikipedia	</v>
      <v xml:space="preserve">CC BY-SA 3.0	</v>
      <v xml:space="preserve">https://en.wikipedia.org/wiki/Los_Angeles	</v>
      <v xml:space="preserve">https://creativecommons.org/licenses/by-sa/3.0	</v>
    </spb>
    <spb s="1">
      <v>81</v>
      <v>81</v>
      <v>81</v>
      <v>81</v>
      <v>81</v>
      <v>81</v>
      <v>81</v>
      <v>81</v>
      <v>81</v>
      <v>81</v>
    </spb>
    <spb s="0">
      <v xml:space="preserve">Wikipedia	</v>
      <v xml:space="preserve">CC BY-SA 3.0	</v>
      <v xml:space="preserve">https://en.wikipedia.org/wiki/Woodward,_Oklahoma	</v>
      <v xml:space="preserve">https://creativecommons.org/licenses/by-sa/3.0	</v>
    </spb>
    <spb s="1">
      <v>83</v>
      <v>83</v>
      <v>83</v>
      <v>83</v>
      <v>83</v>
      <v>83</v>
      <v>83</v>
      <v>83</v>
      <v>83</v>
      <v>83</v>
    </spb>
    <spb s="2">
      <v>8</v>
      <v>Name</v>
      <v>LearnMoreOnLink</v>
    </spb>
    <spb s="0">
      <v xml:space="preserve">Wikipedia	</v>
      <v xml:space="preserve">CC BY-SA 3.0	</v>
      <v xml:space="preserve">https://en.wikipedia.org/wiki/Oklahoma	</v>
      <v xml:space="preserve">https://creativecommons.org/licenses/by-sa/3.0	</v>
    </spb>
    <spb s="0">
      <v xml:space="preserve">Wikipedia	</v>
      <v xml:space="preserve">CC-BY-SA	</v>
      <v xml:space="preserve">http://en.wikipedia.org/wiki/Oklahoma	</v>
      <v xml:space="preserve">http://creativecommons.org/licenses/by-sa/3.0/	</v>
    </spb>
    <spb s="0">
      <v xml:space="preserve">Wikipedia	US Census	US Census	</v>
      <v xml:space="preserve">CC-BY-SA			</v>
      <v xml:space="preserve">http://en.wikipedia.org/wiki/Oklahoma	https://www.census.gov/popest/data/state/asrh/2014/files/SC-EST2014-AGESEX-CIV.csv	http://www.census.gov/quickfacts/table/WTN220212/40	</v>
      <v xml:space="preserve">http://creativecommons.org/licenses/by-sa/3.0/			</v>
    </spb>
    <spb s="9">
      <v>86</v>
      <v>86</v>
      <v>11</v>
      <v>86</v>
      <v>86</v>
      <v>86</v>
      <v>87</v>
      <v>86</v>
      <v>11</v>
      <v>86</v>
      <v>11</v>
      <v>88</v>
      <v>86</v>
      <v>11</v>
      <v>11</v>
      <v>11</v>
      <v>11</v>
      <v>88</v>
      <v>11</v>
      <v>11</v>
      <v>11</v>
      <v>11</v>
      <v>11</v>
      <v>11</v>
      <v>11</v>
      <v>11</v>
      <v>11</v>
      <v>88</v>
      <v>11</v>
      <v>11</v>
      <v>11</v>
      <v>11</v>
    </spb>
    <spb s="0">
      <v xml:space="preserve">Wikipedia	</v>
      <v xml:space="preserve">CC BY-SA 3.0	</v>
      <v xml:space="preserve">https://en.wikipedia.org/wiki/Beverly_Hills,_California	</v>
      <v xml:space="preserve">https://creativecommons.org/licenses/by-sa/3.0	</v>
    </spb>
    <spb s="1">
      <v>90</v>
      <v>90</v>
      <v>90</v>
      <v>90</v>
      <v>90</v>
      <v>90</v>
      <v>90</v>
      <v>90</v>
      <v>90</v>
      <v>90</v>
    </spb>
    <spb s="0">
      <v xml:space="preserve">Wikipedia	</v>
      <v xml:space="preserve">CC BY-SA 3.0	</v>
      <v xml:space="preserve">https://en.wikipedia.org/wiki/New_York_City	</v>
      <v xml:space="preserve">https://creativecommons.org/licenses/by-sa/3.0	</v>
    </spb>
    <spb s="13">
      <v>92</v>
      <v>92</v>
      <v>92</v>
      <v>92</v>
      <v>92</v>
      <v>92</v>
      <v>92</v>
      <v>92</v>
      <v>92</v>
    </spb>
    <spb s="0">
      <v xml:space="preserve">Wikipedia	</v>
      <v xml:space="preserve">CC BY-SA 3.0	</v>
      <v xml:space="preserve">https://en.wikipedia.org/wiki/New_York_(state)	</v>
      <v xml:space="preserve">https://creativecommons.org/licenses/by-sa/3.0	</v>
    </spb>
    <spb s="0">
      <v xml:space="preserve">Wikipedia	</v>
      <v xml:space="preserve">CC-BY-SA	</v>
      <v xml:space="preserve">http://en.wikipedia.org/wiki/New_York_(state)	</v>
      <v xml:space="preserve">http://creativecommons.org/licenses/by-sa/3.0/	</v>
    </spb>
    <spb s="0">
      <v xml:space="preserve">Wikipedia	Wikipedia	US Census	US Census	</v>
      <v xml:space="preserve">CC-BY-SA	CC-BY-SA			</v>
      <v xml:space="preserve">http://en.wikipedia.org/wiki/New_York_(state)	http://en.wikipedia.org/wiki/New_York	https://www.census.gov/popest/data/state/asrh/2014/files/SC-EST2014-AGESEX-CIV.csv	http://www.census.gov/quickfacts/table/WTN220212/36	</v>
      <v xml:space="preserve">http://creativecommons.org/licenses/by-sa/3.0/	http://creativecommons.org/licenses/by-sa/3.0/			</v>
    </spb>
    <spb s="9">
      <v>94</v>
      <v>94</v>
      <v>11</v>
      <v>94</v>
      <v>94</v>
      <v>94</v>
      <v>95</v>
      <v>94</v>
      <v>11</v>
      <v>94</v>
      <v>11</v>
      <v>96</v>
      <v>94</v>
      <v>11</v>
      <v>11</v>
      <v>11</v>
      <v>11</v>
      <v>96</v>
      <v>11</v>
      <v>11</v>
      <v>11</v>
      <v>11</v>
      <v>11</v>
      <v>11</v>
      <v>11</v>
      <v>11</v>
      <v>11</v>
      <v>96</v>
      <v>11</v>
      <v>11</v>
      <v>11</v>
      <v>11</v>
    </spb>
    <spb s="0">
      <v xml:space="preserve">Wikipedia	</v>
      <v xml:space="preserve">CC BY-SA 3.0	</v>
      <v xml:space="preserve">https://en.wikipedia.org/wiki/Avondale,_Arizona	</v>
      <v xml:space="preserve">https://creativecommons.org/licenses/by-sa/3.0	</v>
    </spb>
    <spb s="1">
      <v>98</v>
      <v>98</v>
      <v>98</v>
      <v>98</v>
      <v>98</v>
      <v>98</v>
      <v>98</v>
      <v>98</v>
      <v>98</v>
      <v>98</v>
    </spb>
    <spb s="0">
      <v xml:space="preserve">Wikipedia	</v>
      <v xml:space="preserve">CC BY-SA 3.0	</v>
      <v xml:space="preserve">https://en.wikipedia.org/wiki/Burbank,_California	</v>
      <v xml:space="preserve">https://creativecommons.org/licenses/by-sa/3.0	</v>
    </spb>
    <spb s="1">
      <v>100</v>
      <v>100</v>
      <v>100</v>
      <v>100</v>
      <v>100</v>
      <v>100</v>
      <v>100</v>
      <v>100</v>
      <v>100</v>
      <v>100</v>
    </spb>
    <spb s="0">
      <v xml:space="preserve">Wikipedia	</v>
      <v xml:space="preserve">CC BY-SA 3.0	</v>
      <v xml:space="preserve">https://en.wikipedia.org/wiki/Malden,_Massachusetts	</v>
      <v xml:space="preserve">https://creativecommons.org/licenses/by-sa/3.0	</v>
    </spb>
    <spb s="1">
      <v>102</v>
      <v>102</v>
      <v>102</v>
      <v>102</v>
      <v>102</v>
      <v>102</v>
      <v>102</v>
      <v>102</v>
      <v>102</v>
      <v>102</v>
    </spb>
    <spb s="0">
      <v xml:space="preserve">Wikipedia	</v>
      <v xml:space="preserve">CC BY-SA 3.0	</v>
      <v xml:space="preserve">https://en.wikipedia.org/wiki/Massachusetts	</v>
      <v xml:space="preserve">https://creativecommons.org/licenses/by-sa/3.0	</v>
    </spb>
    <spb s="0">
      <v xml:space="preserve">Wikipedia	</v>
      <v xml:space="preserve">CC-BY-SA	</v>
      <v xml:space="preserve">http://en.wikipedia.org/wiki/Massachusetts	</v>
      <v xml:space="preserve">http://creativecommons.org/licenses/by-sa/3.0/	</v>
    </spb>
    <spb s="0">
      <v xml:space="preserve">Wikipedia	US Census	US Census	</v>
      <v xml:space="preserve">CC-BY-SA			</v>
      <v xml:space="preserve">http://en.wikipedia.org/wiki/Massachusetts	https://www.census.gov/popest/data/state/asrh/2014/files/SC-EST2014-AGESEX-CIV.csv	http://www.census.gov/quickfacts/table/WTN220212/25	</v>
      <v xml:space="preserve">http://creativecommons.org/licenses/by-sa/3.0/			</v>
    </spb>
    <spb s="9">
      <v>104</v>
      <v>104</v>
      <v>11</v>
      <v>104</v>
      <v>104</v>
      <v>104</v>
      <v>105</v>
      <v>104</v>
      <v>11</v>
      <v>104</v>
      <v>11</v>
      <v>106</v>
      <v>104</v>
      <v>11</v>
      <v>11</v>
      <v>11</v>
      <v>11</v>
      <v>106</v>
      <v>11</v>
      <v>11</v>
      <v>11</v>
      <v>11</v>
      <v>11</v>
      <v>11</v>
      <v>11</v>
      <v>11</v>
      <v>11</v>
      <v>106</v>
      <v>11</v>
      <v>11</v>
      <v>11</v>
      <v>11</v>
    </spb>
    <spb s="0">
      <v xml:space="preserve">Wikipedia	</v>
      <v xml:space="preserve">CC BY-SA 3.0	</v>
      <v xml:space="preserve">https://en.wikipedia.org/wiki/Boston	</v>
      <v xml:space="preserve">https://creativecommons.org/licenses/by-sa/3.0	</v>
    </spb>
    <spb s="1">
      <v>108</v>
      <v>108</v>
      <v>108</v>
      <v>108</v>
      <v>108</v>
      <v>108</v>
      <v>108</v>
      <v>108</v>
      <v>108</v>
      <v>108</v>
    </spb>
    <spb s="0">
      <v xml:space="preserve">Wikipedia	</v>
      <v xml:space="preserve">CC BY-SA 3.0	</v>
      <v xml:space="preserve">https://en.wikipedia.org/wiki/Plano,_Texas	</v>
      <v xml:space="preserve">https://creativecommons.org/licenses/by-sa/3.0	</v>
    </spb>
    <spb s="1">
      <v>110</v>
      <v>110</v>
      <v>110</v>
      <v>110</v>
      <v>110</v>
      <v>110</v>
      <v>110</v>
      <v>110</v>
      <v>110</v>
      <v>110</v>
    </spb>
    <spb s="0">
      <v xml:space="preserve">Wikipedia	</v>
      <v xml:space="preserve">CC BY-SA 3.0	</v>
      <v xml:space="preserve">https://en.wikipedia.org/wiki/Seattle	</v>
      <v xml:space="preserve">https://creativecommons.org/licenses/by-sa/3.0	</v>
    </spb>
    <spb s="1">
      <v>112</v>
      <v>112</v>
      <v>112</v>
      <v>112</v>
      <v>112</v>
      <v>112</v>
      <v>112</v>
      <v>112</v>
      <v>112</v>
      <v>112</v>
    </spb>
    <spb s="0">
      <v xml:space="preserve">Wikipedia	</v>
      <v xml:space="preserve">CC BY-SA 3.0	</v>
      <v xml:space="preserve">https://en.wikipedia.org/wiki/Washington_(state)	</v>
      <v xml:space="preserve">https://creativecommons.org/licenses/by-sa/3.0	</v>
    </spb>
    <spb s="0">
      <v xml:space="preserve">Wikipedia	</v>
      <v xml:space="preserve">CC-BY-SA	</v>
      <v xml:space="preserve">http://en.wikipedia.org/wiki/Washington_(state)	</v>
      <v xml:space="preserve">http://creativecommons.org/licenses/by-sa/3.0/	</v>
    </spb>
    <spb s="0">
      <v xml:space="preserve">Wikipedia	US Census	Crunchbase	</v>
      <v xml:space="preserve">CC-BY-SA			</v>
      <v xml:space="preserve">http://en.wikipedia.org/wiki/Washington_(state)	https://www.census.gov/popest/data/state/asrh/2014/files/SC-EST2014-AGESEX-CIV.csv	https://www.crunchbase.com/organization/access-washington	</v>
      <v xml:space="preserve">http://creativecommons.org/licenses/by-sa/3.0/			</v>
    </spb>
    <spb s="9">
      <v>114</v>
      <v>114</v>
      <v>11</v>
      <v>114</v>
      <v>114</v>
      <v>114</v>
      <v>115</v>
      <v>114</v>
      <v>11</v>
      <v>114</v>
      <v>11</v>
      <v>116</v>
      <v>114</v>
      <v>11</v>
      <v>11</v>
      <v>11</v>
      <v>11</v>
      <v>116</v>
      <v>11</v>
      <v>11</v>
      <v>11</v>
      <v>11</v>
      <v>11</v>
      <v>11</v>
      <v>11</v>
      <v>11</v>
      <v>11</v>
      <v>116</v>
      <v>11</v>
      <v>11</v>
      <v>11</v>
      <v>11</v>
    </spb>
    <spb s="2">
      <v>9</v>
      <v>Name</v>
      <v>LearnMoreOnLink</v>
    </spb>
    <spb s="0">
      <v xml:space="preserve">Wikipedia	</v>
      <v xml:space="preserve">CC BY-SA 3.0	</v>
      <v xml:space="preserve">https://en.wikipedia.org/wiki/Honolulu	</v>
      <v xml:space="preserve">https://creativecommons.org/licenses/by-sa/3.0	</v>
    </spb>
    <spb s="1">
      <v>119</v>
      <v>119</v>
      <v>119</v>
      <v>119</v>
      <v>119</v>
      <v>119</v>
      <v>119</v>
      <v>119</v>
      <v>119</v>
      <v>119</v>
    </spb>
    <spb s="0">
      <v xml:space="preserve">Wikipedia	</v>
      <v xml:space="preserve">CC BY-SA 3.0	</v>
      <v xml:space="preserve">https://en.wikipedia.org/wiki/Hawaii	</v>
      <v xml:space="preserve">https://creativecommons.org/licenses/by-sa/3.0	</v>
    </spb>
    <spb s="0">
      <v xml:space="preserve">Wikipedia	</v>
      <v xml:space="preserve">CC-BY-SA	</v>
      <v xml:space="preserve">http://en.wikipedia.org/wiki/Hawaii	</v>
      <v xml:space="preserve">http://creativecommons.org/licenses/by-sa/3.0/	</v>
    </spb>
    <spb s="0">
      <v xml:space="preserve">Wikipedia	US Census	Facebook	</v>
      <v xml:space="preserve">CC-BY-SA			</v>
      <v xml:space="preserve">http://en.wikipedia.org/wiki/Hawaii	https://www.census.gov/popest/data/state/asrh/2014/files/SC-EST2014-AGESEX-CIV.csv	https://www.facebook.com/StateOfHawaii	</v>
      <v xml:space="preserve">http://creativecommons.org/licenses/by-sa/3.0/			</v>
    </spb>
    <spb s="9">
      <v>121</v>
      <v>121</v>
      <v>11</v>
      <v>121</v>
      <v>121</v>
      <v>121</v>
      <v>122</v>
      <v>121</v>
      <v>11</v>
      <v>121</v>
      <v>11</v>
      <v>123</v>
      <v>121</v>
      <v>11</v>
      <v>11</v>
      <v>11</v>
      <v>11</v>
      <v>123</v>
      <v>11</v>
      <v>11</v>
      <v>11</v>
      <v>11</v>
      <v>11</v>
      <v>11</v>
      <v>11</v>
      <v>11</v>
      <v>11</v>
      <v>123</v>
      <v>11</v>
      <v>11</v>
      <v>11</v>
      <v>11</v>
    </spb>
    <spb s="0">
      <v xml:space="preserve">Wikipedia	</v>
      <v xml:space="preserve">CC BY-SA 3.0	</v>
      <v xml:space="preserve">https://en.wikipedia.org/wiki/Pittsburgh	</v>
      <v xml:space="preserve">https://creativecommons.org/licenses/by-sa/3.0	</v>
    </spb>
    <spb s="1">
      <v>125</v>
      <v>125</v>
      <v>125</v>
      <v>125</v>
      <v>125</v>
      <v>125</v>
      <v>125</v>
      <v>125</v>
      <v>125</v>
      <v>125</v>
    </spb>
    <spb s="0">
      <v xml:space="preserve">Wikipedia	</v>
      <v xml:space="preserve">CC BY-SA 3.0	</v>
      <v xml:space="preserve">https://en.wikipedia.org/wiki/Pennsylvania	</v>
      <v xml:space="preserve">https://creativecommons.org/licenses/by-sa/3.0	</v>
    </spb>
    <spb s="0">
      <v xml:space="preserve">Wikipedia	</v>
      <v xml:space="preserve">CC-BY-SA	</v>
      <v xml:space="preserve">http://en.wikipedia.org/wiki/Pennsylvania	</v>
      <v xml:space="preserve">http://creativecommons.org/licenses/by-sa/3.0/	</v>
    </spb>
    <spb s="0">
      <v xml:space="preserve">Wikipedia	US Census	US Census	</v>
      <v xml:space="preserve">CC-BY-SA			</v>
      <v xml:space="preserve">http://en.wikipedia.org/wiki/Pennsylvania	https://www.census.gov/popest/data/state/asrh/2014/files/SC-EST2014-AGESEX-CIV.csv	http://www.census.gov/quickfacts/table/WTN220212/42	</v>
      <v xml:space="preserve">http://creativecommons.org/licenses/by-sa/3.0/			</v>
    </spb>
    <spb s="9">
      <v>127</v>
      <v>127</v>
      <v>11</v>
      <v>127</v>
      <v>127</v>
      <v>127</v>
      <v>128</v>
      <v>127</v>
      <v>11</v>
      <v>127</v>
      <v>11</v>
      <v>129</v>
      <v>127</v>
      <v>11</v>
      <v>11</v>
      <v>11</v>
      <v>11</v>
      <v>129</v>
      <v>11</v>
      <v>11</v>
      <v>11</v>
      <v>11</v>
      <v>11</v>
      <v>11</v>
      <v>11</v>
      <v>11</v>
      <v>11</v>
      <v>129</v>
      <v>11</v>
      <v>11</v>
      <v>11</v>
      <v>11</v>
    </spb>
    <spb s="0">
      <v xml:space="preserve">Wikipedia	</v>
      <v xml:space="preserve">CC BY-SA 3.0	</v>
      <v xml:space="preserve">https://en.wikipedia.org/wiki/Philadelphia	</v>
      <v xml:space="preserve">https://creativecommons.org/licenses/by-sa/3.0	</v>
    </spb>
    <spb s="1">
      <v>131</v>
      <v>131</v>
      <v>131</v>
      <v>131</v>
      <v>131</v>
      <v>131</v>
      <v>131</v>
      <v>131</v>
      <v>131</v>
      <v>131</v>
    </spb>
    <spb s="0">
      <v xml:space="preserve">Wikipedia	</v>
      <v xml:space="preserve">CC BY-SA 3.0	</v>
      <v xml:space="preserve">https://en.wikipedia.org/wiki/Chicago	</v>
      <v xml:space="preserve">https://creativecommons.org/licenses/by-sa/3.0	</v>
    </spb>
    <spb s="1">
      <v>133</v>
      <v>133</v>
      <v>133</v>
      <v>133</v>
      <v>133</v>
      <v>133</v>
      <v>133</v>
      <v>133</v>
      <v>133</v>
      <v>133</v>
    </spb>
    <spb s="0">
      <v xml:space="preserve">Wikipedia	</v>
      <v xml:space="preserve">CC BY-SA 3.0	</v>
      <v xml:space="preserve">https://en.wikipedia.org/wiki/Illinois	</v>
      <v xml:space="preserve">https://creativecommons.org/licenses/by-sa/3.0	</v>
    </spb>
    <spb s="0">
      <v xml:space="preserve">Wikipedia	</v>
      <v xml:space="preserve">CC-BY-SA	</v>
      <v xml:space="preserve">http://en.wikipedia.org/wiki/Illinois	</v>
      <v xml:space="preserve">http://creativecommons.org/licenses/by-sa/3.0/	</v>
    </spb>
    <spb s="0">
      <v xml:space="preserve">Wikipedia	US Census	US Census	</v>
      <v xml:space="preserve">CC-BY-SA			</v>
      <v xml:space="preserve">http://en.wikipedia.org/wiki/Illinois	https://www.census.gov/popest/data/state/asrh/2014/files/SC-EST2014-AGESEX-CIV.csv	http://www.census.gov/quickfacts/table/WTN220212/17	</v>
      <v xml:space="preserve">http://creativecommons.org/licenses/by-sa/3.0/			</v>
    </spb>
    <spb s="9">
      <v>135</v>
      <v>135</v>
      <v>11</v>
      <v>135</v>
      <v>135</v>
      <v>135</v>
      <v>136</v>
      <v>135</v>
      <v>11</v>
      <v>135</v>
      <v>11</v>
      <v>137</v>
      <v>135</v>
      <v>11</v>
      <v>11</v>
      <v>11</v>
      <v>11</v>
      <v>137</v>
      <v>11</v>
      <v>11</v>
      <v>11</v>
      <v>11</v>
      <v>11</v>
      <v>11</v>
      <v>11</v>
      <v>11</v>
      <v>11</v>
      <v>137</v>
      <v>11</v>
      <v>11</v>
      <v>11</v>
      <v>11</v>
    </spb>
    <spb s="0">
      <v xml:space="preserve">Wikipedia	</v>
      <v xml:space="preserve">CC-BY-SA	</v>
      <v xml:space="preserve">http://en.wikipedia.org/wiki/Swansea,_Massachusetts	</v>
      <v xml:space="preserve">http://creativecommons.org/licenses/by-sa/3.0/	</v>
    </spb>
    <spb s="0">
      <v xml:space="preserve">Wikipedia	</v>
      <v xml:space="preserve">CC BY-SA 3.0	</v>
      <v xml:space="preserve">https://en.wikipedia.org/wiki/Swansea,_Massachusetts	</v>
      <v xml:space="preserve">https://creativecommons.org/licenses/by-sa/3.0	</v>
    </spb>
    <spb s="1">
      <v>139</v>
      <v>140</v>
      <v>140</v>
      <v>140</v>
      <v>140</v>
      <v>140</v>
      <v>140</v>
      <v>140</v>
      <v>140</v>
      <v>140</v>
    </spb>
    <spb s="0">
      <v xml:space="preserve">Wikipedia	</v>
      <v xml:space="preserve">CC-BY-SA	</v>
      <v xml:space="preserve">http://en.wikipedia.org/wiki/Eastchester_(town),_New_York	</v>
      <v xml:space="preserve">http://creativecommons.org/licenses/by-sa/3.0/	</v>
    </spb>
    <spb s="0">
      <v xml:space="preserve">Wikipedia	</v>
      <v xml:space="preserve">CC BY-SA 3.0	</v>
      <v xml:space="preserve">https://en.wikipedia.org/wiki/Eastchester,_New_York	</v>
      <v xml:space="preserve">https://creativecommons.org/licenses/by-sa/3.0	</v>
    </spb>
    <spb s="1">
      <v>142</v>
      <v>143</v>
      <v>143</v>
      <v>143</v>
      <v>143</v>
      <v>143</v>
      <v>143</v>
      <v>143</v>
      <v>143</v>
      <v>143</v>
    </spb>
    <spb s="0">
      <v xml:space="preserve">Wikipedia	</v>
      <v xml:space="preserve">CC BY-SA 3.0	</v>
      <v xml:space="preserve">https://en.wikipedia.org/wiki/Westchester_County,_New_York	</v>
      <v xml:space="preserve">https://creativecommons.org/licenses/by-sa/3.0	</v>
    </spb>
    <spb s="14">
      <v>145</v>
      <v>145</v>
      <v>145</v>
      <v>145</v>
      <v>145</v>
      <v>145</v>
      <v>145</v>
      <v>145</v>
    </spb>
    <spb s="2">
      <v>10</v>
      <v>Name</v>
      <v>LearnMoreOnLink</v>
    </spb>
    <spb s="0">
      <v xml:space="preserve">Wikipedia	</v>
      <v xml:space="preserve">CC BY-SA 3.0	</v>
      <v xml:space="preserve">https://en.wikipedia.org/wiki/Gloucester_City,_New_Jersey	</v>
      <v xml:space="preserve">https://creativecommons.org/licenses/by-sa/3.0	</v>
    </spb>
    <spb s="1">
      <v>148</v>
      <v>148</v>
      <v>148</v>
      <v>148</v>
      <v>148</v>
      <v>148</v>
      <v>148</v>
      <v>148</v>
      <v>148</v>
      <v>148</v>
    </spb>
    <spb s="0">
      <v xml:space="preserve">Wikipedia	</v>
      <v xml:space="preserve">CC BY-SA 3.0	</v>
      <v xml:space="preserve">https://en.wikipedia.org/wiki/New_Jersey	</v>
      <v xml:space="preserve">https://creativecommons.org/licenses/by-sa/3.0	</v>
    </spb>
    <spb s="0">
      <v xml:space="preserve">Wikipedia	</v>
      <v xml:space="preserve">CC-BY-SA	</v>
      <v xml:space="preserve">http://en.wikipedia.org/wiki/New_Jersey	</v>
      <v xml:space="preserve">http://creativecommons.org/licenses/by-sa/3.0/	</v>
    </spb>
    <spb s="0">
      <v xml:space="preserve">Wikipedia	US Census	US Census	</v>
      <v xml:space="preserve">CC-BY-SA			</v>
      <v xml:space="preserve">http://en.wikipedia.org/wiki/New_Jersey	https://www.census.gov/popest/data/state/asrh/2014/files/SC-EST2014-AGESEX-CIV.csv	http://www.census.gov/quickfacts/table/WTN220212/34	</v>
      <v xml:space="preserve">http://creativecommons.org/licenses/by-sa/3.0/			</v>
    </spb>
    <spb s="9">
      <v>150</v>
      <v>150</v>
      <v>11</v>
      <v>150</v>
      <v>150</v>
      <v>150</v>
      <v>151</v>
      <v>150</v>
      <v>11</v>
      <v>150</v>
      <v>11</v>
      <v>152</v>
      <v>150</v>
      <v>11</v>
      <v>11</v>
      <v>11</v>
      <v>11</v>
      <v>152</v>
      <v>11</v>
      <v>11</v>
      <v>11</v>
      <v>11</v>
      <v>11</v>
      <v>11</v>
      <v>11</v>
      <v>11</v>
      <v>11</v>
      <v>152</v>
      <v>11</v>
      <v>11</v>
      <v>11</v>
      <v>11</v>
    </spb>
    <spb s="0">
      <v xml:space="preserve">Wikipedia	</v>
      <v xml:space="preserve">CC BY-SA 3.0	</v>
      <v xml:space="preserve">https://en.wikipedia.org/wiki/Butler,_Missouri	</v>
      <v xml:space="preserve">https://creativecommons.org/licenses/by-sa/3.0	</v>
    </spb>
    <spb s="1">
      <v>154</v>
      <v>154</v>
      <v>154</v>
      <v>154</v>
      <v>154</v>
      <v>154</v>
      <v>154</v>
      <v>154</v>
      <v>154</v>
      <v>154</v>
    </spb>
    <spb s="0">
      <v xml:space="preserve">Wikipedia	</v>
      <v xml:space="preserve">CC BY-SA 3.0	</v>
      <v xml:space="preserve">https://en.wikipedia.org/wiki/Missouri	</v>
      <v xml:space="preserve">https://creativecommons.org/licenses/by-sa/3.0	</v>
    </spb>
    <spb s="0">
      <v xml:space="preserve">Wikipedia	</v>
      <v xml:space="preserve">CC-BY-SA	</v>
      <v xml:space="preserve">http://en.wikipedia.org/wiki/Missouri	</v>
      <v xml:space="preserve">http://creativecommons.org/licenses/by-sa/3.0/	</v>
    </spb>
    <spb s="0">
      <v xml:space="preserve">Wikipedia	US Census	US Census	</v>
      <v xml:space="preserve">CC-BY-SA			</v>
      <v xml:space="preserve">http://en.wikipedia.org/wiki/Missouri	https://www.census.gov/popest/data/state/asrh/2014/files/SC-EST2014-AGESEX-CIV.csv	http://www.census.gov/quickfacts/table/WTN220212/29	</v>
      <v xml:space="preserve">http://creativecommons.org/licenses/by-sa/3.0/			</v>
    </spb>
    <spb s="9">
      <v>156</v>
      <v>156</v>
      <v>11</v>
      <v>156</v>
      <v>156</v>
      <v>156</v>
      <v>157</v>
      <v>156</v>
      <v>11</v>
      <v>156</v>
      <v>11</v>
      <v>158</v>
      <v>156</v>
      <v>11</v>
      <v>11</v>
      <v>11</v>
      <v>11</v>
      <v>158</v>
      <v>11</v>
      <v>11</v>
      <v>11</v>
      <v>11</v>
      <v>11</v>
      <v>11</v>
      <v>11</v>
      <v>11</v>
      <v>11</v>
      <v>158</v>
      <v>11</v>
      <v>11</v>
      <v>11</v>
      <v>11</v>
    </spb>
    <spb s="0">
      <v xml:space="preserve">Wikipedia	</v>
      <v xml:space="preserve">CC BY-SA 3.0	</v>
      <v xml:space="preserve">https://en.wikipedia.org/wiki/Kansas_City,_Missouri	</v>
      <v xml:space="preserve">https://creativecommons.org/licenses/by-sa/3.0	</v>
    </spb>
    <spb s="1">
      <v>160</v>
      <v>160</v>
      <v>160</v>
      <v>160</v>
      <v>160</v>
      <v>160</v>
      <v>160</v>
      <v>160</v>
      <v>160</v>
      <v>160</v>
    </spb>
    <spb s="0">
      <v xml:space="preserve">Wikipedia	</v>
      <v xml:space="preserve">CC BY-SA 3.0	</v>
      <v xml:space="preserve">https://en.wikipedia.org/wiki/Albertville,_Alabama	</v>
      <v xml:space="preserve">https://creativecommons.org/licenses/by-sa/3.0	</v>
    </spb>
    <spb s="1">
      <v>162</v>
      <v>162</v>
      <v>162</v>
      <v>162</v>
      <v>162</v>
      <v>162</v>
      <v>162</v>
      <v>162</v>
      <v>162</v>
      <v>162</v>
    </spb>
    <spb s="0">
      <v xml:space="preserve">Wikipedia	</v>
      <v xml:space="preserve">CC BY-SA 3.0	</v>
      <v xml:space="preserve">https://en.wikipedia.org/wiki/Alabama	</v>
      <v xml:space="preserve">https://creativecommons.org/licenses/by-sa/3.0	</v>
    </spb>
    <spb s="0">
      <v xml:space="preserve">Wikipedia	</v>
      <v xml:space="preserve">CC-BY-SA	</v>
      <v xml:space="preserve">http://en.wikipedia.org/wiki/Alabama	</v>
      <v xml:space="preserve">http://creativecommons.org/licenses/by-sa/3.0/	</v>
    </spb>
    <spb s="0">
      <v xml:space="preserve">Wikipedia	US Census	US Census	</v>
      <v xml:space="preserve">CC-BY-SA			</v>
      <v xml:space="preserve">http://en.wikipedia.org/wiki/Alabama	https://www.census.gov/popest/data/state/asrh/2014/files/SC-EST2014-AGESEX-CIV.csv	http://www.census.gov/quickfacts/table/WTN220212/01	</v>
      <v xml:space="preserve">http://creativecommons.org/licenses/by-sa/3.0/			</v>
    </spb>
    <spb s="9">
      <v>164</v>
      <v>164</v>
      <v>11</v>
      <v>164</v>
      <v>164</v>
      <v>164</v>
      <v>165</v>
      <v>164</v>
      <v>11</v>
      <v>164</v>
      <v>11</v>
      <v>166</v>
      <v>164</v>
      <v>11</v>
      <v>11</v>
      <v>11</v>
      <v>11</v>
      <v>166</v>
      <v>11</v>
      <v>11</v>
      <v>11</v>
      <v>11</v>
      <v>11</v>
      <v>11</v>
      <v>11</v>
      <v>11</v>
      <v>11</v>
      <v>166</v>
      <v>11</v>
      <v>11</v>
      <v>11</v>
      <v>11</v>
    </spb>
    <spb s="0">
      <v xml:space="preserve">Wikipedia	</v>
      <v xml:space="preserve">CC BY-SA 3.0	</v>
      <v xml:space="preserve">https://en.wikipedia.org/wiki/Huntsville,_Alabama	</v>
      <v xml:space="preserve">https://creativecommons.org/licenses/by-sa/3.0	</v>
    </spb>
    <spb s="1">
      <v>168</v>
      <v>168</v>
      <v>168</v>
      <v>168</v>
      <v>168</v>
      <v>168</v>
      <v>168</v>
      <v>168</v>
      <v>168</v>
      <v>168</v>
    </spb>
    <spb s="0">
      <v xml:space="preserve">Wikipedia	</v>
      <v xml:space="preserve">CC BY-SA 3.0	</v>
      <v xml:space="preserve">https://en.wikipedia.org/wiki/Lake_Oswego,_Oregon	</v>
      <v xml:space="preserve">https://creativecommons.org/licenses/by-sa/3.0	</v>
    </spb>
    <spb s="1">
      <v>170</v>
      <v>170</v>
      <v>170</v>
      <v>170</v>
      <v>170</v>
      <v>170</v>
      <v>170</v>
      <v>170</v>
      <v>170</v>
      <v>170</v>
    </spb>
    <spb s="0">
      <v xml:space="preserve">Wikipedia	</v>
      <v xml:space="preserve">CC BY-SA 3.0	</v>
      <v xml:space="preserve">https://en.wikipedia.org/wiki/Oregon	</v>
      <v xml:space="preserve">https://creativecommons.org/licenses/by-sa/3.0	</v>
    </spb>
    <spb s="0">
      <v xml:space="preserve">Wikipedia	</v>
      <v xml:space="preserve">CC-BY-SA	</v>
      <v xml:space="preserve">http://en.wikipedia.org/wiki/Oregon	</v>
      <v xml:space="preserve">http://creativecommons.org/licenses/by-sa/3.0/	</v>
    </spb>
    <spb s="0">
      <v xml:space="preserve">Wikipedia	US Census	US Census	</v>
      <v xml:space="preserve">CC-BY-SA			</v>
      <v xml:space="preserve">http://en.wikipedia.org/wiki/Oregon	https://www.census.gov/popest/data/state/asrh/2014/files/SC-EST2014-AGESEX-CIV.csv	http://www.census.gov/quickfacts/table/WTN220212/41	</v>
      <v xml:space="preserve">http://creativecommons.org/licenses/by-sa/3.0/			</v>
    </spb>
    <spb s="9">
      <v>172</v>
      <v>172</v>
      <v>11</v>
      <v>172</v>
      <v>172</v>
      <v>172</v>
      <v>173</v>
      <v>172</v>
      <v>11</v>
      <v>172</v>
      <v>11</v>
      <v>174</v>
      <v>172</v>
      <v>11</v>
      <v>11</v>
      <v>11</v>
      <v>11</v>
      <v>174</v>
      <v>11</v>
      <v>11</v>
      <v>11</v>
      <v>11</v>
      <v>11</v>
      <v>11</v>
      <v>11</v>
      <v>11</v>
      <v>11</v>
      <v>174</v>
      <v>11</v>
      <v>11</v>
      <v>11</v>
      <v>11</v>
    </spb>
    <spb s="0">
      <v xml:space="preserve">Wikipedia	</v>
      <v xml:space="preserve">CC BY-SA 3.0	</v>
      <v xml:space="preserve">https://en.wikipedia.org/wiki/Portland,_Oregon	</v>
      <v xml:space="preserve">https://creativecommons.org/licenses/by-sa/3.0	</v>
    </spb>
    <spb s="1">
      <v>176</v>
      <v>176</v>
      <v>176</v>
      <v>176</v>
      <v>176</v>
      <v>176</v>
      <v>176</v>
      <v>176</v>
      <v>176</v>
      <v>176</v>
    </spb>
    <spb s="0">
      <v xml:space="preserve">Wikipedia	</v>
      <v xml:space="preserve">CC BY-SA 3.0	</v>
      <v xml:space="preserve">https://en.wikipedia.org/wiki/Boise,_Idaho	</v>
      <v xml:space="preserve">https://creativecommons.org/licenses/by-sa/3.0	</v>
    </spb>
    <spb s="1">
      <v>178</v>
      <v>178</v>
      <v>178</v>
      <v>178</v>
      <v>178</v>
      <v>178</v>
      <v>178</v>
      <v>178</v>
      <v>178</v>
      <v>178</v>
    </spb>
    <spb s="0">
      <v xml:space="preserve">Wikipedia	</v>
      <v xml:space="preserve">CC BY-SA 3.0	</v>
      <v xml:space="preserve">https://en.wikipedia.org/wiki/Idaho	</v>
      <v xml:space="preserve">https://creativecommons.org/licenses/by-sa/3.0	</v>
    </spb>
    <spb s="0">
      <v xml:space="preserve">Wikipedia	</v>
      <v xml:space="preserve">CC-BY-SA	</v>
      <v xml:space="preserve">http://en.wikipedia.org/wiki/Idaho	</v>
      <v xml:space="preserve">http://creativecommons.org/licenses/by-sa/3.0/	</v>
    </spb>
    <spb s="0">
      <v xml:space="preserve">Wikipedia	US Census	US Census	</v>
      <v xml:space="preserve">CC-BY-SA			</v>
      <v xml:space="preserve">http://en.wikipedia.org/wiki/Idaho	https://www.census.gov/popest/data/state/asrh/2014/files/SC-EST2014-AGESEX-CIV.csv	http://www.census.gov/quickfacts/table/WTN220212/16	</v>
      <v xml:space="preserve">http://creativecommons.org/licenses/by-sa/3.0/			</v>
    </spb>
    <spb s="9">
      <v>180</v>
      <v>180</v>
      <v>11</v>
      <v>180</v>
      <v>180</v>
      <v>180</v>
      <v>181</v>
      <v>180</v>
      <v>11</v>
      <v>180</v>
      <v>11</v>
      <v>182</v>
      <v>180</v>
      <v>11</v>
      <v>11</v>
      <v>11</v>
      <v>11</v>
      <v>182</v>
      <v>11</v>
      <v>11</v>
      <v>11</v>
      <v>11</v>
      <v>11</v>
      <v>11</v>
      <v>11</v>
      <v>11</v>
      <v>11</v>
      <v>182</v>
      <v>11</v>
      <v>11</v>
      <v>11</v>
      <v>11</v>
    </spb>
    <spb s="0">
      <v xml:space="preserve">Wikipedia	</v>
      <v xml:space="preserve">CC BY-SA 3.0	</v>
      <v xml:space="preserve">https://en.wikipedia.org/wiki/Walnut_Creek,_California	</v>
      <v xml:space="preserve">https://creativecommons.org/licenses/by-sa/3.0	</v>
    </spb>
    <spb s="1">
      <v>184</v>
      <v>184</v>
      <v>184</v>
      <v>184</v>
      <v>184</v>
      <v>184</v>
      <v>184</v>
      <v>184</v>
      <v>184</v>
      <v>184</v>
    </spb>
    <spb s="0">
      <v xml:space="preserve">Wikipedia	</v>
      <v xml:space="preserve">CC BY-SA 3.0	</v>
      <v xml:space="preserve">https://en.wikipedia.org/wiki/Midvale,_Utah	</v>
      <v xml:space="preserve">https://creativecommons.org/licenses/by-sa/3.0	</v>
    </spb>
    <spb s="1">
      <v>186</v>
      <v>186</v>
      <v>186</v>
      <v>186</v>
      <v>186</v>
      <v>186</v>
      <v>186</v>
      <v>186</v>
      <v>186</v>
      <v>186</v>
    </spb>
    <spb s="0">
      <v xml:space="preserve">Wikipedia	</v>
      <v xml:space="preserve">CC BY-SA 3.0	</v>
      <v xml:space="preserve">https://en.wikipedia.org/wiki/Utah	</v>
      <v xml:space="preserve">https://creativecommons.org/licenses/by-sa/3.0	</v>
    </spb>
    <spb s="0">
      <v xml:space="preserve">Wikipedia	</v>
      <v xml:space="preserve">CC-BY-SA	</v>
      <v xml:space="preserve">http://en.wikipedia.org/wiki/Utah	</v>
      <v xml:space="preserve">http://creativecommons.org/licenses/by-sa/3.0/	</v>
    </spb>
    <spb s="0">
      <v xml:space="preserve">Wikipedia	US Census	US Census	</v>
      <v xml:space="preserve">CC-BY-SA			</v>
      <v xml:space="preserve">http://en.wikipedia.org/wiki/Utah	https://www.census.gov/popest/data/state/asrh/2014/files/SC-EST2014-AGESEX-CIV.csv	http://www.census.gov/quickfacts/table/WTN220212/49	</v>
      <v xml:space="preserve">http://creativecommons.org/licenses/by-sa/3.0/			</v>
    </spb>
    <spb s="9">
      <v>188</v>
      <v>188</v>
      <v>11</v>
      <v>188</v>
      <v>188</v>
      <v>188</v>
      <v>189</v>
      <v>188</v>
      <v>11</v>
      <v>188</v>
      <v>11</v>
      <v>190</v>
      <v>188</v>
      <v>11</v>
      <v>11</v>
      <v>11</v>
      <v>11</v>
      <v>190</v>
      <v>11</v>
      <v>11</v>
      <v>11</v>
      <v>11</v>
      <v>11</v>
      <v>11</v>
      <v>11</v>
      <v>11</v>
      <v>11</v>
      <v>190</v>
      <v>11</v>
      <v>11</v>
      <v>11</v>
      <v>11</v>
    </spb>
    <spb s="0">
      <v xml:space="preserve">Wikipedia	</v>
      <v xml:space="preserve">CC BY-SA 3.0	</v>
      <v xml:space="preserve">https://en.wikipedia.org/wiki/Salt_Lake_City	</v>
      <v xml:space="preserve">https://creativecommons.org/licenses/by-sa/3.0	</v>
    </spb>
    <spb s="1">
      <v>192</v>
      <v>192</v>
      <v>192</v>
      <v>192</v>
      <v>192</v>
      <v>192</v>
      <v>192</v>
      <v>192</v>
      <v>192</v>
      <v>192</v>
    </spb>
    <spb s="0">
      <v xml:space="preserve">Wikipedia	</v>
      <v xml:space="preserve">CC BY-SA 3.0	</v>
      <v xml:space="preserve">https://en.wikipedia.org/wiki/Long_Island	</v>
      <v xml:space="preserve">https://creativecommons.org/licenses/by-sa/3.0	</v>
    </spb>
    <spb s="13">
      <v>194</v>
      <v>194</v>
      <v>194</v>
      <v>194</v>
      <v>194</v>
      <v>194</v>
      <v>194</v>
      <v>194</v>
      <v>194</v>
    </spb>
    <spb s="2">
      <v>11</v>
      <v>Name</v>
      <v>LearnMoreOnLink</v>
    </spb>
    <spb s="7">
      <v>square km</v>
      <v>2014</v>
    </spb>
    <spb s="0">
      <v xml:space="preserve">Wikipedia	</v>
      <v xml:space="preserve">CC BY-SA 3.0	</v>
      <v xml:space="preserve">https://en.wikipedia.org/wiki/West_Chester,_Pennsylvania	</v>
      <v xml:space="preserve">https://creativecommons.org/licenses/by-sa/3.0	</v>
    </spb>
    <spb s="1">
      <v>198</v>
      <v>198</v>
      <v>198</v>
      <v>198</v>
      <v>198</v>
      <v>198</v>
      <v>198</v>
      <v>198</v>
      <v>198</v>
      <v>198</v>
    </spb>
    <spb s="0">
      <v xml:space="preserve">Wikipedia	</v>
      <v xml:space="preserve">CC BY-SA 3.0	</v>
      <v xml:space="preserve">https://en.wikipedia.org/wiki/Redondo_Beach,_California	</v>
      <v xml:space="preserve">https://creativecommons.org/licenses/by-sa/3.0	</v>
    </spb>
    <spb s="1">
      <v>200</v>
      <v>200</v>
      <v>200</v>
      <v>200</v>
      <v>200</v>
      <v>200</v>
      <v>200</v>
      <v>200</v>
      <v>200</v>
      <v>200</v>
    </spb>
    <spb s="0">
      <v xml:space="preserve">Wikipedia	</v>
      <v xml:space="preserve">CC BY-SA 3.0	</v>
      <v xml:space="preserve">https://en.wikipedia.org/wiki/San_Francisco	</v>
      <v xml:space="preserve">https://creativecommons.org/licenses/by-sa/3.0	</v>
    </spb>
    <spb s="13">
      <v>202</v>
      <v>202</v>
      <v>202</v>
      <v>202</v>
      <v>202</v>
      <v>202</v>
      <v>202</v>
      <v>202</v>
      <v>202</v>
    </spb>
    <spb s="0">
      <v xml:space="preserve">Wikipedia	</v>
      <v xml:space="preserve">CC BY-SA 3.0	</v>
      <v xml:space="preserve">https://en.wikipedia.org/wiki/Chapel_Hill,_North_Carolina	</v>
      <v xml:space="preserve">https://creativecommons.org/licenses/by-sa/3.0	</v>
    </spb>
    <spb s="1">
      <v>204</v>
      <v>204</v>
      <v>204</v>
      <v>204</v>
      <v>204</v>
      <v>204</v>
      <v>204</v>
      <v>204</v>
      <v>204</v>
      <v>204</v>
    </spb>
    <spb s="0">
      <v xml:space="preserve">Wikipedia	</v>
      <v xml:space="preserve">CC BY-SA 3.0	</v>
      <v xml:space="preserve">https://en.wikipedia.org/wiki/North_Carolina	</v>
      <v xml:space="preserve">https://creativecommons.org/licenses/by-sa/3.0	</v>
    </spb>
    <spb s="0">
      <v xml:space="preserve">Wikipedia	</v>
      <v xml:space="preserve">CC-BY-SA	</v>
      <v xml:space="preserve">http://en.wikipedia.org/wiki/North_Carolina	</v>
      <v xml:space="preserve">http://creativecommons.org/licenses/by-sa/3.0/	</v>
    </spb>
    <spb s="0">
      <v xml:space="preserve">Wikipedia	US Census	US Census	</v>
      <v xml:space="preserve">CC-BY-SA			</v>
      <v xml:space="preserve">http://en.wikipedia.org/wiki/North_Carolina	https://www.census.gov/popest/data/state/asrh/2014/files/SC-EST2014-AGESEX-CIV.csv	http://www.census.gov/quickfacts/table/WTN220212/37	</v>
      <v xml:space="preserve">http://creativecommons.org/licenses/by-sa/3.0/			</v>
    </spb>
    <spb s="9">
      <v>206</v>
      <v>206</v>
      <v>11</v>
      <v>206</v>
      <v>206</v>
      <v>206</v>
      <v>207</v>
      <v>206</v>
      <v>11</v>
      <v>206</v>
      <v>11</v>
      <v>208</v>
      <v>206</v>
      <v>11</v>
      <v>11</v>
      <v>11</v>
      <v>11</v>
      <v>208</v>
      <v>11</v>
      <v>11</v>
      <v>11</v>
      <v>11</v>
      <v>11</v>
      <v>11</v>
      <v>11</v>
      <v>11</v>
      <v>11</v>
      <v>208</v>
      <v>11</v>
      <v>11</v>
      <v>11</v>
      <v>11</v>
    </spb>
    <spb s="0">
      <v xml:space="preserve">Wikipedia	</v>
      <v xml:space="preserve">CC BY-SA 3.0	</v>
      <v xml:space="preserve">https://en.wikipedia.org/wiki/Granite_City,_Illinois	</v>
      <v xml:space="preserve">https://creativecommons.org/licenses/by-sa/3.0	</v>
    </spb>
    <spb s="1">
      <v>210</v>
      <v>210</v>
      <v>210</v>
      <v>210</v>
      <v>210</v>
      <v>210</v>
      <v>210</v>
      <v>210</v>
      <v>210</v>
      <v>210</v>
    </spb>
    <spb s="0">
      <v xml:space="preserve">Wikipedia	</v>
      <v xml:space="preserve">CC BY-SA 3.0	</v>
      <v xml:space="preserve">https://en.wikipedia.org/wiki/Long_Beach,_California	</v>
      <v xml:space="preserve">https://creativecommons.org/licenses/by-sa/3.0	</v>
    </spb>
    <spb s="1">
      <v>212</v>
      <v>212</v>
      <v>212</v>
      <v>212</v>
      <v>212</v>
      <v>212</v>
      <v>212</v>
      <v>212</v>
      <v>212</v>
      <v>212</v>
    </spb>
    <spb s="0">
      <v xml:space="preserve">Wikipedia	</v>
      <v xml:space="preserve">CC BY-SA 3.0	</v>
      <v xml:space="preserve">https://en.wikipedia.org/wiki/Coral_Gables,_Florida	</v>
      <v xml:space="preserve">https://creativecommons.org/licenses/by-sa/3.0	</v>
    </spb>
    <spb s="1">
      <v>214</v>
      <v>214</v>
      <v>214</v>
      <v>214</v>
      <v>214</v>
      <v>214</v>
      <v>214</v>
      <v>214</v>
      <v>214</v>
      <v>214</v>
    </spb>
    <spb s="0">
      <v xml:space="preserve">Wikipedia	</v>
      <v xml:space="preserve">CC BY-SA 3.0	</v>
      <v xml:space="preserve">https://en.wikipedia.org/wiki/Forked_River,_New_Jersey	</v>
      <v xml:space="preserve">https://creativecommons.org/licenses/by-sa/3.0	</v>
    </spb>
    <spb s="1">
      <v>216</v>
      <v>216</v>
      <v>216</v>
      <v>216</v>
      <v>216</v>
      <v>216</v>
      <v>216</v>
      <v>216</v>
      <v>216</v>
      <v>216</v>
    </spb>
    <spb s="0">
      <v xml:space="preserve">Wikipedia	</v>
      <v xml:space="preserve">CC BY-SA 3.0	</v>
      <v xml:space="preserve">https://en.wikipedia.org/wiki/Lancaster,_Pennsylvania	</v>
      <v xml:space="preserve">https://creativecommons.org/licenses/by-sa/3.0	</v>
    </spb>
    <spb s="1">
      <v>218</v>
      <v>218</v>
      <v>218</v>
      <v>218</v>
      <v>218</v>
      <v>218</v>
      <v>218</v>
      <v>218</v>
      <v>218</v>
      <v>218</v>
    </spb>
    <spb s="0">
      <v xml:space="preserve">Wikipedia	</v>
      <v xml:space="preserve">CC BY-SA 3.0	</v>
      <v xml:space="preserve">https://en.wikipedia.org/wiki/Palo_Alto,_California	</v>
      <v xml:space="preserve">https://creativecommons.org/licenses/by-sa/3.0	</v>
    </spb>
    <spb s="1">
      <v>220</v>
      <v>220</v>
      <v>220</v>
      <v>220</v>
      <v>220</v>
      <v>220</v>
      <v>220</v>
      <v>220</v>
      <v>220</v>
      <v>220</v>
    </spb>
    <spb s="0">
      <v xml:space="preserve">Wikipedia	</v>
      <v xml:space="preserve">CC-BY-SA	</v>
      <v xml:space="preserve">http://en.wikipedia.org/wiki/Bethel,_Connecticut	</v>
      <v xml:space="preserve">http://creativecommons.org/licenses/by-sa/3.0/	</v>
    </spb>
    <spb s="0">
      <v xml:space="preserve">Wikipedia	</v>
      <v xml:space="preserve">CC BY-SA 3.0	</v>
      <v xml:space="preserve">https://en.wikipedia.org/wiki/Bethel,_Connecticut	</v>
      <v xml:space="preserve">https://creativecommons.org/licenses/by-sa/3.0	</v>
    </spb>
    <spb s="1">
      <v>222</v>
      <v>223</v>
      <v>223</v>
      <v>223</v>
      <v>223</v>
      <v>223</v>
      <v>223</v>
      <v>223</v>
      <v>223</v>
      <v>223</v>
    </spb>
    <spb s="0">
      <v xml:space="preserve">Wikipedia	</v>
      <v xml:space="preserve">CC BY-SA 3.0	</v>
      <v xml:space="preserve">https://en.wikipedia.org/wiki/Connecticut	</v>
      <v xml:space="preserve">https://creativecommons.org/licenses/by-sa/3.0	</v>
    </spb>
    <spb s="0">
      <v xml:space="preserve">Wikipedia	</v>
      <v xml:space="preserve">CC-BY-SA	</v>
      <v xml:space="preserve">http://en.wikipedia.org/wiki/Connecticut	</v>
      <v xml:space="preserve">http://creativecommons.org/licenses/by-sa/3.0/	</v>
    </spb>
    <spb s="0">
      <v xml:space="preserve">Wikipedia	US Census	Bookdepository	</v>
      <v xml:space="preserve">CC-BY-SA			</v>
      <v xml:space="preserve">http://en.wikipedia.org/wiki/Connecticut	https://www.census.gov/popest/data/state/asrh/2014/files/SC-EST2014-AGESEX-CIV.csv	https://www.bookdepository.com/author/Etc-Connecticut-Laws	</v>
      <v xml:space="preserve">http://creativecommons.org/licenses/by-sa/3.0/			</v>
    </spb>
    <spb s="9">
      <v>225</v>
      <v>225</v>
      <v>11</v>
      <v>225</v>
      <v>225</v>
      <v>225</v>
      <v>226</v>
      <v>225</v>
      <v>11</v>
      <v>225</v>
      <v>11</v>
      <v>227</v>
      <v>225</v>
      <v>11</v>
      <v>11</v>
      <v>11</v>
      <v>11</v>
      <v>227</v>
      <v>11</v>
      <v>11</v>
      <v>11</v>
      <v>11</v>
      <v>11</v>
      <v>11</v>
      <v>11</v>
      <v>11</v>
      <v>11</v>
      <v>227</v>
      <v>11</v>
      <v>11</v>
      <v>11</v>
      <v>11</v>
    </spb>
    <spb s="0">
      <v xml:space="preserve">Wikipedia	</v>
      <v xml:space="preserve">CC BY-SA 3.0	</v>
      <v xml:space="preserve">https://en.wikipedia.org/wiki/Sugar_Land,_Texas	</v>
      <v xml:space="preserve">https://creativecommons.org/licenses/by-sa/3.0	</v>
    </spb>
    <spb s="1">
      <v>229</v>
      <v>229</v>
      <v>229</v>
      <v>229</v>
      <v>229</v>
      <v>229</v>
      <v>229</v>
      <v>229</v>
      <v>229</v>
      <v>229</v>
    </spb>
    <spb s="0">
      <v xml:space="preserve">Wikipedia	</v>
      <v xml:space="preserve">CC BY-SA 3.0	</v>
      <v xml:space="preserve">https://en.wikipedia.org/wiki/Overland_Park,_Kansas	</v>
      <v xml:space="preserve">https://creativecommons.org/licenses/by-sa/3.0	</v>
    </spb>
    <spb s="1">
      <v>231</v>
      <v>231</v>
      <v>231</v>
      <v>231</v>
      <v>231</v>
      <v>231</v>
      <v>231</v>
      <v>231</v>
      <v>231</v>
      <v>231</v>
    </spb>
    <spb s="0">
      <v xml:space="preserve">Wikipedia	</v>
      <v xml:space="preserve">CC BY-SA 3.0	</v>
      <v xml:space="preserve">https://en.wikipedia.org/wiki/Ravenel,_South_Carolina	</v>
      <v xml:space="preserve">https://creativecommons.org/licenses/by-sa/3.0	</v>
    </spb>
    <spb s="1">
      <v>233</v>
      <v>233</v>
      <v>233</v>
      <v>233</v>
      <v>233</v>
      <v>233</v>
      <v>233</v>
      <v>233</v>
      <v>233</v>
      <v>233</v>
    </spb>
    <spb s="0">
      <v xml:space="preserve">Wikipedia	</v>
      <v xml:space="preserve">CC BY-SA 3.0	</v>
      <v xml:space="preserve">https://en.wikipedia.org/wiki/South_Carolina	</v>
      <v xml:space="preserve">https://creativecommons.org/licenses/by-sa/3.0	</v>
    </spb>
    <spb s="0">
      <v xml:space="preserve">Wikipedia	</v>
      <v xml:space="preserve">CC-BY-SA	</v>
      <v xml:space="preserve">http://en.wikipedia.org/wiki/South_Carolina	</v>
      <v xml:space="preserve">http://creativecommons.org/licenses/by-sa/3.0/	</v>
    </spb>
    <spb s="0">
      <v xml:space="preserve">Wikipedia	US Census	US Census	</v>
      <v xml:space="preserve">CC-BY-SA			</v>
      <v xml:space="preserve">http://en.wikipedia.org/wiki/South_Carolina	https://www.census.gov/popest/data/state/asrh/2014/files/SC-EST2014-AGESEX-CIV.csv	http://www.census.gov/quickfacts/table/WTN220212/45	</v>
      <v xml:space="preserve">http://creativecommons.org/licenses/by-sa/3.0/			</v>
    </spb>
    <spb s="9">
      <v>235</v>
      <v>235</v>
      <v>11</v>
      <v>235</v>
      <v>235</v>
      <v>235</v>
      <v>236</v>
      <v>235</v>
      <v>11</v>
      <v>235</v>
      <v>11</v>
      <v>237</v>
      <v>235</v>
      <v>11</v>
      <v>11</v>
      <v>11</v>
      <v>11</v>
      <v>237</v>
      <v>11</v>
      <v>11</v>
      <v>11</v>
      <v>11</v>
      <v>11</v>
      <v>11</v>
      <v>11</v>
      <v>11</v>
      <v>11</v>
      <v>237</v>
      <v>11</v>
      <v>11</v>
      <v>11</v>
      <v>11</v>
    </spb>
    <spb s="0">
      <v xml:space="preserve">Wikipedia	</v>
      <v xml:space="preserve">CC BY-SA 3.0	</v>
      <v xml:space="preserve">https://en.wikipedia.org/wiki/Charleston,_South_Carolina	</v>
      <v xml:space="preserve">https://creativecommons.org/licenses/by-sa/3.0	</v>
    </spb>
    <spb s="1">
      <v>239</v>
      <v>239</v>
      <v>239</v>
      <v>239</v>
      <v>239</v>
      <v>239</v>
      <v>239</v>
      <v>239</v>
      <v>239</v>
      <v>239</v>
    </spb>
    <spb s="0">
      <v xml:space="preserve">Wikipedia	</v>
      <v xml:space="preserve">CC BY-SA 3.0	</v>
      <v xml:space="preserve">https://en.wikipedia.org/wiki/Folly_Beach,_South_Carolina	</v>
      <v xml:space="preserve">https://creativecommons.org/licenses/by-sa/3.0	</v>
    </spb>
    <spb s="1">
      <v>241</v>
      <v>241</v>
      <v>241</v>
      <v>241</v>
      <v>241</v>
      <v>241</v>
      <v>241</v>
      <v>241</v>
      <v>241</v>
      <v>241</v>
    </spb>
    <spb s="0">
      <v xml:space="preserve">Wikipedia	</v>
      <v xml:space="preserve">CC BY-SA 3.0	</v>
      <v xml:space="preserve">https://en.wikipedia.org/wiki/Logansport,_Louisiana	</v>
      <v xml:space="preserve">https://creativecommons.org/licenses/by-sa/3.0	</v>
    </spb>
    <spb s="1">
      <v>243</v>
      <v>243</v>
      <v>243</v>
      <v>243</v>
      <v>243</v>
      <v>243</v>
      <v>243</v>
      <v>243</v>
      <v>243</v>
      <v>243</v>
    </spb>
    <spb s="0">
      <v xml:space="preserve">Wikipedia	</v>
      <v xml:space="preserve">CC BY-SA 3.0	</v>
      <v xml:space="preserve">https://en.wikipedia.org/wiki/Louisiana	</v>
      <v xml:space="preserve">https://creativecommons.org/licenses/by-sa/3.0	</v>
    </spb>
    <spb s="0">
      <v xml:space="preserve">Wikipedia	</v>
      <v xml:space="preserve">CC-BY-SA	</v>
      <v xml:space="preserve">http://en.wikipedia.org/wiki/Louisiana	</v>
      <v xml:space="preserve">http://creativecommons.org/licenses/by-sa/3.0/	</v>
    </spb>
    <spb s="0">
      <v xml:space="preserve">Wikipedia	US Census	US Census	</v>
      <v xml:space="preserve">CC-BY-SA			</v>
      <v xml:space="preserve">http://en.wikipedia.org/wiki/Louisiana	https://www.census.gov/popest/data/state/asrh/2014/files/SC-EST2014-AGESEX-CIV.csv	http://www.census.gov/quickfacts/table/WTN220212/22	</v>
      <v xml:space="preserve">http://creativecommons.org/licenses/by-sa/3.0/			</v>
    </spb>
    <spb s="9">
      <v>245</v>
      <v>245</v>
      <v>11</v>
      <v>245</v>
      <v>245</v>
      <v>245</v>
      <v>246</v>
      <v>245</v>
      <v>11</v>
      <v>245</v>
      <v>11</v>
      <v>247</v>
      <v>245</v>
      <v>11</v>
      <v>11</v>
      <v>11</v>
      <v>11</v>
      <v>247</v>
      <v>11</v>
      <v>11</v>
      <v>11</v>
      <v>11</v>
      <v>11</v>
      <v>11</v>
      <v>11</v>
      <v>11</v>
      <v>11</v>
      <v>247</v>
      <v>11</v>
      <v>11</v>
      <v>11</v>
      <v>11</v>
    </spb>
    <spb s="0">
      <v xml:space="preserve">Wikipedia	</v>
      <v xml:space="preserve">CC BY-SA 3.0	</v>
      <v xml:space="preserve">https://en.wikipedia.org/wiki/La_Vergne,_Tennessee	</v>
      <v xml:space="preserve">https://creativecommons.org/licenses/by-sa/3.0	</v>
    </spb>
    <spb s="1">
      <v>249</v>
      <v>249</v>
      <v>249</v>
      <v>249</v>
      <v>249</v>
      <v>249</v>
      <v>249</v>
      <v>249</v>
      <v>249</v>
      <v>249</v>
    </spb>
    <spb s="0">
      <v xml:space="preserve">Wikipedia	</v>
      <v xml:space="preserve">CC BY-SA 3.0	</v>
      <v xml:space="preserve">https://en.wikipedia.org/wiki/Tennessee	</v>
      <v xml:space="preserve">https://creativecommons.org/licenses/by-sa/3.0	</v>
    </spb>
    <spb s="0">
      <v xml:space="preserve">Wikipedia	</v>
      <v xml:space="preserve">CC-BY-SA	</v>
      <v xml:space="preserve">http://en.wikipedia.org/wiki/Tennessee	</v>
      <v xml:space="preserve">http://creativecommons.org/licenses/by-sa/3.0/	</v>
    </spb>
    <spb s="0">
      <v xml:space="preserve">Wikipedia	US Census	US Census	</v>
      <v xml:space="preserve">CC-BY-SA			</v>
      <v xml:space="preserve">http://en.wikipedia.org/wiki/Tennessee	https://www.census.gov/popest/data/state/asrh/2014/files/SC-EST2014-AGESEX-CIV.csv	http://www.census.gov/quickfacts/table/WTN220212/47	</v>
      <v xml:space="preserve">http://creativecommons.org/licenses/by-sa/3.0/			</v>
    </spb>
    <spb s="9">
      <v>251</v>
      <v>251</v>
      <v>11</v>
      <v>251</v>
      <v>251</v>
      <v>251</v>
      <v>252</v>
      <v>251</v>
      <v>11</v>
      <v>251</v>
      <v>11</v>
      <v>253</v>
      <v>251</v>
      <v>11</v>
      <v>11</v>
      <v>11</v>
      <v>11</v>
      <v>253</v>
      <v>11</v>
      <v>11</v>
      <v>11</v>
      <v>11</v>
      <v>11</v>
      <v>11</v>
      <v>11</v>
      <v>11</v>
      <v>11</v>
      <v>253</v>
      <v>11</v>
      <v>11</v>
      <v>11</v>
      <v>11</v>
    </spb>
    <spb s="0">
      <v xml:space="preserve">Wikipedia	</v>
      <v xml:space="preserve">CC BY-SA 3.0	</v>
      <v xml:space="preserve">https://en.wikipedia.org/wiki/Nashville,_Tennessee	</v>
      <v xml:space="preserve">https://creativecommons.org/licenses/by-sa/3.0	</v>
    </spb>
    <spb s="1">
      <v>255</v>
      <v>255</v>
      <v>255</v>
      <v>255</v>
      <v>255</v>
      <v>255</v>
      <v>255</v>
      <v>255</v>
      <v>255</v>
      <v>255</v>
    </spb>
    <spb s="0">
      <v xml:space="preserve">Wikipedia	</v>
      <v xml:space="preserve">CC BY-SA 3.0	</v>
      <v xml:space="preserve">https://en.wikipedia.org/wiki/Southlake,_Texas	</v>
      <v xml:space="preserve">https://creativecommons.org/licenses/by-sa/3.0	</v>
    </spb>
    <spb s="1">
      <v>257</v>
      <v>257</v>
      <v>257</v>
      <v>257</v>
      <v>257</v>
      <v>257</v>
      <v>257</v>
      <v>257</v>
      <v>257</v>
      <v>257</v>
    </spb>
    <spb s="0">
      <v xml:space="preserve">Wikipedia	</v>
      <v xml:space="preserve">CC BY-SA 3.0	</v>
      <v xml:space="preserve">https://en.wikipedia.org/wiki/The_Woodlands,_Texas	</v>
      <v xml:space="preserve">https://creativecommons.org/licenses/by-sa/3.0	</v>
    </spb>
    <spb s="1">
      <v>259</v>
      <v>259</v>
      <v>259</v>
      <v>259</v>
      <v>259</v>
      <v>259</v>
      <v>259</v>
      <v>259</v>
      <v>259</v>
      <v>259</v>
    </spb>
    <spb s="0">
      <v xml:space="preserve">Wikipedia	</v>
      <v xml:space="preserve">CC BY-SA 3.0	</v>
      <v xml:space="preserve">https://en.wikipedia.org/wiki/Birmingham,_Alabama	</v>
      <v xml:space="preserve">https://creativecommons.org/licenses/by-sa/3.0	</v>
    </spb>
    <spb s="1">
      <v>261</v>
      <v>261</v>
      <v>261</v>
      <v>261</v>
      <v>261</v>
      <v>261</v>
      <v>261</v>
      <v>261</v>
      <v>261</v>
      <v>261</v>
    </spb>
    <spb s="0">
      <v xml:space="preserve">Wikipedia	</v>
      <v xml:space="preserve">CC BY-SA 3.0	</v>
      <v xml:space="preserve">https://en.wikipedia.org/wiki/Hilton_Head_Island,_South_Carolina	</v>
      <v xml:space="preserve">https://creativecommons.org/licenses/by-sa/3.0	</v>
    </spb>
    <spb s="1">
      <v>263</v>
      <v>263</v>
      <v>263</v>
      <v>263</v>
      <v>263</v>
      <v>263</v>
      <v>263</v>
      <v>263</v>
      <v>263</v>
      <v>263</v>
    </spb>
    <spb s="0">
      <v xml:space="preserve">Wikipedia	</v>
      <v xml:space="preserve">CC BY-SA 3.0	</v>
      <v xml:space="preserve">https://en.wikipedia.org/wiki/Lake_Forest,_Illinois	</v>
      <v xml:space="preserve">https://creativecommons.org/licenses/by-sa/3.0	</v>
    </spb>
    <spb s="1">
      <v>265</v>
      <v>265</v>
      <v>265</v>
      <v>265</v>
      <v>265</v>
      <v>265</v>
      <v>265</v>
      <v>265</v>
      <v>265</v>
      <v>265</v>
    </spb>
    <spb s="0">
      <v xml:space="preserve">Wikipedia	</v>
      <v xml:space="preserve">CC BY-SA 3.0	</v>
      <v xml:space="preserve">https://en.wikipedia.org/wiki/The_Bronx	</v>
      <v xml:space="preserve">https://creativecommons.org/licenses/by-sa/3.0	</v>
    </spb>
    <spb s="1">
      <v>267</v>
      <v>267</v>
      <v>267</v>
      <v>267</v>
      <v>267</v>
      <v>267</v>
      <v>267</v>
      <v>267</v>
      <v>267</v>
      <v>267</v>
    </spb>
    <spb s="0">
      <v xml:space="preserve">Wikipedia	</v>
      <v xml:space="preserve">CC BY-SA 3.0	</v>
      <v xml:space="preserve">https://en.wikipedia.org/wiki/Minneapolis	</v>
      <v xml:space="preserve">https://creativecommons.org/licenses/by-sa/3.0	</v>
    </spb>
    <spb s="1">
      <v>269</v>
      <v>269</v>
      <v>269</v>
      <v>269</v>
      <v>269</v>
      <v>269</v>
      <v>269</v>
      <v>269</v>
      <v>269</v>
      <v>269</v>
    </spb>
    <spb s="0">
      <v xml:space="preserve">Wikipedia	</v>
      <v xml:space="preserve">CC BY-SA 3.0	</v>
      <v xml:space="preserve">https://en.wikipedia.org/wiki/Minnesota	</v>
      <v xml:space="preserve">https://creativecommons.org/licenses/by-sa/3.0	</v>
    </spb>
    <spb s="0">
      <v xml:space="preserve">Wikipedia	</v>
      <v xml:space="preserve">CC-BY-SA	</v>
      <v xml:space="preserve">http://en.wikipedia.org/wiki/Minnesota	</v>
      <v xml:space="preserve">http://creativecommons.org/licenses/by-sa/3.0/	</v>
    </spb>
    <spb s="0">
      <v xml:space="preserve">Wikipedia	US Census	US Census	</v>
      <v xml:space="preserve">CC-BY-SA			</v>
      <v xml:space="preserve">http://en.wikipedia.org/wiki/Minnesota	https://www.census.gov/popest/data/state/asrh/2014/files/SC-EST2014-AGESEX-CIV.csv	http://www.census.gov/quickfacts/table/WTN220212/27	</v>
      <v xml:space="preserve">http://creativecommons.org/licenses/by-sa/3.0/			</v>
    </spb>
    <spb s="9">
      <v>271</v>
      <v>271</v>
      <v>11</v>
      <v>271</v>
      <v>271</v>
      <v>271</v>
      <v>272</v>
      <v>271</v>
      <v>11</v>
      <v>271</v>
      <v>11</v>
      <v>273</v>
      <v>271</v>
      <v>11</v>
      <v>11</v>
      <v>11</v>
      <v>11</v>
      <v>273</v>
      <v>11</v>
      <v>11</v>
      <v>11</v>
      <v>11</v>
      <v>11</v>
      <v>11</v>
      <v>11</v>
      <v>11</v>
      <v>11</v>
      <v>273</v>
      <v>11</v>
      <v>11</v>
      <v>11</v>
      <v>11</v>
    </spb>
    <spb s="0">
      <v xml:space="preserve">Wikipedia	</v>
      <v xml:space="preserve">CC BY-SA 3.0	</v>
      <v xml:space="preserve">https://en.wikipedia.org/wiki/Tampa,_Florida	</v>
      <v xml:space="preserve">https://creativecommons.org/licenses/by-sa/3.0	</v>
    </spb>
    <spb s="1">
      <v>275</v>
      <v>275</v>
      <v>275</v>
      <v>275</v>
      <v>275</v>
      <v>275</v>
      <v>275</v>
      <v>275</v>
      <v>275</v>
      <v>275</v>
    </spb>
    <spb s="0">
      <v xml:space="preserve">Wikipedia	</v>
      <v xml:space="preserve">CC BY-SA 3.0	</v>
      <v xml:space="preserve">https://en.wikipedia.org/wiki/Cuyahoga_Falls,_Ohio	</v>
      <v xml:space="preserve">https://creativecommons.org/licenses/by-sa/3.0	</v>
    </spb>
    <spb s="1">
      <v>277</v>
      <v>277</v>
      <v>277</v>
      <v>277</v>
      <v>277</v>
      <v>277</v>
      <v>277</v>
      <v>277</v>
      <v>277</v>
      <v>277</v>
    </spb>
    <spb s="0">
      <v xml:space="preserve">Wikipedia	</v>
      <v xml:space="preserve">CC BY-SA 3.0	</v>
      <v xml:space="preserve">https://en.wikipedia.org/wiki/Ohio	</v>
      <v xml:space="preserve">https://creativecommons.org/licenses/by-sa/3.0	</v>
    </spb>
    <spb s="0">
      <v xml:space="preserve">Wikipedia	</v>
      <v xml:space="preserve">CC-BY-SA	</v>
      <v xml:space="preserve">http://en.wikipedia.org/wiki/Ohio	</v>
      <v xml:space="preserve">http://creativecommons.org/licenses/by-sa/3.0/	</v>
    </spb>
    <spb s="0">
      <v xml:space="preserve">Wikipedia	US Census	US Census	</v>
      <v xml:space="preserve">CC-BY-SA			</v>
      <v xml:space="preserve">http://en.wikipedia.org/wiki/Ohio	https://www.census.gov/popest/data/state/asrh/2014/files/SC-EST2014-AGESEX-CIV.csv	http://www.census.gov/quickfacts/table/WTN220212/39	</v>
      <v xml:space="preserve">http://creativecommons.org/licenses/by-sa/3.0/			</v>
    </spb>
    <spb s="9">
      <v>279</v>
      <v>279</v>
      <v>11</v>
      <v>279</v>
      <v>279</v>
      <v>279</v>
      <v>280</v>
      <v>279</v>
      <v>11</v>
      <v>279</v>
      <v>11</v>
      <v>281</v>
      <v>279</v>
      <v>11</v>
      <v>11</v>
      <v>11</v>
      <v>11</v>
      <v>281</v>
      <v>11</v>
      <v>11</v>
      <v>11</v>
      <v>11</v>
      <v>11</v>
      <v>11</v>
      <v>11</v>
      <v>11</v>
      <v>11</v>
      <v>281</v>
      <v>11</v>
      <v>11</v>
      <v>11</v>
      <v>11</v>
    </spb>
    <spb s="0">
      <v xml:space="preserve">Wikipedia	</v>
      <v xml:space="preserve">CC BY-SA 3.0	</v>
      <v xml:space="preserve">https://en.wikipedia.org/wiki/Columbus,_Ohio	</v>
      <v xml:space="preserve">https://creativecommons.org/licenses/by-sa/3.0	</v>
    </spb>
    <spb s="1">
      <v>283</v>
      <v>283</v>
      <v>283</v>
      <v>283</v>
      <v>283</v>
      <v>283</v>
      <v>283</v>
      <v>283</v>
      <v>283</v>
      <v>283</v>
    </spb>
    <spb s="0">
      <v xml:space="preserve">Wikipedia	</v>
      <v xml:space="preserve">CC BY-SA 3.0	</v>
      <v xml:space="preserve">https://en.wikipedia.org/wiki/Lawrence,_Kansas	</v>
      <v xml:space="preserve">https://creativecommons.org/licenses/by-sa/3.0	</v>
    </spb>
    <spb s="1">
      <v>285</v>
      <v>285</v>
      <v>285</v>
      <v>285</v>
      <v>285</v>
      <v>285</v>
      <v>285</v>
      <v>285</v>
      <v>285</v>
      <v>285</v>
    </spb>
    <spb s="0">
      <v xml:space="preserve">Wikipedia	</v>
      <v xml:space="preserve">CC BY-SA 3.0	</v>
      <v xml:space="preserve">https://en.wikipedia.org/wiki/St._Louis_Park,_Minnesota	</v>
      <v xml:space="preserve">https://creativecommons.org/licenses/by-sa/3.0	</v>
    </spb>
    <spb s="1">
      <v>287</v>
      <v>287</v>
      <v>287</v>
      <v>287</v>
      <v>287</v>
      <v>287</v>
      <v>287</v>
      <v>287</v>
      <v>287</v>
      <v>287</v>
    </spb>
    <spb s="0">
      <v xml:space="preserve">Wikipedia	</v>
      <v xml:space="preserve">CC BY-SA 3.0	</v>
      <v xml:space="preserve">https://en.wikipedia.org/wiki/Newnan,_Georgia	</v>
      <v xml:space="preserve">https://creativecommons.org/licenses/by-sa/3.0	</v>
    </spb>
    <spb s="1">
      <v>289</v>
      <v>289</v>
      <v>289</v>
      <v>289</v>
      <v>289</v>
      <v>289</v>
      <v>289</v>
      <v>289</v>
      <v>289</v>
      <v>289</v>
    </spb>
    <spb s="0">
      <v xml:space="preserve">Wikipedia	</v>
      <v xml:space="preserve">CC BY-SA 3.0	</v>
      <v xml:space="preserve">https://en.wikipedia.org/wiki/Georgia_(U.S._state)	</v>
      <v xml:space="preserve">https://creativecommons.org/licenses/by-sa/3.0	</v>
    </spb>
    <spb s="0">
      <v xml:space="preserve">Wikipedia	</v>
      <v xml:space="preserve">CC-BY-SA	</v>
      <v xml:space="preserve">http://en.wikipedia.org/wiki/Georgia_(U.S._state)	</v>
      <v xml:space="preserve">http://creativecommons.org/licenses/by-sa/3.0/	</v>
    </spb>
    <spb s="0">
      <v xml:space="preserve">Wikipedia	US Census	US Census	</v>
      <v xml:space="preserve">CC-BY-SA			</v>
      <v xml:space="preserve">http://en.wikipedia.org/wiki/Georgia_(U.S._state)	https://www.census.gov/popest/data/state/asrh/2014/files/SC-EST2014-AGESEX-CIV.csv	http://www.census.gov/quickfacts/table/WTN220212/13	</v>
      <v xml:space="preserve">http://creativecommons.org/licenses/by-sa/3.0/			</v>
    </spb>
    <spb s="9">
      <v>291</v>
      <v>291</v>
      <v>11</v>
      <v>291</v>
      <v>291</v>
      <v>291</v>
      <v>292</v>
      <v>291</v>
      <v>11</v>
      <v>291</v>
      <v>11</v>
      <v>293</v>
      <v>291</v>
      <v>11</v>
      <v>11</v>
      <v>11</v>
      <v>11</v>
      <v>293</v>
      <v>11</v>
      <v>11</v>
      <v>11</v>
      <v>11</v>
      <v>11</v>
      <v>11</v>
      <v>11</v>
      <v>11</v>
      <v>11</v>
      <v>293</v>
      <v>11</v>
      <v>11</v>
      <v>11</v>
      <v>11</v>
    </spb>
    <spb s="0">
      <v xml:space="preserve">Wikipedia	</v>
      <v xml:space="preserve">CC BY-SA 3.0	</v>
      <v xml:space="preserve">https://en.wikipedia.org/wiki/Atlanta	</v>
      <v xml:space="preserve">https://creativecommons.org/licenses/by-sa/3.0	</v>
    </spb>
    <spb s="1">
      <v>295</v>
      <v>295</v>
      <v>295</v>
      <v>295</v>
      <v>295</v>
      <v>295</v>
      <v>295</v>
      <v>295</v>
      <v>295</v>
      <v>295</v>
    </spb>
    <spb s="0">
      <v xml:space="preserve">Wikipedia	</v>
      <v xml:space="preserve">CC BY-SA 3.0	</v>
      <v xml:space="preserve">https://en.wikipedia.org/wiki/Washington,_D.C.	</v>
      <v xml:space="preserve">https://creativecommons.org/licenses/by-sa/3.0	</v>
    </spb>
    <spb s="0">
      <v xml:space="preserve">Wikipedia	</v>
      <v xml:space="preserve">CC-BY-SA	</v>
      <v xml:space="preserve">http://en.wikipedia.org/wiki/Washington,_D.C.	</v>
      <v xml:space="preserve">http://creativecommons.org/licenses/by-sa/3.0/	</v>
    </spb>
    <spb s="0">
      <v xml:space="preserve">Wikipedia	US Census	US Census	</v>
      <v xml:space="preserve">CC-BY-SA			</v>
      <v xml:space="preserve">http://en.wikipedia.org/wiki/Washington,_D.C.	https://www.census.gov/popest/data/state/asrh/2014/files/SC-EST2014-AGESEX-CIV.csv	http://www.census.gov/quickfacts/table/WTN220212/11	</v>
      <v xml:space="preserve">http://creativecommons.org/licenses/by-sa/3.0/			</v>
    </spb>
    <spb s="15">
      <v>297</v>
      <v>297</v>
      <v>11</v>
      <v>297</v>
      <v>297</v>
      <v>297</v>
      <v>298</v>
      <v>11</v>
      <v>297</v>
      <v>11</v>
      <v>299</v>
      <v>11</v>
      <v>11</v>
      <v>11</v>
      <v>11</v>
      <v>299</v>
      <v>11</v>
      <v>11</v>
      <v>11</v>
      <v>11</v>
      <v>11</v>
      <v>11</v>
      <v>11</v>
      <v>11</v>
      <v>11</v>
      <v>299</v>
      <v>11</v>
      <v>11</v>
      <v>11</v>
      <v>11</v>
    </spb>
    <spb s="2">
      <v>12</v>
      <v>Name</v>
      <v>LearnMoreOnLink</v>
    </spb>
    <spb s="0">
      <v xml:space="preserve">Wikipedia	</v>
      <v xml:space="preserve">CC BY-SA 3.0	</v>
      <v xml:space="preserve">https://en.wikipedia.org/wiki/Gurnee,_Illinois	</v>
      <v xml:space="preserve">https://creativecommons.org/licenses/by-sa/3.0	</v>
    </spb>
    <spb s="1">
      <v>302</v>
      <v>302</v>
      <v>302</v>
      <v>302</v>
      <v>302</v>
      <v>302</v>
      <v>302</v>
      <v>302</v>
      <v>302</v>
      <v>302</v>
    </spb>
    <spb s="0">
      <v xml:space="preserve">Wikipedia	</v>
      <v xml:space="preserve">CC BY-SA 3.0	</v>
      <v xml:space="preserve">https://en.wikipedia.org/wiki/Lemon_Grove,_California	</v>
      <v xml:space="preserve">https://creativecommons.org/licenses/by-sa/3.0	</v>
    </spb>
    <spb s="1">
      <v>304</v>
      <v>304</v>
      <v>304</v>
      <v>304</v>
      <v>304</v>
      <v>304</v>
      <v>304</v>
      <v>304</v>
      <v>304</v>
      <v>304</v>
    </spb>
    <spb s="0">
      <v xml:space="preserve">Wikipedia	</v>
      <v xml:space="preserve">CC BY-SA 3.0	</v>
      <v xml:space="preserve">https://en.wikipedia.org/wiki/Livonia,_Michigan	</v>
      <v xml:space="preserve">https://creativecommons.org/licenses/by-sa/3.0	</v>
    </spb>
    <spb s="1">
      <v>306</v>
      <v>306</v>
      <v>306</v>
      <v>306</v>
      <v>306</v>
      <v>306</v>
      <v>306</v>
      <v>306</v>
      <v>306</v>
      <v>306</v>
    </spb>
    <spb s="0">
      <v xml:space="preserve">Wikipedia	</v>
      <v xml:space="preserve">CC BY-SA 3.0	</v>
      <v xml:space="preserve">https://en.wikipedia.org/wiki/Michigan	</v>
      <v xml:space="preserve">https://creativecommons.org/licenses/by-sa/3.0	</v>
    </spb>
    <spb s="0">
      <v xml:space="preserve">Wikipedia	</v>
      <v xml:space="preserve">CC-BY-SA	</v>
      <v xml:space="preserve">http://en.wikipedia.org/wiki/Michigan	</v>
      <v xml:space="preserve">http://creativecommons.org/licenses/by-sa/3.0/	</v>
    </spb>
    <spb s="0">
      <v xml:space="preserve">Wikipedia	US Census	US Census	</v>
      <v xml:space="preserve">CC-BY-SA			</v>
      <v xml:space="preserve">http://en.wikipedia.org/wiki/Michigan	https://www.census.gov/popest/data/state/asrh/2014/files/SC-EST2014-AGESEX-CIV.csv	http://www.census.gov/quickfacts/table/WTN220212/26	</v>
      <v xml:space="preserve">http://creativecommons.org/licenses/by-sa/3.0/			</v>
    </spb>
    <spb s="16">
      <v>308</v>
      <v>308</v>
      <v>11</v>
      <v>308</v>
      <v>308</v>
      <v>308</v>
      <v>309</v>
      <v>308</v>
      <v>11</v>
      <v>308</v>
      <v>11</v>
      <v>310</v>
      <v>308</v>
      <v>11</v>
      <v>11</v>
      <v>11</v>
      <v>11</v>
      <v>310</v>
      <v>11</v>
      <v>11</v>
      <v>11</v>
      <v>11</v>
      <v>11</v>
      <v>11</v>
      <v>11</v>
      <v>11</v>
      <v>11</v>
      <v>310</v>
      <v>11</v>
      <v>11</v>
      <v>11</v>
    </spb>
    <spb s="2">
      <v>13</v>
      <v>Name</v>
      <v>LearnMoreOnLink</v>
    </spb>
    <spb s="17">
      <v>square km</v>
      <v>2015</v>
      <v>2020</v>
      <v>2016</v>
      <v>2016</v>
      <v>2015</v>
      <v>2015</v>
      <v>2010, 2016</v>
      <v>persons (2015)</v>
      <v>persons (2015)</v>
      <v>2015</v>
      <v>2015</v>
      <v>2015</v>
      <v>2015</v>
      <v>persons (2015)</v>
      <v>persons (2015)</v>
      <v>2015</v>
      <v>persons age 16+, 2015</v>
      <v>persons (2015)</v>
      <v>under age 65, 2015</v>
      <v>2015</v>
      <v>persons age 25+, 2015</v>
      <v>persons (2015)</v>
      <v>persons (2015)</v>
    </spb>
    <spb s="0">
      <v xml:space="preserve">Wikipedia	</v>
      <v xml:space="preserve">CC BY-SA 3.0	</v>
      <v xml:space="preserve">https://en.wikipedia.org/wiki/Detroit	</v>
      <v xml:space="preserve">https://creativecommons.org/licenses/by-sa/3.0	</v>
    </spb>
    <spb s="1">
      <v>314</v>
      <v>314</v>
      <v>314</v>
      <v>314</v>
      <v>314</v>
      <v>314</v>
      <v>314</v>
      <v>314</v>
      <v>314</v>
      <v>314</v>
    </spb>
    <spb s="0">
      <v xml:space="preserve">Wikipedia	</v>
      <v xml:space="preserve">CC BY-SA 3.0	</v>
      <v xml:space="preserve">https://en.wikipedia.org/wiki/O%27Fallon,_Illinois	</v>
      <v xml:space="preserve">https://creativecommons.org/licenses/by-sa/3.0	</v>
    </spb>
    <spb s="1">
      <v>316</v>
      <v>316</v>
      <v>316</v>
      <v>316</v>
      <v>316</v>
      <v>316</v>
      <v>316</v>
      <v>316</v>
      <v>316</v>
      <v>316</v>
    </spb>
    <spb s="0">
      <v xml:space="preserve">Wikipedia	</v>
      <v xml:space="preserve">CC BY-SA 3.0	</v>
      <v xml:space="preserve">https://en.wikipedia.org/wiki/Georgetown,_Texas	</v>
      <v xml:space="preserve">https://creativecommons.org/licenses/by-sa/3.0	</v>
    </spb>
    <spb s="1">
      <v>318</v>
      <v>318</v>
      <v>318</v>
      <v>318</v>
      <v>318</v>
      <v>318</v>
      <v>318</v>
      <v>318</v>
      <v>318</v>
      <v>318</v>
    </spb>
    <spb s="0">
      <v xml:space="preserve">Wikipedia	</v>
      <v xml:space="preserve">CC BY-SA 3.0	</v>
      <v xml:space="preserve">https://en.wikipedia.org/wiki/South_Brunswick,_New_Jersey	</v>
      <v xml:space="preserve">https://creativecommons.org/licenses/by-sa/3.0	</v>
    </spb>
    <spb s="1">
      <v>320</v>
      <v>320</v>
      <v>320</v>
      <v>320</v>
      <v>320</v>
      <v>320</v>
      <v>320</v>
      <v>320</v>
      <v>320</v>
      <v>320</v>
    </spb>
    <spb s="0">
      <v xml:space="preserve">Wikipedia	</v>
      <v xml:space="preserve">CC BY-SA 3.0	</v>
      <v xml:space="preserve">https://en.wikipedia.org/wiki/Lady_Lake,_Florida	</v>
      <v xml:space="preserve">https://creativecommons.org/licenses/by-sa/3.0	</v>
    </spb>
    <spb s="1">
      <v>322</v>
      <v>322</v>
      <v>322</v>
      <v>322</v>
      <v>322</v>
      <v>322</v>
      <v>322</v>
      <v>322</v>
      <v>322</v>
      <v>322</v>
    </spb>
    <spb s="0">
      <v xml:space="preserve">Wikipedia	</v>
      <v xml:space="preserve">CC BY-SA 3.0	</v>
      <v xml:space="preserve">https://en.wikipedia.org/wiki/Woodbridge,_Connecticut	</v>
      <v xml:space="preserve">https://creativecommons.org/licenses/by-sa/3.0	</v>
    </spb>
    <spb s="1">
      <v>324</v>
      <v>324</v>
      <v>324</v>
      <v>324</v>
      <v>324</v>
      <v>324</v>
      <v>324</v>
      <v>324</v>
      <v>324</v>
      <v>324</v>
    </spb>
    <spb s="0">
      <v xml:space="preserve">Wikipedia	</v>
      <v xml:space="preserve">CC BY-SA 3.0	</v>
      <v xml:space="preserve">https://en.wikipedia.org/wiki/Annapolis,_Maryland	</v>
      <v xml:space="preserve">https://creativecommons.org/licenses/by-sa/3.0	</v>
    </spb>
    <spb s="1">
      <v>326</v>
      <v>326</v>
      <v>326</v>
      <v>326</v>
      <v>326</v>
      <v>326</v>
      <v>326</v>
      <v>326</v>
      <v>326</v>
      <v>326</v>
    </spb>
    <spb s="7">
      <v>square km</v>
      <v>2021</v>
    </spb>
    <spb s="0">
      <v xml:space="preserve">Wikipedia	</v>
      <v xml:space="preserve">CC BY-SA 3.0	</v>
      <v xml:space="preserve">https://en.wikipedia.org/wiki/Maryland	</v>
      <v xml:space="preserve">https://creativecommons.org/licenses/by-sa/3.0	</v>
    </spb>
    <spb s="0">
      <v xml:space="preserve">Wikipedia	</v>
      <v xml:space="preserve">CC-BY-SA	</v>
      <v xml:space="preserve">http://en.wikipedia.org/wiki/Maryland	</v>
      <v xml:space="preserve">http://creativecommons.org/licenses/by-sa/3.0/	</v>
    </spb>
    <spb s="0">
      <v xml:space="preserve">Wikipedia	US Census	US Census	</v>
      <v xml:space="preserve">CC-BY-SA			</v>
      <v xml:space="preserve">http://en.wikipedia.org/wiki/Maryland	https://www.census.gov/popest/data/state/asrh/2014/files/SC-EST2014-AGESEX-CIV.csv	http://www.census.gov/quickfacts/table/WTN220212/24	</v>
      <v xml:space="preserve">http://creativecommons.org/licenses/by-sa/3.0/			</v>
    </spb>
    <spb s="9">
      <v>329</v>
      <v>329</v>
      <v>11</v>
      <v>329</v>
      <v>329</v>
      <v>329</v>
      <v>330</v>
      <v>329</v>
      <v>11</v>
      <v>329</v>
      <v>11</v>
      <v>331</v>
      <v>329</v>
      <v>11</v>
      <v>11</v>
      <v>11</v>
      <v>11</v>
      <v>331</v>
      <v>11</v>
      <v>11</v>
      <v>11</v>
      <v>11</v>
      <v>11</v>
      <v>11</v>
      <v>11</v>
      <v>11</v>
      <v>11</v>
      <v>331</v>
      <v>11</v>
      <v>11</v>
      <v>11</v>
      <v>11</v>
    </spb>
    <spb s="10">
      <v>square km</v>
      <v>2015</v>
      <v>2021</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CC BY-SA 3.0	</v>
      <v xml:space="preserve">https://en.wikipedia.org/wiki/Duncanville,_Texas	</v>
      <v xml:space="preserve">https://creativecommons.org/licenses/by-sa/3.0	</v>
    </spb>
    <spb s="1">
      <v>334</v>
      <v>334</v>
      <v>334</v>
      <v>334</v>
      <v>334</v>
      <v>334</v>
      <v>334</v>
      <v>334</v>
      <v>334</v>
      <v>334</v>
    </spb>
    <spb s="0">
      <v xml:space="preserve">Wikipedia	</v>
      <v xml:space="preserve">CC BY-SA 3.0	</v>
      <v xml:space="preserve">https://en.wikipedia.org/wiki/San_Diego	</v>
      <v xml:space="preserve">https://creativecommons.org/licenses/by-sa/3.0	</v>
    </spb>
    <spb s="1">
      <v>336</v>
      <v>336</v>
      <v>336</v>
      <v>336</v>
      <v>336</v>
      <v>336</v>
      <v>336</v>
      <v>336</v>
      <v>336</v>
      <v>336</v>
    </spb>
    <spb s="0">
      <v xml:space="preserve">Wikipedia	</v>
      <v xml:space="preserve">CC BY-SA 3.0	</v>
      <v xml:space="preserve">https://en.wikipedia.org/wiki/St._Charles,_Illinois	</v>
      <v xml:space="preserve">https://creativecommons.org/licenses/by-sa/3.0	</v>
    </spb>
    <spb s="1">
      <v>338</v>
      <v>338</v>
      <v>338</v>
      <v>338</v>
      <v>338</v>
      <v>338</v>
      <v>338</v>
      <v>338</v>
      <v>338</v>
      <v>338</v>
    </spb>
    <spb s="0">
      <v xml:space="preserve">Wikipedia	</v>
      <v xml:space="preserve">CC BY-SA 3.0	</v>
      <v xml:space="preserve">https://en.wikipedia.org/wiki/Cleveland	</v>
      <v xml:space="preserve">https://creativecommons.org/licenses/by-sa/3.0	</v>
    </spb>
    <spb s="1">
      <v>340</v>
      <v>340</v>
      <v>340</v>
      <v>340</v>
      <v>340</v>
      <v>340</v>
      <v>340</v>
      <v>340</v>
      <v>340</v>
      <v>340</v>
    </spb>
    <spb s="0">
      <v xml:space="preserve">Wikipedia	</v>
      <v xml:space="preserve">CC BY-SA 3.0	</v>
      <v xml:space="preserve">https://en.wikipedia.org/wiki/Brookfield,_Wisconsin	</v>
      <v xml:space="preserve">https://creativecommons.org/licenses/by-sa/3.0	</v>
    </spb>
    <spb s="1">
      <v>342</v>
      <v>342</v>
      <v>342</v>
      <v>342</v>
      <v>342</v>
      <v>342</v>
      <v>342</v>
      <v>342</v>
      <v>342</v>
      <v>342</v>
    </spb>
    <spb s="0">
      <v xml:space="preserve">Wikipedia	</v>
      <v xml:space="preserve">CC BY-SA 3.0	</v>
      <v xml:space="preserve">https://en.wikipedia.org/wiki/Wisconsin	</v>
      <v xml:space="preserve">https://creativecommons.org/licenses/by-sa/3.0	</v>
    </spb>
    <spb s="0">
      <v xml:space="preserve">Wikipedia	</v>
      <v xml:space="preserve">CC-BY-SA	</v>
      <v xml:space="preserve">http://en.wikipedia.org/wiki/Wisconsin	</v>
      <v xml:space="preserve">http://creativecommons.org/licenses/by-sa/3.0/	</v>
    </spb>
    <spb s="0">
      <v xml:space="preserve">Wikipedia	US Census	US Census	</v>
      <v xml:space="preserve">CC-BY-SA			</v>
      <v xml:space="preserve">http://en.wikipedia.org/wiki/Wisconsin	https://www.census.gov/popest/data/state/asrh/2014/files/SC-EST2014-AGESEX-CIV.csv	http://www.census.gov/quickfacts/table/VET605214/55	</v>
      <v xml:space="preserve">http://creativecommons.org/licenses/by-sa/3.0/			</v>
    </spb>
    <spb s="9">
      <v>344</v>
      <v>344</v>
      <v>11</v>
      <v>344</v>
      <v>344</v>
      <v>344</v>
      <v>345</v>
      <v>344</v>
      <v>11</v>
      <v>344</v>
      <v>11</v>
      <v>346</v>
      <v>344</v>
      <v>11</v>
      <v>11</v>
      <v>11</v>
      <v>11</v>
      <v>346</v>
      <v>11</v>
      <v>11</v>
      <v>11</v>
      <v>11</v>
      <v>11</v>
      <v>11</v>
      <v>11</v>
      <v>11</v>
      <v>11</v>
      <v>346</v>
      <v>11</v>
      <v>11</v>
      <v>11</v>
      <v>11</v>
    </spb>
    <spb s="0">
      <v xml:space="preserve">Wikipedia	</v>
      <v xml:space="preserve">CC BY-SA 3.0	</v>
      <v xml:space="preserve">https://en.wikipedia.org/wiki/Carlsbad,_California	</v>
      <v xml:space="preserve">https://creativecommons.org/licenses/by-sa/3.0	</v>
    </spb>
    <spb s="1">
      <v>348</v>
      <v>348</v>
      <v>348</v>
      <v>348</v>
      <v>348</v>
      <v>348</v>
      <v>348</v>
      <v>348</v>
      <v>348</v>
      <v>348</v>
    </spb>
    <spb s="0">
      <v xml:space="preserve">Wikipedia	</v>
      <v xml:space="preserve">CC BY-SA 3.0	</v>
      <v xml:space="preserve">https://en.wikipedia.org/wiki/Marlboro_Township,_New_Jersey	</v>
      <v xml:space="preserve">https://creativecommons.org/licenses/by-sa/3.0	</v>
    </spb>
    <spb s="1">
      <v>350</v>
      <v>350</v>
      <v>350</v>
      <v>350</v>
      <v>350</v>
      <v>350</v>
      <v>350</v>
      <v>350</v>
      <v>350</v>
      <v>350</v>
    </spb>
    <spb s="0">
      <v xml:space="preserve">Wikipedia	</v>
      <v xml:space="preserve">CC-BY-SA	</v>
      <v xml:space="preserve">http://en.wikipedia.org/wiki/Sewickley,_Pennsylvania	</v>
      <v xml:space="preserve">http://creativecommons.org/licenses/by-sa/3.0/	</v>
    </spb>
    <spb s="0">
      <v xml:space="preserve">Wikipedia	</v>
      <v xml:space="preserve">CC BY-SA 3.0	</v>
      <v xml:space="preserve">https://en.wikipedia.org/wiki/Sewickley,_Pennsylvania	</v>
      <v xml:space="preserve">https://creativecommons.org/licenses/by-sa/3.0	</v>
    </spb>
    <spb s="1">
      <v>352</v>
      <v>353</v>
      <v>353</v>
      <v>353</v>
      <v>353</v>
      <v>353</v>
      <v>353</v>
      <v>353</v>
      <v>353</v>
      <v>353</v>
    </spb>
    <spb s="0">
      <v xml:space="preserve">Wikipedia	</v>
      <v xml:space="preserve">CC BY-SA 3.0	</v>
      <v xml:space="preserve">https://en.wikipedia.org/wiki/Marshall,_Missouri	</v>
      <v xml:space="preserve">https://creativecommons.org/licenses/by-sa/3.0	</v>
    </spb>
    <spb s="1">
      <v>355</v>
      <v>355</v>
      <v>355</v>
      <v>355</v>
      <v>355</v>
      <v>355</v>
      <v>355</v>
      <v>355</v>
      <v>355</v>
      <v>355</v>
    </spb>
    <spb s="0">
      <v xml:space="preserve">Wikipedia	</v>
      <v xml:space="preserve">CC BY-SA 3.0	</v>
      <v xml:space="preserve">https://en.wikipedia.org/wiki/Blue_Island,_Illinois	</v>
      <v xml:space="preserve">https://creativecommons.org/licenses/by-sa/3.0	</v>
    </spb>
    <spb s="1">
      <v>357</v>
      <v>357</v>
      <v>357</v>
      <v>357</v>
      <v>357</v>
      <v>357</v>
      <v>357</v>
      <v>357</v>
      <v>357</v>
      <v>357</v>
    </spb>
    <spb s="0">
      <v xml:space="preserve">Wikipedia	</v>
      <v xml:space="preserve">CC-BY-SA	</v>
      <v xml:space="preserve">http://en.wikipedia.org/wiki/Monroe,_Connecticut	</v>
      <v xml:space="preserve">http://creativecommons.org/licenses/by-sa/3.0/	</v>
    </spb>
    <spb s="0">
      <v xml:space="preserve">Wikipedia	</v>
      <v xml:space="preserve">CC BY-SA 3.0	</v>
      <v xml:space="preserve">https://en.wikipedia.org/wiki/Monroe,_Connecticut	</v>
      <v xml:space="preserve">https://creativecommons.org/licenses/by-sa/3.0	</v>
    </spb>
    <spb s="1">
      <v>359</v>
      <v>360</v>
      <v>360</v>
      <v>360</v>
      <v>360</v>
      <v>360</v>
      <v>360</v>
      <v>360</v>
      <v>360</v>
      <v>360</v>
    </spb>
    <spb s="0">
      <v xml:space="preserve">Wikipedia	</v>
      <v xml:space="preserve">CC BY-SA 3.0	</v>
      <v xml:space="preserve">https://en.wikipedia.org/wiki/Lee%27s_Summit,_Missouri	</v>
      <v xml:space="preserve">https://creativecommons.org/licenses/by-sa/3.0	</v>
    </spb>
    <spb s="1">
      <v>362</v>
      <v>362</v>
      <v>362</v>
      <v>362</v>
      <v>362</v>
      <v>362</v>
      <v>362</v>
      <v>362</v>
      <v>362</v>
      <v>362</v>
    </spb>
    <spb s="0">
      <v xml:space="preserve">Wikipedia	</v>
      <v xml:space="preserve">CC BY-SA 3.0	</v>
      <v xml:space="preserve">https://en.wikipedia.org/wiki/Morton,_Illinois	</v>
      <v xml:space="preserve">https://creativecommons.org/licenses/by-sa/3.0	</v>
    </spb>
    <spb s="1">
      <v>364</v>
      <v>364</v>
      <v>364</v>
      <v>364</v>
      <v>364</v>
      <v>364</v>
      <v>364</v>
      <v>364</v>
      <v>364</v>
      <v>364</v>
    </spb>
    <spb s="0">
      <v xml:space="preserve">Wikipedia	</v>
      <v xml:space="preserve">CC BY-SA 3.0	</v>
      <v xml:space="preserve">https://en.wikipedia.org/wiki/Batavia,_New_York	</v>
      <v xml:space="preserve">https://creativecommons.org/licenses/by-sa/3.0	</v>
    </spb>
    <spb s="1">
      <v>366</v>
      <v>366</v>
      <v>366</v>
      <v>366</v>
      <v>366</v>
      <v>366</v>
      <v>366</v>
      <v>366</v>
      <v>366</v>
      <v>366</v>
    </spb>
    <spb s="0">
      <v xml:space="preserve">Wikipedia	</v>
      <v xml:space="preserve">CC-BY-SA	</v>
      <v xml:space="preserve">http://es.wikipedia.org/wiki/Mount_Carmel_(Pensilvania)	</v>
      <v xml:space="preserve">http://creativecommons.org/licenses/by-sa/3.0/	</v>
    </spb>
    <spb s="0">
      <v xml:space="preserve">Wikipedia	</v>
      <v xml:space="preserve">CC BY-SA 3.0	</v>
      <v xml:space="preserve">https://en.wikipedia.org/wiki/Mount_Carmel,_Pennsylvania	</v>
      <v xml:space="preserve">https://creativecommons.org/licenses/by-sa/3.0	</v>
    </spb>
    <spb s="1">
      <v>368</v>
      <v>369</v>
      <v>369</v>
      <v>369</v>
      <v>369</v>
      <v>369</v>
      <v>369</v>
      <v>369</v>
      <v>369</v>
      <v>369</v>
    </spb>
    <spb s="0">
      <v xml:space="preserve">Wikipedia	</v>
      <v xml:space="preserve">CC BY-SA 3.0	</v>
      <v xml:space="preserve">https://en.wikipedia.org/wiki/Springfield,_Massachusetts	</v>
      <v xml:space="preserve">https://creativecommons.org/licenses/by-sa/3.0	</v>
    </spb>
    <spb s="1">
      <v>371</v>
      <v>371</v>
      <v>371</v>
      <v>371</v>
      <v>371</v>
      <v>371</v>
      <v>371</v>
      <v>371</v>
      <v>371</v>
      <v>371</v>
    </spb>
    <spb s="0">
      <v xml:space="preserve">Wikipedia	</v>
      <v xml:space="preserve">CC BY-SA 3.0	</v>
      <v xml:space="preserve">https://en.wikipedia.org/wiki/Southfield,_Michigan	</v>
      <v xml:space="preserve">https://creativecommons.org/licenses/by-sa/3.0	</v>
    </spb>
    <spb s="1">
      <v>373</v>
      <v>373</v>
      <v>373</v>
      <v>373</v>
      <v>373</v>
      <v>373</v>
      <v>373</v>
      <v>373</v>
      <v>373</v>
      <v>373</v>
    </spb>
    <spb s="0">
      <v xml:space="preserve">Wikipedia	</v>
      <v xml:space="preserve">CC BY-SA 3.0	</v>
      <v xml:space="preserve">https://en.wikipedia.org/wiki/Stockton,_California	</v>
      <v xml:space="preserve">https://creativecommons.org/licenses/by-sa/3.0	</v>
    </spb>
    <spb s="1">
      <v>375</v>
      <v>375</v>
      <v>375</v>
      <v>375</v>
      <v>375</v>
      <v>375</v>
      <v>375</v>
      <v>375</v>
      <v>375</v>
      <v>375</v>
    </spb>
    <spb s="0">
      <v xml:space="preserve">Wikipedia	</v>
      <v xml:space="preserve">CC BY-SA 3.0	</v>
      <v xml:space="preserve">https://en.wikipedia.org/wiki/Orem,_Utah	</v>
      <v xml:space="preserve">https://creativecommons.org/licenses/by-sa/3.0	</v>
    </spb>
    <spb s="1">
      <v>377</v>
      <v>377</v>
      <v>377</v>
      <v>377</v>
      <v>377</v>
      <v>377</v>
      <v>377</v>
      <v>377</v>
      <v>377</v>
      <v>377</v>
    </spb>
    <spb s="0">
      <v xml:space="preserve">Wikipedia	</v>
      <v xml:space="preserve">CC BY-SA 3.0	</v>
      <v xml:space="preserve">https://en.wikipedia.org/wiki/Geneva,_Florida	</v>
      <v xml:space="preserve">https://creativecommons.org/licenses/by-sa/3.0	</v>
    </spb>
    <spb s="1">
      <v>379</v>
      <v>379</v>
      <v>379</v>
      <v>379</v>
      <v>379</v>
      <v>379</v>
      <v>379</v>
      <v>379</v>
      <v>379</v>
      <v>379</v>
    </spb>
    <spb s="0">
      <v xml:space="preserve">Wikipedia	</v>
      <v xml:space="preserve">CC BY-SA 3.0	</v>
      <v xml:space="preserve">https://en.wikipedia.org/wiki/Newberg,_Oregon	</v>
      <v xml:space="preserve">https://creativecommons.org/licenses/by-sa/3.0	</v>
    </spb>
    <spb s="1">
      <v>381</v>
      <v>381</v>
      <v>381</v>
      <v>381</v>
      <v>381</v>
      <v>381</v>
      <v>381</v>
      <v>381</v>
      <v>381</v>
      <v>381</v>
    </spb>
    <spb s="0">
      <v xml:space="preserve">Wikipedia	Wikipedia	</v>
      <v xml:space="preserve">CC-BY-SA	CC-BY-SA	</v>
      <v xml:space="preserve">http://en.wikipedia.org/wiki/Williamstown,_Massachusetts	http://de.wikipedia.org/wiki/Williamstown_(Massachusetts)	</v>
      <v xml:space="preserve">http://creativecommons.org/licenses/by-sa/3.0/	http://creativecommons.org/licenses/by-sa/3.0/	</v>
    </spb>
    <spb s="0">
      <v xml:space="preserve">Wikipedia	</v>
      <v xml:space="preserve">CC BY-SA 3.0	</v>
      <v xml:space="preserve">https://en.wikipedia.org/wiki/Williamstown,_Massachusetts	</v>
      <v xml:space="preserve">https://creativecommons.org/licenses/by-sa/3.0	</v>
    </spb>
    <spb s="1">
      <v>383</v>
      <v>384</v>
      <v>384</v>
      <v>384</v>
      <v>384</v>
      <v>384</v>
      <v>384</v>
      <v>384</v>
      <v>384</v>
      <v>384</v>
    </spb>
    <spb s="0">
      <v xml:space="preserve">Wikipedia	</v>
      <v xml:space="preserve">CC BY-SA 3.0	</v>
      <v xml:space="preserve">https://en.wikipedia.org/wiki/Kissimmee,_Florida	</v>
      <v xml:space="preserve">https://creativecommons.org/licenses/by-sa/3.0	</v>
    </spb>
    <spb s="1">
      <v>386</v>
      <v>386</v>
      <v>386</v>
      <v>386</v>
      <v>386</v>
      <v>386</v>
      <v>386</v>
      <v>386</v>
      <v>386</v>
      <v>386</v>
    </spb>
    <spb s="0">
      <v xml:space="preserve">Wikipedia	</v>
      <v xml:space="preserve">CC BY-SA 3.0	</v>
      <v xml:space="preserve">https://en.wikipedia.org/wiki/North_Potomac,_Maryland	</v>
      <v xml:space="preserve">https://creativecommons.org/licenses/by-sa/3.0	</v>
    </spb>
    <spb s="1">
      <v>388</v>
      <v>388</v>
      <v>388</v>
      <v>388</v>
      <v>388</v>
      <v>388</v>
      <v>388</v>
      <v>388</v>
      <v>388</v>
      <v>388</v>
    </spb>
    <spb s="0">
      <v xml:space="preserve">Wikipedia	</v>
      <v xml:space="preserve">CC BY-SA 3.0	</v>
      <v xml:space="preserve">https://en.wikipedia.org/wiki/Lexington,_Kentucky	</v>
      <v xml:space="preserve">https://creativecommons.org/licenses/by-sa/3.0	</v>
    </spb>
    <spb s="1">
      <v>390</v>
      <v>390</v>
      <v>390</v>
      <v>390</v>
      <v>390</v>
      <v>390</v>
      <v>390</v>
      <v>390</v>
      <v>390</v>
      <v>390</v>
    </spb>
    <spb s="0">
      <v xml:space="preserve">Wikipedia	</v>
      <v xml:space="preserve">CC BY-SA 3.0	</v>
      <v xml:space="preserve">https://en.wikipedia.org/wiki/Kentucky	</v>
      <v xml:space="preserve">https://creativecommons.org/licenses/by-sa/3.0	</v>
    </spb>
    <spb s="0">
      <v xml:space="preserve">Wikipedia	</v>
      <v xml:space="preserve">CC-BY-SA	</v>
      <v xml:space="preserve">http://en.wikipedia.org/wiki/Kentucky	</v>
      <v xml:space="preserve">http://creativecommons.org/licenses/by-sa/3.0/	</v>
    </spb>
    <spb s="0">
      <v xml:space="preserve">Wikipedia	US Census	US Census	</v>
      <v xml:space="preserve">CC-BY-SA			</v>
      <v xml:space="preserve">http://en.wikipedia.org/wiki/Kentucky	https://www.census.gov/popest/data/state/asrh/2014/files/SC-EST2014-AGESEX-CIV.csv	http://www.census.gov/quickfacts/table/WTN220212/21	</v>
      <v xml:space="preserve">http://creativecommons.org/licenses/by-sa/3.0/			</v>
    </spb>
    <spb s="9">
      <v>392</v>
      <v>392</v>
      <v>11</v>
      <v>392</v>
      <v>392</v>
      <v>392</v>
      <v>393</v>
      <v>392</v>
      <v>11</v>
      <v>392</v>
      <v>11</v>
      <v>394</v>
      <v>392</v>
      <v>11</v>
      <v>11</v>
      <v>11</v>
      <v>11</v>
      <v>394</v>
      <v>11</v>
      <v>11</v>
      <v>11</v>
      <v>11</v>
      <v>11</v>
      <v>11</v>
      <v>11</v>
      <v>11</v>
      <v>11</v>
      <v>394</v>
      <v>11</v>
      <v>11</v>
      <v>11</v>
      <v>11</v>
    </spb>
    <spb s="0">
      <v xml:space="preserve">Wikipedia	</v>
      <v xml:space="preserve">CC BY-SA 3.0	</v>
      <v xml:space="preserve">https://en.wikipedia.org/wiki/Louisville,_Kentucky	</v>
      <v xml:space="preserve">https://creativecommons.org/licenses/by-sa/3.0	</v>
    </spb>
    <spb s="1">
      <v>396</v>
      <v>396</v>
      <v>396</v>
      <v>396</v>
      <v>396</v>
      <v>396</v>
      <v>396</v>
      <v>396</v>
      <v>396</v>
      <v>396</v>
    </spb>
    <spb s="0">
      <v xml:space="preserve">Wikipedia	</v>
      <v xml:space="preserve">CC BY-SA 3.0	</v>
      <v xml:space="preserve">https://en.wikipedia.org/wiki/LaFollette,_Tennessee	</v>
      <v xml:space="preserve">https://creativecommons.org/licenses/by-sa/3.0	</v>
    </spb>
    <spb s="1">
      <v>398</v>
      <v>398</v>
      <v>398</v>
      <v>398</v>
      <v>398</v>
      <v>398</v>
      <v>398</v>
      <v>398</v>
      <v>398</v>
      <v>398</v>
    </spb>
    <spb s="0">
      <v xml:space="preserve">Wikipedia	</v>
      <v xml:space="preserve">CC BY-SA 3.0	</v>
      <v xml:space="preserve">https://en.wikipedia.org/wiki/Imperial,_Nebraska	</v>
      <v xml:space="preserve">https://creativecommons.org/licenses/by-sa/3.0	</v>
    </spb>
    <spb s="1">
      <v>400</v>
      <v>400</v>
      <v>400</v>
      <v>400</v>
      <v>400</v>
      <v>400</v>
      <v>400</v>
      <v>400</v>
      <v>400</v>
      <v>400</v>
    </spb>
    <spb s="0">
      <v xml:space="preserve">Wikipedia	</v>
      <v xml:space="preserve">CC BY-SA 3.0	</v>
      <v xml:space="preserve">https://en.wikipedia.org/wiki/Nebraska	</v>
      <v xml:space="preserve">https://creativecommons.org/licenses/by-sa/3.0	</v>
    </spb>
    <spb s="0">
      <v xml:space="preserve">Wikipedia	</v>
      <v xml:space="preserve">CC-BY-SA	</v>
      <v xml:space="preserve">http://en.wikipedia.org/wiki/Nebraska	</v>
      <v xml:space="preserve">http://creativecommons.org/licenses/by-sa/3.0/	</v>
    </spb>
    <spb s="0">
      <v xml:space="preserve">Wikipedia	US Census	LinkedIn	</v>
      <v xml:space="preserve">CC-BY-SA			</v>
      <v xml:space="preserve">http://en.wikipedia.org/wiki/Nebraska	https://www.census.gov/popest/data/state/asrh/2014/files/SC-EST2014-AGESEX-CIV.csv	https://www.linkedin.com/company/audubon-nebraska	</v>
      <v xml:space="preserve">http://creativecommons.org/licenses/by-sa/3.0/			</v>
    </spb>
    <spb s="9">
      <v>402</v>
      <v>402</v>
      <v>11</v>
      <v>402</v>
      <v>402</v>
      <v>402</v>
      <v>403</v>
      <v>402</v>
      <v>11</v>
      <v>402</v>
      <v>11</v>
      <v>404</v>
      <v>402</v>
      <v>11</v>
      <v>11</v>
      <v>11</v>
      <v>11</v>
      <v>404</v>
      <v>11</v>
      <v>11</v>
      <v>11</v>
      <v>11</v>
      <v>11</v>
      <v>11</v>
      <v>11</v>
      <v>11</v>
      <v>11</v>
      <v>404</v>
      <v>11</v>
      <v>11</v>
      <v>11</v>
      <v>11</v>
    </spb>
    <spb s="0">
      <v xml:space="preserve">Wikipedia	</v>
      <v xml:space="preserve">CC BY-SA 3.0	</v>
      <v xml:space="preserve">https://en.wikipedia.org/wiki/San_Bernardino,_California	</v>
      <v xml:space="preserve">https://creativecommons.org/licenses/by-sa/3.0	</v>
    </spb>
    <spb s="1">
      <v>406</v>
      <v>406</v>
      <v>406</v>
      <v>406</v>
      <v>406</v>
      <v>406</v>
      <v>406</v>
      <v>406</v>
      <v>406</v>
      <v>406</v>
    </spb>
    <spb s="0">
      <v xml:space="preserve">Wikipedia	</v>
      <v xml:space="preserve">CC BY-SA 3.0	</v>
      <v xml:space="preserve">https://en.wikipedia.org/wiki/Anaheim,_California	</v>
      <v xml:space="preserve">https://creativecommons.org/licenses/by-sa/3.0	</v>
    </spb>
    <spb s="1">
      <v>408</v>
      <v>408</v>
      <v>408</v>
      <v>408</v>
      <v>408</v>
      <v>408</v>
      <v>408</v>
      <v>408</v>
      <v>408</v>
      <v>408</v>
    </spb>
    <spb s="0">
      <v xml:space="preserve">Wikipedia	</v>
      <v xml:space="preserve">CC BY-SA 3.0	</v>
      <v xml:space="preserve">https://en.wikipedia.org/wiki/Galloway,_Ohio	</v>
      <v xml:space="preserve">https://creativecommons.org/licenses/by-sa/3.0	</v>
    </spb>
    <spb s="18">
      <v>410</v>
      <v>410</v>
      <v>410</v>
      <v>410</v>
      <v>410</v>
      <v>410</v>
      <v>410</v>
      <v>410</v>
    </spb>
    <spb s="2">
      <v>14</v>
      <v>Name</v>
      <v>LearnMoreOnLink</v>
    </spb>
    <spb s="0">
      <v xml:space="preserve">Wikipedia	</v>
      <v xml:space="preserve">CC BY-SA 3.0	</v>
      <v xml:space="preserve">https://en.wikipedia.org/wiki/Winfield,_Illinois	</v>
      <v xml:space="preserve">https://creativecommons.org/licenses/by-sa/3.0	</v>
    </spb>
    <spb s="1">
      <v>413</v>
      <v>413</v>
      <v>413</v>
      <v>413</v>
      <v>413</v>
      <v>413</v>
      <v>413</v>
      <v>413</v>
      <v>413</v>
      <v>413</v>
    </spb>
    <spb s="0">
      <v xml:space="preserve">Wikipedia	</v>
      <v xml:space="preserve">CC BY-SA 3.0	</v>
      <v xml:space="preserve">https://en.wikipedia.org/wiki/Santa_Rosa,_California	</v>
      <v xml:space="preserve">https://creativecommons.org/licenses/by-sa/3.0	</v>
    </spb>
    <spb s="1">
      <v>415</v>
      <v>415</v>
      <v>415</v>
      <v>415</v>
      <v>415</v>
      <v>415</v>
      <v>415</v>
      <v>415</v>
      <v>415</v>
      <v>415</v>
    </spb>
    <spb s="0">
      <v xml:space="preserve">Wikipedia	</v>
      <v xml:space="preserve">CC BY-SA 3.0	</v>
      <v xml:space="preserve">https://en.wikipedia.org/wiki/Union,_Kentucky	</v>
      <v xml:space="preserve">https://creativecommons.org/licenses/by-sa/3.0	</v>
    </spb>
    <spb s="1">
      <v>417</v>
      <v>417</v>
      <v>417</v>
      <v>417</v>
      <v>417</v>
      <v>417</v>
      <v>417</v>
      <v>417</v>
      <v>417</v>
      <v>417</v>
    </spb>
    <spb s="0">
      <v xml:space="preserve">Wikipedia	</v>
      <v xml:space="preserve">CC BY-SA 3.0	</v>
      <v xml:space="preserve">https://en.wikipedia.org/wiki/West_Chester_Township,_Butler_County,_Ohio	</v>
      <v xml:space="preserve">https://creativecommons.org/licenses/by-sa/3.0	</v>
    </spb>
    <spb s="1">
      <v>419</v>
      <v>419</v>
      <v>419</v>
      <v>419</v>
      <v>419</v>
      <v>419</v>
      <v>419</v>
      <v>419</v>
      <v>419</v>
      <v>419</v>
    </spb>
    <spb s="0">
      <v xml:space="preserve">Wikipedia	</v>
      <v xml:space="preserve">CC BY-SA 3.0	</v>
      <v xml:space="preserve">https://en.wikipedia.org/wiki/Culver_Ridge	</v>
      <v xml:space="preserve">https://creativecommons.org/licenses/by-sa/3.0	</v>
    </spb>
    <spb s="19">
      <v>421</v>
      <v>421</v>
      <v>421</v>
      <v>421</v>
      <v>421</v>
      <v>421</v>
    </spb>
    <spb s="2">
      <v>15</v>
      <v>Name</v>
      <v>LearnMoreOnLink</v>
    </spb>
    <spb s="20">
      <v>1</v>
    </spb>
    <spb s="0">
      <v xml:space="preserve">Wikipedia	</v>
      <v xml:space="preserve">CC BY-SA 3.0	</v>
      <v xml:space="preserve">https://en.wikipedia.org/wiki/Aurora,_Colorado	</v>
      <v xml:space="preserve">https://creativecommons.org/licenses/by-sa/3.0	</v>
    </spb>
    <spb s="1">
      <v>425</v>
      <v>425</v>
      <v>425</v>
      <v>425</v>
      <v>425</v>
      <v>425</v>
      <v>425</v>
      <v>425</v>
      <v>425</v>
      <v>425</v>
    </spb>
    <spb s="0">
      <v xml:space="preserve">Wikipedia	</v>
      <v xml:space="preserve">CC BY-SA 3.0	</v>
      <v xml:space="preserve">https://en.wikipedia.org/wiki/Colorado	</v>
      <v xml:space="preserve">https://creativecommons.org/licenses/by-sa/3.0	</v>
    </spb>
    <spb s="0">
      <v xml:space="preserve">Wikipedia	</v>
      <v xml:space="preserve">CC-BY-SA	</v>
      <v xml:space="preserve">http://en.wikipedia.org/wiki/Colorado	</v>
      <v xml:space="preserve">http://creativecommons.org/licenses/by-sa/3.0/	</v>
    </spb>
    <spb s="0">
      <v xml:space="preserve">Wikipedia	US Census	US Census	</v>
      <v xml:space="preserve">CC-BY-SA			</v>
      <v xml:space="preserve">http://en.wikipedia.org/wiki/Colorado	https://www.census.gov/popest/data/state/asrh/2014/files/SC-EST2014-AGESEX-CIV.csv	http://www.census.gov/quickfacts/table/WTN220212/08	</v>
      <v xml:space="preserve">http://creativecommons.org/licenses/by-sa/3.0/			</v>
    </spb>
    <spb s="9">
      <v>427</v>
      <v>427</v>
      <v>11</v>
      <v>427</v>
      <v>427</v>
      <v>427</v>
      <v>428</v>
      <v>427</v>
      <v>11</v>
      <v>427</v>
      <v>11</v>
      <v>429</v>
      <v>427</v>
      <v>11</v>
      <v>11</v>
      <v>11</v>
      <v>11</v>
      <v>429</v>
      <v>11</v>
      <v>11</v>
      <v>11</v>
      <v>11</v>
      <v>11</v>
      <v>11</v>
      <v>11</v>
      <v>11</v>
      <v>11</v>
      <v>429</v>
      <v>11</v>
      <v>11</v>
      <v>11</v>
      <v>11</v>
    </spb>
    <spb s="0">
      <v xml:space="preserve">Wikipedia	</v>
      <v xml:space="preserve">CC BY-SA 3.0	</v>
      <v xml:space="preserve">https://en.wikipedia.org/wiki/Denver	</v>
      <v xml:space="preserve">https://creativecommons.org/licenses/by-sa/3.0	</v>
    </spb>
    <spb s="11">
      <v>431</v>
      <v>431</v>
      <v>431</v>
      <v>431</v>
      <v>431</v>
      <v>431</v>
      <v>431</v>
    </spb>
    <spb s="2">
      <v>16</v>
      <v>Name</v>
      <v>LearnMoreOnLink</v>
    </spb>
    <spb s="0">
      <v xml:space="preserve">Wikipedia	</v>
      <v xml:space="preserve">CC BY-SA 3.0	</v>
      <v xml:space="preserve">https://en.wikipedia.org/wiki/Scottsdale,_Arizona	</v>
      <v xml:space="preserve">https://creativecommons.org/licenses/by-sa/3.0	</v>
    </spb>
    <spb s="1">
      <v>434</v>
      <v>434</v>
      <v>434</v>
      <v>434</v>
      <v>434</v>
      <v>434</v>
      <v>434</v>
      <v>434</v>
      <v>434</v>
      <v>434</v>
    </spb>
    <spb s="0">
      <v xml:space="preserve">Wikipedia	</v>
      <v xml:space="preserve">CC BY-SA 3.0	</v>
      <v xml:space="preserve">https://en.wikipedia.org/wiki/Morris,_Illinois	</v>
      <v xml:space="preserve">https://creativecommons.org/licenses/by-sa/3.0	</v>
    </spb>
    <spb s="1">
      <v>436</v>
      <v>436</v>
      <v>436</v>
      <v>436</v>
      <v>436</v>
      <v>436</v>
      <v>436</v>
      <v>436</v>
      <v>436</v>
      <v>436</v>
    </spb>
    <spb s="0">
      <v xml:space="preserve">Wikipedia	</v>
      <v xml:space="preserve">CC BY-SA 3.0	</v>
      <v xml:space="preserve">https://en.wikipedia.org/wiki/Morgantown,_West_Virginia	</v>
      <v xml:space="preserve">https://creativecommons.org/licenses/by-sa/3.0	</v>
    </spb>
    <spb s="1">
      <v>438</v>
      <v>438</v>
      <v>438</v>
      <v>438</v>
      <v>438</v>
      <v>438</v>
      <v>438</v>
      <v>438</v>
      <v>438</v>
      <v>438</v>
    </spb>
    <spb s="0">
      <v xml:space="preserve">Wikipedia	</v>
      <v xml:space="preserve">CC BY-SA 3.0	</v>
      <v xml:space="preserve">https://en.wikipedia.org/wiki/West_Virginia	</v>
      <v xml:space="preserve">https://creativecommons.org/licenses/by-sa/3.0	</v>
    </spb>
    <spb s="0">
      <v xml:space="preserve">Wikipedia	</v>
      <v xml:space="preserve">CC-BY-SA	</v>
      <v xml:space="preserve">http://en.wikipedia.org/wiki/West_Virginia	</v>
      <v xml:space="preserve">http://creativecommons.org/licenses/by-sa/3.0/	</v>
    </spb>
    <spb s="0">
      <v xml:space="preserve">Wikipedia	US Census	US Census	</v>
      <v xml:space="preserve">CC-BY-SA			</v>
      <v xml:space="preserve">http://en.wikipedia.org/wiki/West_Virginia	https://www.census.gov/popest/data/state/asrh/2014/files/SC-EST2014-AGESEX-CIV.csv	http://www.census.gov/quickfacts/table/WTN220212/54	</v>
      <v xml:space="preserve">http://creativecommons.org/licenses/by-sa/3.0/			</v>
    </spb>
    <spb s="16">
      <v>440</v>
      <v>440</v>
      <v>11</v>
      <v>440</v>
      <v>440</v>
      <v>440</v>
      <v>441</v>
      <v>440</v>
      <v>11</v>
      <v>440</v>
      <v>11</v>
      <v>442</v>
      <v>440</v>
      <v>11</v>
      <v>11</v>
      <v>11</v>
      <v>11</v>
      <v>442</v>
      <v>11</v>
      <v>11</v>
      <v>11</v>
      <v>11</v>
      <v>11</v>
      <v>11</v>
      <v>11</v>
      <v>11</v>
      <v>11</v>
      <v>442</v>
      <v>11</v>
      <v>11</v>
      <v>11</v>
    </spb>
    <spb s="0">
      <v xml:space="preserve">Wikipedia	</v>
      <v xml:space="preserve">CC BY-SA 3.0	</v>
      <v xml:space="preserve">https://en.wikipedia.org/wiki/Mercer_Island,_Washington	</v>
      <v xml:space="preserve">https://creativecommons.org/licenses/by-sa/3.0	</v>
    </spb>
    <spb s="1">
      <v>444</v>
      <v>444</v>
      <v>444</v>
      <v>444</v>
      <v>444</v>
      <v>444</v>
      <v>444</v>
      <v>444</v>
      <v>444</v>
      <v>444</v>
    </spb>
    <spb s="0">
      <v xml:space="preserve">Wikipedia	</v>
      <v xml:space="preserve">CC-BY-SA	</v>
      <v xml:space="preserve">http://en.wikipedia.org/wiki/Madawaska,_Maine	</v>
      <v xml:space="preserve">http://creativecommons.org/licenses/by-sa/3.0/	</v>
    </spb>
    <spb s="0">
      <v xml:space="preserve">Wikipedia	</v>
      <v xml:space="preserve">CC BY-SA 3.0	</v>
      <v xml:space="preserve">https://en.wikipedia.org/wiki/Madawaska,_Maine	</v>
      <v xml:space="preserve">https://creativecommons.org/licenses/by-sa/3.0	</v>
    </spb>
    <spb s="1">
      <v>446</v>
      <v>447</v>
      <v>447</v>
      <v>447</v>
      <v>447</v>
      <v>447</v>
      <v>447</v>
      <v>447</v>
      <v>447</v>
      <v>447</v>
    </spb>
    <spb s="0">
      <v xml:space="preserve">Wikipedia	</v>
      <v xml:space="preserve">CC BY-SA 3.0	</v>
      <v xml:space="preserve">https://en.wikipedia.org/wiki/Maine	</v>
      <v xml:space="preserve">https://creativecommons.org/licenses/by-sa/3.0	</v>
    </spb>
    <spb s="0">
      <v xml:space="preserve">Wikipedia	</v>
      <v xml:space="preserve">CC-BY-SA	</v>
      <v xml:space="preserve">http://en.wikipedia.org/wiki/Maine	</v>
      <v xml:space="preserve">http://creativecommons.org/licenses/by-sa/3.0/	</v>
    </spb>
    <spb s="0">
      <v xml:space="preserve">Wikipedia	US Census	US Census	</v>
      <v xml:space="preserve">CC-BY-SA			</v>
      <v xml:space="preserve">http://en.wikipedia.org/wiki/Maine	https://www.census.gov/popest/data/state/asrh/2014/files/SC-EST2014-AGESEX-CIV.csv	http://www.census.gov/quickfacts/table/WTN220212/23	</v>
      <v xml:space="preserve">http://creativecommons.org/licenses/by-sa/3.0/			</v>
    </spb>
    <spb s="16">
      <v>449</v>
      <v>449</v>
      <v>11</v>
      <v>449</v>
      <v>449</v>
      <v>449</v>
      <v>450</v>
      <v>449</v>
      <v>11</v>
      <v>449</v>
      <v>11</v>
      <v>451</v>
      <v>449</v>
      <v>11</v>
      <v>11</v>
      <v>11</v>
      <v>11</v>
      <v>451</v>
      <v>11</v>
      <v>11</v>
      <v>11</v>
      <v>11</v>
      <v>11</v>
      <v>11</v>
      <v>11</v>
      <v>11</v>
      <v>11</v>
      <v>451</v>
      <v>11</v>
      <v>11</v>
      <v>11</v>
    </spb>
    <spb s="0">
      <v xml:space="preserve">Wikipedia	</v>
      <v xml:space="preserve">CC BY-SA 3.0	</v>
      <v xml:space="preserve">https://en.wikipedia.org/wiki/Chico,_California	</v>
      <v xml:space="preserve">https://creativecommons.org/licenses/by-sa/3.0	</v>
    </spb>
    <spb s="1">
      <v>453</v>
      <v>453</v>
      <v>453</v>
      <v>453</v>
      <v>453</v>
      <v>453</v>
      <v>453</v>
      <v>453</v>
      <v>453</v>
      <v>453</v>
    </spb>
    <spb s="0">
      <v xml:space="preserve">Wikipedia	</v>
      <v xml:space="preserve">CC BY-SA 3.0	</v>
      <v xml:space="preserve">https://en.wikipedia.org/wiki/Woodinville,_Washington	</v>
      <v xml:space="preserve">https://creativecommons.org/licenses/by-sa/3.0	</v>
    </spb>
    <spb s="1">
      <v>455</v>
      <v>455</v>
      <v>455</v>
      <v>455</v>
      <v>455</v>
      <v>455</v>
      <v>455</v>
      <v>455</v>
      <v>455</v>
      <v>455</v>
    </spb>
    <spb s="0">
      <v xml:space="preserve">Wikipedia	</v>
      <v xml:space="preserve">CC BY-SA 3.0	</v>
      <v xml:space="preserve">https://en.wikipedia.org/wiki/Newport,_Rhode_Island	</v>
      <v xml:space="preserve">https://creativecommons.org/licenses/by-sa/3.0	</v>
    </spb>
    <spb s="1">
      <v>457</v>
      <v>457</v>
      <v>457</v>
      <v>457</v>
      <v>457</v>
      <v>457</v>
      <v>457</v>
      <v>457</v>
      <v>457</v>
      <v>457</v>
    </spb>
    <spb s="0">
      <v xml:space="preserve">Wikipedia	</v>
      <v xml:space="preserve">CC BY-SA 3.0	</v>
      <v xml:space="preserve">https://en.wikipedia.org/wiki/Rhode_Island	</v>
      <v xml:space="preserve">https://creativecommons.org/licenses/by-sa/3.0	</v>
    </spb>
    <spb s="0">
      <v xml:space="preserve">Wikipedia	</v>
      <v xml:space="preserve">CC-BY-SA	</v>
      <v xml:space="preserve">http://en.wikipedia.org/wiki/Rhode_Island	</v>
      <v xml:space="preserve">http://creativecommons.org/licenses/by-sa/3.0/	</v>
    </spb>
    <spb s="0">
      <v xml:space="preserve">Wikipedia	US Census	US Census	</v>
      <v xml:space="preserve">CC-BY-SA			</v>
      <v xml:space="preserve">http://en.wikipedia.org/wiki/Rhode_Island	https://www.census.gov/popest/data/state/asrh/2014/files/SC-EST2014-AGESEX-CIV.csv	http://www.census.gov/quickfacts/table/WTN220212/44	</v>
      <v xml:space="preserve">http://creativecommons.org/licenses/by-sa/3.0/			</v>
    </spb>
    <spb s="9">
      <v>459</v>
      <v>459</v>
      <v>11</v>
      <v>459</v>
      <v>459</v>
      <v>459</v>
      <v>460</v>
      <v>459</v>
      <v>11</v>
      <v>459</v>
      <v>11</v>
      <v>461</v>
      <v>459</v>
      <v>11</v>
      <v>11</v>
      <v>11</v>
      <v>11</v>
      <v>461</v>
      <v>11</v>
      <v>11</v>
      <v>11</v>
      <v>11</v>
      <v>11</v>
      <v>11</v>
      <v>11</v>
      <v>11</v>
      <v>11</v>
      <v>461</v>
      <v>11</v>
      <v>11</v>
      <v>11</v>
      <v>11</v>
    </spb>
    <spb s="0">
      <v xml:space="preserve">Wikipedia	</v>
      <v xml:space="preserve">CC BY-SA 3.0	</v>
      <v xml:space="preserve">https://en.wikipedia.org/wiki/Ottawa,_Kansas	</v>
      <v xml:space="preserve">https://creativecommons.org/licenses/by-sa/3.0	</v>
    </spb>
    <spb s="1">
      <v>463</v>
      <v>463</v>
      <v>463</v>
      <v>463</v>
      <v>463</v>
      <v>463</v>
      <v>463</v>
      <v>463</v>
      <v>463</v>
      <v>463</v>
    </spb>
    <spb s="0">
      <v xml:space="preserve">Wikipedia	</v>
      <v xml:space="preserve">CC BY-SA 3.0	</v>
      <v xml:space="preserve">https://en.wikipedia.org/wiki/Mesa,_Arizona	</v>
      <v xml:space="preserve">https://creativecommons.org/licenses/by-sa/3.0	</v>
    </spb>
    <spb s="1">
      <v>465</v>
      <v>465</v>
      <v>465</v>
      <v>465</v>
      <v>465</v>
      <v>465</v>
      <v>465</v>
      <v>465</v>
      <v>465</v>
      <v>465</v>
    </spb>
    <spb s="0">
      <v xml:space="preserve">Wikipedia	</v>
      <v xml:space="preserve">CC BY-SA 3.0	</v>
      <v xml:space="preserve">https://en.wikipedia.org/wiki/Ellerbe,_North_Carolina	</v>
      <v xml:space="preserve">https://creativecommons.org/licenses/by-sa/3.0	</v>
    </spb>
    <spb s="1">
      <v>467</v>
      <v>467</v>
      <v>467</v>
      <v>467</v>
      <v>467</v>
      <v>467</v>
      <v>467</v>
      <v>467</v>
      <v>467</v>
      <v>467</v>
    </spb>
    <spb s="0">
      <v xml:space="preserve">Wikipedia	</v>
      <v xml:space="preserve">CC BY-SA 3.0	</v>
      <v xml:space="preserve">https://en.wikipedia.org/wiki/Princeton,_New_Jersey	</v>
      <v xml:space="preserve">https://creativecommons.org/licenses/by-sa/3.0	</v>
    </spb>
    <spb s="1">
      <v>469</v>
      <v>469</v>
      <v>469</v>
      <v>469</v>
      <v>469</v>
      <v>469</v>
      <v>469</v>
      <v>469</v>
      <v>469</v>
      <v>469</v>
    </spb>
    <spb s="0">
      <v xml:space="preserve">Wikipedia	</v>
      <v xml:space="preserve">CC BY-SA 3.0	</v>
      <v xml:space="preserve">https://en.wikipedia.org/wiki/Quincy,_Massachusetts	</v>
      <v xml:space="preserve">https://creativecommons.org/licenses/by-sa/3.0	</v>
    </spb>
    <spb s="1">
      <v>471</v>
      <v>471</v>
      <v>471</v>
      <v>471</v>
      <v>471</v>
      <v>471</v>
      <v>471</v>
      <v>471</v>
      <v>471</v>
      <v>471</v>
    </spb>
    <spb s="0">
      <v xml:space="preserve">Wikipedia	</v>
      <v xml:space="preserve">CC BY-SA 3.0	</v>
      <v xml:space="preserve">https://en.wikipedia.org/wiki/Orlando,_Florida	</v>
      <v xml:space="preserve">https://creativecommons.org/licenses/by-sa/3.0	</v>
    </spb>
    <spb s="1">
      <v>473</v>
      <v>473</v>
      <v>473</v>
      <v>473</v>
      <v>473</v>
      <v>473</v>
      <v>473</v>
      <v>473</v>
      <v>473</v>
      <v>473</v>
    </spb>
    <spb s="0">
      <v xml:space="preserve">Wikipedia	</v>
      <v xml:space="preserve">CC BY-SA 3.0	</v>
      <v xml:space="preserve">https://en.wikipedia.org/wiki/Vail,_Colorado	</v>
      <v xml:space="preserve">https://creativecommons.org/licenses/by-sa/3.0	</v>
    </spb>
    <spb s="1">
      <v>475</v>
      <v>475</v>
      <v>475</v>
      <v>475</v>
      <v>475</v>
      <v>475</v>
      <v>475</v>
      <v>475</v>
      <v>475</v>
      <v>475</v>
    </spb>
    <spb s="0">
      <v xml:space="preserve">Wikipedia	</v>
      <v xml:space="preserve">CC BY-SA 3.0	</v>
      <v xml:space="preserve">https://en.wikipedia.org/wiki/Westport,_Connecticut	</v>
      <v xml:space="preserve">https://creativecommons.org/licenses/by-sa/3.0	</v>
    </spb>
    <spb s="1">
      <v>477</v>
      <v>477</v>
      <v>477</v>
      <v>477</v>
      <v>477</v>
      <v>477</v>
      <v>477</v>
      <v>477</v>
      <v>477</v>
      <v>477</v>
    </spb>
    <spb s="0">
      <v xml:space="preserve">Wikipedia	</v>
      <v xml:space="preserve">CC BY-SA 3.0	</v>
      <v xml:space="preserve">https://en.wikipedia.org/wiki/Fullerton,_California	</v>
      <v xml:space="preserve">https://creativecommons.org/licenses/by-sa/3.0	</v>
    </spb>
    <spb s="1">
      <v>479</v>
      <v>479</v>
      <v>479</v>
      <v>479</v>
      <v>479</v>
      <v>479</v>
      <v>479</v>
      <v>479</v>
      <v>479</v>
      <v>479</v>
    </spb>
    <spb s="0">
      <v xml:space="preserve">Wikipedia	</v>
      <v xml:space="preserve">CC BY-SA 3.0	</v>
      <v xml:space="preserve">https://en.wikipedia.org/wiki/Holland,_Pennsylvania	</v>
      <v xml:space="preserve">https://creativecommons.org/licenses/by-sa/3.0	</v>
    </spb>
    <spb s="18">
      <v>481</v>
      <v>481</v>
      <v>481</v>
      <v>481</v>
      <v>481</v>
      <v>481</v>
      <v>481</v>
      <v>481</v>
    </spb>
    <spb s="2">
      <v>17</v>
      <v>Name</v>
      <v>LearnMoreOnLink</v>
    </spb>
    <spb s="0">
      <v xml:space="preserve">Wikipedia	</v>
      <v xml:space="preserve">CC BY-SA 3.0	</v>
      <v xml:space="preserve">https://en.wikipedia.org/wiki/Davie,_Florida	</v>
      <v xml:space="preserve">https://creativecommons.org/licenses/by-sa/3.0	</v>
    </spb>
    <spb s="1">
      <v>484</v>
      <v>484</v>
      <v>484</v>
      <v>484</v>
      <v>484</v>
      <v>484</v>
      <v>484</v>
      <v>484</v>
      <v>484</v>
      <v>484</v>
    </spb>
    <spb s="0">
      <v xml:space="preserve">Wikipedia	</v>
      <v xml:space="preserve">CC BY-SA 3.0	</v>
      <v xml:space="preserve">https://en.wikipedia.org/wiki/Frisco,_Texas	</v>
      <v xml:space="preserve">https://creativecommons.org/licenses/by-sa/3.0	</v>
    </spb>
    <spb s="1">
      <v>486</v>
      <v>486</v>
      <v>486</v>
      <v>486</v>
      <v>486</v>
      <v>486</v>
      <v>486</v>
      <v>486</v>
      <v>486</v>
      <v>486</v>
    </spb>
    <spb s="0">
      <v xml:space="preserve">Wikipedia	</v>
      <v xml:space="preserve">CC BY-SA 3.0	</v>
      <v xml:space="preserve">https://en.wikipedia.org/wiki/Culpeper,_Virginia	</v>
      <v xml:space="preserve">https://creativecommons.org/licenses/by-sa/3.0	</v>
    </spb>
    <spb s="1">
      <v>488</v>
      <v>488</v>
      <v>488</v>
      <v>488</v>
      <v>488</v>
      <v>488</v>
      <v>488</v>
      <v>488</v>
      <v>488</v>
      <v>488</v>
    </spb>
    <spb s="0">
      <v xml:space="preserve">Wikipedia	</v>
      <v xml:space="preserve">CC BY-SA 3.0	</v>
      <v xml:space="preserve">https://en.wikipedia.org/wiki/Dix_Hills,_New_York	</v>
      <v xml:space="preserve">https://creativecommons.org/licenses/by-sa/3.0	</v>
    </spb>
    <spb s="1">
      <v>490</v>
      <v>490</v>
      <v>490</v>
      <v>490</v>
      <v>490</v>
      <v>490</v>
      <v>490</v>
      <v>490</v>
      <v>490</v>
      <v>490</v>
    </spb>
    <spb s="0">
      <v xml:space="preserve">Wikipedia	</v>
      <v xml:space="preserve">CC BY-SA 3.0	</v>
      <v xml:space="preserve">https://en.wikipedia.org/wiki/Mission_Viejo,_California	</v>
      <v xml:space="preserve">https://creativecommons.org/licenses/by-sa/3.0	</v>
    </spb>
    <spb s="1">
      <v>492</v>
      <v>492</v>
      <v>492</v>
      <v>492</v>
      <v>492</v>
      <v>492</v>
      <v>492</v>
      <v>492</v>
      <v>492</v>
      <v>492</v>
    </spb>
    <spb s="0">
      <v xml:space="preserve">Wikipedia	</v>
      <v xml:space="preserve">CC BY-SA 3.0	</v>
      <v xml:space="preserve">https://en.wikipedia.org/wiki/Palos_Hills,_Illinois	</v>
      <v xml:space="preserve">https://creativecommons.org/licenses/by-sa/3.0	</v>
    </spb>
    <spb s="1">
      <v>494</v>
      <v>494</v>
      <v>494</v>
      <v>494</v>
      <v>494</v>
      <v>494</v>
      <v>494</v>
      <v>494</v>
      <v>494</v>
      <v>494</v>
    </spb>
    <spb s="0">
      <v xml:space="preserve">Wikipedia	</v>
      <v xml:space="preserve">CC BY-SA 3.0	</v>
      <v xml:space="preserve">https://en.wikipedia.org/wiki/Saginaw,_Michigan	</v>
      <v xml:space="preserve">https://creativecommons.org/licenses/by-sa/3.0	</v>
    </spb>
    <spb s="1">
      <v>496</v>
      <v>496</v>
      <v>496</v>
      <v>496</v>
      <v>496</v>
      <v>496</v>
      <v>496</v>
      <v>496</v>
      <v>496</v>
      <v>496</v>
    </spb>
    <spb s="0">
      <v xml:space="preserve">Wikipedia	</v>
      <v xml:space="preserve">CC BY-SA 3.0	</v>
      <v xml:space="preserve">https://en.wikipedia.org/wiki/Sonoma,_California	</v>
      <v xml:space="preserve">https://creativecommons.org/licenses/by-sa/3.0	</v>
    </spb>
    <spb s="1">
      <v>498</v>
      <v>498</v>
      <v>498</v>
      <v>498</v>
      <v>498</v>
      <v>498</v>
      <v>498</v>
      <v>498</v>
      <v>498</v>
      <v>498</v>
    </spb>
    <spb s="0">
      <v xml:space="preserve">Wikipedia	</v>
      <v xml:space="preserve">CC BY-SA 3.0	</v>
      <v xml:space="preserve">https://en.wikipedia.org/wiki/Newcastle,_Washington	</v>
      <v xml:space="preserve">https://creativecommons.org/licenses/by-sa/3.0	</v>
    </spb>
    <spb s="1">
      <v>500</v>
      <v>500</v>
      <v>500</v>
      <v>500</v>
      <v>500</v>
      <v>500</v>
      <v>500</v>
      <v>500</v>
      <v>500</v>
      <v>500</v>
    </spb>
    <spb s="0">
      <v xml:space="preserve">Wikipedia	</v>
      <v xml:space="preserve">CC BY-SA 3.0	</v>
      <v xml:space="preserve">https://en.wikipedia.org/wiki/Hurst,_Texas	</v>
      <v xml:space="preserve">https://creativecommons.org/licenses/by-sa/3.0	</v>
    </spb>
    <spb s="1">
      <v>502</v>
      <v>502</v>
      <v>502</v>
      <v>502</v>
      <v>502</v>
      <v>502</v>
      <v>502</v>
      <v>502</v>
      <v>502</v>
      <v>502</v>
    </spb>
    <spb s="0">
      <v xml:space="preserve">Wikipedia	</v>
      <v xml:space="preserve">CC BY-SA 3.0	</v>
      <v xml:space="preserve">https://en.wikipedia.org/wiki/Clarksville,_Tennessee	</v>
      <v xml:space="preserve">https://creativecommons.org/licenses/by-sa/3.0	</v>
    </spb>
    <spb s="1">
      <v>504</v>
      <v>504</v>
      <v>504</v>
      <v>504</v>
      <v>504</v>
      <v>504</v>
      <v>504</v>
      <v>504</v>
      <v>504</v>
      <v>504</v>
    </spb>
    <spb s="0">
      <v xml:space="preserve">Wikipedia	</v>
      <v xml:space="preserve">CC-BY-SA	</v>
      <v xml:space="preserve">http://en.wikipedia.org/wiki/Southampton,_Massachusetts	</v>
      <v xml:space="preserve">http://creativecommons.org/licenses/by-sa/3.0/	</v>
    </spb>
    <spb s="0">
      <v xml:space="preserve">Wikipedia	</v>
      <v xml:space="preserve">CC BY-SA 3.0	</v>
      <v xml:space="preserve">https://en.wikipedia.org/wiki/Southampton,_Massachusetts	</v>
      <v xml:space="preserve">https://creativecommons.org/licenses/by-sa/3.0	</v>
    </spb>
    <spb s="1">
      <v>506</v>
      <v>507</v>
      <v>507</v>
      <v>507</v>
      <v>507</v>
      <v>507</v>
      <v>507</v>
      <v>507</v>
      <v>507</v>
      <v>507</v>
    </spb>
    <spb s="0">
      <v xml:space="preserve">Wikipedia	</v>
      <v xml:space="preserve">CC-BY-SA	</v>
      <v xml:space="preserve">http://en.wikipedia.org/wiki/Dryden,_New_York	</v>
      <v xml:space="preserve">http://creativecommons.org/licenses/by-sa/3.0/	</v>
    </spb>
    <spb s="0">
      <v xml:space="preserve">Wikipedia	</v>
      <v xml:space="preserve">CC BY-SA 3.0	</v>
      <v xml:space="preserve">https://en.wikipedia.org/wiki/Dryden,_New_York	</v>
      <v xml:space="preserve">https://creativecommons.org/licenses/by-sa/3.0	</v>
    </spb>
    <spb s="1">
      <v>509</v>
      <v>510</v>
      <v>510</v>
      <v>510</v>
      <v>510</v>
      <v>510</v>
      <v>510</v>
      <v>510</v>
      <v>510</v>
      <v>510</v>
    </spb>
    <spb s="0">
      <v xml:space="preserve">Wikipedia	</v>
      <v xml:space="preserve">CC BY-SA 3.0	</v>
      <v xml:space="preserve">https://en.wikipedia.org/wiki/Leawood,_Kansas	</v>
      <v xml:space="preserve">https://creativecommons.org/licenses/by-sa/3.0	</v>
    </spb>
    <spb s="1">
      <v>512</v>
      <v>512</v>
      <v>512</v>
      <v>512</v>
      <v>512</v>
      <v>512</v>
      <v>512</v>
      <v>512</v>
      <v>512</v>
      <v>512</v>
    </spb>
    <spb s="0">
      <v xml:space="preserve">Wikipedia	</v>
      <v xml:space="preserve">CC BY-SA 3.0	</v>
      <v xml:space="preserve">https://en.wikipedia.org/wiki/Rutherfordton,_North_Carolina	</v>
      <v xml:space="preserve">https://creativecommons.org/licenses/by-sa/3.0	</v>
    </spb>
    <spb s="1">
      <v>514</v>
      <v>514</v>
      <v>514</v>
      <v>514</v>
      <v>514</v>
      <v>514</v>
      <v>514</v>
      <v>514</v>
      <v>514</v>
      <v>514</v>
    </spb>
    <spb s="0">
      <v xml:space="preserve">Wikipedia	</v>
      <v xml:space="preserve">CC BY-SA 3.0	</v>
      <v xml:space="preserve">https://en.wikipedia.org/wiki/Cache,_Oklahoma	</v>
      <v xml:space="preserve">https://creativecommons.org/licenses/by-sa/3.0	</v>
    </spb>
    <spb s="1">
      <v>516</v>
      <v>516</v>
      <v>516</v>
      <v>516</v>
      <v>516</v>
      <v>516</v>
      <v>516</v>
      <v>516</v>
      <v>516</v>
      <v>516</v>
    </spb>
    <spb s="0">
      <v xml:space="preserve">Wikipedia	</v>
      <v xml:space="preserve">CC BY-SA 3.0	</v>
      <v xml:space="preserve">https://en.wikipedia.org/wiki/Yuba_City,_California	</v>
      <v xml:space="preserve">https://creativecommons.org/licenses/by-sa/3.0	</v>
    </spb>
    <spb s="1">
      <v>518</v>
      <v>518</v>
      <v>518</v>
      <v>518</v>
      <v>518</v>
      <v>518</v>
      <v>518</v>
      <v>518</v>
      <v>518</v>
      <v>518</v>
    </spb>
    <spb s="0">
      <v xml:space="preserve">Wikipedia	</v>
      <v xml:space="preserve">CC BY-SA 3.0	</v>
      <v xml:space="preserve">https://en.wikipedia.org/wiki/Newton,_Massachusetts	</v>
      <v xml:space="preserve">https://creativecommons.org/licenses/by-sa/3.0	</v>
    </spb>
    <spb s="1">
      <v>520</v>
      <v>520</v>
      <v>520</v>
      <v>520</v>
      <v>520</v>
      <v>520</v>
      <v>520</v>
      <v>520</v>
      <v>520</v>
      <v>520</v>
    </spb>
    <spb s="0">
      <v xml:space="preserve">Wikipedia	</v>
      <v xml:space="preserve">CC BY-SA 3.0	</v>
      <v xml:space="preserve">https://en.wikipedia.org/wiki/Colorado_Springs,_Colorado	</v>
      <v xml:space="preserve">https://creativecommons.org/licenses/by-sa/3.0	</v>
    </spb>
    <spb s="1">
      <v>522</v>
      <v>522</v>
      <v>522</v>
      <v>522</v>
      <v>522</v>
      <v>522</v>
      <v>522</v>
      <v>522</v>
      <v>522</v>
      <v>522</v>
    </spb>
    <spb s="0">
      <v xml:space="preserve">Wikipedia	</v>
      <v xml:space="preserve">CC BY-SA 3.0	</v>
      <v xml:space="preserve">https://en.wikipedia.org/wiki/Loveland,_Ohio	</v>
      <v xml:space="preserve">https://creativecommons.org/licenses/by-sa/3.0	</v>
    </spb>
    <spb s="1">
      <v>524</v>
      <v>524</v>
      <v>524</v>
      <v>524</v>
      <v>524</v>
      <v>524</v>
      <v>524</v>
      <v>524</v>
      <v>524</v>
      <v>524</v>
    </spb>
    <spb s="0">
      <v xml:space="preserve">Wikipedia	</v>
      <v xml:space="preserve">CC BY-SA 3.0	</v>
      <v xml:space="preserve">https://en.wikipedia.org/wiki/Cincinnati	</v>
      <v xml:space="preserve">https://creativecommons.org/licenses/by-sa/3.0	</v>
    </spb>
    <spb s="1">
      <v>526</v>
      <v>526</v>
      <v>526</v>
      <v>526</v>
      <v>526</v>
      <v>526</v>
      <v>526</v>
      <v>526</v>
      <v>526</v>
      <v>526</v>
    </spb>
    <spb s="0">
      <v xml:space="preserve">Wikipedia	</v>
      <v xml:space="preserve">CC BY-SA 3.0	</v>
      <v xml:space="preserve">https://en.wikipedia.org/wiki/Waverly,_Nebraska	</v>
      <v xml:space="preserve">https://creativecommons.org/licenses/by-sa/3.0	</v>
    </spb>
    <spb s="1">
      <v>528</v>
      <v>528</v>
      <v>528</v>
      <v>528</v>
      <v>528</v>
      <v>528</v>
      <v>528</v>
      <v>528</v>
      <v>528</v>
      <v>528</v>
    </spb>
    <spb s="0">
      <v xml:space="preserve">Wikipedia	</v>
      <v xml:space="preserve">CC BY-SA 3.0	</v>
      <v xml:space="preserve">https://en.wikipedia.org/wiki/San_Gabriel,_California	</v>
      <v xml:space="preserve">https://creativecommons.org/licenses/by-sa/3.0	</v>
    </spb>
    <spb s="1">
      <v>530</v>
      <v>530</v>
      <v>530</v>
      <v>530</v>
      <v>530</v>
      <v>530</v>
      <v>530</v>
      <v>530</v>
      <v>530</v>
      <v>530</v>
    </spb>
    <spb s="0">
      <v xml:space="preserve">Wikipedia	</v>
      <v xml:space="preserve">CC BY-SA 3.0	</v>
      <v xml:space="preserve">https://en.wikipedia.org/wiki/Salyersville,_Kentucky	</v>
      <v xml:space="preserve">https://creativecommons.org/licenses/by-sa/3.0	</v>
    </spb>
    <spb s="1">
      <v>532</v>
      <v>532</v>
      <v>532</v>
      <v>532</v>
      <v>532</v>
      <v>532</v>
      <v>532</v>
      <v>532</v>
      <v>532</v>
      <v>532</v>
    </spb>
    <spb s="0">
      <v xml:space="preserve">Wikipedia	</v>
      <v xml:space="preserve">CC BY-SA 3.0	</v>
      <v xml:space="preserve">https://en.wikipedia.org/wiki/Massapequa_Park,_New_York	</v>
      <v xml:space="preserve">https://creativecommons.org/licenses/by-sa/3.0	</v>
    </spb>
    <spb s="1">
      <v>534</v>
      <v>534</v>
      <v>534</v>
      <v>534</v>
      <v>534</v>
      <v>534</v>
      <v>534</v>
      <v>534</v>
      <v>534</v>
      <v>534</v>
    </spb>
    <spb s="0">
      <v xml:space="preserve">Wikipedia	</v>
      <v xml:space="preserve">CC BY-SA 3.0	</v>
      <v xml:space="preserve">https://en.wikipedia.org/wiki/McKinney,_Texas	</v>
      <v xml:space="preserve">https://creativecommons.org/licenses/by-sa/3.0	</v>
    </spb>
    <spb s="1">
      <v>536</v>
      <v>536</v>
      <v>536</v>
      <v>536</v>
      <v>536</v>
      <v>536</v>
      <v>536</v>
      <v>536</v>
      <v>536</v>
      <v>536</v>
    </spb>
    <spb s="0">
      <v xml:space="preserve">Wikipedia	</v>
      <v xml:space="preserve">CC BY-SA 3.0	</v>
      <v xml:space="preserve">https://en.wikipedia.org/wiki/Fort_Liberty	</v>
      <v xml:space="preserve">https://creativecommons.org/licenses/by-sa/3.0	</v>
    </spb>
    <spb s="1">
      <v>538</v>
      <v>538</v>
      <v>538</v>
      <v>538</v>
      <v>538</v>
      <v>538</v>
      <v>538</v>
      <v>538</v>
      <v>538</v>
      <v>538</v>
    </spb>
    <spb s="7">
      <v>square km</v>
      <v>2010</v>
    </spb>
    <spb s="0">
      <v xml:space="preserve">Wikipedia	</v>
      <v xml:space="preserve">CC BY-SA 3.0	</v>
      <v xml:space="preserve">https://en.wikipedia.org/wiki/Northglenn,_Colorado	</v>
      <v xml:space="preserve">https://creativecommons.org/licenses/by-sa/3.0	</v>
    </spb>
    <spb s="1">
      <v>541</v>
      <v>541</v>
      <v>541</v>
      <v>541</v>
      <v>541</v>
      <v>541</v>
      <v>541</v>
      <v>541</v>
      <v>541</v>
      <v>541</v>
    </spb>
    <spb s="0">
      <v xml:space="preserve">Wikipedia	</v>
      <v xml:space="preserve">CC BY-SA 3.0	</v>
      <v xml:space="preserve">https://en.wikipedia.org/wiki/Fort_Smith,_Arkansas	</v>
      <v xml:space="preserve">https://creativecommons.org/licenses/by-sa/3.0	</v>
    </spb>
    <spb s="1">
      <v>543</v>
      <v>543</v>
      <v>543</v>
      <v>543</v>
      <v>543</v>
      <v>543</v>
      <v>543</v>
      <v>543</v>
      <v>543</v>
      <v>543</v>
    </spb>
    <spb s="0">
      <v xml:space="preserve">Wikipedia	</v>
      <v xml:space="preserve">CC BY-SA 3.0	</v>
      <v xml:space="preserve">https://en.wikipedia.org/wiki/Arkansas	</v>
      <v xml:space="preserve">https://creativecommons.org/licenses/by-sa/3.0	</v>
    </spb>
    <spb s="0">
      <v xml:space="preserve">Wikipedia	</v>
      <v xml:space="preserve">CC-BY-SA	</v>
      <v xml:space="preserve">http://en.wikipedia.org/wiki/Arkansas	</v>
      <v xml:space="preserve">http://creativecommons.org/licenses/by-sa/3.0/	</v>
    </spb>
    <spb s="0">
      <v xml:space="preserve">Wikipedia	US Census	US Census	</v>
      <v xml:space="preserve">CC-BY-SA			</v>
      <v xml:space="preserve">http://en.wikipedia.org/wiki/Arkansas	https://www.census.gov/popest/data/state/asrh/2014/files/SC-EST2014-AGESEX-CIV.csv	http://www.census.gov/quickfacts/table/VET605214/05	</v>
      <v xml:space="preserve">http://creativecommons.org/licenses/by-sa/3.0/			</v>
    </spb>
    <spb s="9">
      <v>545</v>
      <v>545</v>
      <v>11</v>
      <v>545</v>
      <v>545</v>
      <v>545</v>
      <v>546</v>
      <v>545</v>
      <v>11</v>
      <v>545</v>
      <v>11</v>
      <v>547</v>
      <v>545</v>
      <v>11</v>
      <v>11</v>
      <v>11</v>
      <v>11</v>
      <v>547</v>
      <v>11</v>
      <v>11</v>
      <v>11</v>
      <v>11</v>
      <v>11</v>
      <v>11</v>
      <v>11</v>
      <v>11</v>
      <v>11</v>
      <v>547</v>
      <v>11</v>
      <v>11</v>
      <v>11</v>
      <v>11</v>
    </spb>
    <spb s="0">
      <v xml:space="preserve">Wikipedia	</v>
      <v xml:space="preserve">CC BY-SA 3.0	</v>
      <v xml:space="preserve">https://en.wikipedia.org/wiki/Little_Rock,_Arkansas	</v>
      <v xml:space="preserve">https://creativecommons.org/licenses/by-sa/3.0	</v>
    </spb>
    <spb s="1">
      <v>549</v>
      <v>549</v>
      <v>549</v>
      <v>549</v>
      <v>549</v>
      <v>549</v>
      <v>549</v>
      <v>549</v>
      <v>549</v>
      <v>549</v>
    </spb>
    <spb s="0">
      <v xml:space="preserve">Wikipedia	</v>
      <v xml:space="preserve">CC BY-SA 3.0	</v>
      <v xml:space="preserve">https://en.wikipedia.org/wiki/Las_Vegas	</v>
      <v xml:space="preserve">https://creativecommons.org/licenses/by-sa/3.0	</v>
    </spb>
    <spb s="1">
      <v>551</v>
      <v>551</v>
      <v>551</v>
      <v>551</v>
      <v>551</v>
      <v>551</v>
      <v>551</v>
      <v>551</v>
      <v>551</v>
      <v>551</v>
    </spb>
    <spb s="0">
      <v xml:space="preserve">Wikipedia	</v>
      <v xml:space="preserve">CC BY-SA 3.0	</v>
      <v xml:space="preserve">https://en.wikipedia.org/wiki/Nevada	</v>
      <v xml:space="preserve">https://creativecommons.org/licenses/by-sa/3.0	</v>
    </spb>
    <spb s="0">
      <v xml:space="preserve">Wikipedia	</v>
      <v xml:space="preserve">CC-BY-SA	</v>
      <v xml:space="preserve">http://en.wikipedia.org/wiki/Nevada	</v>
      <v xml:space="preserve">http://creativecommons.org/licenses/by-sa/3.0/	</v>
    </spb>
    <spb s="0">
      <v xml:space="preserve">Wikipedia	US Census	US Census	</v>
      <v xml:space="preserve">CC-BY-SA			</v>
      <v xml:space="preserve">http://en.wikipedia.org/wiki/Nevada	https://www.census.gov/popest/data/state/asrh/2014/files/SC-EST2014-AGESEX-CIV.csv	http://www.census.gov/quickfacts/table/WTN220212/32	</v>
      <v xml:space="preserve">http://creativecommons.org/licenses/by-sa/3.0/			</v>
    </spb>
    <spb s="9">
      <v>553</v>
      <v>553</v>
      <v>11</v>
      <v>553</v>
      <v>553</v>
      <v>553</v>
      <v>554</v>
      <v>553</v>
      <v>11</v>
      <v>553</v>
      <v>11</v>
      <v>555</v>
      <v>553</v>
      <v>11</v>
      <v>11</v>
      <v>11</v>
      <v>11</v>
      <v>555</v>
      <v>11</v>
      <v>11</v>
      <v>11</v>
      <v>11</v>
      <v>11</v>
      <v>11</v>
      <v>11</v>
      <v>11</v>
      <v>11</v>
      <v>555</v>
      <v>11</v>
      <v>11</v>
      <v>11</v>
      <v>11</v>
    </spb>
    <spb s="0">
      <v xml:space="preserve">Wikipedia	</v>
      <v xml:space="preserve">CC BY-SA 3.0	</v>
      <v xml:space="preserve">https://en.wikipedia.org/wiki/Belmont,_California	</v>
      <v xml:space="preserve">https://creativecommons.org/licenses/by-sa/3.0	</v>
    </spb>
    <spb s="1">
      <v>557</v>
      <v>557</v>
      <v>557</v>
      <v>557</v>
      <v>557</v>
      <v>557</v>
      <v>557</v>
      <v>557</v>
      <v>557</v>
      <v>557</v>
    </spb>
    <spb s="0">
      <v xml:space="preserve">Wikipedia	</v>
      <v xml:space="preserve">CC BY-SA 3.0	</v>
      <v xml:space="preserve">https://en.wikipedia.org/wiki/Borrego_Springs,_California	</v>
      <v xml:space="preserve">https://creativecommons.org/licenses/by-sa/3.0	</v>
    </spb>
    <spb s="1">
      <v>559</v>
      <v>559</v>
      <v>559</v>
      <v>559</v>
      <v>559</v>
      <v>559</v>
      <v>559</v>
      <v>559</v>
      <v>559</v>
      <v>559</v>
    </spb>
    <spb s="0">
      <v xml:space="preserve">Wikipedia	</v>
      <v xml:space="preserve">CC BY-SA 3.0	</v>
      <v xml:space="preserve">https://en.wikipedia.org/wiki/Evergreen,_Colorado	</v>
      <v xml:space="preserve">https://creativecommons.org/licenses/by-sa/3.0	</v>
    </spb>
    <spb s="1">
      <v>561</v>
      <v>561</v>
      <v>561</v>
      <v>561</v>
      <v>561</v>
      <v>561</v>
      <v>561</v>
      <v>561</v>
      <v>561</v>
      <v>561</v>
    </spb>
    <spb s="0">
      <v xml:space="preserve">Wikipedia	</v>
      <v xml:space="preserve">CC BY-SA 3.0	</v>
      <v xml:space="preserve">https://en.wikipedia.org/wiki/Ormond_Beach,_Florida	</v>
      <v xml:space="preserve">https://creativecommons.org/licenses/by-sa/3.0	</v>
    </spb>
    <spb s="1">
      <v>563</v>
      <v>563</v>
      <v>563</v>
      <v>563</v>
      <v>563</v>
      <v>563</v>
      <v>563</v>
      <v>563</v>
      <v>563</v>
      <v>563</v>
    </spb>
    <spb s="0">
      <v xml:space="preserve">Wikipedia	</v>
      <v xml:space="preserve">CC BY-SA 3.0	</v>
      <v xml:space="preserve">https://en.wikipedia.org/wiki/Bakersfield,_California	</v>
      <v xml:space="preserve">https://creativecommons.org/licenses/by-sa/3.0	</v>
    </spb>
    <spb s="1">
      <v>565</v>
      <v>565</v>
      <v>565</v>
      <v>565</v>
      <v>565</v>
      <v>565</v>
      <v>565</v>
      <v>565</v>
      <v>565</v>
      <v>565</v>
    </spb>
    <spb s="0">
      <v xml:space="preserve">Wikipedia	</v>
      <v xml:space="preserve">CC BY-SA 3.0	</v>
      <v xml:space="preserve">https://en.wikipedia.org/wiki/Ruskin,_Florida	</v>
      <v xml:space="preserve">https://creativecommons.org/licenses/by-sa/3.0	</v>
    </spb>
    <spb s="1">
      <v>567</v>
      <v>567</v>
      <v>567</v>
      <v>567</v>
      <v>567</v>
      <v>567</v>
      <v>567</v>
      <v>567</v>
      <v>567</v>
      <v>567</v>
    </spb>
    <spb s="0">
      <v xml:space="preserve">Wikipedia	Wikipedia	</v>
      <v xml:space="preserve">CC-BY-SA	CC-BY-SA	</v>
      <v xml:space="preserve">http://en.wikipedia.org/wiki/Darien,_Wisconsin	http://es.wikipedia.org/wiki/Darien_(Wisconsin)	</v>
      <v xml:space="preserve">http://creativecommons.org/licenses/by-sa/3.0/	http://creativecommons.org/licenses/by-sa/3.0/	</v>
    </spb>
    <spb s="0">
      <v xml:space="preserve">Wikipedia	</v>
      <v xml:space="preserve">CC BY-SA 3.0	</v>
      <v xml:space="preserve">https://en.wikipedia.org/wiki/Darien,_Wisconsin	</v>
      <v xml:space="preserve">https://creativecommons.org/licenses/by-sa/3.0	</v>
    </spb>
    <spb s="1">
      <v>569</v>
      <v>570</v>
      <v>570</v>
      <v>570</v>
      <v>570</v>
      <v>570</v>
      <v>570</v>
      <v>570</v>
      <v>570</v>
      <v>570</v>
    </spb>
    <spb s="0">
      <v xml:space="preserve">Wikipedia	</v>
      <v xml:space="preserve">CC BY-SA 3.0	</v>
      <v xml:space="preserve">https://en.wikipedia.org/wiki/Troutdale,_Oregon	</v>
      <v xml:space="preserve">https://creativecommons.org/licenses/by-sa/3.0	</v>
    </spb>
    <spb s="1">
      <v>572</v>
      <v>572</v>
      <v>572</v>
      <v>572</v>
      <v>572</v>
      <v>572</v>
      <v>572</v>
      <v>572</v>
      <v>572</v>
      <v>572</v>
    </spb>
    <spb s="0">
      <v xml:space="preserve">Wikipedia	</v>
      <v xml:space="preserve">CC BY-SA 3.0	</v>
      <v xml:space="preserve">https://en.wikipedia.org/wiki/Sandy,_Utah	</v>
      <v xml:space="preserve">https://creativecommons.org/licenses/by-sa/3.0	</v>
    </spb>
    <spb s="1">
      <v>574</v>
      <v>574</v>
      <v>574</v>
      <v>574</v>
      <v>574</v>
      <v>574</v>
      <v>574</v>
      <v>574</v>
      <v>574</v>
      <v>574</v>
    </spb>
    <spb s="0">
      <v xml:space="preserve">Wikipedia	</v>
      <v xml:space="preserve">CC BY-SA 3.0	</v>
      <v xml:space="preserve">https://en.wikipedia.org/wiki/Woodstock,_Illinois	</v>
      <v xml:space="preserve">https://creativecommons.org/licenses/by-sa/3.0	</v>
    </spb>
    <spb s="1">
      <v>576</v>
      <v>576</v>
      <v>576</v>
      <v>576</v>
      <v>576</v>
      <v>576</v>
      <v>576</v>
      <v>576</v>
      <v>576</v>
      <v>576</v>
    </spb>
    <spb s="0">
      <v xml:space="preserve">Wikipedia	</v>
      <v xml:space="preserve">CC BY-SA 3.0	</v>
      <v xml:space="preserve">https://en.wikipedia.org/wiki/Garner,_North_Carolina	</v>
      <v xml:space="preserve">https://creativecommons.org/licenses/by-sa/3.0	</v>
    </spb>
    <spb s="1">
      <v>578</v>
      <v>578</v>
      <v>578</v>
      <v>578</v>
      <v>578</v>
      <v>578</v>
      <v>578</v>
      <v>578</v>
      <v>578</v>
      <v>578</v>
    </spb>
    <spb s="0">
      <v xml:space="preserve">Wikipedia	</v>
      <v xml:space="preserve">CC-BY-SA	</v>
      <v xml:space="preserve">http://en.wikipedia.org/wiki/Macomb_Township,_Michigan	</v>
      <v xml:space="preserve">http://creativecommons.org/licenses/by-sa/3.0/	</v>
    </spb>
    <spb s="0">
      <v xml:space="preserve">Wikipedia	</v>
      <v xml:space="preserve">CC BY-SA 3.0	</v>
      <v xml:space="preserve">https://en.wikipedia.org/wiki/Macomb_Township,_Michigan	</v>
      <v xml:space="preserve">https://creativecommons.org/licenses/by-sa/3.0	</v>
    </spb>
    <spb s="1">
      <v>580</v>
      <v>581</v>
      <v>581</v>
      <v>581</v>
      <v>581</v>
      <v>581</v>
      <v>581</v>
      <v>581</v>
      <v>581</v>
      <v>581</v>
    </spb>
    <spb s="0">
      <v xml:space="preserve">Wikipedia	</v>
      <v xml:space="preserve">CC BY-SA 3.0	</v>
      <v xml:space="preserve">https://en.wikipedia.org/wiki/Chattanooga,_Tennessee	</v>
      <v xml:space="preserve">https://creativecommons.org/licenses/by-sa/3.0	</v>
    </spb>
    <spb s="1">
      <v>583</v>
      <v>583</v>
      <v>583</v>
      <v>583</v>
      <v>583</v>
      <v>583</v>
      <v>583</v>
      <v>583</v>
      <v>583</v>
      <v>583</v>
    </spb>
    <spb s="0">
      <v xml:space="preserve">Wikipedia	</v>
      <v xml:space="preserve">CC BY-SA 3.0	</v>
      <v xml:space="preserve">https://en.wikipedia.org/wiki/Agoura_Hills,_California	</v>
      <v xml:space="preserve">https://creativecommons.org/licenses/by-sa/3.0	</v>
    </spb>
    <spb s="1">
      <v>585</v>
      <v>585</v>
      <v>585</v>
      <v>585</v>
      <v>585</v>
      <v>585</v>
      <v>585</v>
      <v>585</v>
      <v>585</v>
      <v>585</v>
    </spb>
    <spb s="0">
      <v xml:space="preserve">Wikipedia	</v>
      <v xml:space="preserve">CC BY-SA 3.0	</v>
      <v xml:space="preserve">https://en.wikipedia.org/wiki/Stevenson_Ranch,_California	</v>
      <v xml:space="preserve">https://creativecommons.org/licenses/by-sa/3.0	</v>
    </spb>
    <spb s="1">
      <v>587</v>
      <v>587</v>
      <v>587</v>
      <v>587</v>
      <v>587</v>
      <v>587</v>
      <v>587</v>
      <v>587</v>
      <v>587</v>
      <v>587</v>
    </spb>
    <spb s="0">
      <v xml:space="preserve">Wikipedia	</v>
      <v xml:space="preserve">CC BY-SA 3.0	</v>
      <v xml:space="preserve">https://en.wikipedia.org/wiki/Cranston,_Rhode_Island	</v>
      <v xml:space="preserve">https://creativecommons.org/licenses/by-sa/3.0	</v>
    </spb>
    <spb s="1">
      <v>589</v>
      <v>589</v>
      <v>589</v>
      <v>589</v>
      <v>589</v>
      <v>589</v>
      <v>589</v>
      <v>589</v>
      <v>589</v>
      <v>589</v>
    </spb>
    <spb s="0">
      <v xml:space="preserve">Wikipedia	</v>
      <v xml:space="preserve">CC BY-SA 3.0	</v>
      <v xml:space="preserve">https://en.wikipedia.org/wiki/Minnetonka,_Minnesota	</v>
      <v xml:space="preserve">https://creativecommons.org/licenses/by-sa/3.0	</v>
    </spb>
    <spb s="1">
      <v>591</v>
      <v>591</v>
      <v>591</v>
      <v>591</v>
      <v>591</v>
      <v>591</v>
      <v>591</v>
      <v>591</v>
      <v>591</v>
      <v>591</v>
    </spb>
    <spb s="0">
      <v xml:space="preserve">Wikipedia	</v>
      <v xml:space="preserve">CC BY-SA 3.0	</v>
      <v xml:space="preserve">https://en.wikipedia.org/wiki/Kearney,_Missouri	</v>
      <v xml:space="preserve">https://creativecommons.org/licenses/by-sa/3.0	</v>
    </spb>
    <spb s="1">
      <v>593</v>
      <v>593</v>
      <v>593</v>
      <v>593</v>
      <v>593</v>
      <v>593</v>
      <v>593</v>
      <v>593</v>
      <v>593</v>
      <v>593</v>
    </spb>
    <spb s="0">
      <v xml:space="preserve">Wikipedia	</v>
      <v xml:space="preserve">CC-BY-SA	</v>
      <v xml:space="preserve">http://en.wikipedia.org/wiki/Buckhead,_Georgia	</v>
      <v xml:space="preserve">http://creativecommons.org/licenses/by-sa/3.0/	</v>
    </spb>
    <spb s="0">
      <v xml:space="preserve">Wikipedia	</v>
      <v xml:space="preserve">CC-BY-SA	</v>
      <v xml:space="preserve">http://en.wikipedia.org/wiki/Buckhead,_Morgan_County,_Georgia	</v>
      <v xml:space="preserve">http://creativecommons.org/licenses/by-sa/3.0/	</v>
    </spb>
    <spb s="0">
      <v xml:space="preserve">Wikipedia	Wikipedia	</v>
      <v xml:space="preserve">CC-BY-SA	CC-BY-SA	</v>
      <v xml:space="preserve">http://en.wikipedia.org/wiki/Buckhead,_Morgan_County,_Georgia	http://en.wikipedia.org/wiki/Buckhead,_Georgia	</v>
      <v xml:space="preserve">http://creativecommons.org/licenses/by-sa/3.0/	http://creativecommons.org/licenses/by-sa/3.0/	</v>
    </spb>
    <spb s="21">
      <v>595</v>
      <v>595</v>
      <v>595</v>
      <v>595</v>
      <v>595</v>
      <v>596</v>
      <v>597</v>
    </spb>
    <spb s="2">
      <v>18</v>
      <v>Name</v>
      <v>LearnMoreOnLink</v>
    </spb>
    <spb s="7">
      <v>square km</v>
      <v>2018</v>
    </spb>
    <spb s="0">
      <v xml:space="preserve">Wikipedia	</v>
      <v xml:space="preserve">CC-BY-SA	</v>
      <v xml:space="preserve">http://en.wikipedia.org/wiki/Edgartown,_Massachusetts	</v>
      <v xml:space="preserve">http://creativecommons.org/licenses/by-sa/3.0/	</v>
    </spb>
    <spb s="0">
      <v xml:space="preserve">Wikipedia	</v>
      <v xml:space="preserve">CC BY-SA 3.0	</v>
      <v xml:space="preserve">https://en.wikipedia.org/wiki/Edgartown,_Massachusetts	</v>
      <v xml:space="preserve">https://creativecommons.org/licenses/by-sa/3.0	</v>
    </spb>
    <spb s="1">
      <v>601</v>
      <v>602</v>
      <v>602</v>
      <v>602</v>
      <v>602</v>
      <v>602</v>
      <v>602</v>
      <v>602</v>
      <v>602</v>
      <v>602</v>
    </spb>
    <spb s="0">
      <v xml:space="preserve">Wikipedia	</v>
      <v xml:space="preserve">CC BY-SA 3.0	</v>
      <v xml:space="preserve">https://en.wikipedia.org/wiki/Lexington,_Ohio	</v>
      <v xml:space="preserve">https://creativecommons.org/licenses/by-sa/3.0	</v>
    </spb>
    <spb s="1">
      <v>604</v>
      <v>604</v>
      <v>604</v>
      <v>604</v>
      <v>604</v>
      <v>604</v>
      <v>604</v>
      <v>604</v>
      <v>604</v>
      <v>604</v>
    </spb>
    <spb s="0">
      <v xml:space="preserve">Wikipedia	</v>
      <v xml:space="preserve">CC BY-SA 3.0	</v>
      <v xml:space="preserve">https://en.wikipedia.org/wiki/Iowa_City,_Iowa	</v>
      <v xml:space="preserve">https://creativecommons.org/licenses/by-sa/3.0	</v>
    </spb>
    <spb s="1">
      <v>606</v>
      <v>606</v>
      <v>606</v>
      <v>606</v>
      <v>606</v>
      <v>606</v>
      <v>606</v>
      <v>606</v>
      <v>606</v>
      <v>606</v>
    </spb>
    <spb s="0">
      <v xml:space="preserve">Wikipedia	</v>
      <v xml:space="preserve">CC BY-SA 3.0	</v>
      <v xml:space="preserve">https://en.wikipedia.org/wiki/Iowa	</v>
      <v xml:space="preserve">https://creativecommons.org/licenses/by-sa/3.0	</v>
    </spb>
    <spb s="0">
      <v xml:space="preserve">Wikipedia	</v>
      <v xml:space="preserve">CC-BY-SA	</v>
      <v xml:space="preserve">http://en.wikipedia.org/wiki/Iowa	</v>
      <v xml:space="preserve">http://creativecommons.org/licenses/by-sa/3.0/	</v>
    </spb>
    <spb s="0">
      <v xml:space="preserve">Wikipedia	US Census	US Census	</v>
      <v xml:space="preserve">CC-BY-SA			</v>
      <v xml:space="preserve">http://en.wikipedia.org/wiki/Iowa	https://www.census.gov/popest/data/state/asrh/2014/files/SC-EST2014-AGESEX-CIV.csv	http://www.census.gov/quickfacts/table/WTN220212/19	</v>
      <v xml:space="preserve">http://creativecommons.org/licenses/by-sa/3.0/			</v>
    </spb>
    <spb s="9">
      <v>608</v>
      <v>608</v>
      <v>11</v>
      <v>608</v>
      <v>608</v>
      <v>608</v>
      <v>609</v>
      <v>608</v>
      <v>11</v>
      <v>608</v>
      <v>11</v>
      <v>610</v>
      <v>608</v>
      <v>11</v>
      <v>11</v>
      <v>11</v>
      <v>11</v>
      <v>610</v>
      <v>11</v>
      <v>11</v>
      <v>11</v>
      <v>11</v>
      <v>11</v>
      <v>11</v>
      <v>11</v>
      <v>11</v>
      <v>11</v>
      <v>610</v>
      <v>11</v>
      <v>11</v>
      <v>11</v>
      <v>11</v>
    </spb>
    <spb s="0">
      <v xml:space="preserve">Wikipedia	</v>
      <v xml:space="preserve">CC-BY-SA	</v>
      <v xml:space="preserve">http://en.wikipedia.org/wiki/Shelby_Charter_Township,_Michigan	</v>
      <v xml:space="preserve">http://creativecommons.org/licenses/by-sa/3.0/	</v>
    </spb>
    <spb s="0">
      <v xml:space="preserve">Wikipedia	</v>
      <v xml:space="preserve">CC BY-SA 3.0	</v>
      <v xml:space="preserve">https://en.wikipedia.org/wiki/Shelby_Charter_Township,_Michigan	</v>
      <v xml:space="preserve">https://creativecommons.org/licenses/by-sa/3.0	</v>
    </spb>
    <spb s="1">
      <v>612</v>
      <v>613</v>
      <v>613</v>
      <v>613</v>
      <v>613</v>
      <v>613</v>
      <v>613</v>
      <v>613</v>
      <v>613</v>
      <v>613</v>
    </spb>
    <spb s="0">
      <v xml:space="preserve">Wikipedia	</v>
      <v xml:space="preserve">CC BY-SA 3.0	</v>
      <v xml:space="preserve">https://en.wikipedia.org/wiki/Orland_Park,_Illinois	</v>
      <v xml:space="preserve">https://creativecommons.org/licenses/by-sa/3.0	</v>
    </spb>
    <spb s="1">
      <v>615</v>
      <v>615</v>
      <v>615</v>
      <v>615</v>
      <v>615</v>
      <v>615</v>
      <v>615</v>
      <v>615</v>
      <v>615</v>
      <v>615</v>
    </spb>
    <spb s="0">
      <v xml:space="preserve">Wikipedia	</v>
      <v xml:space="preserve">CC BY-SA 3.0	</v>
      <v xml:space="preserve">https://en.wikipedia.org/wiki/Litchfield,_Illinois	</v>
      <v xml:space="preserve">https://creativecommons.org/licenses/by-sa/3.0	</v>
    </spb>
    <spb s="1">
      <v>617</v>
      <v>617</v>
      <v>617</v>
      <v>617</v>
      <v>617</v>
      <v>617</v>
      <v>617</v>
      <v>617</v>
      <v>617</v>
      <v>617</v>
    </spb>
    <spb s="0">
      <v xml:space="preserve">Wikipedia	</v>
      <v xml:space="preserve">CC BY-SA 3.0	</v>
      <v xml:space="preserve">https://en.wikipedia.org/wiki/Conyers,_Georgia	</v>
      <v xml:space="preserve">https://creativecommons.org/licenses/by-sa/3.0	</v>
    </spb>
    <spb s="1">
      <v>619</v>
      <v>619</v>
      <v>619</v>
      <v>619</v>
      <v>619</v>
      <v>619</v>
      <v>619</v>
      <v>619</v>
      <v>619</v>
      <v>619</v>
    </spb>
    <spb s="0">
      <v xml:space="preserve">Wikipedia	</v>
      <v xml:space="preserve">CC BY-SA 3.0	</v>
      <v xml:space="preserve">https://en.wikipedia.org/wiki/Forty_Fort,_Pennsylvania	</v>
      <v xml:space="preserve">https://creativecommons.org/licenses/by-sa/3.0	</v>
    </spb>
    <spb s="1">
      <v>621</v>
      <v>621</v>
      <v>621</v>
      <v>621</v>
      <v>621</v>
      <v>621</v>
      <v>621</v>
      <v>621</v>
      <v>621</v>
      <v>621</v>
    </spb>
    <spb s="0">
      <v xml:space="preserve">Wikipedia	</v>
      <v xml:space="preserve">CC BY-SA 3.0	</v>
      <v xml:space="preserve">https://en.wikipedia.org/wiki/Aurora,_Illinois	</v>
      <v xml:space="preserve">https://creativecommons.org/licenses/by-sa/3.0	</v>
    </spb>
    <spb s="13">
      <v>623</v>
      <v>623</v>
      <v>623</v>
      <v>623</v>
      <v>623</v>
      <v>623</v>
      <v>623</v>
      <v>623</v>
      <v>623</v>
    </spb>
    <spb s="2">
      <v>19</v>
      <v>Name</v>
      <v>LearnMoreOnLink</v>
    </spb>
    <spb s="0">
      <v xml:space="preserve">Wikipedia	</v>
      <v xml:space="preserve">CC BY-SA 3.0	</v>
      <v xml:space="preserve">https://en.wikipedia.org/wiki/Santa_Barbara,_California	</v>
      <v xml:space="preserve">https://creativecommons.org/licenses/by-sa/3.0	</v>
    </spb>
    <spb s="1">
      <v>626</v>
      <v>626</v>
      <v>626</v>
      <v>626</v>
      <v>626</v>
      <v>626</v>
      <v>626</v>
      <v>626</v>
      <v>626</v>
      <v>626</v>
    </spb>
    <spb s="0">
      <v xml:space="preserve">Wikipedia	</v>
      <v xml:space="preserve">CC BY-SA 3.0	</v>
      <v xml:space="preserve">https://en.wikipedia.org/wiki/Clermont,_Florida	</v>
      <v xml:space="preserve">https://creativecommons.org/licenses/by-sa/3.0	</v>
    </spb>
    <spb s="1">
      <v>628</v>
      <v>628</v>
      <v>628</v>
      <v>628</v>
      <v>628</v>
      <v>628</v>
      <v>628</v>
      <v>628</v>
      <v>628</v>
      <v>628</v>
    </spb>
    <spb s="0">
      <v xml:space="preserve">Wikipedia	</v>
      <v xml:space="preserve">CC BY-SA 3.0	</v>
      <v xml:space="preserve">https://en.wikipedia.org/wiki/Apopka,_Florida	</v>
      <v xml:space="preserve">https://creativecommons.org/licenses/by-sa/3.0	</v>
    </spb>
    <spb s="1">
      <v>630</v>
      <v>630</v>
      <v>630</v>
      <v>630</v>
      <v>630</v>
      <v>630</v>
      <v>630</v>
      <v>630</v>
      <v>630</v>
      <v>630</v>
    </spb>
    <spb s="0">
      <v xml:space="preserve">Wikipedia	</v>
      <v xml:space="preserve">CC BY-SA 3.0	</v>
      <v xml:space="preserve">https://en.wikipedia.org/wiki/Roanoke,_Texas	</v>
      <v xml:space="preserve">https://creativecommons.org/licenses/by-sa/3.0	</v>
    </spb>
    <spb s="1">
      <v>632</v>
      <v>632</v>
      <v>632</v>
      <v>632</v>
      <v>632</v>
      <v>632</v>
      <v>632</v>
      <v>632</v>
      <v>632</v>
      <v>632</v>
    </spb>
    <spb s="0">
      <v xml:space="preserve">Wikipedia	</v>
      <v xml:space="preserve">CC BY-SA 3.0	</v>
      <v xml:space="preserve">https://en.wikipedia.org/wiki/Rockford,_Illinois	</v>
      <v xml:space="preserve">https://creativecommons.org/licenses/by-sa/3.0	</v>
    </spb>
    <spb s="1">
      <v>634</v>
      <v>634</v>
      <v>634</v>
      <v>634</v>
      <v>634</v>
      <v>634</v>
      <v>634</v>
      <v>634</v>
      <v>634</v>
      <v>634</v>
    </spb>
    <spb s="0">
      <v xml:space="preserve">Wikipedia	</v>
      <v xml:space="preserve">CC BY-SA 3.0	</v>
      <v xml:space="preserve">https://en.wikipedia.org/wiki/Antelope_Acres,_California	</v>
      <v xml:space="preserve">https://creativecommons.org/licenses/by-sa/3.0	</v>
    </spb>
    <spb s="18">
      <v>636</v>
      <v>636</v>
      <v>636</v>
      <v>636</v>
      <v>636</v>
      <v>636</v>
      <v>636</v>
      <v>636</v>
    </spb>
    <spb s="2">
      <v>20</v>
      <v>Name</v>
      <v>LearnMoreOnLink</v>
    </spb>
    <spb s="0">
      <v xml:space="preserve">Wikipedia	</v>
      <v xml:space="preserve">CC BY-SA 3.0	</v>
      <v xml:space="preserve">https://en.wikipedia.org/wiki/Edmond,_Oklahoma	</v>
      <v xml:space="preserve">https://creativecommons.org/licenses/by-sa/3.0	</v>
    </spb>
    <spb s="1">
      <v>639</v>
      <v>639</v>
      <v>639</v>
      <v>639</v>
      <v>639</v>
      <v>639</v>
      <v>639</v>
      <v>639</v>
      <v>639</v>
      <v>639</v>
    </spb>
    <spb s="0">
      <v xml:space="preserve">Wikipedia	</v>
      <v xml:space="preserve">CC BY-SA 3.0	</v>
      <v xml:space="preserve">https://en.wikipedia.org/wiki/Wagener,_South_Carolina	</v>
      <v xml:space="preserve">https://creativecommons.org/licenses/by-sa/3.0	</v>
    </spb>
    <spb s="1">
      <v>641</v>
      <v>641</v>
      <v>641</v>
      <v>641</v>
      <v>641</v>
      <v>641</v>
      <v>641</v>
      <v>641</v>
      <v>641</v>
      <v>641</v>
    </spb>
    <spb s="0">
      <v xml:space="preserve">Wikipedia	</v>
      <v xml:space="preserve">CC BY-SA 3.0	</v>
      <v xml:space="preserve">https://en.wikipedia.org/wiki/Sutter,_California	</v>
      <v xml:space="preserve">https://creativecommons.org/licenses/by-sa/3.0	</v>
    </spb>
    <spb s="1">
      <v>643</v>
      <v>643</v>
      <v>643</v>
      <v>643</v>
      <v>643</v>
      <v>643</v>
      <v>643</v>
      <v>643</v>
      <v>643</v>
      <v>643</v>
    </spb>
    <spb s="0">
      <v xml:space="preserve">Wikipedia	</v>
      <v xml:space="preserve">CC BY-SA 3.0	</v>
      <v xml:space="preserve">https://en.wikipedia.org/wiki/Arlington,_Iowa	</v>
      <v xml:space="preserve">https://creativecommons.org/licenses/by-sa/3.0	</v>
    </spb>
    <spb s="1">
      <v>645</v>
      <v>645</v>
      <v>645</v>
      <v>645</v>
      <v>645</v>
      <v>645</v>
      <v>645</v>
      <v>645</v>
      <v>645</v>
      <v>645</v>
    </spb>
    <spb s="0">
      <v xml:space="preserve">Wikipedia	</v>
      <v xml:space="preserve">CC BY-SA 3.0	</v>
      <v xml:space="preserve">https://en.wikipedia.org/wiki/Shreveport,_Louisiana	</v>
      <v xml:space="preserve">https://creativecommons.org/licenses/by-sa/3.0	</v>
    </spb>
    <spb s="1">
      <v>647</v>
      <v>647</v>
      <v>647</v>
      <v>647</v>
      <v>647</v>
      <v>647</v>
      <v>647</v>
      <v>647</v>
      <v>647</v>
      <v>647</v>
    </spb>
    <spb s="0">
      <v xml:space="preserve">Wikipedia	</v>
      <v xml:space="preserve">CC BY-SA 3.0	</v>
      <v xml:space="preserve">https://en.wikipedia.org/wiki/Gering,_Nebraska	</v>
      <v xml:space="preserve">https://creativecommons.org/licenses/by-sa/3.0	</v>
    </spb>
    <spb s="1">
      <v>649</v>
      <v>649</v>
      <v>649</v>
      <v>649</v>
      <v>649</v>
      <v>649</v>
      <v>649</v>
      <v>649</v>
      <v>649</v>
      <v>649</v>
    </spb>
    <spb s="0">
      <v xml:space="preserve">Wikipedia	</v>
      <v xml:space="preserve">CC BY-SA 3.0	</v>
      <v xml:space="preserve">https://en.wikipedia.org/wiki/Arlington,_Texas	</v>
      <v xml:space="preserve">https://creativecommons.org/licenses/by-sa/3.0	</v>
    </spb>
    <spb s="1">
      <v>651</v>
      <v>651</v>
      <v>651</v>
      <v>651</v>
      <v>651</v>
      <v>651</v>
      <v>651</v>
      <v>651</v>
      <v>651</v>
      <v>651</v>
    </spb>
    <spb s="0">
      <v xml:space="preserve">Wikipedia	</v>
      <v xml:space="preserve">CC BY-SA 3.0	</v>
      <v xml:space="preserve">https://en.wikipedia.org/wiki/Hudsonville,_Michigan	</v>
      <v xml:space="preserve">https://creativecommons.org/licenses/by-sa/3.0	</v>
    </spb>
    <spb s="1">
      <v>653</v>
      <v>653</v>
      <v>653</v>
      <v>653</v>
      <v>653</v>
      <v>653</v>
      <v>653</v>
      <v>653</v>
      <v>653</v>
      <v>653</v>
    </spb>
    <spb s="0">
      <v xml:space="preserve">Wikipedia	</v>
      <v xml:space="preserve">CC BY-SA 3.0	</v>
      <v xml:space="preserve">https://en.wikipedia.org/wiki/Great_Falls,_Virginia	</v>
      <v xml:space="preserve">https://creativecommons.org/licenses/by-sa/3.0	</v>
    </spb>
    <spb s="1">
      <v>655</v>
      <v>655</v>
      <v>655</v>
      <v>655</v>
      <v>655</v>
      <v>655</v>
      <v>655</v>
      <v>655</v>
      <v>655</v>
      <v>655</v>
    </spb>
    <spb s="0">
      <v xml:space="preserve">Wikipedia	</v>
      <v xml:space="preserve">CC BY-SA 3.0	</v>
      <v xml:space="preserve">https://en.wikipedia.org/wiki/Maple_Valley,_Washington	</v>
      <v xml:space="preserve">https://creativecommons.org/licenses/by-sa/3.0	</v>
    </spb>
    <spb s="1">
      <v>657</v>
      <v>657</v>
      <v>657</v>
      <v>657</v>
      <v>657</v>
      <v>657</v>
      <v>657</v>
      <v>657</v>
      <v>657</v>
      <v>657</v>
    </spb>
    <spb s="0">
      <v xml:space="preserve">Wikipedia	</v>
      <v xml:space="preserve">CC BY-SA 3.0	</v>
      <v xml:space="preserve">https://en.wikipedia.org/wiki/Vinings,_Georgia	</v>
      <v xml:space="preserve">https://creativecommons.org/licenses/by-sa/3.0	</v>
    </spb>
    <spb s="1">
      <v>659</v>
      <v>659</v>
      <v>659</v>
      <v>659</v>
      <v>659</v>
      <v>659</v>
      <v>659</v>
      <v>659</v>
      <v>659</v>
      <v>659</v>
    </spb>
    <spb s="0">
      <v xml:space="preserve">Wikipedia	</v>
      <v xml:space="preserve">CC BY-SA 3.0	</v>
      <v xml:space="preserve">https://en.wikipedia.org/wiki/Beaverton,_Oregon	</v>
      <v xml:space="preserve">https://creativecommons.org/licenses/by-sa/3.0	</v>
    </spb>
    <spb s="1">
      <v>661</v>
      <v>661</v>
      <v>661</v>
      <v>661</v>
      <v>661</v>
      <v>661</v>
      <v>661</v>
      <v>661</v>
      <v>661</v>
      <v>661</v>
    </spb>
    <spb s="0">
      <v xml:space="preserve">Wikipedia	</v>
      <v xml:space="preserve">CC BY-SA 3.0	</v>
      <v xml:space="preserve">https://en.wikipedia.org/wiki/Hasbrouck_Heights,_New_Jersey	</v>
      <v xml:space="preserve">https://creativecommons.org/licenses/by-sa/3.0	</v>
    </spb>
    <spb s="1">
      <v>663</v>
      <v>663</v>
      <v>663</v>
      <v>663</v>
      <v>663</v>
      <v>663</v>
      <v>663</v>
      <v>663</v>
      <v>663</v>
      <v>663</v>
    </spb>
    <spb s="0">
      <v xml:space="preserve">Wikipedia	</v>
      <v xml:space="preserve">CC-BY-SA	</v>
      <v xml:space="preserve">http://en.wikipedia.org/wiki/Howland_Township,_Trumbull_County,_Ohio	</v>
      <v xml:space="preserve">http://creativecommons.org/licenses/by-sa/3.0/	</v>
    </spb>
    <spb s="0">
      <v xml:space="preserve">Wikipedia	</v>
      <v xml:space="preserve">CC BY-SA 3.0	</v>
      <v xml:space="preserve">https://en.wikipedia.org/wiki/Howland_Township,_Trumbull_County,_Ohio	</v>
      <v xml:space="preserve">https://creativecommons.org/licenses/by-sa/3.0	</v>
    </spb>
    <spb s="1">
      <v>665</v>
      <v>666</v>
      <v>666</v>
      <v>666</v>
      <v>666</v>
      <v>666</v>
      <v>666</v>
      <v>666</v>
      <v>666</v>
      <v>666</v>
    </spb>
    <spb s="0">
      <v xml:space="preserve">Wikipedia	</v>
      <v xml:space="preserve">CC BY-SA 3.0	</v>
      <v xml:space="preserve">https://en.wikipedia.org/wiki/Kankakee,_Illinois	</v>
      <v xml:space="preserve">https://creativecommons.org/licenses/by-sa/3.0	</v>
    </spb>
    <spb s="1">
      <v>668</v>
      <v>668</v>
      <v>668</v>
      <v>668</v>
      <v>668</v>
      <v>668</v>
      <v>668</v>
      <v>668</v>
      <v>668</v>
      <v>668</v>
    </spb>
    <spb s="0">
      <v xml:space="preserve">Wikipedia	</v>
      <v xml:space="preserve">CC BY-SA 3.0	</v>
      <v xml:space="preserve">https://en.wikipedia.org/wiki/Wellington,_Florida	</v>
      <v xml:space="preserve">https://creativecommons.org/licenses/by-sa/3.0	</v>
    </spb>
    <spb s="1">
      <v>670</v>
      <v>670</v>
      <v>670</v>
      <v>670</v>
      <v>670</v>
      <v>670</v>
      <v>670</v>
      <v>670</v>
      <v>670</v>
      <v>670</v>
    </spb>
    <spb s="0">
      <v xml:space="preserve">Wikipedia	</v>
      <v xml:space="preserve">CC-BY-SA	</v>
      <v xml:space="preserve">http://en.wikipedia.org/wiki/Algonquin,_Illinois	</v>
      <v xml:space="preserve">http://creativecommons.org/licenses/by-sa/3.0/	</v>
    </spb>
    <spb s="0">
      <v xml:space="preserve">Wikipedia	</v>
      <v xml:space="preserve">CC BY-SA 3.0	</v>
      <v xml:space="preserve">https://en.wikipedia.org/wiki/Algonquin,_Illinois	</v>
      <v xml:space="preserve">https://creativecommons.org/licenses/by-sa/3.0	</v>
    </spb>
    <spb s="1">
      <v>672</v>
      <v>673</v>
      <v>673</v>
      <v>673</v>
      <v>673</v>
      <v>673</v>
      <v>673</v>
      <v>673</v>
      <v>673</v>
      <v>673</v>
    </spb>
    <spb s="0">
      <v xml:space="preserve">Wikipedia	</v>
      <v xml:space="preserve">CC-BY-SA	</v>
      <v xml:space="preserve">http://en.wikipedia.org/wiki/Hamilton_Township,_Mercer_County,_New_Jersey	</v>
      <v xml:space="preserve">http://creativecommons.org/licenses/by-sa/3.0/	</v>
    </spb>
    <spb s="0">
      <v xml:space="preserve">Wikipedia	</v>
      <v xml:space="preserve">CC BY-SA 3.0	</v>
      <v xml:space="preserve">https://en.wikipedia.org/wiki/Hamilton_Township,_Mercer_County,_New_Jersey	</v>
      <v xml:space="preserve">https://creativecommons.org/licenses/by-sa/3.0	</v>
    </spb>
    <spb s="1">
      <v>675</v>
      <v>676</v>
      <v>676</v>
      <v>676</v>
      <v>676</v>
      <v>676</v>
      <v>676</v>
      <v>676</v>
      <v>676</v>
      <v>676</v>
    </spb>
    <spb s="0">
      <v xml:space="preserve">Wikipedia	</v>
      <v xml:space="preserve">CC BY-SA 3.0	</v>
      <v xml:space="preserve">https://en.wikipedia.org/wiki/Windsor,_Colorado	</v>
      <v xml:space="preserve">https://creativecommons.org/licenses/by-sa/3.0	</v>
    </spb>
    <spb s="1">
      <v>678</v>
      <v>678</v>
      <v>678</v>
      <v>678</v>
      <v>678</v>
      <v>678</v>
      <v>678</v>
      <v>678</v>
      <v>678</v>
      <v>678</v>
    </spb>
    <spb s="0">
      <v xml:space="preserve">Wikipedia	</v>
      <v xml:space="preserve">CC BY-SA 3.0	</v>
      <v xml:space="preserve">https://en.wikipedia.org/wiki/Wantagh,_New_York	</v>
      <v xml:space="preserve">https://creativecommons.org/licenses/by-sa/3.0	</v>
    </spb>
    <spb s="1">
      <v>680</v>
      <v>680</v>
      <v>680</v>
      <v>680</v>
      <v>680</v>
      <v>680</v>
      <v>680</v>
      <v>680</v>
      <v>680</v>
      <v>680</v>
    </spb>
    <spb s="0">
      <v xml:space="preserve">Wikipedia	</v>
      <v xml:space="preserve">CC BY-SA 3.0	</v>
      <v xml:space="preserve">https://en.wikipedia.org/wiki/Fort_Lauderdale,_Florida	</v>
      <v xml:space="preserve">https://creativecommons.org/licenses/by-sa/3.0	</v>
    </spb>
    <spb s="1">
      <v>682</v>
      <v>682</v>
      <v>682</v>
      <v>682</v>
      <v>682</v>
      <v>682</v>
      <v>682</v>
      <v>682</v>
      <v>682</v>
      <v>682</v>
    </spb>
    <spb s="0">
      <v xml:space="preserve">Wikipedia	</v>
      <v xml:space="preserve">CC BY-SA 3.0	</v>
      <v xml:space="preserve">https://en.wikipedia.org/wiki/Lake_in_the_Hills,_Illinois	</v>
      <v xml:space="preserve">https://creativecommons.org/licenses/by-sa/3.0	</v>
    </spb>
    <spb s="1">
      <v>684</v>
      <v>684</v>
      <v>684</v>
      <v>684</v>
      <v>684</v>
      <v>684</v>
      <v>684</v>
      <v>684</v>
      <v>684</v>
      <v>684</v>
    </spb>
    <spb s="0">
      <v xml:space="preserve">Wikipedia	</v>
      <v xml:space="preserve">CC BY-SA 3.0	</v>
      <v xml:space="preserve">https://en.wikipedia.org/wiki/Carpinteria,_California	</v>
      <v xml:space="preserve">https://creativecommons.org/licenses/by-sa/3.0	</v>
    </spb>
    <spb s="1">
      <v>686</v>
      <v>686</v>
      <v>686</v>
      <v>686</v>
      <v>686</v>
      <v>686</v>
      <v>686</v>
      <v>686</v>
      <v>686</v>
      <v>686</v>
    </spb>
    <spb s="0">
      <v xml:space="preserve">Wikipedia	</v>
      <v xml:space="preserve">CC BY-SA 3.0	</v>
      <v xml:space="preserve">https://en.wikipedia.org/wiki/Temecula,_California	</v>
      <v xml:space="preserve">https://creativecommons.org/licenses/by-sa/3.0	</v>
    </spb>
    <spb s="1">
      <v>688</v>
      <v>688</v>
      <v>688</v>
      <v>688</v>
      <v>688</v>
      <v>688</v>
      <v>688</v>
      <v>688</v>
      <v>688</v>
      <v>688</v>
    </spb>
    <spb s="0">
      <v xml:space="preserve">Wikipedia	</v>
      <v xml:space="preserve">CC BY-SA 3.0	</v>
      <v xml:space="preserve">https://en.wikipedia.org/wiki/Brownsville,_Kentucky	</v>
      <v xml:space="preserve">https://creativecommons.org/licenses/by-sa/3.0	</v>
    </spb>
    <spb s="1">
      <v>690</v>
      <v>690</v>
      <v>690</v>
      <v>690</v>
      <v>690</v>
      <v>690</v>
      <v>690</v>
      <v>690</v>
      <v>690</v>
      <v>690</v>
    </spb>
    <spb s="0">
      <v xml:space="preserve">Wikipedia	</v>
      <v xml:space="preserve">CC BY-SA 3.0	</v>
      <v xml:space="preserve">https://en.wikipedia.org/wiki/Provo,_Utah	</v>
      <v xml:space="preserve">https://creativecommons.org/licenses/by-sa/3.0	</v>
    </spb>
    <spb s="1">
      <v>692</v>
      <v>692</v>
      <v>692</v>
      <v>692</v>
      <v>692</v>
      <v>692</v>
      <v>692</v>
      <v>692</v>
      <v>692</v>
      <v>692</v>
    </spb>
    <spb s="0">
      <v xml:space="preserve">Wikipedia	</v>
      <v xml:space="preserve">CC BY-SA 3.0	</v>
      <v xml:space="preserve">https://en.wikipedia.org/wiki/Manhattan_Beach,_California	</v>
      <v xml:space="preserve">https://creativecommons.org/licenses/by-sa/3.0	</v>
    </spb>
    <spb s="1">
      <v>694</v>
      <v>694</v>
      <v>694</v>
      <v>694</v>
      <v>694</v>
      <v>694</v>
      <v>694</v>
      <v>694</v>
      <v>694</v>
      <v>694</v>
    </spb>
    <spb s="0">
      <v xml:space="preserve">Wikipedia	</v>
      <v xml:space="preserve">CC BY-SA 3.0	</v>
      <v xml:space="preserve">https://en.wikipedia.org/wiki/West_Linn,_Oregon	</v>
      <v xml:space="preserve">https://creativecommons.org/licenses/by-sa/3.0	</v>
    </spb>
    <spb s="1">
      <v>696</v>
      <v>696</v>
      <v>696</v>
      <v>696</v>
      <v>696</v>
      <v>696</v>
      <v>696</v>
      <v>696</v>
      <v>696</v>
      <v>696</v>
    </spb>
    <spb s="0">
      <v xml:space="preserve">Wikipedia	</v>
      <v xml:space="preserve">CC BY-SA 3.0	</v>
      <v xml:space="preserve">https://en.wikipedia.org/wiki/Warsaw,_Indiana	</v>
      <v xml:space="preserve">https://creativecommons.org/licenses/by-sa/3.0	</v>
    </spb>
    <spb s="1">
      <v>698</v>
      <v>698</v>
      <v>698</v>
      <v>698</v>
      <v>698</v>
      <v>698</v>
      <v>698</v>
      <v>698</v>
      <v>698</v>
      <v>698</v>
    </spb>
    <spb s="0">
      <v xml:space="preserve">Wikipedia	</v>
      <v xml:space="preserve">CC BY-SA 3.0	</v>
      <v xml:space="preserve">https://en.wikipedia.org/wiki/Hudson,_Ohio	</v>
      <v xml:space="preserve">https://creativecommons.org/licenses/by-sa/3.0	</v>
    </spb>
    <spb s="1">
      <v>700</v>
      <v>700</v>
      <v>700</v>
      <v>700</v>
      <v>700</v>
      <v>700</v>
      <v>700</v>
      <v>700</v>
      <v>700</v>
      <v>700</v>
    </spb>
    <spb s="0">
      <v xml:space="preserve">Wikipedia	</v>
      <v xml:space="preserve">CC BY-SA 3.0	</v>
      <v xml:space="preserve">https://en.wikipedia.org/wiki/Rancho_Santa_Margarita,_California	</v>
      <v xml:space="preserve">https://creativecommons.org/licenses/by-sa/3.0	</v>
    </spb>
    <spb s="1">
      <v>702</v>
      <v>702</v>
      <v>702</v>
      <v>702</v>
      <v>702</v>
      <v>702</v>
      <v>702</v>
      <v>702</v>
      <v>702</v>
      <v>702</v>
    </spb>
    <spb s="0">
      <v xml:space="preserve">Wikipedia	</v>
      <v xml:space="preserve">CC BY-SA 3.0	</v>
      <v xml:space="preserve">https://en.wikipedia.org/wiki/Dexter,_Michigan	</v>
      <v xml:space="preserve">https://creativecommons.org/licenses/by-sa/3.0	</v>
    </spb>
    <spb s="1">
      <v>704</v>
      <v>704</v>
      <v>704</v>
      <v>704</v>
      <v>704</v>
      <v>704</v>
      <v>704</v>
      <v>704</v>
      <v>704</v>
      <v>704</v>
    </spb>
    <spb s="0">
      <v xml:space="preserve">Wikipedia	</v>
      <v xml:space="preserve">CC BY-SA 3.0	</v>
      <v xml:space="preserve">https://en.wikipedia.org/wiki/Bristol,_Virginia	</v>
      <v xml:space="preserve">https://creativecommons.org/licenses/by-sa/3.0	</v>
    </spb>
    <spb s="11">
      <v>706</v>
      <v>706</v>
      <v>706</v>
      <v>706</v>
      <v>706</v>
      <v>706</v>
      <v>706</v>
    </spb>
    <spb s="0">
      <v xml:space="preserve">Wikipedia	</v>
      <v xml:space="preserve">CC BY-SA 3.0	</v>
      <v xml:space="preserve">https://en.wikipedia.org/wiki/Greenwood_Village,_Colorado	</v>
      <v xml:space="preserve">https://creativecommons.org/licenses/by-sa/3.0	</v>
    </spb>
    <spb s="1">
      <v>708</v>
      <v>708</v>
      <v>708</v>
      <v>708</v>
      <v>708</v>
      <v>708</v>
      <v>708</v>
      <v>708</v>
      <v>708</v>
      <v>708</v>
    </spb>
    <spb s="0">
      <v xml:space="preserve">Wikipedia	</v>
      <v xml:space="preserve">CC BY-SA 3.0	</v>
      <v xml:space="preserve">https://en.wikipedia.org/wiki/Lauderdale_Lakes,_Florida	</v>
      <v xml:space="preserve">https://creativecommons.org/licenses/by-sa/3.0	</v>
    </spb>
    <spb s="1">
      <v>710</v>
      <v>710</v>
      <v>710</v>
      <v>710</v>
      <v>710</v>
      <v>710</v>
      <v>710</v>
      <v>710</v>
      <v>710</v>
      <v>710</v>
    </spb>
    <spb s="0">
      <v xml:space="preserve">Wikipedia	</v>
      <v xml:space="preserve">CC BY-SA 3.0	</v>
      <v xml:space="preserve">https://en.wikipedia.org/wiki/Newport_Beach,_California	</v>
      <v xml:space="preserve">https://creativecommons.org/licenses/by-sa/3.0	</v>
    </spb>
    <spb s="1">
      <v>712</v>
      <v>712</v>
      <v>712</v>
      <v>712</v>
      <v>712</v>
      <v>712</v>
      <v>712</v>
      <v>712</v>
      <v>712</v>
      <v>712</v>
    </spb>
    <spb s="0">
      <v xml:space="preserve">Wikipedia	</v>
      <v xml:space="preserve">CC BY-SA 3.0	</v>
      <v xml:space="preserve">https://en.wikipedia.org/wiki/New_Smyrna_Beach,_Florida	</v>
      <v xml:space="preserve">https://creativecommons.org/licenses/by-sa/3.0	</v>
    </spb>
    <spb s="1">
      <v>714</v>
      <v>714</v>
      <v>714</v>
      <v>714</v>
      <v>714</v>
      <v>714</v>
      <v>714</v>
      <v>714</v>
      <v>714</v>
      <v>714</v>
    </spb>
    <spb s="0">
      <v xml:space="preserve">Wikipedia	</v>
      <v xml:space="preserve">CC BY-SA 3.0	</v>
      <v xml:space="preserve">https://en.wikipedia.org/wiki/Stillwater,_Oklahoma	</v>
      <v xml:space="preserve">https://creativecommons.org/licenses/by-sa/3.0	</v>
    </spb>
    <spb s="1">
      <v>716</v>
      <v>716</v>
      <v>716</v>
      <v>716</v>
      <v>716</v>
      <v>716</v>
      <v>716</v>
      <v>716</v>
      <v>716</v>
      <v>716</v>
    </spb>
    <spb s="0">
      <v xml:space="preserve">Wikipedia	</v>
      <v xml:space="preserve">CC-BY-SA	</v>
      <v xml:space="preserve">http://en.wikipedia.org/wiki/Branford,_Connecticut	</v>
      <v xml:space="preserve">http://creativecommons.org/licenses/by-sa/3.0/	</v>
    </spb>
    <spb s="0">
      <v xml:space="preserve">Wikipedia	</v>
      <v xml:space="preserve">CC BY-SA 3.0	</v>
      <v xml:space="preserve">https://en.wikipedia.org/wiki/Branford,_Connecticut	</v>
      <v xml:space="preserve">https://creativecommons.org/licenses/by-sa/3.0	</v>
    </spb>
    <spb s="1">
      <v>718</v>
      <v>719</v>
      <v>719</v>
      <v>719</v>
      <v>719</v>
      <v>719</v>
      <v>719</v>
      <v>719</v>
      <v>719</v>
      <v>719</v>
    </spb>
    <spb s="0">
      <v xml:space="preserve">Wikipedia	</v>
      <v xml:space="preserve">CC BY-SA 3.0	</v>
      <v xml:space="preserve">https://en.wikipedia.org/wiki/Boca_Raton,_Florida	</v>
      <v xml:space="preserve">https://creativecommons.org/licenses/by-sa/3.0	</v>
    </spb>
    <spb s="1">
      <v>721</v>
      <v>721</v>
      <v>721</v>
      <v>721</v>
      <v>721</v>
      <v>721</v>
      <v>721</v>
      <v>721</v>
      <v>721</v>
      <v>721</v>
    </spb>
    <spb s="0">
      <v xml:space="preserve">Wikipedia	</v>
      <v xml:space="preserve">CC BY-SA 3.0	</v>
      <v xml:space="preserve">https://en.wikipedia.org/wiki/Visalia,_California	</v>
      <v xml:space="preserve">https://creativecommons.org/licenses/by-sa/3.0	</v>
    </spb>
    <spb s="1">
      <v>723</v>
      <v>723</v>
      <v>723</v>
      <v>723</v>
      <v>723</v>
      <v>723</v>
      <v>723</v>
      <v>723</v>
      <v>723</v>
      <v>723</v>
    </spb>
    <spb s="0">
      <v xml:space="preserve">Wikipedia	</v>
      <v xml:space="preserve">CC BY-SA 3.0	</v>
      <v xml:space="preserve">https://en.wikipedia.org/wiki/Redmond,_Washington	</v>
      <v xml:space="preserve">https://creativecommons.org/licenses/by-sa/3.0	</v>
    </spb>
    <spb s="1">
      <v>725</v>
      <v>725</v>
      <v>725</v>
      <v>725</v>
      <v>725</v>
      <v>725</v>
      <v>725</v>
      <v>725</v>
      <v>725</v>
      <v>725</v>
    </spb>
  </spbData>
</supportingPropertyBags>
</file>

<file path=xl/richData/rdsupportingpropertybagstructure.xml><?xml version="1.0" encoding="utf-8"?>
<spbStructures xmlns="http://schemas.microsoft.com/office/spreadsheetml/2017/richdata2" count="22">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Area" t="spb"/>
    <k n="Name" t="spb"/>
    <k n="Population" t="spb"/>
    <k n="UniqueName" t="spb"/>
    <k n="Description" t="spb"/>
    <k n="Country/region" t="spb"/>
    <k n="Admin Division 1 (State/province/other)" t="spb"/>
  </s>
  <s>
    <k n="UniqueName" t="spb"/>
    <k n="VDPID/VSID" t="spb"/>
    <k n="Time zone(s)" t="spb"/>
    <k n="LearnMoreOnLink" t="spb"/>
  </s>
  <s>
    <k n="Area" t="spb"/>
    <k n="Name" t="spb"/>
    <k n="Latitude" t="spb"/>
    <k n="Longitude" t="spb"/>
    <k n="Population" t="spb"/>
    <k n="UniqueName" t="spb"/>
    <k n="Description" t="spb"/>
    <k n="Country/region" t="spb"/>
    <k n="Admin Division 1 (State/province/other)" t="spb"/>
  </s>
  <s>
    <k n="Area" t="spb"/>
    <k n="Name" t="spb"/>
    <k n="Population" t="spb"/>
    <k n="UniqueName" t="spb"/>
    <k n="Description" t="spb"/>
    <k n="Largest city" t="spb"/>
    <k n="Country/region" t="spb"/>
    <k n="Admin Division 1 (State/province/other)" t="spb"/>
  </s>
  <s>
    <k n="Area" t="spb"/>
    <k n="Name" t="spb"/>
    <k n="Households" t="spb"/>
    <k n="Population" t="spb"/>
    <k n="UniqueName" t="spb"/>
    <k n="Description" t="spb"/>
    <k n="Abbreviation" t="spb"/>
    <k n="Housing units" t="spb"/>
    <k n="Country/region" t="spb"/>
    <k n="Building permits" t="spb"/>
    <k n="Median gross rent"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s>
  <s>
    <k n="Name" t="spb"/>
    <k n="Latitude" t="spb"/>
    <k n="Longitude" t="spb"/>
    <k n="UniqueName" t="spb"/>
    <k n="Description" t="spb"/>
    <k n="Country/region" t="spb"/>
    <k n="Admin Division 1 (State/province/other)" t="spb"/>
    <k n="Admin Division 2 (County/district/other)" t="spb"/>
  </s>
  <s>
    <k n="Name" t="spb"/>
    <k n="Latitude" t="spb"/>
    <k n="Longitude" t="spb"/>
    <k n="UniqueName" t="spb"/>
    <k n="Description" t="spb"/>
    <k n="Country/region" t="spb"/>
  </s>
  <s>
    <k n="Name" t="i"/>
  </s>
  <s>
    <k n="Area" t="spb"/>
    <k n="Name" t="spb"/>
    <k n="Latitude" t="spb"/>
    <k n="Longitude" t="spb"/>
    <k n="UniqueName" t="spb"/>
    <k n="Description" t="spb"/>
    <k n="Country/region"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5">
    <x:dxf>
      <x:numFmt numFmtId="3" formatCode="#,##0"/>
    </x:dxf>
    <x:dxf>
      <x:numFmt numFmtId="0" formatCode="General"/>
    </x:dxf>
    <x:dxf>
      <x:numFmt numFmtId="14" formatCode="0.00%"/>
    </x:dxf>
    <x:dxf>
      <x:numFmt numFmtId="2" formatCode="0.00"/>
    </x:dxf>
    <x:dxf>
      <x:numFmt numFmtId="13" formatCode="0%"/>
    </x:dxf>
  </dxfs>
  <richProperties>
    <rPr n="IsTitleField" t="b"/>
    <rPr n="IsHeroField" t="b"/>
    <rPr n="NumberFormat" t="s"/>
  </richProperties>
  <richStyles>
    <rSty>
      <rpv i="0">1</rpv>
    </rSty>
    <rSty>
      <rpv i="1">1</rpv>
    </rSty>
    <rSty dxfid="0">
      <rpv i="2">#,##0</rpv>
    </rSty>
    <rSty dxfid="1">
      <rpv i="2">0.0000</rpv>
    </rSty>
    <rSty dxfid="1">
      <rpv i="2">_([$$-en-US]* #,##0_);_([$$-en-US]* (#,##0);_([$$-en-US]* "-"_);_(@_)</rpv>
    </rSty>
    <rSty dxfid="3">
      <rpv i="2">0.00</rpv>
    </rSty>
    <rSty dxfid="2">
      <rpv i="2">0.0%</rpv>
    </rSty>
    <rSty dxfid="4"/>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D4DAB21-E59D-49DE-AA38-305778F3F3B4}" name="Table13" displayName="Table13" ref="A1:Q306" totalsRowShown="0" headerRowDxfId="9">
  <autoFilter ref="A1:Q306" xr:uid="{820D36BC-DCE1-4188-8693-3CC8C83C622A}"/>
  <tableColumns count="17">
    <tableColumn id="1" xr3:uid="{4BEC75BB-77BD-4463-9F29-CBC50F626127}" name="Name"/>
    <tableColumn id="2" xr3:uid="{066F1E2B-4A94-4F31-8988-7AB07F5CF46E}" name="Age"/>
    <tableColumn id="3" xr3:uid="{18E7010D-162E-4198-9303-DFB96614FB9E}" name="Participant Hometown"/>
    <tableColumn id="12" xr3:uid="{7BAD452D-5DCA-4E83-B26C-C69796411066}" name="Participant Hometown State">
      <calculatedColumnFormula>TRIM(CLEAN(SUBSTITUTE(Table13[[#This Row],[Participant Hometown State2]],CHAR(160)," ")))</calculatedColumnFormula>
    </tableColumn>
    <tableColumn id="4" xr3:uid="{ABF5E699-A2A6-45A9-9D9B-C50E901C5AD8}" name="Participant Hometown State2"/>
    <tableColumn id="5" xr3:uid="{B4581B92-7C37-4794-BCA5-0231C3BB827E}" name="Participant Hometown State Abbrev"/>
    <tableColumn id="6" xr3:uid="{0B1BAD2A-C08C-4017-9C71-2ED7A0830D16}" name="Season"/>
    <tableColumn id="7" xr3:uid="{8F7C9C86-A90B-42F4-85F7-02C01CE4AC05}" name="Bachelor"/>
    <tableColumn id="8" xr3:uid="{E080A679-8894-4971-B629-E8F8B6114E21}" name="Bachelor Age" dataDxfId="8"/>
    <tableColumn id="9" xr3:uid="{25101E1A-D86E-4309-9F63-70CA21CC56EA}" name="Bachelor_Hometown"/>
    <tableColumn id="10" xr3:uid="{CA9C1491-70E9-4CAE-8711-96770CB99403}" name="Bachelor Home State"/>
    <tableColumn id="11" xr3:uid="{1FBEC24E-52FA-4597-96F1-4CAEA26105E9}" name="Bachelor Hometown State Abbrev" dataDxfId="7">
      <calculatedColumnFormula>VLOOKUP(Table13[[#This Row],[Bachelor Hometown State]],'State names'!$A$2:$B$51,2,0)</calculatedColumnFormula>
    </tableColumn>
    <tableColumn id="13" xr3:uid="{B788029D-E412-4306-96CB-AC8B40ACAF2D}" name="Bachelor Hometown State" dataDxfId="6">
      <calculatedColumnFormula>SUBSTITUTE(K2,CHAR(202),"")</calculatedColumnFormula>
    </tableColumn>
    <tableColumn id="14" xr3:uid="{A6591454-FE92-4AEA-BF65-04832FBC6844}" name="Participant's Hometown" dataDxfId="5">
      <calculatedColumnFormula>Table13[[#This Row],[Participant Hometown]]&amp;","&amp;Table13[[#This Row],[Participant Hometown State Abbrev]]</calculatedColumnFormula>
    </tableColumn>
    <tableColumn id="15" xr3:uid="{B824C29D-263D-426E-9ADE-11800A6751BA}" name="Bachelor Hometown" dataDxfId="4">
      <calculatedColumnFormula>Table13[[#This Row],[Bachelor_Hometown]]&amp;","&amp;Table13[[#This Row],[Bachelor Hometown State Abbrev]]</calculatedColumnFormula>
    </tableColumn>
    <tableColumn id="16" xr3:uid="{8A494945-4279-4BE8-8402-F4AF59902213}" name="ElimWeek" dataDxfId="3"/>
    <tableColumn id="17" xr3:uid="{0B48A68A-66D5-4C3B-AC7F-01763B5646C3}" name="Distance" dataDxfId="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63E5553-ACCE-4199-BC77-4934C33C36D1}" name="Table3" displayName="Table3" ref="A1:I306" totalsRowShown="0" headerRowDxfId="1">
  <autoFilter ref="A1:I306" xr:uid="{563E5553-ACCE-4199-BC77-4934C33C36D1}"/>
  <tableColumns count="9">
    <tableColumn id="1" xr3:uid="{39BDDAC1-022B-4747-B946-BA72B8AE44B8}" name="Participant's Hometown"/>
    <tableColumn id="2" xr3:uid="{B246329D-9CD4-427D-AF70-2D97FB1B1CCC}" name="Latitude">
      <calculatedColumnFormula array="1">_FV(A2,"Latitude")</calculatedColumnFormula>
    </tableColumn>
    <tableColumn id="3" xr3:uid="{EAE0165B-14E9-4BA8-84C3-494F93354632}" name="Longitude">
      <calculatedColumnFormula array="1">_FV(A2,"Longitude")</calculatedColumnFormula>
    </tableColumn>
    <tableColumn id="4" xr3:uid="{730FFD2C-ACAD-4145-B5F3-3D00030394E5}" name="Lead Hometown"/>
    <tableColumn id="5" xr3:uid="{3E32B258-D044-4F1A-B29F-31360E698D76}" name="Latitude2">
      <calculatedColumnFormula array="1">_FV(D2,"Latitude")</calculatedColumnFormula>
    </tableColumn>
    <tableColumn id="6" xr3:uid="{45E52C78-8E34-45A9-8A14-0E8813C476C8}" name="Longitude3">
      <calculatedColumnFormula array="1">_FV(D2,"Longitude")</calculatedColumnFormula>
    </tableColumn>
    <tableColumn id="7" xr3:uid="{B509981A-061D-4696-9ED2-BC6267563D52}" name="Participant's Name"/>
    <tableColumn id="8" xr3:uid="{555C1260-D0D6-4175-B233-581D2B31D9C7}" name="Lead's Name"/>
    <tableColumn id="9" xr3:uid="{230DC02B-E161-4D9A-9CF9-92FE439ECE16}" name="Winner"/>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0D36BC-DCE1-4188-8693-3CC8C83C622A}" name="Table1" displayName="Table1" ref="A1:K366" totalsRowShown="0" headerRowDxfId="0">
  <autoFilter ref="A1:K366" xr:uid="{820D36BC-DCE1-4188-8693-3CC8C83C622A}"/>
  <tableColumns count="11">
    <tableColumn id="1" xr3:uid="{5036B04A-5335-411A-BBAB-CF9B228C11C9}" name="Name"/>
    <tableColumn id="2" xr3:uid="{4E62F138-813F-4081-9ED4-EB2277289B50}" name="Age"/>
    <tableColumn id="3" xr3:uid="{7F33016D-850C-4E0B-B6CD-F4242550905B}" name="Hometown"/>
    <tableColumn id="4" xr3:uid="{9F32ABB1-9CE6-4FF4-AA55-5E7CF7C5D09A}" name="Job"/>
    <tableColumn id="5" xr3:uid="{3A8166FB-D05B-4A5C-9365-D7D11BE44D17}" name="Eliminated"/>
    <tableColumn id="6" xr3:uid="{A2D6F87F-0D87-4F4C-951B-67C43C3C06AF}" name="Season"/>
    <tableColumn id="7" xr3:uid="{D6D9AC12-E7B6-4E22-9E55-D6FC92154B1A}" name="Bachelor"/>
    <tableColumn id="8" xr3:uid="{E8FFCE80-B5A2-4409-B876-5674E66D21F8}" name="Bachelor Age"/>
    <tableColumn id="9" xr3:uid="{C11DC100-55D8-4811-94A4-BC102A7B19FF}" name="Bachelor_Hometown"/>
    <tableColumn id="10" xr3:uid="{113DD90F-8D20-4C8A-B47A-9F55DEB4E11A}" name="Column1"/>
    <tableColumn id="11" xr3:uid="{3A7560DD-CF60-40C7-AE49-8E3FEA63D901}" name="Column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8E457-61A9-4E5E-893A-FD28D53F8444}">
  <dimension ref="A1:Q305"/>
  <sheetViews>
    <sheetView tabSelected="1" workbookViewId="0">
      <pane xSplit="1" ySplit="1" topLeftCell="B303" activePane="bottomRight" state="frozen"/>
      <selection pane="topRight" activeCell="B1" sqref="B1"/>
      <selection pane="bottomLeft" activeCell="A2" sqref="A2"/>
      <selection pane="bottomRight" activeCell="I2" sqref="I2:I305"/>
    </sheetView>
  </sheetViews>
  <sheetFormatPr defaultRowHeight="15" x14ac:dyDescent="0.25"/>
  <cols>
    <col min="1" max="1" width="36.7109375" customWidth="1"/>
    <col min="3" max="4" width="29.28515625" customWidth="1"/>
    <col min="5" max="5" width="30.5703125" customWidth="1"/>
    <col min="6" max="6" width="19.85546875" customWidth="1"/>
    <col min="7" max="7" width="11.140625" customWidth="1"/>
    <col min="8" max="8" width="19" customWidth="1"/>
    <col min="9" max="9" width="20.5703125" style="8" customWidth="1"/>
    <col min="10" max="10" width="31.7109375" customWidth="1"/>
    <col min="11" max="11" width="13.140625" customWidth="1"/>
    <col min="12" max="12" width="16.42578125" customWidth="1"/>
    <col min="13" max="13" width="15.28515625" customWidth="1"/>
    <col min="14" max="14" width="27.42578125" customWidth="1"/>
    <col min="15" max="15" width="20.140625" customWidth="1"/>
    <col min="16" max="16" width="16.140625" style="8" customWidth="1"/>
    <col min="17" max="17" width="25.140625" style="8" customWidth="1"/>
  </cols>
  <sheetData>
    <row r="1" spans="1:17" s="2" customFormat="1" ht="88.5" customHeight="1" x14ac:dyDescent="0.3">
      <c r="A1" s="2" t="s">
        <v>0</v>
      </c>
      <c r="B1" s="2" t="s">
        <v>1</v>
      </c>
      <c r="C1" s="2" t="s">
        <v>1427</v>
      </c>
      <c r="D1" s="14" t="s">
        <v>1428</v>
      </c>
      <c r="E1" s="14" t="s">
        <v>1429</v>
      </c>
      <c r="F1" s="14" t="s">
        <v>1430</v>
      </c>
      <c r="G1" s="2" t="s">
        <v>5</v>
      </c>
      <c r="H1" s="2" t="s">
        <v>6</v>
      </c>
      <c r="I1" s="6" t="s">
        <v>7</v>
      </c>
      <c r="J1" s="2" t="s">
        <v>8</v>
      </c>
      <c r="K1" s="2" t="s">
        <v>1431</v>
      </c>
      <c r="L1" s="14" t="s">
        <v>1432</v>
      </c>
      <c r="M1" s="14" t="s">
        <v>1433</v>
      </c>
      <c r="N1" s="14" t="s">
        <v>1412</v>
      </c>
      <c r="O1" s="14" t="s">
        <v>1434</v>
      </c>
      <c r="P1" s="6" t="s">
        <v>1421</v>
      </c>
      <c r="Q1" s="6" t="s">
        <v>1435</v>
      </c>
    </row>
    <row r="2" spans="1:17" s="1" customFormat="1" ht="16.5" x14ac:dyDescent="0.3">
      <c r="A2" t="s">
        <v>9</v>
      </c>
      <c r="B2" s="1">
        <v>23</v>
      </c>
      <c r="C2" s="1" t="s">
        <v>998</v>
      </c>
      <c r="D2" s="5" t="str">
        <f>TRIM(CLEAN(SUBSTITUTE(Table13[[#This Row],[Participant Hometown State2]],CHAR(160)," ")))</f>
        <v>Kansas</v>
      </c>
      <c r="E2" s="1" t="s">
        <v>999</v>
      </c>
      <c r="F2" s="4" t="str" cm="1">
        <f t="array" ref="F2">_xlfn.SWITCH(D2, "Alabama", "AL", "Alaska", "AK", "Arizona", "AZ", "Arkansas", "AR", "California", "CA", "Colorado", "CO", "Connecticut", "CT", "Delaware", "DE", "Florida", "FL", "Georgia", "GA", "Hawaii", "HI", "Idaho", "ID", "Illinois", "IL", "Indiana", "IN", "Iowa", "IA", "Kansas", "KS", "Kentucky", "KY", "Louisiana", "LA", "MAINE", "ME", "Maryland", "MD", "Massachusetts", "MA", "Michigan", "MI", "Minnesota", "MN", "Mississippi", "MI", "Missouri", "MO", "Montana", "MT", "Nebraska", "NE", "Nevada", "NV", "New Hampshire", "NH", "New Jersey", "NJ", "New Mexico", "NM", "New York", "NY", "North Carolina","NC", "North Dakota", "ND", "Ohio", "OH", "Oklahoma", "OK", "Oregon", "OR", "Pennsylvania", "PA", "Rhode Island", "RI","South Carolina", "SC", "South Dakota", "SD","Tennessee", "TN", "Texas", "TX", "Utah", "UT", "Vermont", "VT", "Virginia", "VA", "Washington", "WA", "West Virginia", "WV", "Wisconsin", "WI", "Wyoming", "WY")</f>
        <v>KS</v>
      </c>
      <c r="G2" s="1">
        <v>1</v>
      </c>
      <c r="H2" s="1" t="s">
        <v>13</v>
      </c>
      <c r="I2" s="7">
        <v>32</v>
      </c>
      <c r="J2" s="1" t="s">
        <v>1176</v>
      </c>
      <c r="K2" s="1" t="s">
        <v>1039</v>
      </c>
      <c r="L2" s="1" t="str">
        <f>VLOOKUP(Table13[[#This Row],[Bachelor Hometown State]],'State names'!$A$2:$B$51,2,0)</f>
        <v>VA</v>
      </c>
      <c r="M2" s="9" t="str">
        <f>SUBSTITUTE(K2,CHAR(202),"")</f>
        <v>Virginia</v>
      </c>
      <c r="N2" s="1" t="str">
        <f>Table13[[#This Row],[Participant Hometown]]&amp;","&amp;Table13[[#This Row],[Participant Hometown State Abbrev]]</f>
        <v>Chanute,KS</v>
      </c>
      <c r="O2" s="1" t="str">
        <f>Table13[[#This Row],[Bachelor_Hometown]]&amp;","&amp;Table13[[#This Row],[Bachelor Hometown State Abbrev]]</f>
        <v>Charlottesville,VA</v>
      </c>
      <c r="P2" s="7">
        <v>7</v>
      </c>
      <c r="Q2" s="15">
        <v>923.72093307363832</v>
      </c>
    </row>
    <row r="3" spans="1:17" ht="16.5" x14ac:dyDescent="0.3">
      <c r="A3" t="s">
        <v>15</v>
      </c>
      <c r="B3">
        <v>29</v>
      </c>
      <c r="C3" t="s">
        <v>1000</v>
      </c>
      <c r="D3" s="5" t="str">
        <f>TRIM(CLEAN(SUBSTITUTE(Table13[[#This Row],[Participant Hometown State2]],CHAR(160)," ")))</f>
        <v>Florida</v>
      </c>
      <c r="E3" t="s">
        <v>1001</v>
      </c>
      <c r="F3" s="4" t="str">
        <f>VLOOKUP(Table13[[#This Row],[Participant Hometown State]],'State names'!$A$2:$B$51,2,0)</f>
        <v>FL</v>
      </c>
      <c r="G3">
        <v>1</v>
      </c>
      <c r="H3" t="s">
        <v>13</v>
      </c>
      <c r="I3" s="8">
        <v>32</v>
      </c>
      <c r="J3" t="s">
        <v>1176</v>
      </c>
      <c r="K3" t="s">
        <v>1266</v>
      </c>
      <c r="L3" s="1" t="str">
        <f>VLOOKUP(Table13[[#This Row],[Bachelor Hometown State]],'State names'!$A$2:$B$51,2,0)</f>
        <v>VA</v>
      </c>
      <c r="M3" s="9" t="str">
        <f>TRIM(Table13[[#This Row],[Bachelor Home State]])</f>
        <v>Virginia</v>
      </c>
      <c r="N3" t="str">
        <f>Table13[[#This Row],[Participant Hometown]]&amp;","&amp;Table13[[#This Row],[Participant Hometown State Abbrev]]</f>
        <v>Miami,FL</v>
      </c>
      <c r="O3" t="str">
        <f>Table13[[#This Row],[Bachelor_Hometown]]&amp;","&amp;Table13[[#This Row],[Bachelor Hometown State Abbrev]]</f>
        <v>Charlottesville,VA</v>
      </c>
      <c r="P3" s="8">
        <v>6</v>
      </c>
      <c r="Q3" s="16">
        <v>852.03323811439361</v>
      </c>
    </row>
    <row r="4" spans="1:17" ht="16.5" x14ac:dyDescent="0.3">
      <c r="A4" t="s">
        <v>19</v>
      </c>
      <c r="B4">
        <v>24</v>
      </c>
      <c r="C4" t="s">
        <v>1002</v>
      </c>
      <c r="D4" s="5" t="str">
        <f>TRIM(CLEAN(SUBSTITUTE(Table13[[#This Row],[Participant Hometown State2]],CHAR(160)," ")))</f>
        <v>Texas</v>
      </c>
      <c r="E4" t="s">
        <v>1003</v>
      </c>
      <c r="F4" s="4" t="str">
        <f>VLOOKUP(Table13[[#This Row],[Participant Hometown State]],'State names'!$A$2:$B$51,2,0)</f>
        <v>TX</v>
      </c>
      <c r="G4">
        <v>1</v>
      </c>
      <c r="H4" t="s">
        <v>13</v>
      </c>
      <c r="I4" s="8">
        <v>32</v>
      </c>
      <c r="J4" t="s">
        <v>1176</v>
      </c>
      <c r="K4" t="s">
        <v>1266</v>
      </c>
      <c r="L4" s="1" t="str">
        <f>VLOOKUP(Table13[[#This Row],[Bachelor Hometown State]],'State names'!$A$2:$B$51,2,0)</f>
        <v>VA</v>
      </c>
      <c r="M4" s="9" t="str">
        <f>TRIM(Table13[[#This Row],[Bachelor Home State]])</f>
        <v>Virginia</v>
      </c>
      <c r="N4" t="str">
        <f>Table13[[#This Row],[Participant Hometown]]&amp;","&amp;Table13[[#This Row],[Participant Hometown State Abbrev]]</f>
        <v>Dallas,TX</v>
      </c>
      <c r="O4" t="str">
        <f>Table13[[#This Row],[Bachelor_Hometown]]&amp;","&amp;Table13[[#This Row],[Bachelor Hometown State Abbrev]]</f>
        <v>Charlottesville,VA</v>
      </c>
      <c r="P4" s="8">
        <v>5</v>
      </c>
      <c r="Q4" s="16">
        <v>1090.4376955923956</v>
      </c>
    </row>
    <row r="5" spans="1:17" ht="16.5" x14ac:dyDescent="0.3">
      <c r="A5" t="s">
        <v>23</v>
      </c>
      <c r="B5">
        <v>24</v>
      </c>
      <c r="C5" t="s">
        <v>1004</v>
      </c>
      <c r="D5" s="5" t="str">
        <f>TRIM(CLEAN(SUBSTITUTE(Table13[[#This Row],[Participant Hometown State2]],CHAR(160)," ")))</f>
        <v>Arizona</v>
      </c>
      <c r="E5" t="s">
        <v>1233</v>
      </c>
      <c r="F5" s="4" t="str">
        <f>VLOOKUP(Table13[[#This Row],[Participant Hometown State]],'State names'!$A$2:$B$51,2,0)</f>
        <v>AZ</v>
      </c>
      <c r="G5">
        <v>1</v>
      </c>
      <c r="H5" t="s">
        <v>13</v>
      </c>
      <c r="I5" s="8">
        <v>32</v>
      </c>
      <c r="J5" t="s">
        <v>1176</v>
      </c>
      <c r="K5" t="s">
        <v>1266</v>
      </c>
      <c r="L5" s="1" t="str">
        <f>VLOOKUP(Table13[[#This Row],[Bachelor Hometown State]],'State names'!$A$2:$B$51,2,0)</f>
        <v>VA</v>
      </c>
      <c r="M5" s="9" t="str">
        <f>TRIM(Table13[[#This Row],[Bachelor Home State]])</f>
        <v>Virginia</v>
      </c>
      <c r="N5" t="str">
        <f>Table13[[#This Row],[Participant Hometown]]&amp;","&amp;Table13[[#This Row],[Participant Hometown State Abbrev]]</f>
        <v>Tempe,AZ</v>
      </c>
      <c r="O5" t="str">
        <f>Table13[[#This Row],[Bachelor_Hometown]]&amp;","&amp;Table13[[#This Row],[Bachelor Hometown State Abbrev]]</f>
        <v>Charlottesville,VA</v>
      </c>
      <c r="P5" s="8">
        <v>4</v>
      </c>
      <c r="Q5" s="16">
        <v>1891.7005788288432</v>
      </c>
    </row>
    <row r="6" spans="1:17" ht="16.5" x14ac:dyDescent="0.3">
      <c r="A6" t="s">
        <v>27</v>
      </c>
      <c r="B6">
        <v>22</v>
      </c>
      <c r="C6" t="s">
        <v>1234</v>
      </c>
      <c r="D6" s="5" t="str">
        <f>TRIM(CLEAN(SUBSTITUTE(Table13[[#This Row],[Participant Hometown State2]],CHAR(160)," ")))</f>
        <v>Indiana</v>
      </c>
      <c r="E6" t="s">
        <v>1235</v>
      </c>
      <c r="F6" s="4" t="str">
        <f>VLOOKUP(Table13[[#This Row],[Participant Hometown State]],'State names'!$A$2:$B$51,2,0)</f>
        <v>IN</v>
      </c>
      <c r="G6">
        <v>1</v>
      </c>
      <c r="H6" t="s">
        <v>13</v>
      </c>
      <c r="I6" s="8">
        <v>32</v>
      </c>
      <c r="J6" t="s">
        <v>1176</v>
      </c>
      <c r="K6" t="s">
        <v>1266</v>
      </c>
      <c r="L6" s="1" t="str">
        <f>VLOOKUP(Table13[[#This Row],[Bachelor Hometown State]],'State names'!$A$2:$B$51,2,0)</f>
        <v>VA</v>
      </c>
      <c r="M6" s="9" t="str">
        <f>TRIM(Table13[[#This Row],[Bachelor Home State]])</f>
        <v>Virginia</v>
      </c>
      <c r="N6" t="str">
        <f>Table13[[#This Row],[Participant Hometown]]&amp;","&amp;Table13[[#This Row],[Participant Hometown State Abbrev]]</f>
        <v>Terra Haute,IN</v>
      </c>
      <c r="O6" t="str">
        <f>Table13[[#This Row],[Bachelor_Hometown]]&amp;","&amp;Table13[[#This Row],[Bachelor Hometown State Abbrev]]</f>
        <v>Charlottesville,VA</v>
      </c>
      <c r="P6" s="8">
        <v>3</v>
      </c>
      <c r="Q6" s="16">
        <v>488.64323245493227</v>
      </c>
    </row>
    <row r="7" spans="1:17" ht="16.5" x14ac:dyDescent="0.3">
      <c r="A7" t="s">
        <v>31</v>
      </c>
      <c r="B7">
        <v>28</v>
      </c>
      <c r="C7" t="s">
        <v>1007</v>
      </c>
      <c r="D7" s="5" t="str">
        <f>TRIM(CLEAN(SUBSTITUTE(Table13[[#This Row],[Participant Hometown State2]],CHAR(160)," ")))</f>
        <v>California</v>
      </c>
      <c r="E7" t="s">
        <v>1236</v>
      </c>
      <c r="F7" s="4" t="str">
        <f>VLOOKUP(Table13[[#This Row],[Participant Hometown State]],'State names'!$A$2:$B$51,2,0)</f>
        <v>CA</v>
      </c>
      <c r="G7">
        <v>1</v>
      </c>
      <c r="H7" t="s">
        <v>13</v>
      </c>
      <c r="I7" s="8">
        <v>32</v>
      </c>
      <c r="J7" t="s">
        <v>1176</v>
      </c>
      <c r="K7" t="s">
        <v>1266</v>
      </c>
      <c r="L7" s="1" t="str">
        <f>VLOOKUP(Table13[[#This Row],[Bachelor Hometown State]],'State names'!$A$2:$B$51,2,0)</f>
        <v>VA</v>
      </c>
      <c r="M7" s="9" t="str">
        <f>TRIM(Table13[[#This Row],[Bachelor Home State]])</f>
        <v>Virginia</v>
      </c>
      <c r="N7" t="str">
        <f>Table13[[#This Row],[Participant Hometown]]&amp;","&amp;Table13[[#This Row],[Participant Hometown State Abbrev]]</f>
        <v>Bonita,CA</v>
      </c>
      <c r="O7" t="str">
        <f>Table13[[#This Row],[Bachelor_Hometown]]&amp;","&amp;Table13[[#This Row],[Bachelor Hometown State Abbrev]]</f>
        <v>Charlottesville,VA</v>
      </c>
      <c r="P7" s="8">
        <v>3</v>
      </c>
      <c r="Q7" s="16">
        <v>2186.53898702889</v>
      </c>
    </row>
    <row r="8" spans="1:17" ht="16.5" x14ac:dyDescent="0.3">
      <c r="A8" t="s">
        <v>34</v>
      </c>
      <c r="B8">
        <v>23</v>
      </c>
      <c r="C8" t="s">
        <v>1237</v>
      </c>
      <c r="D8" s="5" t="str">
        <f>TRIM(CLEAN(SUBSTITUTE(Table13[[#This Row],[Participant Hometown State2]],CHAR(160)," ")))</f>
        <v>California</v>
      </c>
      <c r="E8" t="s">
        <v>1236</v>
      </c>
      <c r="F8" s="4" t="str">
        <f>VLOOKUP(Table13[[#This Row],[Participant Hometown State]],'State names'!$A$2:$B$51,2,0)</f>
        <v>CA</v>
      </c>
      <c r="G8">
        <v>1</v>
      </c>
      <c r="H8" t="s">
        <v>13</v>
      </c>
      <c r="I8" s="8">
        <v>32</v>
      </c>
      <c r="J8" t="s">
        <v>1176</v>
      </c>
      <c r="K8" t="s">
        <v>1266</v>
      </c>
      <c r="L8" s="1" t="str">
        <f>VLOOKUP(Table13[[#This Row],[Bachelor Hometown State]],'State names'!$A$2:$B$51,2,0)</f>
        <v>VA</v>
      </c>
      <c r="M8" s="9" t="str">
        <f>TRIM(Table13[[#This Row],[Bachelor Home State]])</f>
        <v>Virginia</v>
      </c>
      <c r="N8" t="str">
        <f>Table13[[#This Row],[Participant Hometown]]&amp;","&amp;Table13[[#This Row],[Participant Hometown State Abbrev]]</f>
        <v>Los Angeles,CA</v>
      </c>
      <c r="O8" t="str">
        <f>Table13[[#This Row],[Bachelor_Hometown]]&amp;","&amp;Table13[[#This Row],[Bachelor Hometown State Abbrev]]</f>
        <v>Charlottesville,VA</v>
      </c>
      <c r="P8" s="8">
        <v>3</v>
      </c>
      <c r="Q8" s="16">
        <v>2220.1630643499479</v>
      </c>
    </row>
    <row r="9" spans="1:17" ht="16.5" x14ac:dyDescent="0.3">
      <c r="A9" t="s">
        <v>37</v>
      </c>
      <c r="B9">
        <v>28</v>
      </c>
      <c r="C9" t="s">
        <v>1009</v>
      </c>
      <c r="D9" s="5" t="str">
        <f>TRIM(CLEAN(SUBSTITUTE(Table13[[#This Row],[Participant Hometown State2]],CHAR(160)," ")))</f>
        <v>Oklahoma</v>
      </c>
      <c r="E9" t="s">
        <v>1238</v>
      </c>
      <c r="F9" s="4" t="str">
        <f>VLOOKUP(Table13[[#This Row],[Participant Hometown State]],'State names'!$A$2:$B$51,2,0)</f>
        <v>OK</v>
      </c>
      <c r="G9">
        <v>1</v>
      </c>
      <c r="H9" t="s">
        <v>13</v>
      </c>
      <c r="I9" s="8">
        <v>32</v>
      </c>
      <c r="J9" t="s">
        <v>1176</v>
      </c>
      <c r="K9" t="s">
        <v>1266</v>
      </c>
      <c r="L9" s="1" t="str">
        <f>VLOOKUP(Table13[[#This Row],[Bachelor Hometown State]],'State names'!$A$2:$B$51,2,0)</f>
        <v>VA</v>
      </c>
      <c r="M9" s="9" t="str">
        <f>TRIM(Table13[[#This Row],[Bachelor Home State]])</f>
        <v>Virginia</v>
      </c>
      <c r="N9" t="str">
        <f>Table13[[#This Row],[Participant Hometown]]&amp;","&amp;Table13[[#This Row],[Participant Hometown State Abbrev]]</f>
        <v>Woodward,OK</v>
      </c>
      <c r="O9" t="str">
        <f>Table13[[#This Row],[Bachelor_Hometown]]&amp;","&amp;Table13[[#This Row],[Bachelor Hometown State Abbrev]]</f>
        <v>Charlottesville,VA</v>
      </c>
      <c r="P9" s="8">
        <v>3</v>
      </c>
      <c r="Q9" s="16">
        <v>1152.1051804776816</v>
      </c>
    </row>
    <row r="10" spans="1:17" ht="16.5" x14ac:dyDescent="0.3">
      <c r="A10" t="s">
        <v>40</v>
      </c>
      <c r="B10">
        <v>27</v>
      </c>
      <c r="C10" t="s">
        <v>1239</v>
      </c>
      <c r="D10" s="5" t="str">
        <f>TRIM(CLEAN(SUBSTITUTE(Table13[[#This Row],[Participant Hometown State2]],CHAR(160)," ")))</f>
        <v>California</v>
      </c>
      <c r="E10" t="s">
        <v>1236</v>
      </c>
      <c r="F10" s="4" t="str">
        <f>VLOOKUP(Table13[[#This Row],[Participant Hometown State]],'State names'!$A$2:$B$51,2,0)</f>
        <v>CA</v>
      </c>
      <c r="G10">
        <v>1</v>
      </c>
      <c r="H10" t="s">
        <v>13</v>
      </c>
      <c r="I10" s="8">
        <v>32</v>
      </c>
      <c r="J10" t="s">
        <v>1176</v>
      </c>
      <c r="K10" t="s">
        <v>1266</v>
      </c>
      <c r="L10" s="1" t="str">
        <f>VLOOKUP(Table13[[#This Row],[Bachelor Hometown State]],'State names'!$A$2:$B$51,2,0)</f>
        <v>VA</v>
      </c>
      <c r="M10" s="9" t="str">
        <f>TRIM(Table13[[#This Row],[Bachelor Home State]])</f>
        <v>Virginia</v>
      </c>
      <c r="N10" t="str">
        <f>Table13[[#This Row],[Participant Hometown]]&amp;","&amp;Table13[[#This Row],[Participant Hometown State Abbrev]]</f>
        <v>Beverly Hills,CA</v>
      </c>
      <c r="O10" t="str">
        <f>Table13[[#This Row],[Bachelor_Hometown]]&amp;","&amp;Table13[[#This Row],[Bachelor Hometown State Abbrev]]</f>
        <v>Charlottesville,VA</v>
      </c>
      <c r="P10" s="8">
        <v>2</v>
      </c>
      <c r="Q10" s="16">
        <v>2228.1416134692854</v>
      </c>
    </row>
    <row r="11" spans="1:17" ht="16.5" x14ac:dyDescent="0.3">
      <c r="A11" t="s">
        <v>44</v>
      </c>
      <c r="B11">
        <v>28</v>
      </c>
      <c r="C11" t="s">
        <v>1240</v>
      </c>
      <c r="D11" s="5" t="str">
        <f>TRIM(CLEAN(SUBSTITUTE(Table13[[#This Row],[Participant Hometown State2]],CHAR(160)," ")))</f>
        <v>New York</v>
      </c>
      <c r="E11" t="s">
        <v>1241</v>
      </c>
      <c r="F11" s="4" t="str">
        <f>VLOOKUP(Table13[[#This Row],[Participant Hometown State]],'State names'!$A$2:$B$51,2,0)</f>
        <v>NY</v>
      </c>
      <c r="G11">
        <v>1</v>
      </c>
      <c r="H11" t="s">
        <v>13</v>
      </c>
      <c r="I11" s="8">
        <v>32</v>
      </c>
      <c r="J11" t="s">
        <v>1176</v>
      </c>
      <c r="K11" t="s">
        <v>1266</v>
      </c>
      <c r="L11" s="1" t="str">
        <f>VLOOKUP(Table13[[#This Row],[Bachelor Hometown State]],'State names'!$A$2:$B$51,2,0)</f>
        <v>VA</v>
      </c>
      <c r="M11" s="9" t="str">
        <f>TRIM(Table13[[#This Row],[Bachelor Home State]])</f>
        <v>Virginia</v>
      </c>
      <c r="N11" t="str">
        <f>Table13[[#This Row],[Participant Hometown]]&amp;","&amp;Table13[[#This Row],[Participant Hometown State Abbrev]]</f>
        <v>New York,NY</v>
      </c>
      <c r="O11" t="str">
        <f>Table13[[#This Row],[Bachelor_Hometown]]&amp;","&amp;Table13[[#This Row],[Bachelor Hometown State Abbrev]]</f>
        <v>Charlottesville,VA</v>
      </c>
      <c r="P11" s="8">
        <v>2</v>
      </c>
      <c r="Q11" s="16">
        <v>303.32438781776648</v>
      </c>
    </row>
    <row r="12" spans="1:17" ht="16.5" x14ac:dyDescent="0.3">
      <c r="A12" t="s">
        <v>47</v>
      </c>
      <c r="B12">
        <v>25</v>
      </c>
      <c r="C12" t="s">
        <v>1011</v>
      </c>
      <c r="D12" s="5" t="str">
        <f>TRIM(CLEAN(SUBSTITUTE(Table13[[#This Row],[Participant Hometown State2]],CHAR(160)," ")))</f>
        <v>Arizona</v>
      </c>
      <c r="E12" t="s">
        <v>1233</v>
      </c>
      <c r="F12" s="4" t="str">
        <f>VLOOKUP(Table13[[#This Row],[Participant Hometown State]],'State names'!$A$2:$B$51,2,0)</f>
        <v>AZ</v>
      </c>
      <c r="G12">
        <v>1</v>
      </c>
      <c r="H12" t="s">
        <v>13</v>
      </c>
      <c r="I12" s="8">
        <v>32</v>
      </c>
      <c r="J12" t="s">
        <v>1176</v>
      </c>
      <c r="K12" t="s">
        <v>1266</v>
      </c>
      <c r="L12" s="1" t="str">
        <f>VLOOKUP(Table13[[#This Row],[Bachelor Hometown State]],'State names'!$A$2:$B$51,2,0)</f>
        <v>VA</v>
      </c>
      <c r="M12" s="9" t="str">
        <f>TRIM(Table13[[#This Row],[Bachelor Home State]])</f>
        <v>Virginia</v>
      </c>
      <c r="N12" t="str">
        <f>Table13[[#This Row],[Participant Hometown]]&amp;","&amp;Table13[[#This Row],[Participant Hometown State Abbrev]]</f>
        <v>Avondale,AZ</v>
      </c>
      <c r="O12" t="str">
        <f>Table13[[#This Row],[Bachelor_Hometown]]&amp;","&amp;Table13[[#This Row],[Bachelor Hometown State Abbrev]]</f>
        <v>Charlottesville,VA</v>
      </c>
      <c r="P12" s="8">
        <v>2</v>
      </c>
      <c r="Q12" s="16">
        <v>1913.8150313371355</v>
      </c>
    </row>
    <row r="13" spans="1:17" ht="16.5" x14ac:dyDescent="0.3">
      <c r="A13" t="s">
        <v>50</v>
      </c>
      <c r="B13">
        <v>27</v>
      </c>
      <c r="C13" t="s">
        <v>1012</v>
      </c>
      <c r="D13" s="5" t="str">
        <f>TRIM(CLEAN(SUBSTITUTE(Table13[[#This Row],[Participant Hometown State2]],CHAR(160)," ")))</f>
        <v>California</v>
      </c>
      <c r="E13" t="s">
        <v>1236</v>
      </c>
      <c r="F13" s="4" t="str">
        <f>VLOOKUP(Table13[[#This Row],[Participant Hometown State]],'State names'!$A$2:$B$51,2,0)</f>
        <v>CA</v>
      </c>
      <c r="G13">
        <v>1</v>
      </c>
      <c r="H13" t="s">
        <v>13</v>
      </c>
      <c r="I13" s="8">
        <v>32</v>
      </c>
      <c r="J13" t="s">
        <v>1176</v>
      </c>
      <c r="K13" t="s">
        <v>1266</v>
      </c>
      <c r="L13" s="1" t="str">
        <f>VLOOKUP(Table13[[#This Row],[Bachelor Hometown State]],'State names'!$A$2:$B$51,2,0)</f>
        <v>VA</v>
      </c>
      <c r="M13" s="9" t="str">
        <f>TRIM(Table13[[#This Row],[Bachelor Home State]])</f>
        <v>Virginia</v>
      </c>
      <c r="N13" t="str">
        <f>Table13[[#This Row],[Participant Hometown]]&amp;","&amp;Table13[[#This Row],[Participant Hometown State Abbrev]]</f>
        <v>Burbank,CA</v>
      </c>
      <c r="O13" t="str">
        <f>Table13[[#This Row],[Bachelor_Hometown]]&amp;","&amp;Table13[[#This Row],[Bachelor Hometown State Abbrev]]</f>
        <v>Charlottesville,VA</v>
      </c>
      <c r="P13" s="8">
        <v>2</v>
      </c>
      <c r="Q13" s="16">
        <v>2221.914820192575</v>
      </c>
    </row>
    <row r="14" spans="1:17" ht="16.5" x14ac:dyDescent="0.3">
      <c r="A14" t="s">
        <v>52</v>
      </c>
      <c r="B14">
        <v>23</v>
      </c>
      <c r="C14" t="s">
        <v>1013</v>
      </c>
      <c r="D14" s="5" t="str">
        <f>TRIM(CLEAN(SUBSTITUTE(Table13[[#This Row],[Participant Hometown State2]],CHAR(160)," ")))</f>
        <v>Massachusetts</v>
      </c>
      <c r="E14" t="s">
        <v>1242</v>
      </c>
      <c r="F14" s="4" t="str">
        <f>VLOOKUP(Table13[[#This Row],[Participant Hometown State]],'State names'!$A$2:$B$51,2,0)</f>
        <v>MA</v>
      </c>
      <c r="G14">
        <v>1</v>
      </c>
      <c r="H14" t="s">
        <v>13</v>
      </c>
      <c r="I14" s="8">
        <v>32</v>
      </c>
      <c r="J14" t="s">
        <v>1176</v>
      </c>
      <c r="K14" t="s">
        <v>1266</v>
      </c>
      <c r="L14" s="1" t="str">
        <f>VLOOKUP(Table13[[#This Row],[Bachelor Hometown State]],'State names'!$A$2:$B$51,2,0)</f>
        <v>VA</v>
      </c>
      <c r="M14" s="9" t="str">
        <f>TRIM(Table13[[#This Row],[Bachelor Home State]])</f>
        <v>Virginia</v>
      </c>
      <c r="N14" t="str">
        <f>Table13[[#This Row],[Participant Hometown]]&amp;","&amp;Table13[[#This Row],[Participant Hometown State Abbrev]]</f>
        <v>Malden,MA</v>
      </c>
      <c r="O14" t="str">
        <f>Table13[[#This Row],[Bachelor_Hometown]]&amp;","&amp;Table13[[#This Row],[Bachelor Hometown State Abbrev]]</f>
        <v>Charlottesville,VA</v>
      </c>
      <c r="P14" s="8">
        <v>2</v>
      </c>
      <c r="Q14" s="16">
        <v>496.01940541678107</v>
      </c>
    </row>
    <row r="15" spans="1:17" ht="16.5" x14ac:dyDescent="0.3">
      <c r="A15" t="s">
        <v>55</v>
      </c>
      <c r="B15">
        <v>25</v>
      </c>
      <c r="C15" t="s">
        <v>1004</v>
      </c>
      <c r="D15" s="5" t="str">
        <f>TRIM(CLEAN(SUBSTITUTE(Table13[[#This Row],[Participant Hometown State2]],CHAR(160)," ")))</f>
        <v>Arizona</v>
      </c>
      <c r="E15" t="s">
        <v>1233</v>
      </c>
      <c r="F15" s="4" t="str">
        <f>VLOOKUP(Table13[[#This Row],[Participant Hometown State]],'State names'!$A$2:$B$51,2,0)</f>
        <v>AZ</v>
      </c>
      <c r="G15">
        <v>1</v>
      </c>
      <c r="H15" t="s">
        <v>13</v>
      </c>
      <c r="I15" s="8">
        <v>32</v>
      </c>
      <c r="J15" t="s">
        <v>1176</v>
      </c>
      <c r="K15" t="s">
        <v>1266</v>
      </c>
      <c r="L15" s="1" t="str">
        <f>VLOOKUP(Table13[[#This Row],[Bachelor Hometown State]],'State names'!$A$2:$B$51,2,0)</f>
        <v>VA</v>
      </c>
      <c r="M15" s="9" t="str">
        <f>TRIM(Table13[[#This Row],[Bachelor Home State]])</f>
        <v>Virginia</v>
      </c>
      <c r="N15" t="str">
        <f>Table13[[#This Row],[Participant Hometown]]&amp;","&amp;Table13[[#This Row],[Participant Hometown State Abbrev]]</f>
        <v>Tempe,AZ</v>
      </c>
      <c r="O15" t="str">
        <f>Table13[[#This Row],[Bachelor_Hometown]]&amp;","&amp;Table13[[#This Row],[Bachelor Hometown State Abbrev]]</f>
        <v>Charlottesville,VA</v>
      </c>
      <c r="P15" s="8">
        <v>2</v>
      </c>
      <c r="Q15" s="16">
        <v>1891.7005788288432</v>
      </c>
    </row>
    <row r="16" spans="1:17" ht="16.5" x14ac:dyDescent="0.3">
      <c r="A16" t="s">
        <v>57</v>
      </c>
      <c r="B16">
        <v>27</v>
      </c>
      <c r="C16" t="s">
        <v>1015</v>
      </c>
      <c r="D16" s="5" t="str">
        <f>TRIM(CLEAN(SUBSTITUTE(Table13[[#This Row],[Participant Hometown State2]],CHAR(160)," ")))</f>
        <v>Texas</v>
      </c>
      <c r="E16" t="s">
        <v>1232</v>
      </c>
      <c r="F16" s="4" t="str">
        <f>VLOOKUP(Table13[[#This Row],[Participant Hometown State]],'State names'!$A$2:$B$51,2,0)</f>
        <v>TX</v>
      </c>
      <c r="G16">
        <v>1</v>
      </c>
      <c r="H16" t="s">
        <v>13</v>
      </c>
      <c r="I16" s="8">
        <v>32</v>
      </c>
      <c r="J16" t="s">
        <v>1176</v>
      </c>
      <c r="K16" t="s">
        <v>1266</v>
      </c>
      <c r="L16" s="1" t="str">
        <f>VLOOKUP(Table13[[#This Row],[Bachelor Hometown State]],'State names'!$A$2:$B$51,2,0)</f>
        <v>VA</v>
      </c>
      <c r="M16" s="9" t="str">
        <f>TRIM(Table13[[#This Row],[Bachelor Home State]])</f>
        <v>Virginia</v>
      </c>
      <c r="N16" t="str">
        <f>Table13[[#This Row],[Participant Hometown]]&amp;","&amp;Table13[[#This Row],[Participant Hometown State Abbrev]]</f>
        <v>Plano,TX</v>
      </c>
      <c r="O16" t="str">
        <f>Table13[[#This Row],[Bachelor_Hometown]]&amp;","&amp;Table13[[#This Row],[Bachelor Hometown State Abbrev]]</f>
        <v>Charlottesville,VA</v>
      </c>
      <c r="P16" s="8">
        <v>2</v>
      </c>
      <c r="Q16" s="16">
        <v>1079.6645694780213</v>
      </c>
    </row>
    <row r="17" spans="1:17" ht="16.5" x14ac:dyDescent="0.3">
      <c r="A17" t="s">
        <v>59</v>
      </c>
      <c r="B17">
        <v>29</v>
      </c>
      <c r="C17" t="s">
        <v>1237</v>
      </c>
      <c r="D17" s="5" t="str">
        <f>TRIM(CLEAN(SUBSTITUTE(Table13[[#This Row],[Participant Hometown State2]],CHAR(160)," ")))</f>
        <v>California</v>
      </c>
      <c r="E17" t="s">
        <v>1236</v>
      </c>
      <c r="F17" s="4" t="str">
        <f>VLOOKUP(Table13[[#This Row],[Participant Hometown State]],'State names'!$A$2:$B$51,2,0)</f>
        <v>CA</v>
      </c>
      <c r="G17">
        <v>1</v>
      </c>
      <c r="H17" t="s">
        <v>13</v>
      </c>
      <c r="I17" s="8">
        <v>32</v>
      </c>
      <c r="J17" t="s">
        <v>1176</v>
      </c>
      <c r="K17" t="s">
        <v>1266</v>
      </c>
      <c r="L17" s="1" t="str">
        <f>VLOOKUP(Table13[[#This Row],[Bachelor Hometown State]],'State names'!$A$2:$B$51,2,0)</f>
        <v>VA</v>
      </c>
      <c r="M17" s="9" t="str">
        <f>TRIM(Table13[[#This Row],[Bachelor Home State]])</f>
        <v>Virginia</v>
      </c>
      <c r="N17" t="str">
        <f>Table13[[#This Row],[Participant Hometown]]&amp;","&amp;Table13[[#This Row],[Participant Hometown State Abbrev]]</f>
        <v>Los Angeles,CA</v>
      </c>
      <c r="O17" t="str">
        <f>Table13[[#This Row],[Bachelor_Hometown]]&amp;","&amp;Table13[[#This Row],[Bachelor Hometown State Abbrev]]</f>
        <v>Charlottesville,VA</v>
      </c>
      <c r="P17" s="8">
        <v>1</v>
      </c>
      <c r="Q17" s="16">
        <v>2220.1630643499479</v>
      </c>
    </row>
    <row r="18" spans="1:17" ht="16.5" x14ac:dyDescent="0.3">
      <c r="A18" t="s">
        <v>62</v>
      </c>
      <c r="B18">
        <v>30</v>
      </c>
      <c r="C18" t="s">
        <v>1016</v>
      </c>
      <c r="D18" s="5" t="str">
        <f>TRIM(CLEAN(SUBSTITUTE(Table13[[#This Row],[Participant Hometown State2]],CHAR(160)," ")))</f>
        <v>Washington</v>
      </c>
      <c r="E18" t="s">
        <v>1243</v>
      </c>
      <c r="F18" s="4" t="str">
        <f>VLOOKUP(Table13[[#This Row],[Participant Hometown State]],'State names'!$A$2:$B$51,2,0)</f>
        <v>WA</v>
      </c>
      <c r="G18">
        <v>1</v>
      </c>
      <c r="H18" t="s">
        <v>13</v>
      </c>
      <c r="I18" s="8">
        <v>32</v>
      </c>
      <c r="J18" t="s">
        <v>1176</v>
      </c>
      <c r="K18" t="s">
        <v>1266</v>
      </c>
      <c r="L18" s="1" t="str">
        <f>VLOOKUP(Table13[[#This Row],[Bachelor Hometown State]],'State names'!$A$2:$B$51,2,0)</f>
        <v>VA</v>
      </c>
      <c r="M18" s="9" t="str">
        <f>TRIM(Table13[[#This Row],[Bachelor Home State]])</f>
        <v>Virginia</v>
      </c>
      <c r="N18" t="str">
        <f>Table13[[#This Row],[Participant Hometown]]&amp;","&amp;Table13[[#This Row],[Participant Hometown State Abbrev]]</f>
        <v>Seattle,WA</v>
      </c>
      <c r="O18" t="str">
        <f>Table13[[#This Row],[Bachelor_Hometown]]&amp;","&amp;Table13[[#This Row],[Bachelor Hometown State Abbrev]]</f>
        <v>Charlottesville,VA</v>
      </c>
      <c r="P18" s="8">
        <v>1</v>
      </c>
      <c r="Q18" s="16">
        <v>2284.0711484352883</v>
      </c>
    </row>
    <row r="19" spans="1:17" ht="16.5" x14ac:dyDescent="0.3">
      <c r="A19" t="s">
        <v>65</v>
      </c>
      <c r="B19">
        <v>30</v>
      </c>
      <c r="C19" t="s">
        <v>1018</v>
      </c>
      <c r="D19" s="5" t="str">
        <f>TRIM(CLEAN(SUBSTITUTE(Table13[[#This Row],[Participant Hometown State2]],CHAR(160)," ")))</f>
        <v>Hawaii</v>
      </c>
      <c r="E19" t="s">
        <v>1244</v>
      </c>
      <c r="F19" s="4" t="str">
        <f>VLOOKUP(Table13[[#This Row],[Participant Hometown State]],'State names'!$A$2:$B$51,2,0)</f>
        <v>HI</v>
      </c>
      <c r="G19">
        <v>1</v>
      </c>
      <c r="H19" t="s">
        <v>13</v>
      </c>
      <c r="I19" s="8">
        <v>32</v>
      </c>
      <c r="J19" t="s">
        <v>1176</v>
      </c>
      <c r="K19" t="s">
        <v>1266</v>
      </c>
      <c r="L19" s="1" t="str">
        <f>VLOOKUP(Table13[[#This Row],[Bachelor Hometown State]],'State names'!$A$2:$B$51,2,0)</f>
        <v>VA</v>
      </c>
      <c r="M19" s="9" t="str">
        <f>TRIM(Table13[[#This Row],[Bachelor Home State]])</f>
        <v>Virginia</v>
      </c>
      <c r="N19" t="str">
        <f>Table13[[#This Row],[Participant Hometown]]&amp;","&amp;Table13[[#This Row],[Participant Hometown State Abbrev]]</f>
        <v>Honolulu,HI</v>
      </c>
      <c r="O19" t="str">
        <f>Table13[[#This Row],[Bachelor_Hometown]]&amp;","&amp;Table13[[#This Row],[Bachelor Hometown State Abbrev]]</f>
        <v>Charlottesville,VA</v>
      </c>
      <c r="P19" s="8">
        <v>1</v>
      </c>
      <c r="Q19" s="16">
        <v>4763.0669222076158</v>
      </c>
    </row>
    <row r="20" spans="1:17" ht="16.5" x14ac:dyDescent="0.3">
      <c r="A20" t="s">
        <v>68</v>
      </c>
      <c r="B20">
        <v>22</v>
      </c>
      <c r="C20" t="s">
        <v>1020</v>
      </c>
      <c r="D20" s="5" t="str">
        <f>TRIM(CLEAN(SUBSTITUTE(Table13[[#This Row],[Participant Hometown State2]],CHAR(160)," ")))</f>
        <v>Pennsylvania</v>
      </c>
      <c r="E20" t="s">
        <v>1245</v>
      </c>
      <c r="F20" s="4" t="str">
        <f>VLOOKUP(Table13[[#This Row],[Participant Hometown State]],'State names'!$A$2:$B$51,2,0)</f>
        <v>PA</v>
      </c>
      <c r="G20">
        <v>1</v>
      </c>
      <c r="H20" t="s">
        <v>13</v>
      </c>
      <c r="I20" s="8">
        <v>32</v>
      </c>
      <c r="J20" t="s">
        <v>1176</v>
      </c>
      <c r="K20" t="s">
        <v>1266</v>
      </c>
      <c r="L20" s="1" t="str">
        <f>VLOOKUP(Table13[[#This Row],[Bachelor Hometown State]],'State names'!$A$2:$B$51,2,0)</f>
        <v>VA</v>
      </c>
      <c r="M20" s="9" t="str">
        <f>TRIM(Table13[[#This Row],[Bachelor Home State]])</f>
        <v>Virginia</v>
      </c>
      <c r="N20" t="str">
        <f>Table13[[#This Row],[Participant Hometown]]&amp;","&amp;Table13[[#This Row],[Participant Hometown State Abbrev]]</f>
        <v>Pittsburgh,PA</v>
      </c>
      <c r="O20" t="str">
        <f>Table13[[#This Row],[Bachelor_Hometown]]&amp;","&amp;Table13[[#This Row],[Bachelor Hometown State Abbrev]]</f>
        <v>Charlottesville,VA</v>
      </c>
      <c r="P20" s="8">
        <v>1</v>
      </c>
      <c r="Q20" s="16">
        <v>184.82039926603036</v>
      </c>
    </row>
    <row r="21" spans="1:17" ht="16.5" x14ac:dyDescent="0.3">
      <c r="A21" t="s">
        <v>71</v>
      </c>
      <c r="B21">
        <v>31</v>
      </c>
      <c r="C21" t="s">
        <v>1022</v>
      </c>
      <c r="D21" s="5" t="str">
        <f>TRIM(CLEAN(SUBSTITUTE(Table13[[#This Row],[Participant Hometown State2]],CHAR(160)," ")))</f>
        <v>Illinois</v>
      </c>
      <c r="E21" t="s">
        <v>1246</v>
      </c>
      <c r="F21" s="4" t="str">
        <f>VLOOKUP(Table13[[#This Row],[Participant Hometown State]],'State names'!$A$2:$B$51,2,0)</f>
        <v>IL</v>
      </c>
      <c r="G21">
        <v>1</v>
      </c>
      <c r="H21" t="s">
        <v>13</v>
      </c>
      <c r="I21" s="8">
        <v>32</v>
      </c>
      <c r="J21" t="s">
        <v>1176</v>
      </c>
      <c r="K21" t="s">
        <v>1266</v>
      </c>
      <c r="L21" s="1" t="str">
        <f>VLOOKUP(Table13[[#This Row],[Bachelor Hometown State]],'State names'!$A$2:$B$51,2,0)</f>
        <v>VA</v>
      </c>
      <c r="M21" s="9" t="str">
        <f>TRIM(Table13[[#This Row],[Bachelor Home State]])</f>
        <v>Virginia</v>
      </c>
      <c r="N21" t="str">
        <f>Table13[[#This Row],[Participant Hometown]]&amp;","&amp;Table13[[#This Row],[Participant Hometown State Abbrev]]</f>
        <v>Chicago,IL</v>
      </c>
      <c r="O21" t="str">
        <f>Table13[[#This Row],[Bachelor_Hometown]]&amp;","&amp;Table13[[#This Row],[Bachelor Hometown State Abbrev]]</f>
        <v>Charlottesville,VA</v>
      </c>
      <c r="P21" s="8">
        <v>1</v>
      </c>
      <c r="Q21" s="16">
        <v>551.18206241378596</v>
      </c>
    </row>
    <row r="22" spans="1:17" ht="16.5" x14ac:dyDescent="0.3">
      <c r="A22" t="s">
        <v>74</v>
      </c>
      <c r="B22">
        <v>27</v>
      </c>
      <c r="C22" t="s">
        <v>1237</v>
      </c>
      <c r="D22" s="5" t="str">
        <f>TRIM(CLEAN(SUBSTITUTE(Table13[[#This Row],[Participant Hometown State2]],CHAR(160)," ")))</f>
        <v>California</v>
      </c>
      <c r="E22" t="s">
        <v>1236</v>
      </c>
      <c r="F22" s="4" t="str">
        <f>VLOOKUP(Table13[[#This Row],[Participant Hometown State]],'State names'!$A$2:$B$51,2,0)</f>
        <v>CA</v>
      </c>
      <c r="G22">
        <v>1</v>
      </c>
      <c r="H22" t="s">
        <v>13</v>
      </c>
      <c r="I22" s="8">
        <v>32</v>
      </c>
      <c r="J22" t="s">
        <v>1176</v>
      </c>
      <c r="K22" t="s">
        <v>1266</v>
      </c>
      <c r="L22" s="1" t="str">
        <f>VLOOKUP(Table13[[#This Row],[Bachelor Hometown State]],'State names'!$A$2:$B$51,2,0)</f>
        <v>VA</v>
      </c>
      <c r="M22" s="9" t="str">
        <f>TRIM(Table13[[#This Row],[Bachelor Home State]])</f>
        <v>Virginia</v>
      </c>
      <c r="N22" t="str">
        <f>Table13[[#This Row],[Participant Hometown]]&amp;","&amp;Table13[[#This Row],[Participant Hometown State Abbrev]]</f>
        <v>Los Angeles,CA</v>
      </c>
      <c r="O22" t="str">
        <f>Table13[[#This Row],[Bachelor_Hometown]]&amp;","&amp;Table13[[#This Row],[Bachelor Hometown State Abbrev]]</f>
        <v>Charlottesville,VA</v>
      </c>
      <c r="P22" s="8">
        <v>1</v>
      </c>
      <c r="Q22" s="16">
        <v>2220.1630643499479</v>
      </c>
    </row>
    <row r="23" spans="1:17" ht="16.5" x14ac:dyDescent="0.3">
      <c r="A23" t="s">
        <v>76</v>
      </c>
      <c r="B23">
        <v>29</v>
      </c>
      <c r="C23" t="s">
        <v>1002</v>
      </c>
      <c r="D23" s="5" t="str">
        <f>TRIM(CLEAN(SUBSTITUTE(Table13[[#This Row],[Participant Hometown State2]],CHAR(160)," ")))</f>
        <v>Texas</v>
      </c>
      <c r="E23" t="s">
        <v>1232</v>
      </c>
      <c r="F23" s="4" t="str">
        <f>VLOOKUP(Table13[[#This Row],[Participant Hometown State]],'State names'!$A$2:$B$51,2,0)</f>
        <v>TX</v>
      </c>
      <c r="G23">
        <v>1</v>
      </c>
      <c r="H23" t="s">
        <v>13</v>
      </c>
      <c r="I23" s="8">
        <v>32</v>
      </c>
      <c r="J23" t="s">
        <v>1176</v>
      </c>
      <c r="K23" t="s">
        <v>1266</v>
      </c>
      <c r="L23" s="1" t="str">
        <f>VLOOKUP(Table13[[#This Row],[Bachelor Hometown State]],'State names'!$A$2:$B$51,2,0)</f>
        <v>VA</v>
      </c>
      <c r="M23" s="9" t="str">
        <f>TRIM(Table13[[#This Row],[Bachelor Home State]])</f>
        <v>Virginia</v>
      </c>
      <c r="N23" t="str">
        <f>Table13[[#This Row],[Participant Hometown]]&amp;","&amp;Table13[[#This Row],[Participant Hometown State Abbrev]]</f>
        <v>Dallas,TX</v>
      </c>
      <c r="O23" t="str">
        <f>Table13[[#This Row],[Bachelor_Hometown]]&amp;","&amp;Table13[[#This Row],[Bachelor Hometown State Abbrev]]</f>
        <v>Charlottesville,VA</v>
      </c>
      <c r="P23" s="8">
        <v>1</v>
      </c>
      <c r="Q23" s="16">
        <v>1090.4376955923956</v>
      </c>
    </row>
    <row r="24" spans="1:17" ht="16.5" x14ac:dyDescent="0.3">
      <c r="A24" t="s">
        <v>77</v>
      </c>
      <c r="B24">
        <v>24</v>
      </c>
      <c r="C24" t="s">
        <v>1024</v>
      </c>
      <c r="D24" s="5" t="str">
        <f>TRIM(CLEAN(SUBSTITUTE(Table13[[#This Row],[Participant Hometown State2]],CHAR(160)," ")))</f>
        <v>Massachusetts</v>
      </c>
      <c r="E24" t="s">
        <v>1242</v>
      </c>
      <c r="F24" s="4" t="str">
        <f>VLOOKUP(Table13[[#This Row],[Participant Hometown State]],'State names'!$A$2:$B$51,2,0)</f>
        <v>MA</v>
      </c>
      <c r="G24">
        <v>1</v>
      </c>
      <c r="H24" t="s">
        <v>13</v>
      </c>
      <c r="I24" s="8">
        <v>32</v>
      </c>
      <c r="J24" t="s">
        <v>1176</v>
      </c>
      <c r="K24" t="s">
        <v>1266</v>
      </c>
      <c r="L24" s="1" t="str">
        <f>VLOOKUP(Table13[[#This Row],[Bachelor Hometown State]],'State names'!$A$2:$B$51,2,0)</f>
        <v>VA</v>
      </c>
      <c r="M24" s="9" t="str">
        <f>TRIM(Table13[[#This Row],[Bachelor Home State]])</f>
        <v>Virginia</v>
      </c>
      <c r="N24" t="str">
        <f>Table13[[#This Row],[Participant Hometown]]&amp;","&amp;Table13[[#This Row],[Participant Hometown State Abbrev]]</f>
        <v>Swansea,MA</v>
      </c>
      <c r="O24" t="str">
        <f>Table13[[#This Row],[Bachelor_Hometown]]&amp;","&amp;Table13[[#This Row],[Bachelor Hometown State Abbrev]]</f>
        <v>Charlottesville,VA</v>
      </c>
      <c r="P24" s="8">
        <v>1</v>
      </c>
      <c r="Q24" s="16">
        <v>465.08047642043431</v>
      </c>
    </row>
    <row r="25" spans="1:17" ht="16.5" x14ac:dyDescent="0.3">
      <c r="A25" t="s">
        <v>80</v>
      </c>
      <c r="B25">
        <v>29</v>
      </c>
      <c r="C25" t="s">
        <v>1025</v>
      </c>
      <c r="D25" s="5" t="str">
        <f>TRIM(CLEAN(SUBSTITUTE(Table13[[#This Row],[Participant Hometown State2]],CHAR(160)," ")))</f>
        <v>New York</v>
      </c>
      <c r="E25" t="s">
        <v>1241</v>
      </c>
      <c r="F25" s="4" t="str">
        <f>VLOOKUP(Table13[[#This Row],[Participant Hometown State]],'State names'!$A$2:$B$51,2,0)</f>
        <v>NY</v>
      </c>
      <c r="G25">
        <v>1</v>
      </c>
      <c r="H25" t="s">
        <v>13</v>
      </c>
      <c r="I25" s="8">
        <v>32</v>
      </c>
      <c r="J25" t="s">
        <v>1176</v>
      </c>
      <c r="K25" t="s">
        <v>1266</v>
      </c>
      <c r="L25" s="1" t="str">
        <f>VLOOKUP(Table13[[#This Row],[Bachelor Hometown State]],'State names'!$A$2:$B$51,2,0)</f>
        <v>VA</v>
      </c>
      <c r="M25" s="9" t="str">
        <f>TRIM(Table13[[#This Row],[Bachelor Home State]])</f>
        <v>Virginia</v>
      </c>
      <c r="N25" t="str">
        <f>Table13[[#This Row],[Participant Hometown]]&amp;","&amp;Table13[[#This Row],[Participant Hometown State Abbrev]]</f>
        <v>Eastchester,NY</v>
      </c>
      <c r="O25" t="str">
        <f>Table13[[#This Row],[Bachelor_Hometown]]&amp;","&amp;Table13[[#This Row],[Bachelor Hometown State Abbrev]]</f>
        <v>Charlottesville,VA</v>
      </c>
      <c r="P25" s="8">
        <v>1</v>
      </c>
      <c r="Q25" s="16">
        <v>322.01785882561296</v>
      </c>
    </row>
    <row r="26" spans="1:17" ht="16.5" x14ac:dyDescent="0.3">
      <c r="A26" t="s">
        <v>83</v>
      </c>
      <c r="B26">
        <v>26</v>
      </c>
      <c r="C26" t="s">
        <v>1002</v>
      </c>
      <c r="D26" s="5" t="str">
        <f>TRIM(CLEAN(SUBSTITUTE(Table13[[#This Row],[Participant Hometown State2]],CHAR(160)," ")))</f>
        <v>Texas</v>
      </c>
      <c r="E26" t="s">
        <v>1232</v>
      </c>
      <c r="F26" s="4" t="str">
        <f>VLOOKUP(Table13[[#This Row],[Participant Hometown State]],'State names'!$A$2:$B$51,2,0)</f>
        <v>TX</v>
      </c>
      <c r="G26">
        <v>1</v>
      </c>
      <c r="H26" t="s">
        <v>13</v>
      </c>
      <c r="I26" s="8">
        <v>32</v>
      </c>
      <c r="J26" t="s">
        <v>1176</v>
      </c>
      <c r="K26" t="s">
        <v>1266</v>
      </c>
      <c r="L26" s="1" t="str">
        <f>VLOOKUP(Table13[[#This Row],[Bachelor Hometown State]],'State names'!$A$2:$B$51,2,0)</f>
        <v>VA</v>
      </c>
      <c r="M26" s="9" t="str">
        <f>TRIM(Table13[[#This Row],[Bachelor Home State]])</f>
        <v>Virginia</v>
      </c>
      <c r="N26" t="str">
        <f>Table13[[#This Row],[Participant Hometown]]&amp;","&amp;Table13[[#This Row],[Participant Hometown State Abbrev]]</f>
        <v>Dallas,TX</v>
      </c>
      <c r="O26" t="str">
        <f>Table13[[#This Row],[Bachelor_Hometown]]&amp;","&amp;Table13[[#This Row],[Bachelor Hometown State Abbrev]]</f>
        <v>Charlottesville,VA</v>
      </c>
      <c r="P26" s="8">
        <v>1</v>
      </c>
      <c r="Q26" s="16">
        <v>1090.4376955923956</v>
      </c>
    </row>
    <row r="27" spans="1:17" s="1" customFormat="1" ht="16.5" x14ac:dyDescent="0.3">
      <c r="A27" t="s">
        <v>85</v>
      </c>
      <c r="B27" s="1">
        <v>27</v>
      </c>
      <c r="C27" s="1" t="s">
        <v>1026</v>
      </c>
      <c r="D27" s="5" t="s">
        <v>1385</v>
      </c>
      <c r="E27" s="1" t="s">
        <v>1247</v>
      </c>
      <c r="F27" s="4" t="str">
        <f>VLOOKUP(Table13[[#This Row],[Participant Hometown State]],'State names'!$A$2:$B$51,2,0)</f>
        <v>NJ</v>
      </c>
      <c r="G27" s="1">
        <v>2</v>
      </c>
      <c r="H27" s="1" t="s">
        <v>88</v>
      </c>
      <c r="I27" s="7">
        <v>28</v>
      </c>
      <c r="J27" s="1" t="s">
        <v>1352</v>
      </c>
      <c r="K27" s="1" t="s">
        <v>1250</v>
      </c>
      <c r="L27" s="1" t="str">
        <f>VLOOKUP(Table13[[#This Row],[Bachelor Hometown State]],'State names'!$A$2:$B$51,2,0)</f>
        <v>MO</v>
      </c>
      <c r="M27" s="9" t="str">
        <f>TRIM(Table13[[#This Row],[Bachelor Home State]])</f>
        <v>Missouri</v>
      </c>
      <c r="N27" s="1" t="str">
        <f>Table13[[#This Row],[Participant Hometown]]&amp;","&amp;Table13[[#This Row],[Participant Hometown State Abbrev]]</f>
        <v>Gloucester,NJ</v>
      </c>
      <c r="O27" s="1" t="str">
        <f>Table13[[#This Row],[Bachelor_Hometown]]&amp;","&amp;Table13[[#This Row],[Bachelor Hometown State Abbrev]]</f>
        <v>Butler,MO</v>
      </c>
      <c r="P27" s="7">
        <v>8</v>
      </c>
      <c r="Q27" s="15">
        <v>1035.037895609823</v>
      </c>
    </row>
    <row r="28" spans="1:17" ht="16.5" x14ac:dyDescent="0.3">
      <c r="A28" t="s">
        <v>90</v>
      </c>
      <c r="B28">
        <v>22</v>
      </c>
      <c r="C28" t="s">
        <v>1027</v>
      </c>
      <c r="D28" s="5" t="str">
        <f>TRIM(CLEAN(SUBSTITUTE(Table13[[#This Row],[Participant Hometown State2]],CHAR(160)," ")))</f>
        <v>Alabama</v>
      </c>
      <c r="E28" t="s">
        <v>1248</v>
      </c>
      <c r="F28" s="4" t="str">
        <f>VLOOKUP(Table13[[#This Row],[Participant Hometown State]],'State names'!$A$2:$B$51,2,0)</f>
        <v>AL</v>
      </c>
      <c r="G28">
        <v>2</v>
      </c>
      <c r="H28" t="s">
        <v>88</v>
      </c>
      <c r="I28" s="8">
        <v>28</v>
      </c>
      <c r="J28" t="s">
        <v>1352</v>
      </c>
      <c r="K28" t="s">
        <v>1250</v>
      </c>
      <c r="L28" t="str">
        <f>VLOOKUP(Table13[[#This Row],[Bachelor Hometown State]],'State names'!$A$2:$B$51,2,0)</f>
        <v>MO</v>
      </c>
      <c r="M28" s="9" t="str">
        <f>TRIM(Table13[[#This Row],[Bachelor Home State]])</f>
        <v>Missouri</v>
      </c>
      <c r="N28" t="str">
        <f>Table13[[#This Row],[Participant Hometown]]&amp;","&amp;Table13[[#This Row],[Participant Hometown State Abbrev]]</f>
        <v>Albertville,AL</v>
      </c>
      <c r="O28" t="str">
        <f>Table13[[#This Row],[Bachelor_Hometown]]&amp;","&amp;Table13[[#This Row],[Bachelor Hometown State Abbrev]]</f>
        <v>Butler,MO</v>
      </c>
      <c r="P28" s="8">
        <v>7</v>
      </c>
      <c r="Q28" s="16">
        <v>529.77899533940445</v>
      </c>
    </row>
    <row r="29" spans="1:17" ht="16.5" x14ac:dyDescent="0.3">
      <c r="A29" t="s">
        <v>93</v>
      </c>
      <c r="B29">
        <v>31</v>
      </c>
      <c r="C29" t="s">
        <v>1029</v>
      </c>
      <c r="D29" s="5" t="str">
        <f>TRIM(CLEAN(SUBSTITUTE(Table13[[#This Row],[Participant Hometown State2]],CHAR(160)," ")))</f>
        <v>Pennsylvania</v>
      </c>
      <c r="E29" t="s">
        <v>1245</v>
      </c>
      <c r="F29" s="4" t="str">
        <f>VLOOKUP(Table13[[#This Row],[Participant Hometown State]],'State names'!$A$2:$B$51,2,0)</f>
        <v>PA</v>
      </c>
      <c r="G29">
        <v>2</v>
      </c>
      <c r="H29" t="s">
        <v>88</v>
      </c>
      <c r="I29" s="8">
        <v>28</v>
      </c>
      <c r="J29" t="s">
        <v>1352</v>
      </c>
      <c r="K29" t="s">
        <v>1250</v>
      </c>
      <c r="L29" t="str">
        <f>VLOOKUP(Table13[[#This Row],[Bachelor Hometown State]],'State names'!$A$2:$B$51,2,0)</f>
        <v>MO</v>
      </c>
      <c r="M29" s="9" t="str">
        <f>TRIM(Table13[[#This Row],[Bachelor Home State]])</f>
        <v>Missouri</v>
      </c>
      <c r="N29" t="str">
        <f>Table13[[#This Row],[Participant Hometown]]&amp;","&amp;Table13[[#This Row],[Participant Hometown State Abbrev]]</f>
        <v>Philadelphia,PA</v>
      </c>
      <c r="O29" t="str">
        <f>Table13[[#This Row],[Bachelor_Hometown]]&amp;","&amp;Table13[[#This Row],[Bachelor Hometown State Abbrev]]</f>
        <v>Butler,MO</v>
      </c>
      <c r="P29" s="8">
        <v>6</v>
      </c>
      <c r="Q29" s="16">
        <v>1032.5686416400765</v>
      </c>
    </row>
    <row r="30" spans="1:17" ht="16.5" x14ac:dyDescent="0.3">
      <c r="A30" t="s">
        <v>47</v>
      </c>
      <c r="B30">
        <v>27</v>
      </c>
      <c r="C30" t="s">
        <v>1249</v>
      </c>
      <c r="D30" s="5" t="str">
        <f>TRIM(CLEAN(SUBSTITUTE(Table13[[#This Row],[Participant Hometown State2]],CHAR(160)," ")))</f>
        <v>Missouri</v>
      </c>
      <c r="E30" t="s">
        <v>1250</v>
      </c>
      <c r="F30" s="4" t="str">
        <f>VLOOKUP(Table13[[#This Row],[Participant Hometown State]],'State names'!$A$2:$B$51,2,0)</f>
        <v>MO</v>
      </c>
      <c r="G30">
        <v>2</v>
      </c>
      <c r="H30" t="s">
        <v>88</v>
      </c>
      <c r="I30" s="8">
        <v>28</v>
      </c>
      <c r="J30" t="s">
        <v>1352</v>
      </c>
      <c r="K30" t="s">
        <v>1250</v>
      </c>
      <c r="L30" t="str">
        <f>VLOOKUP(Table13[[#This Row],[Bachelor Hometown State]],'State names'!$A$2:$B$51,2,0)</f>
        <v>MO</v>
      </c>
      <c r="M30" s="9" t="str">
        <f>TRIM(Table13[[#This Row],[Bachelor Home State]])</f>
        <v>Missouri</v>
      </c>
      <c r="N30" t="str">
        <f>Table13[[#This Row],[Participant Hometown]]&amp;","&amp;Table13[[#This Row],[Participant Hometown State Abbrev]]</f>
        <v>Kansas City,MO</v>
      </c>
      <c r="O30" t="str">
        <f>Table13[[#This Row],[Bachelor_Hometown]]&amp;","&amp;Table13[[#This Row],[Bachelor Hometown State Abbrev]]</f>
        <v>Butler,MO</v>
      </c>
      <c r="P30" s="8">
        <v>5</v>
      </c>
      <c r="Q30" s="16">
        <v>56.300910043440489</v>
      </c>
    </row>
    <row r="31" spans="1:17" ht="16.5" x14ac:dyDescent="0.3">
      <c r="A31" t="s">
        <v>99</v>
      </c>
      <c r="B31">
        <v>28</v>
      </c>
      <c r="C31" t="s">
        <v>1251</v>
      </c>
      <c r="D31" s="5" t="str">
        <f>TRIM(CLEAN(SUBSTITUTE(Table13[[#This Row],[Participant Hometown State2]],CHAR(160)," ")))</f>
        <v>Oregon</v>
      </c>
      <c r="E31" t="s">
        <v>1252</v>
      </c>
      <c r="F31" s="4" t="str">
        <f>VLOOKUP(Table13[[#This Row],[Participant Hometown State]],'State names'!$A$2:$B$51,2,0)</f>
        <v>OR</v>
      </c>
      <c r="G31">
        <v>2</v>
      </c>
      <c r="H31" t="s">
        <v>88</v>
      </c>
      <c r="I31" s="8">
        <v>28</v>
      </c>
      <c r="J31" t="s">
        <v>1352</v>
      </c>
      <c r="K31" t="s">
        <v>1250</v>
      </c>
      <c r="L31" t="str">
        <f>VLOOKUP(Table13[[#This Row],[Bachelor Hometown State]],'State names'!$A$2:$B$51,2,0)</f>
        <v>MO</v>
      </c>
      <c r="M31" s="9" t="str">
        <f>TRIM(Table13[[#This Row],[Bachelor Home State]])</f>
        <v>Missouri</v>
      </c>
      <c r="N31" t="str">
        <f>Table13[[#This Row],[Participant Hometown]]&amp;","&amp;Table13[[#This Row],[Participant Hometown State Abbrev]]</f>
        <v>Lake Oswego,OR</v>
      </c>
      <c r="O31" t="str">
        <f>Table13[[#This Row],[Bachelor_Hometown]]&amp;","&amp;Table13[[#This Row],[Bachelor Hometown State Abbrev]]</f>
        <v>Butler,MO</v>
      </c>
      <c r="P31" s="8">
        <v>4</v>
      </c>
      <c r="Q31" s="16">
        <v>1530.766293078236</v>
      </c>
    </row>
    <row r="32" spans="1:17" ht="16.5" x14ac:dyDescent="0.3">
      <c r="A32" t="s">
        <v>101</v>
      </c>
      <c r="B32">
        <v>30</v>
      </c>
      <c r="C32" t="s">
        <v>1002</v>
      </c>
      <c r="D32" s="5" t="str">
        <f>TRIM(CLEAN(SUBSTITUTE(Table13[[#This Row],[Participant Hometown State2]],CHAR(160)," ")))</f>
        <v>Texas</v>
      </c>
      <c r="E32" t="s">
        <v>1232</v>
      </c>
      <c r="F32" s="4" t="str">
        <f>VLOOKUP(Table13[[#This Row],[Participant Hometown State]],'State names'!$A$2:$B$51,2,0)</f>
        <v>TX</v>
      </c>
      <c r="G32">
        <v>2</v>
      </c>
      <c r="H32" t="s">
        <v>88</v>
      </c>
      <c r="I32" s="8">
        <v>28</v>
      </c>
      <c r="J32" t="s">
        <v>1352</v>
      </c>
      <c r="K32" t="s">
        <v>1250</v>
      </c>
      <c r="L32" t="str">
        <f>VLOOKUP(Table13[[#This Row],[Bachelor Hometown State]],'State names'!$A$2:$B$51,2,0)</f>
        <v>MO</v>
      </c>
      <c r="M32" s="9" t="str">
        <f>TRIM(Table13[[#This Row],[Bachelor Home State]])</f>
        <v>Missouri</v>
      </c>
      <c r="N32" t="str">
        <f>Table13[[#This Row],[Participant Hometown]]&amp;","&amp;Table13[[#This Row],[Participant Hometown State Abbrev]]</f>
        <v>Dallas,TX</v>
      </c>
      <c r="O32" t="str">
        <f>Table13[[#This Row],[Bachelor_Hometown]]&amp;","&amp;Table13[[#This Row],[Bachelor Hometown State Abbrev]]</f>
        <v>Butler,MO</v>
      </c>
      <c r="P32" s="8">
        <v>4</v>
      </c>
      <c r="Q32" s="16">
        <v>403.32335310702689</v>
      </c>
    </row>
    <row r="33" spans="1:17" ht="16.5" x14ac:dyDescent="0.3">
      <c r="A33" t="s">
        <v>103</v>
      </c>
      <c r="B33">
        <v>23</v>
      </c>
      <c r="C33" t="s">
        <v>1032</v>
      </c>
      <c r="D33" s="5" t="str">
        <f>TRIM(CLEAN(SUBSTITUTE(Table13[[#This Row],[Participant Hometown State2]],CHAR(160)," ")))</f>
        <v>Idaho</v>
      </c>
      <c r="E33" t="s">
        <v>1253</v>
      </c>
      <c r="F33" s="4" t="str">
        <f>VLOOKUP(Table13[[#This Row],[Participant Hometown State]],'State names'!$A$2:$B$51,2,0)</f>
        <v>ID</v>
      </c>
      <c r="G33">
        <v>2</v>
      </c>
      <c r="H33" t="s">
        <v>88</v>
      </c>
      <c r="I33" s="8">
        <v>28</v>
      </c>
      <c r="J33" t="s">
        <v>1352</v>
      </c>
      <c r="K33" t="s">
        <v>1250</v>
      </c>
      <c r="L33" t="str">
        <f>VLOOKUP(Table13[[#This Row],[Bachelor Hometown State]],'State names'!$A$2:$B$51,2,0)</f>
        <v>MO</v>
      </c>
      <c r="M33" s="9" t="str">
        <f>TRIM(Table13[[#This Row],[Bachelor Home State]])</f>
        <v>Missouri</v>
      </c>
      <c r="N33" t="str">
        <f>Table13[[#This Row],[Participant Hometown]]&amp;","&amp;Table13[[#This Row],[Participant Hometown State Abbrev]]</f>
        <v>Boise,ID</v>
      </c>
      <c r="O33" t="str">
        <f>Table13[[#This Row],[Bachelor_Hometown]]&amp;","&amp;Table13[[#This Row],[Bachelor Hometown State Abbrev]]</f>
        <v>Butler,MO</v>
      </c>
      <c r="P33" s="8">
        <v>3</v>
      </c>
      <c r="Q33" s="16">
        <v>1197.532504424817</v>
      </c>
    </row>
    <row r="34" spans="1:17" ht="16.5" x14ac:dyDescent="0.3">
      <c r="A34" t="s">
        <v>106</v>
      </c>
      <c r="B34">
        <v>24</v>
      </c>
      <c r="C34" t="s">
        <v>1254</v>
      </c>
      <c r="D34" s="5" t="str">
        <f>TRIM(CLEAN(SUBSTITUTE(Table13[[#This Row],[Participant Hometown State2]],CHAR(160)," ")))</f>
        <v>California</v>
      </c>
      <c r="E34" t="s">
        <v>1236</v>
      </c>
      <c r="F34" s="4" t="str">
        <f>VLOOKUP(Table13[[#This Row],[Participant Hometown State]],'State names'!$A$2:$B$51,2,0)</f>
        <v>CA</v>
      </c>
      <c r="G34">
        <v>2</v>
      </c>
      <c r="H34" t="s">
        <v>88</v>
      </c>
      <c r="I34" s="8">
        <v>28</v>
      </c>
      <c r="J34" t="s">
        <v>1352</v>
      </c>
      <c r="K34" t="s">
        <v>1250</v>
      </c>
      <c r="L34" t="str">
        <f>VLOOKUP(Table13[[#This Row],[Bachelor Hometown State]],'State names'!$A$2:$B$51,2,0)</f>
        <v>MO</v>
      </c>
      <c r="M34" s="9" t="str">
        <f>TRIM(Table13[[#This Row],[Bachelor Home State]])</f>
        <v>Missouri</v>
      </c>
      <c r="N34" t="str">
        <f>Table13[[#This Row],[Participant Hometown]]&amp;","&amp;Table13[[#This Row],[Participant Hometown State Abbrev]]</f>
        <v>Walnut Creek,CA</v>
      </c>
      <c r="O34" t="str">
        <f>Table13[[#This Row],[Bachelor_Hometown]]&amp;","&amp;Table13[[#This Row],[Bachelor Hometown State Abbrev]]</f>
        <v>Butler,MO</v>
      </c>
      <c r="P34" s="8">
        <v>3</v>
      </c>
      <c r="Q34" s="16">
        <v>1502.7019050374265</v>
      </c>
    </row>
    <row r="35" spans="1:17" ht="16.5" x14ac:dyDescent="0.3">
      <c r="A35" t="s">
        <v>109</v>
      </c>
      <c r="B35">
        <v>22</v>
      </c>
      <c r="C35" t="s">
        <v>1034</v>
      </c>
      <c r="D35" s="5" t="str">
        <f>TRIM(CLEAN(SUBSTITUTE(Table13[[#This Row],[Participant Hometown State2]],CHAR(160)," ")))</f>
        <v>Utah</v>
      </c>
      <c r="E35" t="s">
        <v>1255</v>
      </c>
      <c r="F35" s="4" t="str">
        <f>VLOOKUP(Table13[[#This Row],[Participant Hometown State]],'State names'!$A$2:$B$51,2,0)</f>
        <v>UT</v>
      </c>
      <c r="G35">
        <v>2</v>
      </c>
      <c r="H35" t="s">
        <v>88</v>
      </c>
      <c r="I35" s="8">
        <v>28</v>
      </c>
      <c r="J35" t="s">
        <v>1352</v>
      </c>
      <c r="K35" t="s">
        <v>1250</v>
      </c>
      <c r="L35" t="str">
        <f>VLOOKUP(Table13[[#This Row],[Bachelor Hometown State]],'State names'!$A$2:$B$51,2,0)</f>
        <v>MO</v>
      </c>
      <c r="M35" s="9" t="str">
        <f>TRIM(Table13[[#This Row],[Bachelor Home State]])</f>
        <v>Missouri</v>
      </c>
      <c r="N35" t="str">
        <f>Table13[[#This Row],[Participant Hometown]]&amp;","&amp;Table13[[#This Row],[Participant Hometown State Abbrev]]</f>
        <v>Midvale,UT</v>
      </c>
      <c r="O35" t="str">
        <f>Table13[[#This Row],[Bachelor_Hometown]]&amp;","&amp;Table13[[#This Row],[Bachelor Hometown State Abbrev]]</f>
        <v>Butler,MO</v>
      </c>
      <c r="P35" s="8">
        <v>3</v>
      </c>
      <c r="Q35" s="16">
        <v>949.1265199115403</v>
      </c>
    </row>
    <row r="36" spans="1:17" ht="16.5" x14ac:dyDescent="0.3">
      <c r="A36" t="s">
        <v>112</v>
      </c>
      <c r="B36">
        <v>26</v>
      </c>
      <c r="C36" t="s">
        <v>1256</v>
      </c>
      <c r="D36" s="5" t="str">
        <f>TRIM(CLEAN(SUBSTITUTE(Table13[[#This Row],[Participant Hometown State2]],CHAR(160)," ")))</f>
        <v>New York</v>
      </c>
      <c r="E36" t="s">
        <v>1241</v>
      </c>
      <c r="F36" s="4" t="str">
        <f>VLOOKUP(Table13[[#This Row],[Participant Hometown State]],'State names'!$A$2:$B$51,2,0)</f>
        <v>NY</v>
      </c>
      <c r="G36">
        <v>2</v>
      </c>
      <c r="H36" t="s">
        <v>88</v>
      </c>
      <c r="I36" s="8">
        <v>28</v>
      </c>
      <c r="J36" t="s">
        <v>1352</v>
      </c>
      <c r="K36" t="s">
        <v>1250</v>
      </c>
      <c r="L36" t="str">
        <f>VLOOKUP(Table13[[#This Row],[Bachelor Hometown State]],'State names'!$A$2:$B$51,2,0)</f>
        <v>MO</v>
      </c>
      <c r="M36" s="9" t="str">
        <f>TRIM(Table13[[#This Row],[Bachelor Home State]])</f>
        <v>Missouri</v>
      </c>
      <c r="N36" t="str">
        <f>Table13[[#This Row],[Participant Hometown]]&amp;","&amp;Table13[[#This Row],[Participant Hometown State Abbrev]]</f>
        <v>Long Island,NY</v>
      </c>
      <c r="O36" t="str">
        <f>Table13[[#This Row],[Bachelor_Hometown]]&amp;","&amp;Table13[[#This Row],[Bachelor Hometown State Abbrev]]</f>
        <v>Butler,MO</v>
      </c>
      <c r="P36" s="8">
        <v>3</v>
      </c>
      <c r="Q36" s="16">
        <v>1134.3520628227932</v>
      </c>
    </row>
    <row r="37" spans="1:17" ht="16.5" x14ac:dyDescent="0.3">
      <c r="A37" t="s">
        <v>115</v>
      </c>
      <c r="B37">
        <v>24</v>
      </c>
      <c r="C37" t="s">
        <v>1239</v>
      </c>
      <c r="D37" s="5" t="str">
        <f>TRIM(CLEAN(SUBSTITUTE(Table13[[#This Row],[Participant Hometown State2]],CHAR(160)," ")))</f>
        <v>California</v>
      </c>
      <c r="E37" t="s">
        <v>1236</v>
      </c>
      <c r="F37" s="4" t="str">
        <f>VLOOKUP(Table13[[#This Row],[Participant Hometown State]],'State names'!$A$2:$B$51,2,0)</f>
        <v>CA</v>
      </c>
      <c r="G37">
        <v>2</v>
      </c>
      <c r="H37" t="s">
        <v>88</v>
      </c>
      <c r="I37" s="8">
        <v>28</v>
      </c>
      <c r="J37" t="s">
        <v>1352</v>
      </c>
      <c r="K37" t="s">
        <v>1250</v>
      </c>
      <c r="L37" t="str">
        <f>VLOOKUP(Table13[[#This Row],[Bachelor Hometown State]],'State names'!$A$2:$B$51,2,0)</f>
        <v>MO</v>
      </c>
      <c r="M37" s="9" t="str">
        <f>TRIM(Table13[[#This Row],[Bachelor Home State]])</f>
        <v>Missouri</v>
      </c>
      <c r="N37" t="str">
        <f>Table13[[#This Row],[Participant Hometown]]&amp;","&amp;Table13[[#This Row],[Participant Hometown State Abbrev]]</f>
        <v>Beverly Hills,CA</v>
      </c>
      <c r="O37" t="str">
        <f>Table13[[#This Row],[Bachelor_Hometown]]&amp;","&amp;Table13[[#This Row],[Bachelor Hometown State Abbrev]]</f>
        <v>Butler,MO</v>
      </c>
      <c r="P37" s="8">
        <v>2</v>
      </c>
      <c r="Q37" s="16">
        <v>1369.0380275649961</v>
      </c>
    </row>
    <row r="38" spans="1:17" ht="16.5" x14ac:dyDescent="0.3">
      <c r="A38" t="s">
        <v>117</v>
      </c>
      <c r="B38">
        <v>25</v>
      </c>
      <c r="C38" t="s">
        <v>1036</v>
      </c>
      <c r="D38" s="5" t="str">
        <f>TRIM(CLEAN(SUBSTITUTE(Table13[[#This Row],[Participant Hometown State2]],CHAR(160)," ")))</f>
        <v>Pennsylvania</v>
      </c>
      <c r="E38" t="s">
        <v>1245</v>
      </c>
      <c r="F38" s="4" t="str">
        <f>VLOOKUP(Table13[[#This Row],[Participant Hometown State]],'State names'!$A$2:$B$51,2,0)</f>
        <v>PA</v>
      </c>
      <c r="G38">
        <v>2</v>
      </c>
      <c r="H38" t="s">
        <v>88</v>
      </c>
      <c r="I38" s="8">
        <v>28</v>
      </c>
      <c r="J38" t="s">
        <v>1352</v>
      </c>
      <c r="K38" t="s">
        <v>1250</v>
      </c>
      <c r="L38" t="str">
        <f>VLOOKUP(Table13[[#This Row],[Bachelor Hometown State]],'State names'!$A$2:$B$51,2,0)</f>
        <v>MO</v>
      </c>
      <c r="M38" s="9" t="str">
        <f>TRIM(Table13[[#This Row],[Bachelor Home State]])</f>
        <v>Missouri</v>
      </c>
      <c r="N38" t="str">
        <f>Table13[[#This Row],[Participant Hometown]]&amp;","&amp;Table13[[#This Row],[Participant Hometown State Abbrev]]</f>
        <v>Westchester,PA</v>
      </c>
      <c r="O38" t="str">
        <f>Table13[[#This Row],[Bachelor_Hometown]]&amp;","&amp;Table13[[#This Row],[Bachelor Hometown State Abbrev]]</f>
        <v>Butler,MO</v>
      </c>
      <c r="P38" s="8">
        <v>2</v>
      </c>
      <c r="Q38" s="16">
        <v>1009.1945416892892</v>
      </c>
    </row>
    <row r="39" spans="1:17" ht="16.5" x14ac:dyDescent="0.3">
      <c r="A39" t="s">
        <v>120</v>
      </c>
      <c r="B39">
        <v>33</v>
      </c>
      <c r="C39" t="s">
        <v>1257</v>
      </c>
      <c r="D39" s="5" t="str">
        <f>TRIM(CLEAN(SUBSTITUTE(Table13[[#This Row],[Participant Hometown State2]],CHAR(160)," ")))</f>
        <v>California</v>
      </c>
      <c r="E39" t="s">
        <v>1236</v>
      </c>
      <c r="F39" s="4" t="str">
        <f>VLOOKUP(Table13[[#This Row],[Participant Hometown State]],'State names'!$A$2:$B$51,2,0)</f>
        <v>CA</v>
      </c>
      <c r="G39">
        <v>2</v>
      </c>
      <c r="H39" t="s">
        <v>88</v>
      </c>
      <c r="I39" s="8">
        <v>28</v>
      </c>
      <c r="J39" t="s">
        <v>1352</v>
      </c>
      <c r="K39" t="s">
        <v>1250</v>
      </c>
      <c r="L39" t="str">
        <f>VLOOKUP(Table13[[#This Row],[Bachelor Hometown State]],'State names'!$A$2:$B$51,2,0)</f>
        <v>MO</v>
      </c>
      <c r="M39" s="9" t="str">
        <f>TRIM(Table13[[#This Row],[Bachelor Home State]])</f>
        <v>Missouri</v>
      </c>
      <c r="N39" t="str">
        <f>Table13[[#This Row],[Participant Hometown]]&amp;","&amp;Table13[[#This Row],[Participant Hometown State Abbrev]]</f>
        <v>Redondo Beach,CA</v>
      </c>
      <c r="O39" t="str">
        <f>Table13[[#This Row],[Bachelor_Hometown]]&amp;","&amp;Table13[[#This Row],[Bachelor Hometown State Abbrev]]</f>
        <v>Butler,MO</v>
      </c>
      <c r="P39" s="8">
        <v>2</v>
      </c>
      <c r="Q39" s="16">
        <v>1372.8050710389007</v>
      </c>
    </row>
    <row r="40" spans="1:17" ht="16.5" x14ac:dyDescent="0.3">
      <c r="A40" t="s">
        <v>122</v>
      </c>
      <c r="B40">
        <v>30</v>
      </c>
      <c r="C40" t="s">
        <v>1258</v>
      </c>
      <c r="D40" s="5" t="str">
        <f>TRIM(CLEAN(SUBSTITUTE(Table13[[#This Row],[Participant Hometown State2]],CHAR(160)," ")))</f>
        <v>California</v>
      </c>
      <c r="E40" t="s">
        <v>1236</v>
      </c>
      <c r="F40" s="4" t="str">
        <f>VLOOKUP(Table13[[#This Row],[Participant Hometown State]],'State names'!$A$2:$B$51,2,0)</f>
        <v>CA</v>
      </c>
      <c r="G40">
        <v>2</v>
      </c>
      <c r="H40" t="s">
        <v>88</v>
      </c>
      <c r="I40" s="8">
        <v>28</v>
      </c>
      <c r="J40" t="s">
        <v>1352</v>
      </c>
      <c r="K40" t="s">
        <v>1250</v>
      </c>
      <c r="L40" t="str">
        <f>VLOOKUP(Table13[[#This Row],[Bachelor Hometown State]],'State names'!$A$2:$B$51,2,0)</f>
        <v>MO</v>
      </c>
      <c r="M40" s="9" t="str">
        <f>TRIM(Table13[[#This Row],[Bachelor Home State]])</f>
        <v>Missouri</v>
      </c>
      <c r="N40" t="str">
        <f>Table13[[#This Row],[Participant Hometown]]&amp;","&amp;Table13[[#This Row],[Participant Hometown State Abbrev]]</f>
        <v>San Francisco,CA</v>
      </c>
      <c r="O40" t="str">
        <f>Table13[[#This Row],[Bachelor_Hometown]]&amp;","&amp;Table13[[#This Row],[Bachelor Hometown State Abbrev]]</f>
        <v>Butler,MO</v>
      </c>
      <c r="P40" s="8">
        <v>2</v>
      </c>
      <c r="Q40" s="16">
        <v>1523.1103969672845</v>
      </c>
    </row>
    <row r="41" spans="1:17" ht="16.5" x14ac:dyDescent="0.3">
      <c r="A41" t="s">
        <v>126</v>
      </c>
      <c r="B41">
        <v>27</v>
      </c>
      <c r="C41" t="s">
        <v>1240</v>
      </c>
      <c r="D41" s="5" t="str">
        <f>TRIM(CLEAN(SUBSTITUTE(Table13[[#This Row],[Participant Hometown State2]],CHAR(160)," ")))</f>
        <v>New York</v>
      </c>
      <c r="E41" t="s">
        <v>1241</v>
      </c>
      <c r="F41" s="4" t="str">
        <f>VLOOKUP(Table13[[#This Row],[Participant Hometown State]],'State names'!$A$2:$B$51,2,0)</f>
        <v>NY</v>
      </c>
      <c r="G41">
        <v>2</v>
      </c>
      <c r="H41" t="s">
        <v>88</v>
      </c>
      <c r="I41" s="8">
        <v>28</v>
      </c>
      <c r="J41" t="s">
        <v>1352</v>
      </c>
      <c r="K41" t="s">
        <v>1250</v>
      </c>
      <c r="L41" t="str">
        <f>VLOOKUP(Table13[[#This Row],[Bachelor Hometown State]],'State names'!$A$2:$B$51,2,0)</f>
        <v>MO</v>
      </c>
      <c r="M41" s="9" t="str">
        <f>TRIM(Table13[[#This Row],[Bachelor Home State]])</f>
        <v>Missouri</v>
      </c>
      <c r="N41" t="str">
        <f>Table13[[#This Row],[Participant Hometown]]&amp;","&amp;Table13[[#This Row],[Participant Hometown State Abbrev]]</f>
        <v>New York,NY</v>
      </c>
      <c r="O41" t="str">
        <f>Table13[[#This Row],[Bachelor_Hometown]]&amp;","&amp;Table13[[#This Row],[Bachelor Hometown State Abbrev]]</f>
        <v>Butler,MO</v>
      </c>
      <c r="P41" s="8">
        <v>2</v>
      </c>
      <c r="Q41" s="16">
        <v>1095.0373361986069</v>
      </c>
    </row>
    <row r="42" spans="1:17" ht="16.5" x14ac:dyDescent="0.3">
      <c r="A42" t="s">
        <v>59</v>
      </c>
      <c r="B42">
        <v>26</v>
      </c>
      <c r="C42" t="s">
        <v>1259</v>
      </c>
      <c r="D42" s="5" t="str">
        <f>TRIM(CLEAN(SUBSTITUTE(Table13[[#This Row],[Participant Hometown State2]],CHAR(160)," ")))</f>
        <v>North Carolina</v>
      </c>
      <c r="E42" t="s">
        <v>1260</v>
      </c>
      <c r="F42" s="4" t="str">
        <f>VLOOKUP(Table13[[#This Row],[Participant Hometown State]],'State names'!$A$2:$B$51,2,0)</f>
        <v>NC</v>
      </c>
      <c r="G42">
        <v>2</v>
      </c>
      <c r="H42" t="s">
        <v>88</v>
      </c>
      <c r="I42" s="8">
        <v>28</v>
      </c>
      <c r="J42" t="s">
        <v>1352</v>
      </c>
      <c r="K42" t="s">
        <v>1250</v>
      </c>
      <c r="L42" t="str">
        <f>VLOOKUP(Table13[[#This Row],[Bachelor Hometown State]],'State names'!$A$2:$B$51,2,0)</f>
        <v>MO</v>
      </c>
      <c r="M42" s="9" t="str">
        <f>TRIM(Table13[[#This Row],[Bachelor Home State]])</f>
        <v>Missouri</v>
      </c>
      <c r="N42" t="str">
        <f>Table13[[#This Row],[Participant Hometown]]&amp;","&amp;Table13[[#This Row],[Participant Hometown State Abbrev]]</f>
        <v>Chapel Hill,NC</v>
      </c>
      <c r="O42" t="str">
        <f>Table13[[#This Row],[Bachelor_Hometown]]&amp;","&amp;Table13[[#This Row],[Bachelor Hometown State Abbrev]]</f>
        <v>Butler,MO</v>
      </c>
      <c r="P42" s="8">
        <v>1</v>
      </c>
      <c r="Q42" s="16">
        <v>857.03495080087509</v>
      </c>
    </row>
    <row r="43" spans="1:17" ht="16.5" x14ac:dyDescent="0.3">
      <c r="A43" t="s">
        <v>129</v>
      </c>
      <c r="B43">
        <v>29</v>
      </c>
      <c r="C43" t="s">
        <v>1237</v>
      </c>
      <c r="D43" s="5" t="str">
        <f>TRIM(CLEAN(SUBSTITUTE(Table13[[#This Row],[Participant Hometown State2]],CHAR(160)," ")))</f>
        <v>California</v>
      </c>
      <c r="E43" t="s">
        <v>1236</v>
      </c>
      <c r="F43" s="4" t="str">
        <f>VLOOKUP(Table13[[#This Row],[Participant Hometown State]],'State names'!$A$2:$B$51,2,0)</f>
        <v>CA</v>
      </c>
      <c r="G43">
        <v>2</v>
      </c>
      <c r="H43" t="s">
        <v>88</v>
      </c>
      <c r="I43" s="8">
        <v>28</v>
      </c>
      <c r="J43" t="s">
        <v>1352</v>
      </c>
      <c r="K43" t="s">
        <v>1250</v>
      </c>
      <c r="L43" t="str">
        <f>VLOOKUP(Table13[[#This Row],[Bachelor Hometown State]],'State names'!$A$2:$B$51,2,0)</f>
        <v>MO</v>
      </c>
      <c r="M43" s="9" t="str">
        <f>TRIM(Table13[[#This Row],[Bachelor Home State]])</f>
        <v>Missouri</v>
      </c>
      <c r="N43" t="str">
        <f>Table13[[#This Row],[Participant Hometown]]&amp;","&amp;Table13[[#This Row],[Participant Hometown State Abbrev]]</f>
        <v>Los Angeles,CA</v>
      </c>
      <c r="O43" t="str">
        <f>Table13[[#This Row],[Bachelor_Hometown]]&amp;","&amp;Table13[[#This Row],[Bachelor Hometown State Abbrev]]</f>
        <v>Butler,MO</v>
      </c>
      <c r="P43" s="8">
        <v>1</v>
      </c>
      <c r="Q43" s="16">
        <v>1361.0907825159929</v>
      </c>
    </row>
    <row r="44" spans="1:17" ht="16.5" x14ac:dyDescent="0.3">
      <c r="A44" t="s">
        <v>130</v>
      </c>
      <c r="B44">
        <v>29</v>
      </c>
      <c r="C44" t="s">
        <v>1261</v>
      </c>
      <c r="D44" s="5" t="str">
        <f>TRIM(CLEAN(SUBSTITUTE(Table13[[#This Row],[Participant Hometown State2]],CHAR(160)," ")))</f>
        <v>Illinois</v>
      </c>
      <c r="E44" t="s">
        <v>1246</v>
      </c>
      <c r="F44" s="4" t="str">
        <f>VLOOKUP(Table13[[#This Row],[Participant Hometown State]],'State names'!$A$2:$B$51,2,0)</f>
        <v>IL</v>
      </c>
      <c r="G44">
        <v>2</v>
      </c>
      <c r="H44" t="s">
        <v>88</v>
      </c>
      <c r="I44" s="8">
        <v>28</v>
      </c>
      <c r="J44" t="s">
        <v>1352</v>
      </c>
      <c r="K44" t="s">
        <v>1250</v>
      </c>
      <c r="L44" t="str">
        <f>VLOOKUP(Table13[[#This Row],[Bachelor Hometown State]],'State names'!$A$2:$B$51,2,0)</f>
        <v>MO</v>
      </c>
      <c r="M44" s="9" t="str">
        <f>TRIM(Table13[[#This Row],[Bachelor Home State]])</f>
        <v>Missouri</v>
      </c>
      <c r="N44" t="str">
        <f>Table13[[#This Row],[Participant Hometown]]&amp;","&amp;Table13[[#This Row],[Participant Hometown State Abbrev]]</f>
        <v>Granite City,IL</v>
      </c>
      <c r="O44" t="str">
        <f>Table13[[#This Row],[Bachelor_Hometown]]&amp;","&amp;Table13[[#This Row],[Bachelor Hometown State Abbrev]]</f>
        <v>Butler,MO</v>
      </c>
      <c r="P44" s="8">
        <v>1</v>
      </c>
      <c r="Q44" s="16">
        <v>229.64161384907564</v>
      </c>
    </row>
    <row r="45" spans="1:17" ht="16.5" x14ac:dyDescent="0.3">
      <c r="A45" t="s">
        <v>133</v>
      </c>
      <c r="B45">
        <v>24</v>
      </c>
      <c r="C45" t="s">
        <v>1011</v>
      </c>
      <c r="D45" s="5" t="str">
        <f>TRIM(CLEAN(SUBSTITUTE(Table13[[#This Row],[Participant Hometown State2]],CHAR(160)," ")))</f>
        <v>Arizona</v>
      </c>
      <c r="E45" t="s">
        <v>1233</v>
      </c>
      <c r="F45" s="4" t="str">
        <f>VLOOKUP(Table13[[#This Row],[Participant Hometown State]],'State names'!$A$2:$B$51,2,0)</f>
        <v>AZ</v>
      </c>
      <c r="G45">
        <v>2</v>
      </c>
      <c r="H45" t="s">
        <v>88</v>
      </c>
      <c r="I45" s="8">
        <v>28</v>
      </c>
      <c r="J45" t="s">
        <v>1352</v>
      </c>
      <c r="K45" t="s">
        <v>1250</v>
      </c>
      <c r="L45" t="str">
        <f>VLOOKUP(Table13[[#This Row],[Bachelor Hometown State]],'State names'!$A$2:$B$51,2,0)</f>
        <v>MO</v>
      </c>
      <c r="M45" s="9" t="str">
        <f>TRIM(Table13[[#This Row],[Bachelor Home State]])</f>
        <v>Missouri</v>
      </c>
      <c r="N45" t="str">
        <f>Table13[[#This Row],[Participant Hometown]]&amp;","&amp;Table13[[#This Row],[Participant Hometown State Abbrev]]</f>
        <v>Avondale,AZ</v>
      </c>
      <c r="O45" t="str">
        <f>Table13[[#This Row],[Bachelor_Hometown]]&amp;","&amp;Table13[[#This Row],[Bachelor Hometown State Abbrev]]</f>
        <v>Butler,MO</v>
      </c>
      <c r="P45" s="8">
        <v>1</v>
      </c>
      <c r="Q45" s="16">
        <v>1060.568572016143</v>
      </c>
    </row>
    <row r="46" spans="1:17" ht="16.5" x14ac:dyDescent="0.3">
      <c r="A46" t="s">
        <v>117</v>
      </c>
      <c r="B46">
        <v>24</v>
      </c>
      <c r="C46" t="s">
        <v>1037</v>
      </c>
      <c r="D46" s="5" t="str">
        <f>TRIM(CLEAN(SUBSTITUTE(Table13[[#This Row],[Participant Hometown State2]],CHAR(160)," ")))</f>
        <v>Texas</v>
      </c>
      <c r="E46" t="s">
        <v>1232</v>
      </c>
      <c r="F46" s="4" t="str">
        <f>VLOOKUP(Table13[[#This Row],[Participant Hometown State]],'State names'!$A$2:$B$51,2,0)</f>
        <v>TX</v>
      </c>
      <c r="G46">
        <v>2</v>
      </c>
      <c r="H46" t="s">
        <v>88</v>
      </c>
      <c r="I46" s="8">
        <v>28</v>
      </c>
      <c r="J46" t="s">
        <v>1352</v>
      </c>
      <c r="K46" t="s">
        <v>1250</v>
      </c>
      <c r="L46" t="str">
        <f>VLOOKUP(Table13[[#This Row],[Bachelor Hometown State]],'State names'!$A$2:$B$51,2,0)</f>
        <v>MO</v>
      </c>
      <c r="M46" s="9" t="str">
        <f>TRIM(Table13[[#This Row],[Bachelor Home State]])</f>
        <v>Missouri</v>
      </c>
      <c r="N46" t="str">
        <f>Table13[[#This Row],[Participant Hometown]]&amp;","&amp;Table13[[#This Row],[Participant Hometown State Abbrev]]</f>
        <v>Houston,TX</v>
      </c>
      <c r="O46" t="str">
        <f>Table13[[#This Row],[Bachelor_Hometown]]&amp;","&amp;Table13[[#This Row],[Bachelor Hometown State Abbrev]]</f>
        <v>Butler,MO</v>
      </c>
      <c r="P46" s="8">
        <v>1</v>
      </c>
      <c r="Q46" s="16">
        <v>590.08957141433802</v>
      </c>
    </row>
    <row r="47" spans="1:17" ht="16.5" x14ac:dyDescent="0.3">
      <c r="A47" t="s">
        <v>137</v>
      </c>
      <c r="B47">
        <v>22</v>
      </c>
      <c r="C47" t="s">
        <v>1262</v>
      </c>
      <c r="D47" s="5" t="str">
        <f>TRIM(CLEAN(SUBSTITUTE(Table13[[#This Row],[Participant Hometown State2]],CHAR(160)," ")))</f>
        <v>California</v>
      </c>
      <c r="E47" t="s">
        <v>1236</v>
      </c>
      <c r="F47" s="4" t="str">
        <f>VLOOKUP(Table13[[#This Row],[Participant Hometown State]],'State names'!$A$2:$B$51,2,0)</f>
        <v>CA</v>
      </c>
      <c r="G47">
        <v>2</v>
      </c>
      <c r="H47" t="s">
        <v>88</v>
      </c>
      <c r="I47" s="8">
        <v>28</v>
      </c>
      <c r="J47" t="s">
        <v>1352</v>
      </c>
      <c r="K47" t="s">
        <v>1250</v>
      </c>
      <c r="L47" t="str">
        <f>VLOOKUP(Table13[[#This Row],[Bachelor Hometown State]],'State names'!$A$2:$B$51,2,0)</f>
        <v>MO</v>
      </c>
      <c r="M47" s="9" t="str">
        <f>TRIM(Table13[[#This Row],[Bachelor Home State]])</f>
        <v>Missouri</v>
      </c>
      <c r="N47" t="str">
        <f>Table13[[#This Row],[Participant Hometown]]&amp;","&amp;Table13[[#This Row],[Participant Hometown State Abbrev]]</f>
        <v>Long Beach,CA</v>
      </c>
      <c r="O47" t="str">
        <f>Table13[[#This Row],[Bachelor_Hometown]]&amp;","&amp;Table13[[#This Row],[Bachelor Hometown State Abbrev]]</f>
        <v>Butler,MO</v>
      </c>
      <c r="P47" s="8">
        <v>1</v>
      </c>
      <c r="Q47" s="16">
        <v>1365.0845936327339</v>
      </c>
    </row>
    <row r="48" spans="1:17" ht="16.5" x14ac:dyDescent="0.3">
      <c r="A48" t="s">
        <v>139</v>
      </c>
      <c r="B48">
        <v>30</v>
      </c>
      <c r="C48" t="s">
        <v>1263</v>
      </c>
      <c r="D48" s="5" t="str">
        <f>TRIM(CLEAN(SUBSTITUTE(Table13[[#This Row],[Participant Hometown State2]],CHAR(160)," ")))</f>
        <v>Florida</v>
      </c>
      <c r="E48" t="s">
        <v>1231</v>
      </c>
      <c r="F48" s="4" t="str">
        <f>VLOOKUP(Table13[[#This Row],[Participant Hometown State]],'State names'!$A$2:$B$51,2,0)</f>
        <v>FL</v>
      </c>
      <c r="G48">
        <v>2</v>
      </c>
      <c r="H48" t="s">
        <v>88</v>
      </c>
      <c r="I48" s="8">
        <v>28</v>
      </c>
      <c r="J48" t="s">
        <v>1352</v>
      </c>
      <c r="K48" t="s">
        <v>1250</v>
      </c>
      <c r="L48" t="str">
        <f>VLOOKUP(Table13[[#This Row],[Bachelor Hometown State]],'State names'!$A$2:$B$51,2,0)</f>
        <v>MO</v>
      </c>
      <c r="M48" s="9" t="str">
        <f>TRIM(Table13[[#This Row],[Bachelor Home State]])</f>
        <v>Missouri</v>
      </c>
      <c r="N48" t="str">
        <f>Table13[[#This Row],[Participant Hometown]]&amp;","&amp;Table13[[#This Row],[Participant Hometown State Abbrev]]</f>
        <v>Coral Gables,FL</v>
      </c>
      <c r="O48" t="str">
        <f>Table13[[#This Row],[Bachelor_Hometown]]&amp;","&amp;Table13[[#This Row],[Bachelor Hometown State Abbrev]]</f>
        <v>Butler,MO</v>
      </c>
      <c r="P48" s="8">
        <v>1</v>
      </c>
      <c r="Q48" s="16">
        <v>1191.3462119328626</v>
      </c>
    </row>
    <row r="49" spans="1:17" ht="16.5" x14ac:dyDescent="0.3">
      <c r="A49" t="s">
        <v>142</v>
      </c>
      <c r="B49">
        <v>26</v>
      </c>
      <c r="C49" t="s">
        <v>1002</v>
      </c>
      <c r="D49" s="5" t="str">
        <f>TRIM(CLEAN(SUBSTITUTE(Table13[[#This Row],[Participant Hometown State2]],CHAR(160)," ")))</f>
        <v>Texas</v>
      </c>
      <c r="E49" t="s">
        <v>1232</v>
      </c>
      <c r="F49" s="4" t="str">
        <f>VLOOKUP(Table13[[#This Row],[Participant Hometown State]],'State names'!$A$2:$B$51,2,0)</f>
        <v>TX</v>
      </c>
      <c r="G49">
        <v>2</v>
      </c>
      <c r="H49" t="s">
        <v>88</v>
      </c>
      <c r="I49" s="8">
        <v>28</v>
      </c>
      <c r="J49" t="s">
        <v>1352</v>
      </c>
      <c r="K49" t="s">
        <v>1250</v>
      </c>
      <c r="L49" t="str">
        <f>VLOOKUP(Table13[[#This Row],[Bachelor Hometown State]],'State names'!$A$2:$B$51,2,0)</f>
        <v>MO</v>
      </c>
      <c r="M49" s="9" t="str">
        <f>TRIM(Table13[[#This Row],[Bachelor Home State]])</f>
        <v>Missouri</v>
      </c>
      <c r="N49" t="str">
        <f>Table13[[#This Row],[Participant Hometown]]&amp;","&amp;Table13[[#This Row],[Participant Hometown State Abbrev]]</f>
        <v>Dallas,TX</v>
      </c>
      <c r="O49" t="str">
        <f>Table13[[#This Row],[Bachelor_Hometown]]&amp;","&amp;Table13[[#This Row],[Bachelor Hometown State Abbrev]]</f>
        <v>Butler,MO</v>
      </c>
      <c r="P49" s="8">
        <v>1</v>
      </c>
      <c r="Q49" s="16">
        <v>403.32335310702689</v>
      </c>
    </row>
    <row r="50" spans="1:17" ht="16.5" x14ac:dyDescent="0.3">
      <c r="A50" t="s">
        <v>144</v>
      </c>
      <c r="B50">
        <v>28</v>
      </c>
      <c r="C50" t="s">
        <v>1264</v>
      </c>
      <c r="D50" s="5" t="str">
        <f>TRIM(CLEAN(SUBSTITUTE(Table13[[#This Row],[Participant Hometown State2]],CHAR(160)," ")))</f>
        <v>New Jersey</v>
      </c>
      <c r="E50" t="s">
        <v>1265</v>
      </c>
      <c r="F50" s="4" t="str">
        <f>VLOOKUP(Table13[[#This Row],[Participant Hometown State]],'State names'!$A$2:$B$51,2,0)</f>
        <v>NJ</v>
      </c>
      <c r="G50">
        <v>2</v>
      </c>
      <c r="H50" t="s">
        <v>88</v>
      </c>
      <c r="I50" s="8">
        <v>28</v>
      </c>
      <c r="J50" t="s">
        <v>1352</v>
      </c>
      <c r="K50" t="s">
        <v>1250</v>
      </c>
      <c r="L50" t="str">
        <f>VLOOKUP(Table13[[#This Row],[Bachelor Hometown State]],'State names'!$A$2:$B$51,2,0)</f>
        <v>MO</v>
      </c>
      <c r="M50" s="9" t="str">
        <f>TRIM(Table13[[#This Row],[Bachelor Home State]])</f>
        <v>Missouri</v>
      </c>
      <c r="N50" t="str">
        <f>Table13[[#This Row],[Participant Hometown]]&amp;","&amp;Table13[[#This Row],[Participant Hometown State Abbrev]]</f>
        <v>Forked River,NJ</v>
      </c>
      <c r="O50" t="str">
        <f>Table13[[#This Row],[Bachelor_Hometown]]&amp;","&amp;Table13[[#This Row],[Bachelor Hometown State Abbrev]]</f>
        <v>Butler,MO</v>
      </c>
      <c r="P50" s="8">
        <v>1</v>
      </c>
      <c r="Q50" s="16">
        <v>1084.5691261362792</v>
      </c>
    </row>
    <row r="51" spans="1:17" ht="16.5" x14ac:dyDescent="0.3">
      <c r="A51" t="s">
        <v>147</v>
      </c>
      <c r="B51">
        <v>28</v>
      </c>
      <c r="C51" t="s">
        <v>1038</v>
      </c>
      <c r="D51" s="5" t="str">
        <f>TRIM(CLEAN(SUBSTITUTE(Table13[[#This Row],[Participant Hometown State2]],CHAR(160)," ")))</f>
        <v>Virginia</v>
      </c>
      <c r="E51" t="s">
        <v>1266</v>
      </c>
      <c r="F51" s="4" t="str">
        <f>VLOOKUP(Table13[[#This Row],[Participant Hometown State]],'State names'!$A$2:$B$51,2,0)</f>
        <v>VA</v>
      </c>
      <c r="G51">
        <v>2</v>
      </c>
      <c r="H51" t="s">
        <v>88</v>
      </c>
      <c r="I51" s="8">
        <v>28</v>
      </c>
      <c r="J51" t="s">
        <v>1352</v>
      </c>
      <c r="K51" t="s">
        <v>1250</v>
      </c>
      <c r="L51" t="str">
        <f>VLOOKUP(Table13[[#This Row],[Bachelor Hometown State]],'State names'!$A$2:$B$51,2,0)</f>
        <v>MO</v>
      </c>
      <c r="M51" s="9" t="str">
        <f>TRIM(Table13[[#This Row],[Bachelor Home State]])</f>
        <v>Missouri</v>
      </c>
      <c r="N51" t="str">
        <f>Table13[[#This Row],[Participant Hometown]]&amp;","&amp;Table13[[#This Row],[Participant Hometown State Abbrev]]</f>
        <v>Richmond,VA</v>
      </c>
      <c r="O51" t="str">
        <f>Table13[[#This Row],[Bachelor_Hometown]]&amp;","&amp;Table13[[#This Row],[Bachelor Hometown State Abbrev]]</f>
        <v>Butler,MO</v>
      </c>
      <c r="P51" s="8">
        <v>1</v>
      </c>
      <c r="Q51" s="16">
        <v>921.41726203394921</v>
      </c>
    </row>
    <row r="52" spans="1:17" s="1" customFormat="1" ht="16.5" x14ac:dyDescent="0.3">
      <c r="A52" t="s">
        <v>296</v>
      </c>
      <c r="B52" s="1">
        <v>26</v>
      </c>
      <c r="C52" s="1" t="s">
        <v>1258</v>
      </c>
      <c r="D52" s="5" t="str">
        <f>TRIM(CLEAN(SUBSTITUTE(Table13[[#This Row],[Participant Hometown State2]],CHAR(160)," ")))</f>
        <v>California</v>
      </c>
      <c r="E52" s="1" t="s">
        <v>1236</v>
      </c>
      <c r="F52" s="4" t="str">
        <f>VLOOKUP(Table13[[#This Row],[Participant Hometown State]],'State names'!$A$2:$B$51,2,0)</f>
        <v>CA</v>
      </c>
      <c r="G52" s="1">
        <v>10</v>
      </c>
      <c r="H52" s="1" t="s">
        <v>298</v>
      </c>
      <c r="I52" s="7">
        <v>30</v>
      </c>
      <c r="J52" s="1" t="s">
        <v>1353</v>
      </c>
      <c r="K52" s="1" t="s">
        <v>1245</v>
      </c>
      <c r="L52" s="1" t="str">
        <f>VLOOKUP(Table13[[#This Row],[Bachelor Hometown State]],'State names'!$A$2:$B$51,2,0)</f>
        <v>PA</v>
      </c>
      <c r="M52" s="9" t="str">
        <f>TRIM(Table13[[#This Row],[Bachelor Home State]])</f>
        <v>Pennsylvania</v>
      </c>
      <c r="N52" s="1" t="str">
        <f>Table13[[#This Row],[Participant Hometown]]&amp;","&amp;Table13[[#This Row],[Participant Hometown State Abbrev]]</f>
        <v>San Francisco,CA</v>
      </c>
      <c r="O52" s="1" t="str">
        <f>Table13[[#This Row],[Bachelor_Hometown]]&amp;","&amp;Table13[[#This Row],[Bachelor Hometown State Abbrev]]</f>
        <v>Lancaster,PA</v>
      </c>
      <c r="P52" s="7">
        <v>9</v>
      </c>
      <c r="Q52" s="15">
        <v>2456.4817011292475</v>
      </c>
    </row>
    <row r="53" spans="1:17" ht="16.5" x14ac:dyDescent="0.3">
      <c r="A53" t="s">
        <v>300</v>
      </c>
      <c r="B53">
        <v>28</v>
      </c>
      <c r="C53" t="s">
        <v>1277</v>
      </c>
      <c r="D53" s="5" t="str">
        <f>TRIM(CLEAN(SUBSTITUTE(Table13[[#This Row],[Participant Hometown State2]],CHAR(160)," ")))</f>
        <v>California</v>
      </c>
      <c r="E53" t="s">
        <v>1236</v>
      </c>
      <c r="F53" s="4" t="str">
        <f>VLOOKUP(Table13[[#This Row],[Participant Hometown State]],'State names'!$A$2:$B$51,2,0)</f>
        <v>CA</v>
      </c>
      <c r="G53">
        <v>10</v>
      </c>
      <c r="H53" t="s">
        <v>298</v>
      </c>
      <c r="I53" s="8">
        <v>30</v>
      </c>
      <c r="J53" t="s">
        <v>1353</v>
      </c>
      <c r="K53" t="s">
        <v>1245</v>
      </c>
      <c r="L53" t="str">
        <f>VLOOKUP(Table13[[#This Row],[Bachelor Hometown State]],'State names'!$A$2:$B$51,2,0)</f>
        <v>PA</v>
      </c>
      <c r="M53" s="9" t="str">
        <f>TRIM(Table13[[#This Row],[Bachelor Home State]])</f>
        <v>Pennsylvania</v>
      </c>
      <c r="N53" t="str">
        <f>Table13[[#This Row],[Participant Hometown]]&amp;","&amp;Table13[[#This Row],[Participant Hometown State Abbrev]]</f>
        <v>Palo Alto,CA</v>
      </c>
      <c r="O53" t="str">
        <f>Table13[[#This Row],[Bachelor_Hometown]]&amp;","&amp;Table13[[#This Row],[Bachelor Hometown State Abbrev]]</f>
        <v>Lancaster,PA</v>
      </c>
      <c r="P53" s="8">
        <v>8</v>
      </c>
      <c r="Q53" s="16">
        <v>2449.7062085426232</v>
      </c>
    </row>
    <row r="54" spans="1:17" ht="16.5" x14ac:dyDescent="0.3">
      <c r="A54" t="s">
        <v>304</v>
      </c>
      <c r="B54">
        <v>25</v>
      </c>
      <c r="C54" t="s">
        <v>1061</v>
      </c>
      <c r="D54" s="5" t="str">
        <f>TRIM(CLEAN(SUBSTITUTE(Table13[[#This Row],[Participant Hometown State2]],CHAR(160)," ")))</f>
        <v>Connecticut</v>
      </c>
      <c r="E54" t="s">
        <v>1272</v>
      </c>
      <c r="F54" s="4" t="str">
        <f>VLOOKUP(Table13[[#This Row],[Participant Hometown State]],'State names'!$A$2:$B$51,2,0)</f>
        <v>CT</v>
      </c>
      <c r="G54">
        <v>10</v>
      </c>
      <c r="H54" t="s">
        <v>298</v>
      </c>
      <c r="I54" s="8">
        <v>30</v>
      </c>
      <c r="J54" t="s">
        <v>1353</v>
      </c>
      <c r="K54" t="s">
        <v>1245</v>
      </c>
      <c r="L54" t="str">
        <f>VLOOKUP(Table13[[#This Row],[Bachelor Hometown State]],'State names'!$A$2:$B$51,2,0)</f>
        <v>PA</v>
      </c>
      <c r="M54" s="9" t="str">
        <f>TRIM(Table13[[#This Row],[Bachelor Home State]])</f>
        <v>Pennsylvania</v>
      </c>
      <c r="N54" t="str">
        <f>Table13[[#This Row],[Participant Hometown]]&amp;","&amp;Table13[[#This Row],[Participant Hometown State Abbrev]]</f>
        <v>Bethel,CT</v>
      </c>
      <c r="O54" t="str">
        <f>Table13[[#This Row],[Bachelor_Hometown]]&amp;","&amp;Table13[[#This Row],[Bachelor Hometown State Abbrev]]</f>
        <v>Lancaster,PA</v>
      </c>
      <c r="P54" s="8">
        <v>7</v>
      </c>
      <c r="Q54" s="16">
        <v>177.1501336728663</v>
      </c>
    </row>
    <row r="55" spans="1:17" ht="16.5" x14ac:dyDescent="0.3">
      <c r="A55" t="s">
        <v>307</v>
      </c>
      <c r="B55">
        <v>23</v>
      </c>
      <c r="C55" t="s">
        <v>1278</v>
      </c>
      <c r="D55" s="5" t="str">
        <f>TRIM(CLEAN(SUBSTITUTE(Table13[[#This Row],[Participant Hometown State2]],CHAR(160)," ")))</f>
        <v>Texas</v>
      </c>
      <c r="E55" t="s">
        <v>1232</v>
      </c>
      <c r="F55" s="4" t="str">
        <f>VLOOKUP(Table13[[#This Row],[Participant Hometown State]],'State names'!$A$2:$B$51,2,0)</f>
        <v>TX</v>
      </c>
      <c r="G55">
        <v>10</v>
      </c>
      <c r="H55" t="s">
        <v>298</v>
      </c>
      <c r="I55" s="8">
        <v>30</v>
      </c>
      <c r="J55" t="s">
        <v>1353</v>
      </c>
      <c r="K55" t="s">
        <v>1245</v>
      </c>
      <c r="L55" t="str">
        <f>VLOOKUP(Table13[[#This Row],[Bachelor Hometown State]],'State names'!$A$2:$B$51,2,0)</f>
        <v>PA</v>
      </c>
      <c r="M55" s="9" t="str">
        <f>TRIM(Table13[[#This Row],[Bachelor Home State]])</f>
        <v>Pennsylvania</v>
      </c>
      <c r="N55" t="str">
        <f>Table13[[#This Row],[Participant Hometown]]&amp;","&amp;Table13[[#This Row],[Participant Hometown State Abbrev]]</f>
        <v>Sugar Land,TX</v>
      </c>
      <c r="O55" t="str">
        <f>Table13[[#This Row],[Bachelor_Hometown]]&amp;","&amp;Table13[[#This Row],[Bachelor Hometown State Abbrev]]</f>
        <v>Lancaster,PA</v>
      </c>
      <c r="P55" s="8">
        <v>6</v>
      </c>
      <c r="Q55" s="16">
        <v>1307.0365340596397</v>
      </c>
    </row>
    <row r="56" spans="1:17" ht="16.5" x14ac:dyDescent="0.3">
      <c r="A56" t="s">
        <v>309</v>
      </c>
      <c r="B56">
        <v>23</v>
      </c>
      <c r="C56" t="s">
        <v>1279</v>
      </c>
      <c r="D56" s="5" t="str">
        <f>TRIM(CLEAN(SUBSTITUTE(Table13[[#This Row],[Participant Hometown State2]],CHAR(160)," ")))</f>
        <v>Kansas</v>
      </c>
      <c r="E56" t="s">
        <v>1230</v>
      </c>
      <c r="F56" s="4" t="str">
        <f>VLOOKUP(Table13[[#This Row],[Participant Hometown State]],'State names'!$A$2:$B$51,2,0)</f>
        <v>KS</v>
      </c>
      <c r="G56">
        <v>10</v>
      </c>
      <c r="H56" t="s">
        <v>298</v>
      </c>
      <c r="I56" s="8">
        <v>30</v>
      </c>
      <c r="J56" t="s">
        <v>1353</v>
      </c>
      <c r="K56" t="s">
        <v>1245</v>
      </c>
      <c r="L56" t="str">
        <f>VLOOKUP(Table13[[#This Row],[Bachelor Hometown State]],'State names'!$A$2:$B$51,2,0)</f>
        <v>PA</v>
      </c>
      <c r="M56" s="9" t="str">
        <f>TRIM(Table13[[#This Row],[Bachelor Home State]])</f>
        <v>Pennsylvania</v>
      </c>
      <c r="N56" t="str">
        <f>Table13[[#This Row],[Participant Hometown]]&amp;","&amp;Table13[[#This Row],[Participant Hometown State Abbrev]]</f>
        <v>Overland Park,KS</v>
      </c>
      <c r="O56" t="str">
        <f>Table13[[#This Row],[Bachelor_Hometown]]&amp;","&amp;Table13[[#This Row],[Bachelor Hometown State Abbrev]]</f>
        <v>Lancaster,PA</v>
      </c>
      <c r="P56" s="8">
        <v>5</v>
      </c>
      <c r="Q56" s="16">
        <v>981.10916484920267</v>
      </c>
    </row>
    <row r="57" spans="1:17" ht="16.5" x14ac:dyDescent="0.3">
      <c r="A57" t="s">
        <v>312</v>
      </c>
      <c r="B57">
        <v>26</v>
      </c>
      <c r="C57" t="s">
        <v>1237</v>
      </c>
      <c r="D57" s="5" t="str">
        <f>TRIM(CLEAN(SUBSTITUTE(Table13[[#This Row],[Participant Hometown State2]],CHAR(160)," ")))</f>
        <v>California</v>
      </c>
      <c r="E57" t="s">
        <v>1236</v>
      </c>
      <c r="F57" s="4" t="str">
        <f>VLOOKUP(Table13[[#This Row],[Participant Hometown State]],'State names'!$A$2:$B$51,2,0)</f>
        <v>CA</v>
      </c>
      <c r="G57">
        <v>10</v>
      </c>
      <c r="H57" t="s">
        <v>298</v>
      </c>
      <c r="I57" s="8">
        <v>30</v>
      </c>
      <c r="J57" t="s">
        <v>1353</v>
      </c>
      <c r="K57" t="s">
        <v>1245</v>
      </c>
      <c r="L57" t="str">
        <f>VLOOKUP(Table13[[#This Row],[Bachelor Hometown State]],'State names'!$A$2:$B$51,2,0)</f>
        <v>PA</v>
      </c>
      <c r="M57" s="9" t="str">
        <f>TRIM(Table13[[#This Row],[Bachelor Home State]])</f>
        <v>Pennsylvania</v>
      </c>
      <c r="N57" t="str">
        <f>Table13[[#This Row],[Participant Hometown]]&amp;","&amp;Table13[[#This Row],[Participant Hometown State Abbrev]]</f>
        <v>Los Angeles,CA</v>
      </c>
      <c r="O57" t="str">
        <f>Table13[[#This Row],[Bachelor_Hometown]]&amp;","&amp;Table13[[#This Row],[Bachelor Hometown State Abbrev]]</f>
        <v>Lancaster,PA</v>
      </c>
      <c r="P57" s="8">
        <v>5</v>
      </c>
      <c r="Q57" s="16">
        <v>2327.7879376233718</v>
      </c>
    </row>
    <row r="58" spans="1:17" ht="16.5" x14ac:dyDescent="0.3">
      <c r="A58" t="s">
        <v>314</v>
      </c>
      <c r="B58">
        <v>24</v>
      </c>
      <c r="C58" t="s">
        <v>1062</v>
      </c>
      <c r="D58" s="5" t="str">
        <f>TRIM(CLEAN(SUBSTITUTE(Table13[[#This Row],[Participant Hometown State2]],CHAR(160)," ")))</f>
        <v>South Carolina</v>
      </c>
      <c r="E58" t="s">
        <v>1280</v>
      </c>
      <c r="F58" s="4" t="str">
        <f>VLOOKUP(Table13[[#This Row],[Participant Hometown State]],'State names'!$A$2:$B$51,2,0)</f>
        <v>SC</v>
      </c>
      <c r="G58">
        <v>10</v>
      </c>
      <c r="H58" t="s">
        <v>298</v>
      </c>
      <c r="I58" s="8">
        <v>30</v>
      </c>
      <c r="J58" t="s">
        <v>1353</v>
      </c>
      <c r="K58" t="s">
        <v>1245</v>
      </c>
      <c r="L58" t="str">
        <f>VLOOKUP(Table13[[#This Row],[Bachelor Hometown State]],'State names'!$A$2:$B$51,2,0)</f>
        <v>PA</v>
      </c>
      <c r="M58" s="9" t="str">
        <f>TRIM(Table13[[#This Row],[Bachelor Home State]])</f>
        <v>Pennsylvania</v>
      </c>
      <c r="N58" t="str">
        <f>Table13[[#This Row],[Participant Hometown]]&amp;","&amp;Table13[[#This Row],[Participant Hometown State Abbrev]]</f>
        <v>Ravenel,SC</v>
      </c>
      <c r="O58" t="str">
        <f>Table13[[#This Row],[Bachelor_Hometown]]&amp;","&amp;Table13[[#This Row],[Bachelor Hometown State Abbrev]]</f>
        <v>Lancaster,PA</v>
      </c>
      <c r="P58" s="8">
        <v>4</v>
      </c>
      <c r="Q58" s="16">
        <v>546.83826223953531</v>
      </c>
    </row>
    <row r="59" spans="1:17" ht="15.75" x14ac:dyDescent="0.25">
      <c r="A59" t="s">
        <v>317</v>
      </c>
      <c r="B59">
        <v>26</v>
      </c>
      <c r="C59" t="s">
        <v>1063</v>
      </c>
      <c r="D59" s="5" t="str">
        <f>TRIM(CLEAN(SUBSTITUTE(Table13[[#This Row],[Participant Hometown State2]],CHAR(160)," ")))</f>
        <v>SC</v>
      </c>
      <c r="E59" t="s">
        <v>1281</v>
      </c>
      <c r="F59" s="5" t="str">
        <f>TRIM(CLEAN(SUBSTITUTE(Table13[[#This Row],[Participant Hometown State2]],CHAR(160)," ")))</f>
        <v>SC</v>
      </c>
      <c r="G59">
        <v>10</v>
      </c>
      <c r="H59" t="s">
        <v>298</v>
      </c>
      <c r="I59" s="8">
        <v>30</v>
      </c>
      <c r="J59" t="s">
        <v>1353</v>
      </c>
      <c r="K59" t="s">
        <v>1245</v>
      </c>
      <c r="L59" t="str">
        <f>VLOOKUP(Table13[[#This Row],[Bachelor Hometown State]],'State names'!$A$2:$B$51,2,0)</f>
        <v>PA</v>
      </c>
      <c r="M59" s="9" t="str">
        <f>TRIM(Table13[[#This Row],[Bachelor Home State]])</f>
        <v>Pennsylvania</v>
      </c>
      <c r="N59" t="str">
        <f>Table13[[#This Row],[Participant Hometown]]&amp;","&amp;Table13[[#This Row],[Participant Hometown State Abbrev]]</f>
        <v>Charleston,SC</v>
      </c>
      <c r="O59" t="str">
        <f>Table13[[#This Row],[Bachelor_Hometown]]&amp;","&amp;Table13[[#This Row],[Bachelor Hometown State Abbrev]]</f>
        <v>Lancaster,PA</v>
      </c>
      <c r="P59" s="8">
        <v>4</v>
      </c>
      <c r="Q59" s="16">
        <v>540.31744062607129</v>
      </c>
    </row>
    <row r="60" spans="1:17" ht="15.75" x14ac:dyDescent="0.25">
      <c r="A60" t="s">
        <v>320</v>
      </c>
      <c r="B60">
        <v>27</v>
      </c>
      <c r="C60" t="s">
        <v>1282</v>
      </c>
      <c r="D60" s="5" t="str">
        <f>TRIM(CLEAN(SUBSTITUTE(Table13[[#This Row],[Participant Hometown State2]],CHAR(160)," ")))</f>
        <v>SC</v>
      </c>
      <c r="E60" t="s">
        <v>1281</v>
      </c>
      <c r="F60" s="5" t="str">
        <f>TRIM(CLEAN(SUBSTITUTE(Table13[[#This Row],[Participant Hometown State2]],CHAR(160)," ")))</f>
        <v>SC</v>
      </c>
      <c r="G60">
        <v>10</v>
      </c>
      <c r="H60" t="s">
        <v>298</v>
      </c>
      <c r="I60" s="8">
        <v>30</v>
      </c>
      <c r="J60" t="s">
        <v>1353</v>
      </c>
      <c r="K60" t="s">
        <v>1245</v>
      </c>
      <c r="L60" t="str">
        <f>VLOOKUP(Table13[[#This Row],[Bachelor Hometown State]],'State names'!$A$2:$B$51,2,0)</f>
        <v>PA</v>
      </c>
      <c r="M60" s="9" t="str">
        <f>TRIM(Table13[[#This Row],[Bachelor Home State]])</f>
        <v>Pennsylvania</v>
      </c>
      <c r="N60" t="str">
        <f>Table13[[#This Row],[Participant Hometown]]&amp;","&amp;Table13[[#This Row],[Participant Hometown State Abbrev]]</f>
        <v>Folly Beach,SC</v>
      </c>
      <c r="O60" t="str">
        <f>Table13[[#This Row],[Bachelor_Hometown]]&amp;","&amp;Table13[[#This Row],[Bachelor Hometown State Abbrev]]</f>
        <v>Lancaster,PA</v>
      </c>
      <c r="P60" s="8">
        <v>4</v>
      </c>
      <c r="Q60" s="16">
        <v>548.04166661938928</v>
      </c>
    </row>
    <row r="61" spans="1:17" ht="15.75" x14ac:dyDescent="0.25">
      <c r="A61" t="s">
        <v>323</v>
      </c>
      <c r="B61">
        <v>26</v>
      </c>
      <c r="C61" t="s">
        <v>1002</v>
      </c>
      <c r="D61" s="5" t="str">
        <f>TRIM(CLEAN(SUBSTITUTE(Table13[[#This Row],[Participant Hometown State2]],CHAR(160)," ")))</f>
        <v>TX</v>
      </c>
      <c r="E61" t="s">
        <v>1283</v>
      </c>
      <c r="F61" s="5" t="str">
        <f>TRIM(CLEAN(SUBSTITUTE(Table13[[#This Row],[Participant Hometown State2]],CHAR(160)," ")))</f>
        <v>TX</v>
      </c>
      <c r="G61">
        <v>10</v>
      </c>
      <c r="H61" t="s">
        <v>298</v>
      </c>
      <c r="I61" s="8">
        <v>30</v>
      </c>
      <c r="J61" t="s">
        <v>1353</v>
      </c>
      <c r="K61" t="s">
        <v>1245</v>
      </c>
      <c r="L61" t="str">
        <f>VLOOKUP(Table13[[#This Row],[Bachelor Hometown State]],'State names'!$A$2:$B$51,2,0)</f>
        <v>PA</v>
      </c>
      <c r="M61" s="9" t="str">
        <f>TRIM(Table13[[#This Row],[Bachelor Home State]])</f>
        <v>Pennsylvania</v>
      </c>
      <c r="N61" t="str">
        <f>Table13[[#This Row],[Participant Hometown]]&amp;","&amp;Table13[[#This Row],[Participant Hometown State Abbrev]]</f>
        <v>Dallas,TX</v>
      </c>
      <c r="O61" t="str">
        <f>Table13[[#This Row],[Bachelor_Hometown]]&amp;","&amp;Table13[[#This Row],[Bachelor Hometown State Abbrev]]</f>
        <v>Lancaster,PA</v>
      </c>
      <c r="P61" s="8">
        <v>3</v>
      </c>
      <c r="Q61" s="16">
        <v>1241.9056471204842</v>
      </c>
    </row>
    <row r="62" spans="1:17" ht="15.75" x14ac:dyDescent="0.25">
      <c r="A62" t="s">
        <v>326</v>
      </c>
      <c r="B62">
        <v>24</v>
      </c>
      <c r="C62" t="s">
        <v>1066</v>
      </c>
      <c r="D62" s="5" t="str">
        <f>TRIM(CLEAN(SUBSTITUTE(Table13[[#This Row],[Participant Hometown State2]],CHAR(160)," ")))</f>
        <v>LA</v>
      </c>
      <c r="E62" t="s">
        <v>1284</v>
      </c>
      <c r="F62" s="5" t="str">
        <f>TRIM(CLEAN(SUBSTITUTE(Table13[[#This Row],[Participant Hometown State2]],CHAR(160)," ")))</f>
        <v>LA</v>
      </c>
      <c r="G62">
        <v>10</v>
      </c>
      <c r="H62" t="s">
        <v>298</v>
      </c>
      <c r="I62" s="8">
        <v>30</v>
      </c>
      <c r="J62" t="s">
        <v>1353</v>
      </c>
      <c r="K62" t="s">
        <v>1245</v>
      </c>
      <c r="L62" t="str">
        <f>VLOOKUP(Table13[[#This Row],[Bachelor Hometown State]],'State names'!$A$2:$B$51,2,0)</f>
        <v>PA</v>
      </c>
      <c r="M62" s="9" t="str">
        <f>TRIM(Table13[[#This Row],[Bachelor Home State]])</f>
        <v>Pennsylvania</v>
      </c>
      <c r="N62" t="str">
        <f>Table13[[#This Row],[Participant Hometown]]&amp;","&amp;Table13[[#This Row],[Participant Hometown State Abbrev]]</f>
        <v>Logansport,LA</v>
      </c>
      <c r="O62" t="str">
        <f>Table13[[#This Row],[Bachelor_Hometown]]&amp;","&amp;Table13[[#This Row],[Bachelor Hometown State Abbrev]]</f>
        <v>Lancaster,PA</v>
      </c>
      <c r="P62" s="8">
        <v>3</v>
      </c>
      <c r="Q62" s="16">
        <v>1132.1377719679285</v>
      </c>
    </row>
    <row r="63" spans="1:17" ht="16.5" x14ac:dyDescent="0.3">
      <c r="A63" t="s">
        <v>328</v>
      </c>
      <c r="B63">
        <v>24</v>
      </c>
      <c r="C63" t="s">
        <v>1285</v>
      </c>
      <c r="D63" s="5" t="s">
        <v>1068</v>
      </c>
      <c r="E63" t="s">
        <v>1286</v>
      </c>
      <c r="F63" s="4" t="s">
        <v>1399</v>
      </c>
      <c r="G63">
        <v>10</v>
      </c>
      <c r="H63" t="s">
        <v>298</v>
      </c>
      <c r="I63" s="8">
        <v>30</v>
      </c>
      <c r="J63" t="s">
        <v>1353</v>
      </c>
      <c r="K63" t="s">
        <v>1245</v>
      </c>
      <c r="L63" t="str">
        <f>VLOOKUP(Table13[[#This Row],[Bachelor Hometown State]],'State names'!$A$2:$B$51,2,0)</f>
        <v>PA</v>
      </c>
      <c r="M63" s="9" t="str">
        <f>TRIM(Table13[[#This Row],[Bachelor Home State]])</f>
        <v>Pennsylvania</v>
      </c>
      <c r="N63" t="str">
        <f>Table13[[#This Row],[Participant Hometown]]&amp;","&amp;Table13[[#This Row],[Participant Hometown State Abbrev]]</f>
        <v>La Vergne,TN</v>
      </c>
      <c r="O63" t="str">
        <f>Table13[[#This Row],[Bachelor_Hometown]]&amp;","&amp;Table13[[#This Row],[Bachelor Hometown State Abbrev]]</f>
        <v>Lancaster,PA</v>
      </c>
      <c r="P63" s="8">
        <v>3</v>
      </c>
      <c r="Q63" s="16">
        <v>623.28874355092296</v>
      </c>
    </row>
    <row r="64" spans="1:17" ht="15.75" x14ac:dyDescent="0.25">
      <c r="A64" t="s">
        <v>331</v>
      </c>
      <c r="B64">
        <v>26</v>
      </c>
      <c r="C64" t="s">
        <v>1069</v>
      </c>
      <c r="D64" s="5" t="str">
        <f>TRIM(CLEAN(SUBSTITUTE(Table13[[#This Row],[Participant Hometown State2]],CHAR(160)," ")))</f>
        <v>TX</v>
      </c>
      <c r="E64" t="s">
        <v>1283</v>
      </c>
      <c r="F64" s="5" t="str">
        <f>TRIM(CLEAN(SUBSTITUTE(Table13[[#This Row],[Participant Hometown State2]],CHAR(160)," ")))</f>
        <v>TX</v>
      </c>
      <c r="G64">
        <v>10</v>
      </c>
      <c r="H64" t="s">
        <v>298</v>
      </c>
      <c r="I64" s="8">
        <v>30</v>
      </c>
      <c r="J64" t="s">
        <v>1353</v>
      </c>
      <c r="K64" t="s">
        <v>1245</v>
      </c>
      <c r="L64" t="str">
        <f>VLOOKUP(Table13[[#This Row],[Bachelor Hometown State]],'State names'!$A$2:$B$51,2,0)</f>
        <v>PA</v>
      </c>
      <c r="M64" s="9" t="str">
        <f>TRIM(Table13[[#This Row],[Bachelor Home State]])</f>
        <v>Pennsylvania</v>
      </c>
      <c r="N64" t="str">
        <f>Table13[[#This Row],[Participant Hometown]]&amp;","&amp;Table13[[#This Row],[Participant Hometown State Abbrev]]</f>
        <v>Southlake,TX</v>
      </c>
      <c r="O64" t="str">
        <f>Table13[[#This Row],[Bachelor_Hometown]]&amp;","&amp;Table13[[#This Row],[Bachelor Hometown State Abbrev]]</f>
        <v>Lancaster,PA</v>
      </c>
      <c r="P64" s="8">
        <v>2</v>
      </c>
      <c r="Q64" s="16">
        <v>1253.2671613242103</v>
      </c>
    </row>
    <row r="65" spans="1:17" ht="15.75" x14ac:dyDescent="0.25">
      <c r="A65" t="s">
        <v>333</v>
      </c>
      <c r="B65">
        <v>23</v>
      </c>
      <c r="C65" t="s">
        <v>1287</v>
      </c>
      <c r="D65" s="5" t="str">
        <f>TRIM(CLEAN(SUBSTITUTE(Table13[[#This Row],[Participant Hometown State2]],CHAR(160)," ")))</f>
        <v>TX</v>
      </c>
      <c r="E65" t="s">
        <v>1283</v>
      </c>
      <c r="F65" s="5" t="str">
        <f>TRIM(CLEAN(SUBSTITUTE(Table13[[#This Row],[Participant Hometown State2]],CHAR(160)," ")))</f>
        <v>TX</v>
      </c>
      <c r="G65">
        <v>10</v>
      </c>
      <c r="H65" t="s">
        <v>298</v>
      </c>
      <c r="I65" s="8">
        <v>30</v>
      </c>
      <c r="J65" t="s">
        <v>1353</v>
      </c>
      <c r="K65" t="s">
        <v>1245</v>
      </c>
      <c r="L65" t="str">
        <f>VLOOKUP(Table13[[#This Row],[Bachelor Hometown State]],'State names'!$A$2:$B$51,2,0)</f>
        <v>PA</v>
      </c>
      <c r="M65" s="9" t="str">
        <f>TRIM(Table13[[#This Row],[Bachelor Home State]])</f>
        <v>Pennsylvania</v>
      </c>
      <c r="N65" t="str">
        <f>Table13[[#This Row],[Participant Hometown]]&amp;","&amp;Table13[[#This Row],[Participant Hometown State Abbrev]]</f>
        <v>The Woodlands,TX</v>
      </c>
      <c r="O65" t="str">
        <f>Table13[[#This Row],[Bachelor_Hometown]]&amp;","&amp;Table13[[#This Row],[Bachelor Hometown State Abbrev]]</f>
        <v>Lancaster,PA</v>
      </c>
      <c r="P65" s="8">
        <v>2</v>
      </c>
      <c r="Q65" s="16">
        <v>1277.2187241462921</v>
      </c>
    </row>
    <row r="66" spans="1:17" ht="15.75" x14ac:dyDescent="0.25">
      <c r="A66" t="s">
        <v>336</v>
      </c>
      <c r="B66">
        <v>28</v>
      </c>
      <c r="C66" t="s">
        <v>1070</v>
      </c>
      <c r="D66" s="5" t="str">
        <f>TRIM(CLEAN(SUBSTITUTE(Table13[[#This Row],[Participant Hometown State2]],CHAR(160)," ")))</f>
        <v>MA</v>
      </c>
      <c r="E66" t="s">
        <v>1288</v>
      </c>
      <c r="F66" s="5" t="str">
        <f>TRIM(CLEAN(SUBSTITUTE(Table13[[#This Row],[Participant Hometown State2]],CHAR(160)," ")))</f>
        <v>MA</v>
      </c>
      <c r="G66">
        <v>10</v>
      </c>
      <c r="H66" t="s">
        <v>298</v>
      </c>
      <c r="I66" s="8">
        <v>30</v>
      </c>
      <c r="J66" t="s">
        <v>1353</v>
      </c>
      <c r="K66" t="s">
        <v>1245</v>
      </c>
      <c r="L66" t="str">
        <f>VLOOKUP(Table13[[#This Row],[Bachelor Hometown State]],'State names'!$A$2:$B$51,2,0)</f>
        <v>PA</v>
      </c>
      <c r="M66" s="9" t="str">
        <f>TRIM(Table13[[#This Row],[Bachelor Home State]])</f>
        <v>Pennsylvania</v>
      </c>
      <c r="N66" t="str">
        <f>Table13[[#This Row],[Participant Hometown]]&amp;","&amp;Table13[[#This Row],[Participant Hometown State Abbrev]]</f>
        <v>Boston,MA</v>
      </c>
      <c r="O66" t="str">
        <f>Table13[[#This Row],[Bachelor_Hometown]]&amp;","&amp;Table13[[#This Row],[Bachelor Hometown State Abbrev]]</f>
        <v>Lancaster,PA</v>
      </c>
      <c r="P66" s="8">
        <v>2</v>
      </c>
      <c r="Q66" s="16">
        <v>316.32300094264201</v>
      </c>
    </row>
    <row r="67" spans="1:17" ht="15.75" x14ac:dyDescent="0.25">
      <c r="A67" t="s">
        <v>339</v>
      </c>
      <c r="B67">
        <v>29</v>
      </c>
      <c r="C67" t="s">
        <v>1072</v>
      </c>
      <c r="D67" s="5" t="str">
        <f>TRIM(CLEAN(SUBSTITUTE(Table13[[#This Row],[Participant Hometown State2]],CHAR(160)," ")))</f>
        <v>AL</v>
      </c>
      <c r="E67" t="s">
        <v>1289</v>
      </c>
      <c r="F67" s="5" t="str">
        <f>TRIM(CLEAN(SUBSTITUTE(Table13[[#This Row],[Participant Hometown State2]],CHAR(160)," ")))</f>
        <v>AL</v>
      </c>
      <c r="G67">
        <v>10</v>
      </c>
      <c r="H67" t="s">
        <v>298</v>
      </c>
      <c r="I67" s="8">
        <v>30</v>
      </c>
      <c r="J67" t="s">
        <v>1353</v>
      </c>
      <c r="K67" t="s">
        <v>1245</v>
      </c>
      <c r="L67" t="str">
        <f>VLOOKUP(Table13[[#This Row],[Bachelor Hometown State]],'State names'!$A$2:$B$51,2,0)</f>
        <v>PA</v>
      </c>
      <c r="M67" s="9" t="str">
        <f>TRIM(Table13[[#This Row],[Bachelor Home State]])</f>
        <v>Pennsylvania</v>
      </c>
      <c r="N67" t="str">
        <f>Table13[[#This Row],[Participant Hometown]]&amp;","&amp;Table13[[#This Row],[Participant Hometown State Abbrev]]</f>
        <v>Birmingham,AL</v>
      </c>
      <c r="O67" t="str">
        <f>Table13[[#This Row],[Bachelor_Hometown]]&amp;","&amp;Table13[[#This Row],[Bachelor Hometown State Abbrev]]</f>
        <v>Lancaster,PA</v>
      </c>
      <c r="P67" s="8">
        <v>1</v>
      </c>
      <c r="Q67" s="16">
        <v>734.71005162185077</v>
      </c>
    </row>
    <row r="68" spans="1:17" ht="15.75" x14ac:dyDescent="0.25">
      <c r="A68" t="s">
        <v>342</v>
      </c>
      <c r="B68">
        <v>23</v>
      </c>
      <c r="C68" t="s">
        <v>1290</v>
      </c>
      <c r="D68" s="5" t="str">
        <f>TRIM(CLEAN(SUBSTITUTE(Table13[[#This Row],[Participant Hometown State2]],CHAR(160)," ")))</f>
        <v>SC</v>
      </c>
      <c r="E68" t="s">
        <v>1281</v>
      </c>
      <c r="F68" s="5" t="str">
        <f>TRIM(CLEAN(SUBSTITUTE(Table13[[#This Row],[Participant Hometown State2]],CHAR(160)," ")))</f>
        <v>SC</v>
      </c>
      <c r="G68">
        <v>10</v>
      </c>
      <c r="H68" t="s">
        <v>298</v>
      </c>
      <c r="I68" s="8">
        <v>30</v>
      </c>
      <c r="J68" t="s">
        <v>1353</v>
      </c>
      <c r="K68" t="s">
        <v>1245</v>
      </c>
      <c r="L68" t="str">
        <f>VLOOKUP(Table13[[#This Row],[Bachelor Hometown State]],'State names'!$A$2:$B$51,2,0)</f>
        <v>PA</v>
      </c>
      <c r="M68" s="9" t="str">
        <f>TRIM(Table13[[#This Row],[Bachelor Home State]])</f>
        <v>Pennsylvania</v>
      </c>
      <c r="N68" t="str">
        <f>Table13[[#This Row],[Participant Hometown]]&amp;","&amp;Table13[[#This Row],[Participant Hometown State Abbrev]]</f>
        <v>Hilton Head Island,SC</v>
      </c>
      <c r="O68" t="str">
        <f>Table13[[#This Row],[Bachelor_Hometown]]&amp;","&amp;Table13[[#This Row],[Bachelor Hometown State Abbrev]]</f>
        <v>Lancaster,PA</v>
      </c>
      <c r="P68" s="8">
        <v>1</v>
      </c>
      <c r="Q68" s="16">
        <v>596.79243798037044</v>
      </c>
    </row>
    <row r="69" spans="1:17" ht="15.75" x14ac:dyDescent="0.25">
      <c r="A69" t="s">
        <v>345</v>
      </c>
      <c r="B69">
        <v>23</v>
      </c>
      <c r="C69" t="s">
        <v>1291</v>
      </c>
      <c r="D69" s="5" t="str">
        <f>TRIM(CLEAN(SUBSTITUTE(Table13[[#This Row],[Participant Hometown State2]],CHAR(160)," ")))</f>
        <v>IL</v>
      </c>
      <c r="E69" t="s">
        <v>1276</v>
      </c>
      <c r="F69" s="5" t="str">
        <f>TRIM(CLEAN(SUBSTITUTE(Table13[[#This Row],[Participant Hometown State2]],CHAR(160)," ")))</f>
        <v>IL</v>
      </c>
      <c r="G69">
        <v>10</v>
      </c>
      <c r="H69" t="s">
        <v>298</v>
      </c>
      <c r="I69" s="8">
        <v>30</v>
      </c>
      <c r="J69" t="s">
        <v>1353</v>
      </c>
      <c r="K69" t="s">
        <v>1245</v>
      </c>
      <c r="L69" t="str">
        <f>VLOOKUP(Table13[[#This Row],[Bachelor Hometown State]],'State names'!$A$2:$B$51,2,0)</f>
        <v>PA</v>
      </c>
      <c r="M69" s="9" t="str">
        <f>TRIM(Table13[[#This Row],[Bachelor Home State]])</f>
        <v>Pennsylvania</v>
      </c>
      <c r="N69" t="str">
        <f>Table13[[#This Row],[Participant Hometown]]&amp;","&amp;Table13[[#This Row],[Participant Hometown State Abbrev]]</f>
        <v>Lake Forest,IL</v>
      </c>
      <c r="O69" t="str">
        <f>Table13[[#This Row],[Bachelor_Hometown]]&amp;","&amp;Table13[[#This Row],[Bachelor Hometown State Abbrev]]</f>
        <v>Lancaster,PA</v>
      </c>
      <c r="P69" s="8">
        <v>1</v>
      </c>
      <c r="Q69" s="16">
        <v>619.17226639781393</v>
      </c>
    </row>
    <row r="70" spans="1:17" ht="15.75" x14ac:dyDescent="0.25">
      <c r="A70" t="s">
        <v>348</v>
      </c>
      <c r="B70">
        <v>26</v>
      </c>
      <c r="C70" t="s">
        <v>1074</v>
      </c>
      <c r="D70" s="5" t="str">
        <f>TRIM(CLEAN(SUBSTITUTE(Table13[[#This Row],[Participant Hometown State2]],CHAR(160)," ")))</f>
        <v>NY</v>
      </c>
      <c r="E70" t="s">
        <v>1273</v>
      </c>
      <c r="F70" s="5" t="str">
        <f>TRIM(CLEAN(SUBSTITUTE(Table13[[#This Row],[Participant Hometown State2]],CHAR(160)," ")))</f>
        <v>NY</v>
      </c>
      <c r="G70">
        <v>10</v>
      </c>
      <c r="H70" t="s">
        <v>298</v>
      </c>
      <c r="I70" s="8">
        <v>30</v>
      </c>
      <c r="J70" t="s">
        <v>1353</v>
      </c>
      <c r="K70" t="s">
        <v>1245</v>
      </c>
      <c r="L70" t="str">
        <f>VLOOKUP(Table13[[#This Row],[Bachelor Hometown State]],'State names'!$A$2:$B$51,2,0)</f>
        <v>PA</v>
      </c>
      <c r="M70" s="9" t="str">
        <f>TRIM(Table13[[#This Row],[Bachelor Home State]])</f>
        <v>Pennsylvania</v>
      </c>
      <c r="N70" t="str">
        <f>Table13[[#This Row],[Participant Hometown]]&amp;","&amp;Table13[[#This Row],[Participant Hometown State Abbrev]]</f>
        <v>Bronx,NY</v>
      </c>
      <c r="O70" t="str">
        <f>Table13[[#This Row],[Bachelor_Hometown]]&amp;","&amp;Table13[[#This Row],[Bachelor Hometown State Abbrev]]</f>
        <v>Lancaster,PA</v>
      </c>
      <c r="P70" s="8">
        <v>1</v>
      </c>
      <c r="Q70" s="16">
        <v>139.475996609704</v>
      </c>
    </row>
    <row r="71" spans="1:17" ht="15.75" x14ac:dyDescent="0.25">
      <c r="A71" t="s">
        <v>350</v>
      </c>
      <c r="B71">
        <v>23</v>
      </c>
      <c r="C71" t="s">
        <v>1075</v>
      </c>
      <c r="D71" s="5" t="str">
        <f>TRIM(CLEAN(SUBSTITUTE(Table13[[#This Row],[Participant Hometown State2]],CHAR(160)," ")))</f>
        <v>MN</v>
      </c>
      <c r="E71" t="s">
        <v>1292</v>
      </c>
      <c r="F71" s="5" t="str">
        <f>TRIM(CLEAN(SUBSTITUTE(Table13[[#This Row],[Participant Hometown State2]],CHAR(160)," ")))</f>
        <v>MN</v>
      </c>
      <c r="G71">
        <v>10</v>
      </c>
      <c r="H71" t="s">
        <v>298</v>
      </c>
      <c r="I71" s="8">
        <v>30</v>
      </c>
      <c r="J71" t="s">
        <v>1353</v>
      </c>
      <c r="K71" t="s">
        <v>1245</v>
      </c>
      <c r="L71" t="str">
        <f>VLOOKUP(Table13[[#This Row],[Bachelor Hometown State]],'State names'!$A$2:$B$51,2,0)</f>
        <v>PA</v>
      </c>
      <c r="M71" s="9" t="str">
        <f>TRIM(Table13[[#This Row],[Bachelor Home State]])</f>
        <v>Pennsylvania</v>
      </c>
      <c r="N71" t="str">
        <f>Table13[[#This Row],[Participant Hometown]]&amp;","&amp;Table13[[#This Row],[Participant Hometown State Abbrev]]</f>
        <v>Minneapolis,MN</v>
      </c>
      <c r="O71" t="str">
        <f>Table13[[#This Row],[Bachelor_Hometown]]&amp;","&amp;Table13[[#This Row],[Bachelor Hometown State Abbrev]]</f>
        <v>Lancaster,PA</v>
      </c>
      <c r="P71" s="8">
        <v>1</v>
      </c>
      <c r="Q71" s="16">
        <v>926.91024488599385</v>
      </c>
    </row>
    <row r="72" spans="1:17" ht="15.75" x14ac:dyDescent="0.25">
      <c r="A72" t="s">
        <v>353</v>
      </c>
      <c r="B72">
        <v>27</v>
      </c>
      <c r="C72" t="s">
        <v>1077</v>
      </c>
      <c r="D72" s="5" t="str">
        <f>TRIM(CLEAN(SUBSTITUTE(Table13[[#This Row],[Participant Hometown State2]],CHAR(160)," ")))</f>
        <v>FL</v>
      </c>
      <c r="E72" t="s">
        <v>1274</v>
      </c>
      <c r="F72" s="5" t="str">
        <f>TRIM(CLEAN(SUBSTITUTE(Table13[[#This Row],[Participant Hometown State2]],CHAR(160)," ")))</f>
        <v>FL</v>
      </c>
      <c r="G72">
        <v>10</v>
      </c>
      <c r="H72" t="s">
        <v>298</v>
      </c>
      <c r="I72" s="8">
        <v>30</v>
      </c>
      <c r="J72" t="s">
        <v>1353</v>
      </c>
      <c r="K72" t="s">
        <v>1245</v>
      </c>
      <c r="L72" t="str">
        <f>VLOOKUP(Table13[[#This Row],[Bachelor Hometown State]],'State names'!$A$2:$B$51,2,0)</f>
        <v>PA</v>
      </c>
      <c r="M72" s="9" t="str">
        <f>TRIM(Table13[[#This Row],[Bachelor Home State]])</f>
        <v>Pennsylvania</v>
      </c>
      <c r="N72" t="str">
        <f>Table13[[#This Row],[Participant Hometown]]&amp;","&amp;Table13[[#This Row],[Participant Hometown State Abbrev]]</f>
        <v>Tampa,FL</v>
      </c>
      <c r="O72" t="str">
        <f>Table13[[#This Row],[Bachelor_Hometown]]&amp;","&amp;Table13[[#This Row],[Bachelor Hometown State Abbrev]]</f>
        <v>Lancaster,PA</v>
      </c>
      <c r="P72" s="8">
        <v>1</v>
      </c>
      <c r="Q72" s="16">
        <v>906.25803298832341</v>
      </c>
    </row>
    <row r="73" spans="1:17" ht="15.75" x14ac:dyDescent="0.25">
      <c r="A73" t="s">
        <v>356</v>
      </c>
      <c r="B73">
        <v>32</v>
      </c>
      <c r="C73" t="s">
        <v>1240</v>
      </c>
      <c r="D73" s="5" t="str">
        <f>TRIM(CLEAN(SUBSTITUTE(Table13[[#This Row],[Participant Hometown State2]],CHAR(160)," ")))</f>
        <v>NY</v>
      </c>
      <c r="E73" t="s">
        <v>1273</v>
      </c>
      <c r="F73" s="5" t="str">
        <f>TRIM(CLEAN(SUBSTITUTE(Table13[[#This Row],[Participant Hometown State2]],CHAR(160)," ")))</f>
        <v>NY</v>
      </c>
      <c r="G73">
        <v>10</v>
      </c>
      <c r="H73" t="s">
        <v>298</v>
      </c>
      <c r="I73" s="8">
        <v>30</v>
      </c>
      <c r="J73" t="s">
        <v>1353</v>
      </c>
      <c r="K73" t="s">
        <v>1245</v>
      </c>
      <c r="L73" t="str">
        <f>VLOOKUP(Table13[[#This Row],[Bachelor Hometown State]],'State names'!$A$2:$B$51,2,0)</f>
        <v>PA</v>
      </c>
      <c r="M73" s="9" t="str">
        <f>TRIM(Table13[[#This Row],[Bachelor Home State]])</f>
        <v>Pennsylvania</v>
      </c>
      <c r="N73" t="str">
        <f>Table13[[#This Row],[Participant Hometown]]&amp;","&amp;Table13[[#This Row],[Participant Hometown State Abbrev]]</f>
        <v>New York,NY</v>
      </c>
      <c r="O73" t="str">
        <f>Table13[[#This Row],[Bachelor_Hometown]]&amp;","&amp;Table13[[#This Row],[Bachelor Hometown State Abbrev]]</f>
        <v>Lancaster,PA</v>
      </c>
      <c r="P73" s="8">
        <v>1</v>
      </c>
      <c r="Q73" s="16">
        <v>129.60532431065286</v>
      </c>
    </row>
    <row r="74" spans="1:17" ht="15.75" x14ac:dyDescent="0.25">
      <c r="A74" t="s">
        <v>358</v>
      </c>
      <c r="B74">
        <v>33</v>
      </c>
      <c r="C74" t="s">
        <v>1293</v>
      </c>
      <c r="D74" s="5" t="str">
        <f>TRIM(CLEAN(SUBSTITUTE(Table13[[#This Row],[Participant Hometown State2]],CHAR(160)," ")))</f>
        <v>OH</v>
      </c>
      <c r="E74" t="s">
        <v>1275</v>
      </c>
      <c r="F74" s="5" t="str">
        <f>TRIM(CLEAN(SUBSTITUTE(Table13[[#This Row],[Participant Hometown State2]],CHAR(160)," ")))</f>
        <v>OH</v>
      </c>
      <c r="G74">
        <v>10</v>
      </c>
      <c r="H74" t="s">
        <v>298</v>
      </c>
      <c r="I74" s="8">
        <v>30</v>
      </c>
      <c r="J74" t="s">
        <v>1353</v>
      </c>
      <c r="K74" t="s">
        <v>1245</v>
      </c>
      <c r="L74" t="str">
        <f>VLOOKUP(Table13[[#This Row],[Bachelor Hometown State]],'State names'!$A$2:$B$51,2,0)</f>
        <v>PA</v>
      </c>
      <c r="M74" s="9" t="str">
        <f>TRIM(Table13[[#This Row],[Bachelor Home State]])</f>
        <v>Pennsylvania</v>
      </c>
      <c r="N74" t="str">
        <f>Table13[[#This Row],[Participant Hometown]]&amp;","&amp;Table13[[#This Row],[Participant Hometown State Abbrev]]</f>
        <v>Cuyahoga Falls,OH</v>
      </c>
      <c r="O74" t="str">
        <f>Table13[[#This Row],[Bachelor_Hometown]]&amp;","&amp;Table13[[#This Row],[Bachelor Hometown State Abbrev]]</f>
        <v>Lancaster,PA</v>
      </c>
      <c r="P74" s="8">
        <v>1</v>
      </c>
      <c r="Q74" s="16">
        <v>282.89542363617261</v>
      </c>
    </row>
    <row r="75" spans="1:17" ht="15.75" x14ac:dyDescent="0.25">
      <c r="A75" t="s">
        <v>360</v>
      </c>
      <c r="B75">
        <v>22</v>
      </c>
      <c r="C75" t="s">
        <v>1078</v>
      </c>
      <c r="D75" s="5" t="str">
        <f>TRIM(CLEAN(SUBSTITUTE(Table13[[#This Row],[Participant Hometown State2]],CHAR(160)," ")))</f>
        <v>KS</v>
      </c>
      <c r="E75" t="s">
        <v>1294</v>
      </c>
      <c r="F75" s="5" t="str">
        <f>TRIM(CLEAN(SUBSTITUTE(Table13[[#This Row],[Participant Hometown State2]],CHAR(160)," ")))</f>
        <v>KS</v>
      </c>
      <c r="G75">
        <v>10</v>
      </c>
      <c r="H75" t="s">
        <v>298</v>
      </c>
      <c r="I75" s="8">
        <v>30</v>
      </c>
      <c r="J75" t="s">
        <v>1353</v>
      </c>
      <c r="K75" t="s">
        <v>1245</v>
      </c>
      <c r="L75" t="str">
        <f>VLOOKUP(Table13[[#This Row],[Bachelor Hometown State]],'State names'!$A$2:$B$51,2,0)</f>
        <v>PA</v>
      </c>
      <c r="M75" s="9" t="str">
        <f>TRIM(Table13[[#This Row],[Bachelor Home State]])</f>
        <v>Pennsylvania</v>
      </c>
      <c r="N75" t="str">
        <f>Table13[[#This Row],[Participant Hometown]]&amp;","&amp;Table13[[#This Row],[Participant Hometown State Abbrev]]</f>
        <v>Lawrence,KS</v>
      </c>
      <c r="O75" t="str">
        <f>Table13[[#This Row],[Bachelor_Hometown]]&amp;","&amp;Table13[[#This Row],[Bachelor Hometown State Abbrev]]</f>
        <v>Lancaster,PA</v>
      </c>
      <c r="P75" s="8">
        <v>1</v>
      </c>
      <c r="Q75" s="16">
        <v>1010.0463129226302</v>
      </c>
    </row>
    <row r="76" spans="1:17" ht="15.75" x14ac:dyDescent="0.25">
      <c r="A76" t="s">
        <v>362</v>
      </c>
      <c r="B76">
        <v>27</v>
      </c>
      <c r="C76" t="s">
        <v>1295</v>
      </c>
      <c r="D76" s="5" t="str">
        <f>TRIM(CLEAN(SUBSTITUTE(Table13[[#This Row],[Participant Hometown State2]],CHAR(160)," ")))</f>
        <v>MN</v>
      </c>
      <c r="E76" t="s">
        <v>1292</v>
      </c>
      <c r="F76" s="5" t="str">
        <f>TRIM(CLEAN(SUBSTITUTE(Table13[[#This Row],[Participant Hometown State2]],CHAR(160)," ")))</f>
        <v>MN</v>
      </c>
      <c r="G76">
        <v>10</v>
      </c>
      <c r="H76" t="s">
        <v>298</v>
      </c>
      <c r="I76" s="8">
        <v>30</v>
      </c>
      <c r="J76" t="s">
        <v>1353</v>
      </c>
      <c r="K76" t="s">
        <v>1245</v>
      </c>
      <c r="L76" t="str">
        <f>VLOOKUP(Table13[[#This Row],[Bachelor Hometown State]],'State names'!$A$2:$B$51,2,0)</f>
        <v>PA</v>
      </c>
      <c r="M76" s="9" t="str">
        <f>TRIM(Table13[[#This Row],[Bachelor Home State]])</f>
        <v>Pennsylvania</v>
      </c>
      <c r="N76" t="str">
        <f>Table13[[#This Row],[Participant Hometown]]&amp;","&amp;Table13[[#This Row],[Participant Hometown State Abbrev]]</f>
        <v>St. Louis Park,MN</v>
      </c>
      <c r="O76" t="str">
        <f>Table13[[#This Row],[Bachelor_Hometown]]&amp;","&amp;Table13[[#This Row],[Bachelor Hometown State Abbrev]]</f>
        <v>Lancaster,PA</v>
      </c>
      <c r="P76" s="8">
        <v>1</v>
      </c>
      <c r="Q76" s="16">
        <v>930.80248088682458</v>
      </c>
    </row>
    <row r="77" spans="1:17" s="1" customFormat="1" ht="16.5" x14ac:dyDescent="0.3">
      <c r="A77" t="s">
        <v>1482</v>
      </c>
      <c r="B77" s="1">
        <v>25</v>
      </c>
      <c r="C77" s="1" t="s">
        <v>1080</v>
      </c>
      <c r="D77" s="5" t="str">
        <f>TRIM(CLEAN(SUBSTITUTE(Table13[[#This Row],[Participant Hometown State2]],CHAR(160)," ")))</f>
        <v>Georgia</v>
      </c>
      <c r="E77" s="1" t="s">
        <v>1267</v>
      </c>
      <c r="F77" s="4" t="str">
        <f>VLOOKUP(Table13[[#This Row],[Participant Hometown State]],'State names'!$A$2:$B$51,2,0)</f>
        <v>GA</v>
      </c>
      <c r="G77" s="1">
        <v>11</v>
      </c>
      <c r="H77" s="1" t="s">
        <v>367</v>
      </c>
      <c r="I77" s="7">
        <v>35</v>
      </c>
      <c r="J77" s="1" t="s">
        <v>1096</v>
      </c>
      <c r="K77" s="1" t="s">
        <v>1232</v>
      </c>
      <c r="L77" s="1" t="str">
        <f>VLOOKUP(Table13[[#This Row],[Bachelor Hometown State]],'State names'!$A$2:$B$51,2,0)</f>
        <v>TX</v>
      </c>
      <c r="M77" s="9" t="str">
        <f>TRIM(Table13[[#This Row],[Bachelor Home State]])</f>
        <v>Texas</v>
      </c>
      <c r="N77" s="1" t="str">
        <f>Table13[[#This Row],[Participant Hometown]]&amp;","&amp;Table13[[#This Row],[Participant Hometown State Abbrev]]</f>
        <v>Newnan,GA</v>
      </c>
      <c r="O77" s="1" t="str">
        <f>Table13[[#This Row],[Bachelor_Hometown]]&amp;","&amp;Table13[[#This Row],[Bachelor Hometown State Abbrev]]</f>
        <v>Austin,TX</v>
      </c>
      <c r="P77" s="7">
        <v>9</v>
      </c>
      <c r="Q77" s="15">
        <v>788.41979846203719</v>
      </c>
    </row>
    <row r="78" spans="1:17" ht="16.5" x14ac:dyDescent="0.3">
      <c r="A78" t="s">
        <v>369</v>
      </c>
      <c r="B78">
        <v>27</v>
      </c>
      <c r="C78" t="s">
        <v>1081</v>
      </c>
      <c r="D78" s="5" t="str">
        <f>TRIM(CLEAN(SUBSTITUTE(Table13[[#This Row],[Participant Hometown State2]],CHAR(160)," ")))</f>
        <v>Kansas</v>
      </c>
      <c r="E78" t="s">
        <v>1230</v>
      </c>
      <c r="F78" s="4" t="str">
        <f>VLOOKUP(Table13[[#This Row],[Participant Hometown State]],'State names'!$A$2:$B$51,2,0)</f>
        <v>KS</v>
      </c>
      <c r="G78">
        <v>11</v>
      </c>
      <c r="H78" t="s">
        <v>367</v>
      </c>
      <c r="I78" s="8">
        <v>35</v>
      </c>
      <c r="J78" t="s">
        <v>1096</v>
      </c>
      <c r="K78" t="s">
        <v>1232</v>
      </c>
      <c r="L78" t="str">
        <f>VLOOKUP(Table13[[#This Row],[Bachelor Hometown State]],'State names'!$A$2:$B$51,2,0)</f>
        <v>TX</v>
      </c>
      <c r="M78" s="9" t="str">
        <f>TRIM(Table13[[#This Row],[Bachelor Home State]])</f>
        <v>Texas</v>
      </c>
      <c r="N78" t="str">
        <f>Table13[[#This Row],[Participant Hometown]]&amp;","&amp;Table13[[#This Row],[Participant Hometown State Abbrev]]</f>
        <v>Wichita,KS</v>
      </c>
      <c r="O78" t="str">
        <f>Table13[[#This Row],[Bachelor_Hometown]]&amp;","&amp;Table13[[#This Row],[Bachelor Hometown State Abbrev]]</f>
        <v>Austin,TX</v>
      </c>
      <c r="P78" s="8">
        <v>8</v>
      </c>
      <c r="Q78" s="16">
        <v>511.05960268526616</v>
      </c>
    </row>
    <row r="79" spans="1:17" ht="16.5" x14ac:dyDescent="0.3">
      <c r="A79" t="s">
        <v>1483</v>
      </c>
      <c r="B79">
        <v>27</v>
      </c>
      <c r="C79" t="s">
        <v>1017</v>
      </c>
      <c r="D79" s="5" t="str">
        <f>TRIM(CLEAN(SUBSTITUTE(Table13[[#This Row],[Participant Hometown State2]],CHAR(160)," ")))</f>
        <v>D.C.</v>
      </c>
      <c r="E79" t="s">
        <v>1296</v>
      </c>
      <c r="F79" s="4" t="s">
        <v>1411</v>
      </c>
      <c r="G79">
        <v>11</v>
      </c>
      <c r="H79" t="s">
        <v>367</v>
      </c>
      <c r="I79" s="8">
        <v>35</v>
      </c>
      <c r="J79" t="s">
        <v>1096</v>
      </c>
      <c r="K79" t="s">
        <v>1232</v>
      </c>
      <c r="L79" t="str">
        <f>VLOOKUP(Table13[[#This Row],[Bachelor Hometown State]],'State names'!$A$2:$B$51,2,0)</f>
        <v>TX</v>
      </c>
      <c r="M79" s="9" t="str">
        <f>TRIM(Table13[[#This Row],[Bachelor Home State]])</f>
        <v>Texas</v>
      </c>
      <c r="N79" t="str">
        <f>Table13[[#This Row],[Participant Hometown]]&amp;","&amp;Table13[[#This Row],[Participant Hometown State Abbrev]]</f>
        <v>Washington,DC</v>
      </c>
      <c r="O79" t="str">
        <f>Table13[[#This Row],[Bachelor_Hometown]]&amp;","&amp;Table13[[#This Row],[Bachelor Hometown State Abbrev]]</f>
        <v>Austin,TX</v>
      </c>
      <c r="P79" s="8">
        <v>7</v>
      </c>
      <c r="Q79" s="16">
        <v>1314.5435039401173</v>
      </c>
    </row>
    <row r="80" spans="1:17" ht="16.5" x14ac:dyDescent="0.3">
      <c r="A80" t="s">
        <v>1484</v>
      </c>
      <c r="B80">
        <v>23</v>
      </c>
      <c r="C80" t="s">
        <v>1254</v>
      </c>
      <c r="D80" s="5" t="str">
        <f>TRIM(CLEAN(SUBSTITUTE(Table13[[#This Row],[Participant Hometown State2]],CHAR(160)," ")))</f>
        <v>California</v>
      </c>
      <c r="E80" t="s">
        <v>1236</v>
      </c>
      <c r="F80" s="4" t="str">
        <f>VLOOKUP(Table13[[#This Row],[Participant Hometown State]],'State names'!$A$2:$B$51,2,0)</f>
        <v>CA</v>
      </c>
      <c r="G80">
        <v>11</v>
      </c>
      <c r="H80" t="s">
        <v>367</v>
      </c>
      <c r="I80" s="8">
        <v>35</v>
      </c>
      <c r="J80" t="s">
        <v>1096</v>
      </c>
      <c r="K80" t="s">
        <v>1232</v>
      </c>
      <c r="L80" t="str">
        <f>VLOOKUP(Table13[[#This Row],[Bachelor Hometown State]],'State names'!$A$2:$B$51,2,0)</f>
        <v>TX</v>
      </c>
      <c r="M80" s="9" t="str">
        <f>TRIM(Table13[[#This Row],[Bachelor Home State]])</f>
        <v>Texas</v>
      </c>
      <c r="N80" t="str">
        <f>Table13[[#This Row],[Participant Hometown]]&amp;","&amp;Table13[[#This Row],[Participant Hometown State Abbrev]]</f>
        <v>Walnut Creek,CA</v>
      </c>
      <c r="O80" t="str">
        <f>Table13[[#This Row],[Bachelor_Hometown]]&amp;","&amp;Table13[[#This Row],[Bachelor Hometown State Abbrev]]</f>
        <v>Austin,TX</v>
      </c>
      <c r="P80" s="8">
        <v>6</v>
      </c>
      <c r="Q80" s="16">
        <v>1482.6408037175979</v>
      </c>
    </row>
    <row r="81" spans="1:17" ht="16.5" x14ac:dyDescent="0.3">
      <c r="A81" t="s">
        <v>1485</v>
      </c>
      <c r="B81">
        <v>27</v>
      </c>
      <c r="C81" t="s">
        <v>1029</v>
      </c>
      <c r="D81" s="5" t="str">
        <f>TRIM(CLEAN(SUBSTITUTE(Table13[[#This Row],[Participant Hometown State2]],CHAR(160)," ")))</f>
        <v>Pennsylvania</v>
      </c>
      <c r="E81" t="s">
        <v>1245</v>
      </c>
      <c r="F81" s="4" t="str">
        <f>VLOOKUP(Table13[[#This Row],[Participant Hometown State]],'State names'!$A$2:$B$51,2,0)</f>
        <v>PA</v>
      </c>
      <c r="G81">
        <v>11</v>
      </c>
      <c r="H81" t="s">
        <v>367</v>
      </c>
      <c r="I81" s="8">
        <v>35</v>
      </c>
      <c r="J81" t="s">
        <v>1096</v>
      </c>
      <c r="K81" t="s">
        <v>1232</v>
      </c>
      <c r="L81" t="str">
        <f>VLOOKUP(Table13[[#This Row],[Bachelor Hometown State]],'State names'!$A$2:$B$51,2,0)</f>
        <v>TX</v>
      </c>
      <c r="M81" s="9" t="str">
        <f>TRIM(Table13[[#This Row],[Bachelor Home State]])</f>
        <v>Texas</v>
      </c>
      <c r="N81" t="str">
        <f>Table13[[#This Row],[Participant Hometown]]&amp;","&amp;Table13[[#This Row],[Participant Hometown State Abbrev]]</f>
        <v>Philadelphia,PA</v>
      </c>
      <c r="O81" t="str">
        <f>Table13[[#This Row],[Bachelor_Hometown]]&amp;","&amp;Table13[[#This Row],[Bachelor Hometown State Abbrev]]</f>
        <v>Austin,TX</v>
      </c>
      <c r="P81" s="8">
        <v>5</v>
      </c>
      <c r="Q81" s="16">
        <v>1433.5816198884002</v>
      </c>
    </row>
    <row r="82" spans="1:17" ht="16.5" x14ac:dyDescent="0.3">
      <c r="A82" t="s">
        <v>1486</v>
      </c>
      <c r="B82">
        <v>29</v>
      </c>
      <c r="C82" t="s">
        <v>1082</v>
      </c>
      <c r="D82" s="5" t="str">
        <f>TRIM(CLEAN(SUBSTITUTE(Table13[[#This Row],[Participant Hometown State2]],CHAR(160)," ")))</f>
        <v>Illinois</v>
      </c>
      <c r="E82" t="s">
        <v>1246</v>
      </c>
      <c r="F82" s="4" t="str">
        <f>VLOOKUP(Table13[[#This Row],[Participant Hometown State]],'State names'!$A$2:$B$51,2,0)</f>
        <v>IL</v>
      </c>
      <c r="G82">
        <v>11</v>
      </c>
      <c r="H82" t="s">
        <v>367</v>
      </c>
      <c r="I82" s="8">
        <v>35</v>
      </c>
      <c r="J82" t="s">
        <v>1096</v>
      </c>
      <c r="K82" t="s">
        <v>1232</v>
      </c>
      <c r="L82" t="str">
        <f>VLOOKUP(Table13[[#This Row],[Bachelor Hometown State]],'State names'!$A$2:$B$51,2,0)</f>
        <v>TX</v>
      </c>
      <c r="M82" s="9" t="str">
        <f>TRIM(Table13[[#This Row],[Bachelor Home State]])</f>
        <v>Texas</v>
      </c>
      <c r="N82" t="str">
        <f>Table13[[#This Row],[Participant Hometown]]&amp;","&amp;Table13[[#This Row],[Participant Hometown State Abbrev]]</f>
        <v>Gurnee,IL</v>
      </c>
      <c r="O82" t="str">
        <f>Table13[[#This Row],[Bachelor_Hometown]]&amp;","&amp;Table13[[#This Row],[Bachelor Hometown State Abbrev]]</f>
        <v>Austin,TX</v>
      </c>
      <c r="P82" s="8">
        <v>5</v>
      </c>
      <c r="Q82" s="16">
        <v>994.79630423931712</v>
      </c>
    </row>
    <row r="83" spans="1:17" ht="16.5" x14ac:dyDescent="0.3">
      <c r="A83" t="s">
        <v>380</v>
      </c>
      <c r="B83">
        <v>26</v>
      </c>
      <c r="C83" t="s">
        <v>1040</v>
      </c>
      <c r="D83" s="5" t="str">
        <f>TRIM(CLEAN(SUBSTITUTE(Table13[[#This Row],[Participant Hometown State2]],CHAR(160)," ")))</f>
        <v>Georgia</v>
      </c>
      <c r="E83" t="s">
        <v>1267</v>
      </c>
      <c r="F83" s="4" t="str">
        <f>VLOOKUP(Table13[[#This Row],[Participant Hometown State]],'State names'!$A$2:$B$51,2,0)</f>
        <v>GA</v>
      </c>
      <c r="G83">
        <v>11</v>
      </c>
      <c r="H83" t="s">
        <v>367</v>
      </c>
      <c r="I83" s="8">
        <v>35</v>
      </c>
      <c r="J83" t="s">
        <v>1096</v>
      </c>
      <c r="K83" t="s">
        <v>1232</v>
      </c>
      <c r="L83" t="str">
        <f>VLOOKUP(Table13[[#This Row],[Bachelor Hometown State]],'State names'!$A$2:$B$51,2,0)</f>
        <v>TX</v>
      </c>
      <c r="M83" s="9" t="str">
        <f>TRIM(Table13[[#This Row],[Bachelor Home State]])</f>
        <v>Texas</v>
      </c>
      <c r="N83" t="str">
        <f>Table13[[#This Row],[Participant Hometown]]&amp;","&amp;Table13[[#This Row],[Participant Hometown State Abbrev]]</f>
        <v>Atlanta,GA</v>
      </c>
      <c r="O83" t="str">
        <f>Table13[[#This Row],[Bachelor_Hometown]]&amp;","&amp;Table13[[#This Row],[Bachelor Hometown State Abbrev]]</f>
        <v>Austin,TX</v>
      </c>
      <c r="P83" s="8">
        <v>4</v>
      </c>
      <c r="Q83" s="16">
        <v>816.59483916724662</v>
      </c>
    </row>
    <row r="84" spans="1:17" ht="16.5" x14ac:dyDescent="0.3">
      <c r="A84" t="s">
        <v>1487</v>
      </c>
      <c r="B84">
        <v>24</v>
      </c>
      <c r="C84" t="s">
        <v>1083</v>
      </c>
      <c r="D84" s="5" t="str">
        <f>TRIM(CLEAN(SUBSTITUTE(Table13[[#This Row],[Participant Hometown State2]],CHAR(160)," ")))</f>
        <v>Tennessee</v>
      </c>
      <c r="E84" t="s">
        <v>1286</v>
      </c>
      <c r="F84" s="4" t="str">
        <f>VLOOKUP(Table13[[#This Row],[Participant Hometown State]],'State names'!$A$2:$B$51,2,0)</f>
        <v>TN</v>
      </c>
      <c r="G84">
        <v>11</v>
      </c>
      <c r="H84" t="s">
        <v>367</v>
      </c>
      <c r="I84" s="8">
        <v>35</v>
      </c>
      <c r="J84" t="s">
        <v>1096</v>
      </c>
      <c r="K84" t="s">
        <v>1232</v>
      </c>
      <c r="L84" t="str">
        <f>VLOOKUP(Table13[[#This Row],[Bachelor Hometown State]],'State names'!$A$2:$B$51,2,0)</f>
        <v>TX</v>
      </c>
      <c r="M84" s="9" t="str">
        <f>TRIM(Table13[[#This Row],[Bachelor Home State]])</f>
        <v>Texas</v>
      </c>
      <c r="N84" t="str">
        <f>Table13[[#This Row],[Participant Hometown]]&amp;","&amp;Table13[[#This Row],[Participant Hometown State Abbrev]]</f>
        <v>Nashville,TN</v>
      </c>
      <c r="O84" t="str">
        <f>Table13[[#This Row],[Bachelor_Hometown]]&amp;","&amp;Table13[[#This Row],[Bachelor Hometown State Abbrev]]</f>
        <v>Austin,TX</v>
      </c>
      <c r="P84" s="8">
        <v>4</v>
      </c>
      <c r="Q84" s="16">
        <v>751.0686052682488</v>
      </c>
    </row>
    <row r="85" spans="1:17" ht="16.5" x14ac:dyDescent="0.3">
      <c r="A85" t="s">
        <v>1488</v>
      </c>
      <c r="B85">
        <v>26</v>
      </c>
      <c r="C85" t="s">
        <v>1297</v>
      </c>
      <c r="D85" s="5" t="str">
        <f>TRIM(CLEAN(SUBSTITUTE(Table13[[#This Row],[Participant Hometown State2]],CHAR(160)," ")))</f>
        <v>California</v>
      </c>
      <c r="E85" t="s">
        <v>1236</v>
      </c>
      <c r="F85" s="4" t="str">
        <f>VLOOKUP(Table13[[#This Row],[Participant Hometown State]],'State names'!$A$2:$B$51,2,0)</f>
        <v>CA</v>
      </c>
      <c r="G85">
        <v>11</v>
      </c>
      <c r="H85" t="s">
        <v>367</v>
      </c>
      <c r="I85" s="8">
        <v>35</v>
      </c>
      <c r="J85" t="s">
        <v>1096</v>
      </c>
      <c r="K85" t="s">
        <v>1232</v>
      </c>
      <c r="L85" t="str">
        <f>VLOOKUP(Table13[[#This Row],[Bachelor Hometown State]],'State names'!$A$2:$B$51,2,0)</f>
        <v>TX</v>
      </c>
      <c r="M85" s="9" t="str">
        <f>TRIM(Table13[[#This Row],[Bachelor Home State]])</f>
        <v>Texas</v>
      </c>
      <c r="N85" t="str">
        <f>Table13[[#This Row],[Participant Hometown]]&amp;","&amp;Table13[[#This Row],[Participant Hometown State Abbrev]]</f>
        <v>Lemon Grove,CA</v>
      </c>
      <c r="O85" t="str">
        <f>Table13[[#This Row],[Bachelor_Hometown]]&amp;","&amp;Table13[[#This Row],[Bachelor Hometown State Abbrev]]</f>
        <v>Austin,TX</v>
      </c>
      <c r="P85" s="8">
        <v>4</v>
      </c>
      <c r="Q85" s="16">
        <v>1147.52034401419</v>
      </c>
    </row>
    <row r="86" spans="1:17" ht="16.5" x14ac:dyDescent="0.3">
      <c r="A86" t="s">
        <v>387</v>
      </c>
      <c r="B86">
        <v>25</v>
      </c>
      <c r="C86" t="s">
        <v>1084</v>
      </c>
      <c r="D86" s="5" t="str">
        <f>TRIM(CLEAN(SUBSTITUTE(Table13[[#This Row],[Participant Hometown State2]],CHAR(160)," ")))</f>
        <v>Michigan</v>
      </c>
      <c r="E86" t="s">
        <v>1268</v>
      </c>
      <c r="F86" s="4" t="str">
        <f>VLOOKUP(Table13[[#This Row],[Participant Hometown State]],'State names'!$A$2:$B$51,2,0)</f>
        <v>MI</v>
      </c>
      <c r="G86">
        <v>11</v>
      </c>
      <c r="H86" t="s">
        <v>367</v>
      </c>
      <c r="I86" s="8">
        <v>35</v>
      </c>
      <c r="J86" t="s">
        <v>1096</v>
      </c>
      <c r="K86" t="s">
        <v>1232</v>
      </c>
      <c r="L86" t="str">
        <f>VLOOKUP(Table13[[#This Row],[Bachelor Hometown State]],'State names'!$A$2:$B$51,2,0)</f>
        <v>TX</v>
      </c>
      <c r="M86" s="9" t="str">
        <f>TRIM(Table13[[#This Row],[Bachelor Home State]])</f>
        <v>Texas</v>
      </c>
      <c r="N86" t="str">
        <f>Table13[[#This Row],[Participant Hometown]]&amp;","&amp;Table13[[#This Row],[Participant Hometown State Abbrev]]</f>
        <v>Livonia,MI</v>
      </c>
      <c r="O86" t="str">
        <f>Table13[[#This Row],[Bachelor_Hometown]]&amp;","&amp;Table13[[#This Row],[Bachelor Hometown State Abbrev]]</f>
        <v>Austin,TX</v>
      </c>
      <c r="P86" s="8">
        <v>3</v>
      </c>
      <c r="Q86" s="16">
        <v>1153.5063280271029</v>
      </c>
    </row>
    <row r="87" spans="1:17" ht="16.5" x14ac:dyDescent="0.3">
      <c r="A87" t="s">
        <v>389</v>
      </c>
      <c r="B87">
        <v>23</v>
      </c>
      <c r="C87" t="s">
        <v>1085</v>
      </c>
      <c r="D87" s="5" t="str">
        <f>TRIM(CLEAN(SUBSTITUTE(Table13[[#This Row],[Participant Hometown State2]],CHAR(160)," ")))</f>
        <v>Illinois</v>
      </c>
      <c r="E87" t="s">
        <v>1246</v>
      </c>
      <c r="F87" s="4" t="str">
        <f>VLOOKUP(Table13[[#This Row],[Participant Hometown State]],'State names'!$A$2:$B$51,2,0)</f>
        <v>IL</v>
      </c>
      <c r="G87">
        <v>11</v>
      </c>
      <c r="H87" t="s">
        <v>367</v>
      </c>
      <c r="I87" s="8">
        <v>35</v>
      </c>
      <c r="J87" t="s">
        <v>1096</v>
      </c>
      <c r="K87" t="s">
        <v>1232</v>
      </c>
      <c r="L87" t="str">
        <f>VLOOKUP(Table13[[#This Row],[Bachelor Hometown State]],'State names'!$A$2:$B$51,2,0)</f>
        <v>TX</v>
      </c>
      <c r="M87" s="9" t="str">
        <f>TRIM(Table13[[#This Row],[Bachelor Home State]])</f>
        <v>Texas</v>
      </c>
      <c r="N87" t="str">
        <f>Table13[[#This Row],[Participant Hometown]]&amp;","&amp;Table13[[#This Row],[Participant Hometown State Abbrev]]</f>
        <v>O'Fallon,IL</v>
      </c>
      <c r="O87" t="str">
        <f>Table13[[#This Row],[Bachelor_Hometown]]&amp;","&amp;Table13[[#This Row],[Bachelor Hometown State Abbrev]]</f>
        <v>Austin,TX</v>
      </c>
      <c r="P87" s="8">
        <v>3</v>
      </c>
      <c r="Q87" s="16">
        <v>725.41347000209919</v>
      </c>
    </row>
    <row r="88" spans="1:17" ht="16.5" x14ac:dyDescent="0.3">
      <c r="A88" t="s">
        <v>1489</v>
      </c>
      <c r="B88">
        <v>25</v>
      </c>
      <c r="C88" t="s">
        <v>1086</v>
      </c>
      <c r="D88" s="5" t="str">
        <f>TRIM(CLEAN(SUBSTITUTE(Table13[[#This Row],[Participant Hometown State2]],CHAR(160)," ")))</f>
        <v>Texas</v>
      </c>
      <c r="E88" t="s">
        <v>1232</v>
      </c>
      <c r="F88" s="4" t="str">
        <f>VLOOKUP(Table13[[#This Row],[Participant Hometown State]],'State names'!$A$2:$B$51,2,0)</f>
        <v>TX</v>
      </c>
      <c r="G88">
        <v>11</v>
      </c>
      <c r="H88" t="s">
        <v>367</v>
      </c>
      <c r="I88" s="8">
        <v>35</v>
      </c>
      <c r="J88" t="s">
        <v>1096</v>
      </c>
      <c r="K88" t="s">
        <v>1232</v>
      </c>
      <c r="L88" t="str">
        <f>VLOOKUP(Table13[[#This Row],[Bachelor Hometown State]],'State names'!$A$2:$B$51,2,0)</f>
        <v>TX</v>
      </c>
      <c r="M88" s="9" t="str">
        <f>TRIM(Table13[[#This Row],[Bachelor Home State]])</f>
        <v>Texas</v>
      </c>
      <c r="N88" t="str">
        <f>Table13[[#This Row],[Participant Hometown]]&amp;","&amp;Table13[[#This Row],[Participant Hometown State Abbrev]]</f>
        <v>Georgetown,TX</v>
      </c>
      <c r="O88" t="str">
        <f>Table13[[#This Row],[Bachelor_Hometown]]&amp;","&amp;Table13[[#This Row],[Bachelor Hometown State Abbrev]]</f>
        <v>Austin,TX</v>
      </c>
      <c r="P88" s="8">
        <v>3</v>
      </c>
      <c r="Q88" s="16">
        <v>24.456496734479263</v>
      </c>
    </row>
    <row r="89" spans="1:17" ht="16.5" x14ac:dyDescent="0.3">
      <c r="A89" t="s">
        <v>1490</v>
      </c>
      <c r="B89">
        <v>30</v>
      </c>
      <c r="C89" t="s">
        <v>1298</v>
      </c>
      <c r="D89" s="5" t="str">
        <f>TRIM(CLEAN(SUBSTITUTE(Table13[[#This Row],[Participant Hometown State2]],CHAR(160)," ")))</f>
        <v>New Jersey</v>
      </c>
      <c r="E89" t="s">
        <v>1265</v>
      </c>
      <c r="F89" s="4" t="str">
        <f>VLOOKUP(Table13[[#This Row],[Participant Hometown State]],'State names'!$A$2:$B$51,2,0)</f>
        <v>NJ</v>
      </c>
      <c r="G89">
        <v>11</v>
      </c>
      <c r="H89" t="s">
        <v>367</v>
      </c>
      <c r="I89" s="8">
        <v>35</v>
      </c>
      <c r="J89" t="s">
        <v>1096</v>
      </c>
      <c r="K89" t="s">
        <v>1232</v>
      </c>
      <c r="L89" t="str">
        <f>VLOOKUP(Table13[[#This Row],[Bachelor Hometown State]],'State names'!$A$2:$B$51,2,0)</f>
        <v>TX</v>
      </c>
      <c r="M89" s="9" t="str">
        <f>TRIM(Table13[[#This Row],[Bachelor Home State]])</f>
        <v>Texas</v>
      </c>
      <c r="N89" t="str">
        <f>Table13[[#This Row],[Participant Hometown]]&amp;","&amp;Table13[[#This Row],[Participant Hometown State Abbrev]]</f>
        <v>South Brunswick,NJ</v>
      </c>
      <c r="O89" t="str">
        <f>Table13[[#This Row],[Bachelor_Hometown]]&amp;","&amp;Table13[[#This Row],[Bachelor Hometown State Abbrev]]</f>
        <v>Austin,TX</v>
      </c>
      <c r="P89" s="8">
        <v>2</v>
      </c>
      <c r="Q89" s="16">
        <v>1474.8473990387899</v>
      </c>
    </row>
    <row r="90" spans="1:17" ht="16.5" x14ac:dyDescent="0.3">
      <c r="A90" t="s">
        <v>397</v>
      </c>
      <c r="B90">
        <v>24</v>
      </c>
      <c r="C90" t="s">
        <v>1018</v>
      </c>
      <c r="D90" s="5" t="str">
        <f>TRIM(CLEAN(SUBSTITUTE(Table13[[#This Row],[Participant Hometown State2]],CHAR(160)," ")))</f>
        <v>Hawaii</v>
      </c>
      <c r="E90" t="s">
        <v>1244</v>
      </c>
      <c r="F90" s="4" t="str">
        <f>VLOOKUP(Table13[[#This Row],[Participant Hometown State]],'State names'!$A$2:$B$51,2,0)</f>
        <v>HI</v>
      </c>
      <c r="G90">
        <v>11</v>
      </c>
      <c r="H90" t="s">
        <v>367</v>
      </c>
      <c r="I90" s="8">
        <v>35</v>
      </c>
      <c r="J90" t="s">
        <v>1096</v>
      </c>
      <c r="K90" t="s">
        <v>1232</v>
      </c>
      <c r="L90" t="str">
        <f>VLOOKUP(Table13[[#This Row],[Bachelor Hometown State]],'State names'!$A$2:$B$51,2,0)</f>
        <v>TX</v>
      </c>
      <c r="M90" s="9" t="str">
        <f>TRIM(Table13[[#This Row],[Bachelor Home State]])</f>
        <v>Texas</v>
      </c>
      <c r="N90" t="str">
        <f>Table13[[#This Row],[Participant Hometown]]&amp;","&amp;Table13[[#This Row],[Participant Hometown State Abbrev]]</f>
        <v>Honolulu,HI</v>
      </c>
      <c r="O90" t="str">
        <f>Table13[[#This Row],[Bachelor_Hometown]]&amp;","&amp;Table13[[#This Row],[Bachelor Hometown State Abbrev]]</f>
        <v>Austin,TX</v>
      </c>
      <c r="P90" s="8">
        <v>2</v>
      </c>
      <c r="Q90" s="16">
        <v>3749.7711125243686</v>
      </c>
    </row>
    <row r="91" spans="1:17" ht="16.5" x14ac:dyDescent="0.3">
      <c r="A91" t="s">
        <v>398</v>
      </c>
      <c r="B91">
        <v>25</v>
      </c>
      <c r="C91" t="s">
        <v>1077</v>
      </c>
      <c r="D91" s="5" t="str">
        <f>TRIM(CLEAN(SUBSTITUTE(Table13[[#This Row],[Participant Hometown State2]],CHAR(160)," ")))</f>
        <v>Florida</v>
      </c>
      <c r="E91" t="s">
        <v>1231</v>
      </c>
      <c r="F91" s="4" t="str">
        <f>VLOOKUP(Table13[[#This Row],[Participant Hometown State]],'State names'!$A$2:$B$51,2,0)</f>
        <v>FL</v>
      </c>
      <c r="G91">
        <v>11</v>
      </c>
      <c r="H91" t="s">
        <v>367</v>
      </c>
      <c r="I91" s="8">
        <v>35</v>
      </c>
      <c r="J91" t="s">
        <v>1096</v>
      </c>
      <c r="K91" t="s">
        <v>1232</v>
      </c>
      <c r="L91" t="str">
        <f>VLOOKUP(Table13[[#This Row],[Bachelor Hometown State]],'State names'!$A$2:$B$51,2,0)</f>
        <v>TX</v>
      </c>
      <c r="M91" s="9" t="str">
        <f>TRIM(Table13[[#This Row],[Bachelor Home State]])</f>
        <v>Texas</v>
      </c>
      <c r="N91" t="str">
        <f>Table13[[#This Row],[Participant Hometown]]&amp;","&amp;Table13[[#This Row],[Participant Hometown State Abbrev]]</f>
        <v>Tampa,FL</v>
      </c>
      <c r="O91" t="str">
        <f>Table13[[#This Row],[Bachelor_Hometown]]&amp;","&amp;Table13[[#This Row],[Bachelor Hometown State Abbrev]]</f>
        <v>Austin,TX</v>
      </c>
      <c r="P91" s="8">
        <v>2</v>
      </c>
      <c r="Q91" s="16">
        <v>935.46273245570706</v>
      </c>
    </row>
    <row r="92" spans="1:17" ht="16.5" x14ac:dyDescent="0.3">
      <c r="A92" t="s">
        <v>401</v>
      </c>
      <c r="B92">
        <v>27</v>
      </c>
      <c r="C92" t="s">
        <v>1299</v>
      </c>
      <c r="D92" s="5" t="str">
        <f>TRIM(CLEAN(SUBSTITUTE(Table13[[#This Row],[Participant Hometown State2]],CHAR(160)," ")))</f>
        <v>Florida</v>
      </c>
      <c r="E92" t="s">
        <v>1231</v>
      </c>
      <c r="F92" s="4" t="str">
        <f>VLOOKUP(Table13[[#This Row],[Participant Hometown State]],'State names'!$A$2:$B$51,2,0)</f>
        <v>FL</v>
      </c>
      <c r="G92">
        <v>11</v>
      </c>
      <c r="H92" t="s">
        <v>367</v>
      </c>
      <c r="I92" s="8">
        <v>35</v>
      </c>
      <c r="J92" t="s">
        <v>1096</v>
      </c>
      <c r="K92" t="s">
        <v>1232</v>
      </c>
      <c r="L92" t="str">
        <f>VLOOKUP(Table13[[#This Row],[Bachelor Hometown State]],'State names'!$A$2:$B$51,2,0)</f>
        <v>TX</v>
      </c>
      <c r="M92" s="9" t="str">
        <f>TRIM(Table13[[#This Row],[Bachelor Home State]])</f>
        <v>Texas</v>
      </c>
      <c r="N92" t="str">
        <f>Table13[[#This Row],[Participant Hometown]]&amp;","&amp;Table13[[#This Row],[Participant Hometown State Abbrev]]</f>
        <v>Lady Lake,FL</v>
      </c>
      <c r="O92" t="str">
        <f>Table13[[#This Row],[Bachelor_Hometown]]&amp;","&amp;Table13[[#This Row],[Bachelor Hometown State Abbrev]]</f>
        <v>Austin,TX</v>
      </c>
      <c r="P92" s="8">
        <v>1</v>
      </c>
      <c r="Q92" s="16">
        <v>953.21133781228752</v>
      </c>
    </row>
    <row r="93" spans="1:17" ht="16.5" x14ac:dyDescent="0.3">
      <c r="A93" t="s">
        <v>404</v>
      </c>
      <c r="B93">
        <v>24</v>
      </c>
      <c r="C93" t="s">
        <v>1022</v>
      </c>
      <c r="D93" s="5" t="str">
        <f>TRIM(CLEAN(SUBSTITUTE(Table13[[#This Row],[Participant Hometown State2]],CHAR(160)," ")))</f>
        <v>Illinois</v>
      </c>
      <c r="E93" t="s">
        <v>1246</v>
      </c>
      <c r="F93" s="4" t="str">
        <f>VLOOKUP(Table13[[#This Row],[Participant Hometown State]],'State names'!$A$2:$B$51,2,0)</f>
        <v>IL</v>
      </c>
      <c r="G93">
        <v>11</v>
      </c>
      <c r="H93" t="s">
        <v>367</v>
      </c>
      <c r="I93" s="8">
        <v>35</v>
      </c>
      <c r="J93" t="s">
        <v>1096</v>
      </c>
      <c r="K93" t="s">
        <v>1232</v>
      </c>
      <c r="L93" t="str">
        <f>VLOOKUP(Table13[[#This Row],[Bachelor Hometown State]],'State names'!$A$2:$B$51,2,0)</f>
        <v>TX</v>
      </c>
      <c r="M93" s="9" t="str">
        <f>TRIM(Table13[[#This Row],[Bachelor Home State]])</f>
        <v>Texas</v>
      </c>
      <c r="N93" t="str">
        <f>Table13[[#This Row],[Participant Hometown]]&amp;","&amp;Table13[[#This Row],[Participant Hometown State Abbrev]]</f>
        <v>Chicago,IL</v>
      </c>
      <c r="O93" t="str">
        <f>Table13[[#This Row],[Bachelor_Hometown]]&amp;","&amp;Table13[[#This Row],[Bachelor Hometown State Abbrev]]</f>
        <v>Austin,TX</v>
      </c>
      <c r="P93" s="8">
        <v>1</v>
      </c>
      <c r="Q93" s="16">
        <v>975.17720057744111</v>
      </c>
    </row>
    <row r="94" spans="1:17" ht="16.5" x14ac:dyDescent="0.3">
      <c r="A94" t="s">
        <v>406</v>
      </c>
      <c r="B94">
        <v>31</v>
      </c>
      <c r="C94" t="s">
        <v>1087</v>
      </c>
      <c r="D94" s="5" t="str">
        <f>TRIM(CLEAN(SUBSTITUTE(Table13[[#This Row],[Participant Hometown State2]],CHAR(160)," ")))</f>
        <v>Connecticut</v>
      </c>
      <c r="E94" t="s">
        <v>1272</v>
      </c>
      <c r="F94" s="4" t="str">
        <f>VLOOKUP(Table13[[#This Row],[Participant Hometown State]],'State names'!$A$2:$B$51,2,0)</f>
        <v>CT</v>
      </c>
      <c r="G94">
        <v>11</v>
      </c>
      <c r="H94" t="s">
        <v>367</v>
      </c>
      <c r="I94" s="8">
        <v>35</v>
      </c>
      <c r="J94" t="s">
        <v>1096</v>
      </c>
      <c r="K94" t="s">
        <v>1232</v>
      </c>
      <c r="L94" t="str">
        <f>VLOOKUP(Table13[[#This Row],[Bachelor Hometown State]],'State names'!$A$2:$B$51,2,0)</f>
        <v>TX</v>
      </c>
      <c r="M94" s="9" t="str">
        <f>TRIM(Table13[[#This Row],[Bachelor Home State]])</f>
        <v>Texas</v>
      </c>
      <c r="N94" t="str">
        <f>Table13[[#This Row],[Participant Hometown]]&amp;","&amp;Table13[[#This Row],[Participant Hometown State Abbrev]]</f>
        <v>Woodbridge,CT</v>
      </c>
      <c r="O94" t="str">
        <f>Table13[[#This Row],[Bachelor_Hometown]]&amp;","&amp;Table13[[#This Row],[Bachelor Hometown State Abbrev]]</f>
        <v>Austin,TX</v>
      </c>
      <c r="P94" s="8">
        <v>1</v>
      </c>
      <c r="Q94" s="16">
        <v>1573.5474464303231</v>
      </c>
    </row>
    <row r="95" spans="1:17" ht="16.5" x14ac:dyDescent="0.3">
      <c r="A95" t="s">
        <v>1491</v>
      </c>
      <c r="B95">
        <v>33</v>
      </c>
      <c r="C95" t="s">
        <v>1088</v>
      </c>
      <c r="D95" s="5" t="str">
        <f>TRIM(CLEAN(SUBSTITUTE(Table13[[#This Row],[Participant Hometown State2]],CHAR(160)," ")))</f>
        <v>Maryland</v>
      </c>
      <c r="E95" t="s">
        <v>1300</v>
      </c>
      <c r="F95" s="4" t="str">
        <f>VLOOKUP(Table13[[#This Row],[Participant Hometown State]],'State names'!$A$2:$B$51,2,0)</f>
        <v>MD</v>
      </c>
      <c r="G95">
        <v>11</v>
      </c>
      <c r="H95" t="s">
        <v>367</v>
      </c>
      <c r="I95" s="8">
        <v>35</v>
      </c>
      <c r="J95" t="s">
        <v>1096</v>
      </c>
      <c r="K95" t="s">
        <v>1232</v>
      </c>
      <c r="L95" t="str">
        <f>VLOOKUP(Table13[[#This Row],[Bachelor Hometown State]],'State names'!$A$2:$B$51,2,0)</f>
        <v>TX</v>
      </c>
      <c r="M95" s="9" t="str">
        <f>TRIM(Table13[[#This Row],[Bachelor Home State]])</f>
        <v>Texas</v>
      </c>
      <c r="N95" t="str">
        <f>Table13[[#This Row],[Participant Hometown]]&amp;","&amp;Table13[[#This Row],[Participant Hometown State Abbrev]]</f>
        <v>Annapolis,MD</v>
      </c>
      <c r="O95" t="str">
        <f>Table13[[#This Row],[Bachelor_Hometown]]&amp;","&amp;Table13[[#This Row],[Bachelor Hometown State Abbrev]]</f>
        <v>Austin,TX</v>
      </c>
      <c r="P95" s="8">
        <v>1</v>
      </c>
      <c r="Q95" s="16">
        <v>1343.7225901073994</v>
      </c>
    </row>
    <row r="96" spans="1:17" ht="16.5" x14ac:dyDescent="0.3">
      <c r="A96" t="s">
        <v>1492</v>
      </c>
      <c r="B96">
        <v>28</v>
      </c>
      <c r="C96" t="s">
        <v>1036</v>
      </c>
      <c r="D96" s="5" t="str">
        <f>TRIM(CLEAN(SUBSTITUTE(Table13[[#This Row],[Participant Hometown State2]],CHAR(160)," ")))</f>
        <v>New York</v>
      </c>
      <c r="E96" t="s">
        <v>1241</v>
      </c>
      <c r="F96" s="4" t="str">
        <f>VLOOKUP(Table13[[#This Row],[Participant Hometown State]],'State names'!$A$2:$B$51,2,0)</f>
        <v>NY</v>
      </c>
      <c r="G96">
        <v>11</v>
      </c>
      <c r="H96" t="s">
        <v>367</v>
      </c>
      <c r="I96" s="8">
        <v>35</v>
      </c>
      <c r="J96" t="s">
        <v>1096</v>
      </c>
      <c r="K96" t="s">
        <v>1232</v>
      </c>
      <c r="L96" t="str">
        <f>VLOOKUP(Table13[[#This Row],[Bachelor Hometown State]],'State names'!$A$2:$B$51,2,0)</f>
        <v>TX</v>
      </c>
      <c r="M96" s="9" t="str">
        <f>TRIM(Table13[[#This Row],[Bachelor Home State]])</f>
        <v>Texas</v>
      </c>
      <c r="N96" t="str">
        <f>Table13[[#This Row],[Participant Hometown]]&amp;","&amp;Table13[[#This Row],[Participant Hometown State Abbrev]]</f>
        <v>Westchester,NY</v>
      </c>
      <c r="O96" t="str">
        <f>Table13[[#This Row],[Bachelor_Hometown]]&amp;","&amp;Table13[[#This Row],[Bachelor Hometown State Abbrev]]</f>
        <v>Austin,TX</v>
      </c>
      <c r="P96" s="8">
        <v>1</v>
      </c>
      <c r="Q96" s="16">
        <v>1531.7548809417387</v>
      </c>
    </row>
    <row r="97" spans="1:17" ht="16.5" x14ac:dyDescent="0.3">
      <c r="A97" t="s">
        <v>413</v>
      </c>
      <c r="B97">
        <v>24</v>
      </c>
      <c r="C97" t="s">
        <v>1004</v>
      </c>
      <c r="D97" s="5" t="str">
        <f>TRIM(CLEAN(SUBSTITUTE(Table13[[#This Row],[Participant Hometown State2]],CHAR(160)," ")))</f>
        <v>Arizona</v>
      </c>
      <c r="E97" t="s">
        <v>1233</v>
      </c>
      <c r="F97" s="4" t="str">
        <f>VLOOKUP(Table13[[#This Row],[Participant Hometown State]],'State names'!$A$2:$B$51,2,0)</f>
        <v>AZ</v>
      </c>
      <c r="G97">
        <v>11</v>
      </c>
      <c r="H97" t="s">
        <v>367</v>
      </c>
      <c r="I97" s="8">
        <v>35</v>
      </c>
      <c r="J97" t="s">
        <v>1096</v>
      </c>
      <c r="K97" t="s">
        <v>1232</v>
      </c>
      <c r="L97" t="str">
        <f>VLOOKUP(Table13[[#This Row],[Bachelor Hometown State]],'State names'!$A$2:$B$51,2,0)</f>
        <v>TX</v>
      </c>
      <c r="M97" s="9" t="str">
        <f>TRIM(Table13[[#This Row],[Bachelor Home State]])</f>
        <v>Texas</v>
      </c>
      <c r="N97" t="str">
        <f>Table13[[#This Row],[Participant Hometown]]&amp;","&amp;Table13[[#This Row],[Participant Hometown State Abbrev]]</f>
        <v>Tempe,AZ</v>
      </c>
      <c r="O97" t="str">
        <f>Table13[[#This Row],[Bachelor_Hometown]]&amp;","&amp;Table13[[#This Row],[Bachelor Hometown State Abbrev]]</f>
        <v>Austin,TX</v>
      </c>
      <c r="P97" s="8">
        <v>1</v>
      </c>
      <c r="Q97" s="16">
        <v>860.44982174020345</v>
      </c>
    </row>
    <row r="98" spans="1:17" ht="16.5" x14ac:dyDescent="0.3">
      <c r="A98" t="s">
        <v>415</v>
      </c>
      <c r="B98">
        <v>25</v>
      </c>
      <c r="C98" t="s">
        <v>1090</v>
      </c>
      <c r="D98" s="5" t="str">
        <f>TRIM(CLEAN(SUBSTITUTE(Table13[[#This Row],[Participant Hometown State2]],CHAR(160)," ")))</f>
        <v>Texas</v>
      </c>
      <c r="E98" t="s">
        <v>1232</v>
      </c>
      <c r="F98" s="4" t="str">
        <f>VLOOKUP(Table13[[#This Row],[Participant Hometown State]],'State names'!$A$2:$B$51,2,0)</f>
        <v>TX</v>
      </c>
      <c r="G98">
        <v>11</v>
      </c>
      <c r="H98" t="s">
        <v>367</v>
      </c>
      <c r="I98" s="8">
        <v>35</v>
      </c>
      <c r="J98" t="s">
        <v>1096</v>
      </c>
      <c r="K98" t="s">
        <v>1232</v>
      </c>
      <c r="L98" t="str">
        <f>VLOOKUP(Table13[[#This Row],[Bachelor Hometown State]],'State names'!$A$2:$B$51,2,0)</f>
        <v>TX</v>
      </c>
      <c r="M98" s="9" t="str">
        <f>TRIM(Table13[[#This Row],[Bachelor Home State]])</f>
        <v>Texas</v>
      </c>
      <c r="N98" t="str">
        <f>Table13[[#This Row],[Participant Hometown]]&amp;","&amp;Table13[[#This Row],[Participant Hometown State Abbrev]]</f>
        <v>Duncanville,TX</v>
      </c>
      <c r="O98" t="str">
        <f>Table13[[#This Row],[Bachelor_Hometown]]&amp;","&amp;Table13[[#This Row],[Bachelor Hometown State Abbrev]]</f>
        <v>Austin,TX</v>
      </c>
      <c r="P98" s="8">
        <v>1</v>
      </c>
      <c r="Q98" s="16">
        <v>169.20961148635536</v>
      </c>
    </row>
    <row r="99" spans="1:17" ht="16.5" x14ac:dyDescent="0.3">
      <c r="A99" t="s">
        <v>417</v>
      </c>
      <c r="B99">
        <v>31</v>
      </c>
      <c r="C99" t="s">
        <v>1269</v>
      </c>
      <c r="D99" s="5" t="str">
        <f>TRIM(CLEAN(SUBSTITUTE(Table13[[#This Row],[Participant Hometown State2]],CHAR(160)," ")))</f>
        <v>California</v>
      </c>
      <c r="E99" t="s">
        <v>1236</v>
      </c>
      <c r="F99" s="4" t="str">
        <f>VLOOKUP(Table13[[#This Row],[Participant Hometown State]],'State names'!$A$2:$B$51,2,0)</f>
        <v>CA</v>
      </c>
      <c r="G99">
        <v>11</v>
      </c>
      <c r="H99" t="s">
        <v>367</v>
      </c>
      <c r="I99" s="8">
        <v>35</v>
      </c>
      <c r="J99" t="s">
        <v>1096</v>
      </c>
      <c r="K99" t="s">
        <v>1232</v>
      </c>
      <c r="L99" t="str">
        <f>VLOOKUP(Table13[[#This Row],[Bachelor Hometown State]],'State names'!$A$2:$B$51,2,0)</f>
        <v>TX</v>
      </c>
      <c r="M99" s="9" t="str">
        <f>TRIM(Table13[[#This Row],[Bachelor Home State]])</f>
        <v>Texas</v>
      </c>
      <c r="N99" t="str">
        <f>Table13[[#This Row],[Participant Hometown]]&amp;","&amp;Table13[[#This Row],[Participant Hometown State Abbrev]]</f>
        <v>San Diego,CA</v>
      </c>
      <c r="O99" t="str">
        <f>Table13[[#This Row],[Bachelor_Hometown]]&amp;","&amp;Table13[[#This Row],[Bachelor Hometown State Abbrev]]</f>
        <v>Austin,TX</v>
      </c>
      <c r="P99" s="8">
        <v>1</v>
      </c>
      <c r="Q99" s="16">
        <v>1155.0121110298476</v>
      </c>
    </row>
    <row r="100" spans="1:17" ht="16.5" x14ac:dyDescent="0.3">
      <c r="A100" t="s">
        <v>1493</v>
      </c>
      <c r="B100">
        <v>31</v>
      </c>
      <c r="C100" t="s">
        <v>1295</v>
      </c>
      <c r="D100" s="5" t="str">
        <f>TRIM(CLEAN(SUBSTITUTE(Table13[[#This Row],[Participant Hometown State2]],CHAR(160)," ")))</f>
        <v>Minnesota</v>
      </c>
      <c r="E100" t="s">
        <v>1301</v>
      </c>
      <c r="F100" s="4" t="str">
        <f>VLOOKUP(Table13[[#This Row],[Participant Hometown State]],'State names'!$A$2:$B$51,2,0)</f>
        <v>MN</v>
      </c>
      <c r="G100">
        <v>11</v>
      </c>
      <c r="H100" t="s">
        <v>367</v>
      </c>
      <c r="I100" s="8">
        <v>35</v>
      </c>
      <c r="J100" t="s">
        <v>1096</v>
      </c>
      <c r="K100" t="s">
        <v>1232</v>
      </c>
      <c r="L100" t="str">
        <f>VLOOKUP(Table13[[#This Row],[Bachelor Hometown State]],'State names'!$A$2:$B$51,2,0)</f>
        <v>TX</v>
      </c>
      <c r="M100" s="9" t="str">
        <f>TRIM(Table13[[#This Row],[Bachelor Home State]])</f>
        <v>Texas</v>
      </c>
      <c r="N100" t="str">
        <f>Table13[[#This Row],[Participant Hometown]]&amp;","&amp;Table13[[#This Row],[Participant Hometown State Abbrev]]</f>
        <v>St. Louis Park,MN</v>
      </c>
      <c r="O100" t="str">
        <f>Table13[[#This Row],[Bachelor_Hometown]]&amp;","&amp;Table13[[#This Row],[Bachelor Hometown State Abbrev]]</f>
        <v>Austin,TX</v>
      </c>
      <c r="P100" s="8">
        <v>1</v>
      </c>
      <c r="Q100" s="16">
        <v>1039.610892487656</v>
      </c>
    </row>
    <row r="101" spans="1:17" ht="16.5" x14ac:dyDescent="0.3">
      <c r="A101" t="s">
        <v>422</v>
      </c>
      <c r="B101">
        <v>35</v>
      </c>
      <c r="C101" t="s">
        <v>1302</v>
      </c>
      <c r="D101" s="5" t="str">
        <f>TRIM(CLEAN(SUBSTITUTE(Table13[[#This Row],[Participant Hometown State2]],CHAR(160)," ")))</f>
        <v>Illinois</v>
      </c>
      <c r="E101" t="s">
        <v>1246</v>
      </c>
      <c r="F101" s="4" t="str">
        <f>VLOOKUP(Table13[[#This Row],[Participant Hometown State]],'State names'!$A$2:$B$51,2,0)</f>
        <v>IL</v>
      </c>
      <c r="G101">
        <v>11</v>
      </c>
      <c r="H101" t="s">
        <v>367</v>
      </c>
      <c r="I101" s="8">
        <v>35</v>
      </c>
      <c r="J101" t="s">
        <v>1096</v>
      </c>
      <c r="K101" t="s">
        <v>1232</v>
      </c>
      <c r="L101" t="str">
        <f>VLOOKUP(Table13[[#This Row],[Bachelor Hometown State]],'State names'!$A$2:$B$51,2,0)</f>
        <v>TX</v>
      </c>
      <c r="M101" s="9" t="str">
        <f>TRIM(Table13[[#This Row],[Bachelor Home State]])</f>
        <v>Texas</v>
      </c>
      <c r="N101" t="str">
        <f>Table13[[#This Row],[Participant Hometown]]&amp;","&amp;Table13[[#This Row],[Participant Hometown State Abbrev]]</f>
        <v>St. Charles,IL</v>
      </c>
      <c r="O101" t="str">
        <f>Table13[[#This Row],[Bachelor_Hometown]]&amp;","&amp;Table13[[#This Row],[Bachelor Hometown State Abbrev]]</f>
        <v>Austin,TX</v>
      </c>
      <c r="P101" s="8">
        <v>1</v>
      </c>
      <c r="Q101" s="16">
        <v>958.41649807637236</v>
      </c>
    </row>
    <row r="102" spans="1:17" s="1" customFormat="1" ht="16.5" x14ac:dyDescent="0.3">
      <c r="A102" t="s">
        <v>1494</v>
      </c>
      <c r="B102" s="1">
        <v>25</v>
      </c>
      <c r="C102" s="1" t="s">
        <v>1002</v>
      </c>
      <c r="D102" s="5" t="str">
        <f>TRIM(CLEAN(SUBSTITUTE(Table13[[#This Row],[Participant Hometown State2]],CHAR(160)," ")))</f>
        <v>Texas</v>
      </c>
      <c r="E102" s="1" t="s">
        <v>1232</v>
      </c>
      <c r="F102" s="4" t="str">
        <f>VLOOKUP(Table13[[#This Row],[Participant Hometown State]],'State names'!$A$2:$B$51,2,0)</f>
        <v>TX</v>
      </c>
      <c r="G102" s="1">
        <v>13</v>
      </c>
      <c r="H102" s="1" t="s">
        <v>488</v>
      </c>
      <c r="I102" s="7">
        <v>33</v>
      </c>
      <c r="J102" s="1" t="s">
        <v>1354</v>
      </c>
      <c r="K102" s="1" t="s">
        <v>1270</v>
      </c>
      <c r="L102" s="1" t="str">
        <f>VLOOKUP(Table13[[#This Row],[Bachelor Hometown State]],'State names'!$A$2:$B$51,2,0)</f>
        <v>OH</v>
      </c>
      <c r="M102" s="9" t="str">
        <f>TRIM(Table13[[#This Row],[Bachelor Home State]])</f>
        <v>Ohio</v>
      </c>
      <c r="N102" s="1" t="str">
        <f>Table13[[#This Row],[Participant Hometown]]&amp;","&amp;Table13[[#This Row],[Participant Hometown State Abbrev]]</f>
        <v>Dallas,TX</v>
      </c>
      <c r="O102" s="1" t="str">
        <f>Table13[[#This Row],[Bachelor_Hometown]]&amp;","&amp;Table13[[#This Row],[Bachelor Hometown State Abbrev]]</f>
        <v>Cleveland,OH</v>
      </c>
      <c r="P102" s="7">
        <v>9</v>
      </c>
      <c r="Q102" s="15">
        <v>1025.7014085538972</v>
      </c>
    </row>
    <row r="103" spans="1:17" ht="16.5" x14ac:dyDescent="0.3">
      <c r="A103" t="s">
        <v>1495</v>
      </c>
      <c r="B103">
        <v>24</v>
      </c>
      <c r="C103" t="s">
        <v>1097</v>
      </c>
      <c r="D103" s="5" t="str">
        <f>TRIM(CLEAN(SUBSTITUTE(Table13[[#This Row],[Participant Hometown State2]],CHAR(160)," ")))</f>
        <v>Wisconsin</v>
      </c>
      <c r="E103" t="s">
        <v>1304</v>
      </c>
      <c r="F103" s="4" t="str">
        <f>VLOOKUP(Table13[[#This Row],[Participant Hometown State]],'State names'!$A$2:$B$51,2,0)</f>
        <v>WI</v>
      </c>
      <c r="G103">
        <v>13</v>
      </c>
      <c r="H103" t="s">
        <v>488</v>
      </c>
      <c r="I103" s="8">
        <v>33</v>
      </c>
      <c r="J103" t="s">
        <v>1354</v>
      </c>
      <c r="K103" t="s">
        <v>1270</v>
      </c>
      <c r="L103" t="str">
        <f>VLOOKUP(Table13[[#This Row],[Bachelor Hometown State]],'State names'!$A$2:$B$51,2,0)</f>
        <v>OH</v>
      </c>
      <c r="M103" s="9" t="str">
        <f>TRIM(Table13[[#This Row],[Bachelor Home State]])</f>
        <v>Ohio</v>
      </c>
      <c r="N103" t="str">
        <f>Table13[[#This Row],[Participant Hometown]]&amp;","&amp;Table13[[#This Row],[Participant Hometown State Abbrev]]</f>
        <v>Brookfield,WI</v>
      </c>
      <c r="O103" t="str">
        <f>Table13[[#This Row],[Bachelor_Hometown]]&amp;","&amp;Table13[[#This Row],[Bachelor Hometown State Abbrev]]</f>
        <v>Cleveland,OH</v>
      </c>
      <c r="P103" s="8">
        <v>8</v>
      </c>
      <c r="Q103" s="16">
        <v>346.95319348434168</v>
      </c>
    </row>
    <row r="104" spans="1:17" ht="16.5" x14ac:dyDescent="0.3">
      <c r="A104" t="s">
        <v>1496</v>
      </c>
      <c r="B104">
        <v>24</v>
      </c>
      <c r="C104" t="s">
        <v>1047</v>
      </c>
      <c r="D104" s="5" t="s">
        <v>1008</v>
      </c>
      <c r="E104" t="s">
        <v>1099</v>
      </c>
      <c r="F104" s="4" t="str">
        <f>VLOOKUP(Table13[[#This Row],[Participant Hometown State]],'State names'!$A$2:$B$51,2,0)</f>
        <v>CA</v>
      </c>
      <c r="G104">
        <v>13</v>
      </c>
      <c r="H104" t="s">
        <v>488</v>
      </c>
      <c r="I104" s="8">
        <v>33</v>
      </c>
      <c r="J104" t="s">
        <v>1354</v>
      </c>
      <c r="K104" t="s">
        <v>1270</v>
      </c>
      <c r="L104" t="str">
        <f>VLOOKUP(Table13[[#This Row],[Bachelor Hometown State]],'State names'!$A$2:$B$51,2,0)</f>
        <v>OH</v>
      </c>
      <c r="M104" s="9" t="str">
        <f>TRIM(Table13[[#This Row],[Bachelor Home State]])</f>
        <v>Ohio</v>
      </c>
      <c r="N104" t="str">
        <f>Table13[[#This Row],[Participant Hometown]]&amp;","&amp;Table13[[#This Row],[Participant Hometown State Abbrev]]</f>
        <v>Carlsbad,CA</v>
      </c>
      <c r="O104" t="str">
        <f>Table13[[#This Row],[Bachelor_Hometown]]&amp;","&amp;Table13[[#This Row],[Bachelor Hometown State Abbrev]]</f>
        <v>Cleveland,OH</v>
      </c>
      <c r="P104" s="8">
        <v>6</v>
      </c>
      <c r="Q104" s="16">
        <v>2027.3074347916424</v>
      </c>
    </row>
    <row r="105" spans="1:17" ht="16.5" x14ac:dyDescent="0.3">
      <c r="A105" t="s">
        <v>1497</v>
      </c>
      <c r="B105">
        <v>34</v>
      </c>
      <c r="C105" t="s">
        <v>1100</v>
      </c>
      <c r="D105" s="5" t="s">
        <v>1028</v>
      </c>
      <c r="E105" t="s">
        <v>1101</v>
      </c>
      <c r="F105" s="4" t="str">
        <f>VLOOKUP(Table13[[#This Row],[Participant Hometown State]],'State names'!$A$2:$B$51,2,0)</f>
        <v>AL</v>
      </c>
      <c r="G105">
        <v>13</v>
      </c>
      <c r="H105" t="s">
        <v>488</v>
      </c>
      <c r="I105" s="8">
        <v>33</v>
      </c>
      <c r="J105" t="s">
        <v>1354</v>
      </c>
      <c r="K105" t="s">
        <v>1270</v>
      </c>
      <c r="L105" t="str">
        <f>VLOOKUP(Table13[[#This Row],[Bachelor Hometown State]],'State names'!$A$2:$B$51,2,0)</f>
        <v>OH</v>
      </c>
      <c r="M105" s="9" t="str">
        <f>TRIM(Table13[[#This Row],[Bachelor Home State]])</f>
        <v>Ohio</v>
      </c>
      <c r="N105" t="str">
        <f>Table13[[#This Row],[Participant Hometown]]&amp;","&amp;Table13[[#This Row],[Participant Hometown State Abbrev]]</f>
        <v>Huntsville,AL</v>
      </c>
      <c r="O105" t="str">
        <f>Table13[[#This Row],[Bachelor_Hometown]]&amp;","&amp;Table13[[#This Row],[Bachelor Hometown State Abbrev]]</f>
        <v>Cleveland,OH</v>
      </c>
      <c r="P105" s="8">
        <v>5</v>
      </c>
      <c r="Q105" s="16">
        <v>538.47423523521866</v>
      </c>
    </row>
    <row r="106" spans="1:17" ht="16.5" x14ac:dyDescent="0.3">
      <c r="A106" t="s">
        <v>500</v>
      </c>
      <c r="B106">
        <v>27</v>
      </c>
      <c r="C106" t="s">
        <v>1102</v>
      </c>
      <c r="D106" s="5" t="s">
        <v>1385</v>
      </c>
      <c r="E106" t="s">
        <v>1305</v>
      </c>
      <c r="F106" s="4" t="str">
        <f>VLOOKUP(Table13[[#This Row],[Participant Hometown State]],'State names'!$A$2:$B$51,2,0)</f>
        <v>NJ</v>
      </c>
      <c r="G106">
        <v>13</v>
      </c>
      <c r="H106" t="s">
        <v>488</v>
      </c>
      <c r="I106" s="8">
        <v>33</v>
      </c>
      <c r="J106" t="s">
        <v>1354</v>
      </c>
      <c r="K106" t="s">
        <v>1270</v>
      </c>
      <c r="L106" t="str">
        <f>VLOOKUP(Table13[[#This Row],[Bachelor Hometown State]],'State names'!$A$2:$B$51,2,0)</f>
        <v>OH</v>
      </c>
      <c r="M106" s="9" t="str">
        <f>TRIM(Table13[[#This Row],[Bachelor Home State]])</f>
        <v>Ohio</v>
      </c>
      <c r="N106" t="str">
        <f>Table13[[#This Row],[Participant Hometown]]&amp;","&amp;Table13[[#This Row],[Participant Hometown State Abbrev]]</f>
        <v>Marlboro,NJ</v>
      </c>
      <c r="O106" t="str">
        <f>Table13[[#This Row],[Bachelor_Hometown]]&amp;","&amp;Table13[[#This Row],[Bachelor Hometown State Abbrev]]</f>
        <v>Cleveland,OH</v>
      </c>
      <c r="P106" s="8">
        <v>4</v>
      </c>
      <c r="Q106" s="16">
        <v>394.85587522298323</v>
      </c>
    </row>
    <row r="107" spans="1:17" ht="16.5" x14ac:dyDescent="0.3">
      <c r="A107" t="s">
        <v>1498</v>
      </c>
      <c r="B107">
        <v>25</v>
      </c>
      <c r="C107" t="s">
        <v>1103</v>
      </c>
      <c r="D107" s="5" t="s">
        <v>1021</v>
      </c>
      <c r="E107" t="s">
        <v>1104</v>
      </c>
      <c r="F107" s="4" t="str">
        <f>VLOOKUP(Table13[[#This Row],[Participant Hometown State]],'State names'!$A$2:$B$51,2,0)</f>
        <v>PA</v>
      </c>
      <c r="G107">
        <v>13</v>
      </c>
      <c r="H107" t="s">
        <v>488</v>
      </c>
      <c r="I107" s="8">
        <v>33</v>
      </c>
      <c r="J107" t="s">
        <v>1354</v>
      </c>
      <c r="K107" t="s">
        <v>1270</v>
      </c>
      <c r="L107" t="str">
        <f>VLOOKUP(Table13[[#This Row],[Bachelor Hometown State]],'State names'!$A$2:$B$51,2,0)</f>
        <v>OH</v>
      </c>
      <c r="M107" s="9" t="str">
        <f>TRIM(Table13[[#This Row],[Bachelor Home State]])</f>
        <v>Ohio</v>
      </c>
      <c r="N107" t="str">
        <f>Table13[[#This Row],[Participant Hometown]]&amp;","&amp;Table13[[#This Row],[Participant Hometown State Abbrev]]</f>
        <v>Sewickley,PA</v>
      </c>
      <c r="O107" t="str">
        <f>Table13[[#This Row],[Bachelor_Hometown]]&amp;","&amp;Table13[[#This Row],[Bachelor Hometown State Abbrev]]</f>
        <v>Cleveland,OH</v>
      </c>
      <c r="P107" s="8">
        <v>4</v>
      </c>
      <c r="Q107" s="16">
        <v>101.33246972353942</v>
      </c>
    </row>
    <row r="108" spans="1:17" ht="16.5" x14ac:dyDescent="0.3">
      <c r="A108" t="s">
        <v>1499</v>
      </c>
      <c r="B108">
        <v>29</v>
      </c>
      <c r="C108" t="s">
        <v>1105</v>
      </c>
      <c r="D108" s="5" t="s">
        <v>1030</v>
      </c>
      <c r="E108" t="s">
        <v>1106</v>
      </c>
      <c r="F108" s="4" t="str">
        <f>VLOOKUP(Table13[[#This Row],[Participant Hometown State]],'State names'!$A$2:$B$51,2,0)</f>
        <v>MO</v>
      </c>
      <c r="G108">
        <v>13</v>
      </c>
      <c r="H108" t="s">
        <v>488</v>
      </c>
      <c r="I108" s="8">
        <v>33</v>
      </c>
      <c r="J108" t="s">
        <v>1354</v>
      </c>
      <c r="K108" t="s">
        <v>1270</v>
      </c>
      <c r="L108" t="str">
        <f>VLOOKUP(Table13[[#This Row],[Bachelor Hometown State]],'State names'!$A$2:$B$51,2,0)</f>
        <v>OH</v>
      </c>
      <c r="M108" s="9" t="str">
        <f>TRIM(Table13[[#This Row],[Bachelor Home State]])</f>
        <v>Ohio</v>
      </c>
      <c r="N108" t="str">
        <f>Table13[[#This Row],[Participant Hometown]]&amp;","&amp;Table13[[#This Row],[Participant Hometown State Abbrev]]</f>
        <v>Marshall,MO</v>
      </c>
      <c r="O108" t="str">
        <f>Table13[[#This Row],[Bachelor_Hometown]]&amp;","&amp;Table13[[#This Row],[Bachelor Hometown State Abbrev]]</f>
        <v>Cleveland,OH</v>
      </c>
      <c r="P108" s="8">
        <v>4</v>
      </c>
      <c r="Q108" s="16">
        <v>628.587265204711</v>
      </c>
    </row>
    <row r="109" spans="1:17" ht="16.5" x14ac:dyDescent="0.3">
      <c r="A109" t="s">
        <v>1500</v>
      </c>
      <c r="B109">
        <v>29</v>
      </c>
      <c r="C109" t="s">
        <v>1306</v>
      </c>
      <c r="D109" s="5" t="s">
        <v>1023</v>
      </c>
      <c r="E109" t="s">
        <v>1107</v>
      </c>
      <c r="F109" s="4" t="str">
        <f>VLOOKUP(Table13[[#This Row],[Participant Hometown State]],'State names'!$A$2:$B$51,2,0)</f>
        <v>IL</v>
      </c>
      <c r="G109">
        <v>13</v>
      </c>
      <c r="H109" t="s">
        <v>488</v>
      </c>
      <c r="I109" s="8">
        <v>33</v>
      </c>
      <c r="J109" t="s">
        <v>1354</v>
      </c>
      <c r="K109" t="s">
        <v>1270</v>
      </c>
      <c r="L109" t="str">
        <f>VLOOKUP(Table13[[#This Row],[Bachelor Hometown State]],'State names'!$A$2:$B$51,2,0)</f>
        <v>OH</v>
      </c>
      <c r="M109" s="9" t="str">
        <f>TRIM(Table13[[#This Row],[Bachelor Home State]])</f>
        <v>Ohio</v>
      </c>
      <c r="N109" t="str">
        <f>Table13[[#This Row],[Participant Hometown]]&amp;","&amp;Table13[[#This Row],[Participant Hometown State Abbrev]]</f>
        <v>Blue Island,IL</v>
      </c>
      <c r="O109" t="str">
        <f>Table13[[#This Row],[Bachelor_Hometown]]&amp;","&amp;Table13[[#This Row],[Bachelor Hometown State Abbrev]]</f>
        <v>Cleveland,OH</v>
      </c>
      <c r="P109" s="8">
        <v>4</v>
      </c>
      <c r="Q109" s="16">
        <v>310.84444636636368</v>
      </c>
    </row>
    <row r="110" spans="1:17" ht="16.5" x14ac:dyDescent="0.3">
      <c r="A110" t="s">
        <v>511</v>
      </c>
      <c r="B110">
        <v>25</v>
      </c>
      <c r="C110" t="s">
        <v>1108</v>
      </c>
      <c r="D110" s="5" t="s">
        <v>1049</v>
      </c>
      <c r="E110" t="s">
        <v>1109</v>
      </c>
      <c r="F110" s="4" t="str">
        <f>VLOOKUP(Table13[[#This Row],[Participant Hometown State]],'State names'!$A$2:$B$51,2,0)</f>
        <v>CT</v>
      </c>
      <c r="G110">
        <v>13</v>
      </c>
      <c r="H110" t="s">
        <v>488</v>
      </c>
      <c r="I110" s="8">
        <v>33</v>
      </c>
      <c r="J110" t="s">
        <v>1354</v>
      </c>
      <c r="K110" t="s">
        <v>1270</v>
      </c>
      <c r="L110" t="str">
        <f>VLOOKUP(Table13[[#This Row],[Bachelor Hometown State]],'State names'!$A$2:$B$51,2,0)</f>
        <v>OH</v>
      </c>
      <c r="M110" s="9" t="str">
        <f>TRIM(Table13[[#This Row],[Bachelor Home State]])</f>
        <v>Ohio</v>
      </c>
      <c r="N110" t="str">
        <f>Table13[[#This Row],[Participant Hometown]]&amp;","&amp;Table13[[#This Row],[Participant Hometown State Abbrev]]</f>
        <v>Monroe,CT</v>
      </c>
      <c r="O110" t="str">
        <f>Table13[[#This Row],[Bachelor_Hometown]]&amp;","&amp;Table13[[#This Row],[Bachelor Hometown State Abbrev]]</f>
        <v>Cleveland,OH</v>
      </c>
      <c r="P110" s="8">
        <v>3</v>
      </c>
      <c r="Q110" s="16">
        <v>437.53497618012545</v>
      </c>
    </row>
    <row r="111" spans="1:17" ht="16.5" x14ac:dyDescent="0.3">
      <c r="A111" t="s">
        <v>1501</v>
      </c>
      <c r="B111">
        <v>27</v>
      </c>
      <c r="C111" t="s">
        <v>1307</v>
      </c>
      <c r="D111" s="5" t="s">
        <v>1030</v>
      </c>
      <c r="E111" t="s">
        <v>1106</v>
      </c>
      <c r="F111" s="4" t="str">
        <f>VLOOKUP(Table13[[#This Row],[Participant Hometown State]],'State names'!$A$2:$B$51,2,0)</f>
        <v>MO</v>
      </c>
      <c r="G111">
        <v>13</v>
      </c>
      <c r="H111" t="s">
        <v>488</v>
      </c>
      <c r="I111" s="8">
        <v>33</v>
      </c>
      <c r="J111" t="s">
        <v>1354</v>
      </c>
      <c r="K111" t="s">
        <v>1270</v>
      </c>
      <c r="L111" t="str">
        <f>VLOOKUP(Table13[[#This Row],[Bachelor Hometown State]],'State names'!$A$2:$B$51,2,0)</f>
        <v>OH</v>
      </c>
      <c r="M111" s="9" t="str">
        <f>TRIM(Table13[[#This Row],[Bachelor Home State]])</f>
        <v>Ohio</v>
      </c>
      <c r="N111" t="str">
        <f>Table13[[#This Row],[Participant Hometown]]&amp;","&amp;Table13[[#This Row],[Participant Hometown State Abbrev]]</f>
        <v>Lee's Summit,MO</v>
      </c>
      <c r="O111" t="str">
        <f>Table13[[#This Row],[Bachelor_Hometown]]&amp;","&amp;Table13[[#This Row],[Bachelor Hometown State Abbrev]]</f>
        <v>Cleveland,OH</v>
      </c>
      <c r="P111" s="8">
        <v>3</v>
      </c>
      <c r="Q111" s="16">
        <v>692.68475481463929</v>
      </c>
    </row>
    <row r="112" spans="1:17" ht="16.5" x14ac:dyDescent="0.3">
      <c r="A112" t="s">
        <v>1502</v>
      </c>
      <c r="B112">
        <v>27</v>
      </c>
      <c r="C112" t="s">
        <v>1110</v>
      </c>
      <c r="D112" s="5" t="s">
        <v>1023</v>
      </c>
      <c r="E112" t="s">
        <v>1107</v>
      </c>
      <c r="F112" s="4" t="str">
        <f>VLOOKUP(Table13[[#This Row],[Participant Hometown State]],'State names'!$A$2:$B$51,2,0)</f>
        <v>IL</v>
      </c>
      <c r="G112">
        <v>13</v>
      </c>
      <c r="H112" t="s">
        <v>488</v>
      </c>
      <c r="I112" s="8">
        <v>33</v>
      </c>
      <c r="J112" t="s">
        <v>1354</v>
      </c>
      <c r="K112" t="s">
        <v>1270</v>
      </c>
      <c r="L112" t="str">
        <f>VLOOKUP(Table13[[#This Row],[Bachelor Hometown State]],'State names'!$A$2:$B$51,2,0)</f>
        <v>OH</v>
      </c>
      <c r="M112" s="9" t="str">
        <f>TRIM(Table13[[#This Row],[Bachelor Home State]])</f>
        <v>Ohio</v>
      </c>
      <c r="N112" t="str">
        <f>Table13[[#This Row],[Participant Hometown]]&amp;","&amp;Table13[[#This Row],[Participant Hometown State Abbrev]]</f>
        <v>Morton,IL</v>
      </c>
      <c r="O112" t="str">
        <f>Table13[[#This Row],[Bachelor_Hometown]]&amp;","&amp;Table13[[#This Row],[Bachelor Hometown State Abbrev]]</f>
        <v>Cleveland,OH</v>
      </c>
      <c r="P112" s="8">
        <v>3</v>
      </c>
      <c r="Q112" s="16">
        <v>410.41838794193222</v>
      </c>
    </row>
    <row r="113" spans="1:17" ht="16.5" x14ac:dyDescent="0.3">
      <c r="A113" t="s">
        <v>1503</v>
      </c>
      <c r="B113">
        <v>32</v>
      </c>
      <c r="C113" t="s">
        <v>1111</v>
      </c>
      <c r="D113" s="5" t="s">
        <v>1240</v>
      </c>
      <c r="E113" t="s">
        <v>1308</v>
      </c>
      <c r="F113" s="4" t="str">
        <f>VLOOKUP(Table13[[#This Row],[Participant Hometown State]],'State names'!$A$2:$B$51,2,0)</f>
        <v>NY</v>
      </c>
      <c r="G113">
        <v>13</v>
      </c>
      <c r="H113" t="s">
        <v>488</v>
      </c>
      <c r="I113" s="8">
        <v>33</v>
      </c>
      <c r="J113" t="s">
        <v>1354</v>
      </c>
      <c r="K113" t="s">
        <v>1270</v>
      </c>
      <c r="L113" t="str">
        <f>VLOOKUP(Table13[[#This Row],[Bachelor Hometown State]],'State names'!$A$2:$B$51,2,0)</f>
        <v>OH</v>
      </c>
      <c r="M113" s="9" t="str">
        <f>TRIM(Table13[[#This Row],[Bachelor Home State]])</f>
        <v>Ohio</v>
      </c>
      <c r="N113" t="str">
        <f>Table13[[#This Row],[Participant Hometown]]&amp;","&amp;Table13[[#This Row],[Participant Hometown State Abbrev]]</f>
        <v>Batavia,NY</v>
      </c>
      <c r="O113" t="str">
        <f>Table13[[#This Row],[Bachelor_Hometown]]&amp;","&amp;Table13[[#This Row],[Bachelor Hometown State Abbrev]]</f>
        <v>Cleveland,OH</v>
      </c>
      <c r="P113" s="8">
        <v>2</v>
      </c>
      <c r="Q113" s="16">
        <v>206.78481947170553</v>
      </c>
    </row>
    <row r="114" spans="1:17" ht="16.5" x14ac:dyDescent="0.3">
      <c r="A114" t="s">
        <v>1504</v>
      </c>
      <c r="B114">
        <v>28</v>
      </c>
      <c r="C114" t="s">
        <v>1032</v>
      </c>
      <c r="D114" s="5" t="s">
        <v>1033</v>
      </c>
      <c r="E114" t="s">
        <v>1112</v>
      </c>
      <c r="F114" s="4" t="str">
        <f>VLOOKUP(Table13[[#This Row],[Participant Hometown State]],'State names'!$A$2:$B$51,2,0)</f>
        <v>ID</v>
      </c>
      <c r="G114">
        <v>13</v>
      </c>
      <c r="H114" t="s">
        <v>488</v>
      </c>
      <c r="I114" s="8">
        <v>33</v>
      </c>
      <c r="J114" t="s">
        <v>1354</v>
      </c>
      <c r="K114" t="s">
        <v>1270</v>
      </c>
      <c r="L114" t="str">
        <f>VLOOKUP(Table13[[#This Row],[Bachelor Hometown State]],'State names'!$A$2:$B$51,2,0)</f>
        <v>OH</v>
      </c>
      <c r="M114" s="9" t="str">
        <f>TRIM(Table13[[#This Row],[Bachelor Home State]])</f>
        <v>Ohio</v>
      </c>
      <c r="N114" t="str">
        <f>Table13[[#This Row],[Participant Hometown]]&amp;","&amp;Table13[[#This Row],[Participant Hometown State Abbrev]]</f>
        <v>Boise,ID</v>
      </c>
      <c r="O114" t="str">
        <f>Table13[[#This Row],[Bachelor_Hometown]]&amp;","&amp;Table13[[#This Row],[Bachelor Hometown State Abbrev]]</f>
        <v>Cleveland,OH</v>
      </c>
      <c r="P114" s="8">
        <v>2</v>
      </c>
      <c r="Q114" s="16">
        <v>1753.1032736242933</v>
      </c>
    </row>
    <row r="115" spans="1:17" ht="16.5" x14ac:dyDescent="0.3">
      <c r="A115" t="s">
        <v>526</v>
      </c>
      <c r="B115">
        <v>24</v>
      </c>
      <c r="C115" t="s">
        <v>1113</v>
      </c>
      <c r="D115" s="5" t="s">
        <v>1005</v>
      </c>
      <c r="E115" t="s">
        <v>1114</v>
      </c>
      <c r="F115" s="4" t="str">
        <f>VLOOKUP(Table13[[#This Row],[Participant Hometown State]],'State names'!$A$2:$B$51,2,0)</f>
        <v>AZ</v>
      </c>
      <c r="G115">
        <v>13</v>
      </c>
      <c r="H115" t="s">
        <v>488</v>
      </c>
      <c r="I115" s="8">
        <v>33</v>
      </c>
      <c r="J115" t="s">
        <v>1354</v>
      </c>
      <c r="K115" t="s">
        <v>1270</v>
      </c>
      <c r="L115" t="str">
        <f>VLOOKUP(Table13[[#This Row],[Bachelor Hometown State]],'State names'!$A$2:$B$51,2,0)</f>
        <v>OH</v>
      </c>
      <c r="M115" s="9" t="str">
        <f>TRIM(Table13[[#This Row],[Bachelor Home State]])</f>
        <v>Ohio</v>
      </c>
      <c r="N115" t="str">
        <f>Table13[[#This Row],[Participant Hometown]]&amp;","&amp;Table13[[#This Row],[Participant Hometown State Abbrev]]</f>
        <v>Phoenix,AZ</v>
      </c>
      <c r="O115" t="str">
        <f>Table13[[#This Row],[Bachelor_Hometown]]&amp;","&amp;Table13[[#This Row],[Bachelor Hometown State Abbrev]]</f>
        <v>Cleveland,OH</v>
      </c>
      <c r="P115" s="8">
        <v>2</v>
      </c>
      <c r="Q115" s="16">
        <v>1746.8805375056334</v>
      </c>
    </row>
    <row r="116" spans="1:17" ht="16.5" x14ac:dyDescent="0.3">
      <c r="A116" t="s">
        <v>528</v>
      </c>
      <c r="B116">
        <v>26</v>
      </c>
      <c r="C116" t="s">
        <v>1309</v>
      </c>
      <c r="D116" s="5" t="s">
        <v>1021</v>
      </c>
      <c r="E116" t="s">
        <v>1104</v>
      </c>
      <c r="F116" s="4" t="str">
        <f>VLOOKUP(Table13[[#This Row],[Participant Hometown State]],'State names'!$A$2:$B$51,2,0)</f>
        <v>PA</v>
      </c>
      <c r="G116">
        <v>13</v>
      </c>
      <c r="H116" t="s">
        <v>488</v>
      </c>
      <c r="I116" s="8">
        <v>33</v>
      </c>
      <c r="J116" t="s">
        <v>1354</v>
      </c>
      <c r="K116" t="s">
        <v>1270</v>
      </c>
      <c r="L116" t="str">
        <f>VLOOKUP(Table13[[#This Row],[Bachelor Hometown State]],'State names'!$A$2:$B$51,2,0)</f>
        <v>OH</v>
      </c>
      <c r="M116" s="9" t="str">
        <f>TRIM(Table13[[#This Row],[Bachelor Home State]])</f>
        <v>Ohio</v>
      </c>
      <c r="N116" t="str">
        <f>Table13[[#This Row],[Participant Hometown]]&amp;","&amp;Table13[[#This Row],[Participant Hometown State Abbrev]]</f>
        <v>Mt. Carmel,PA</v>
      </c>
      <c r="O116" t="str">
        <f>Table13[[#This Row],[Bachelor_Hometown]]&amp;","&amp;Table13[[#This Row],[Bachelor Hometown State Abbrev]]</f>
        <v>Cleveland,OH</v>
      </c>
      <c r="P116" s="8">
        <v>1</v>
      </c>
      <c r="Q116" s="16">
        <v>277.6263279838887</v>
      </c>
    </row>
    <row r="117" spans="1:17" ht="16.5" x14ac:dyDescent="0.3">
      <c r="A117" t="s">
        <v>531</v>
      </c>
      <c r="B117">
        <v>23</v>
      </c>
      <c r="C117" t="s">
        <v>1016</v>
      </c>
      <c r="D117" s="5" t="s">
        <v>1017</v>
      </c>
      <c r="E117" t="s">
        <v>1115</v>
      </c>
      <c r="F117" s="4" t="str">
        <f>VLOOKUP(Table13[[#This Row],[Participant Hometown State]],'State names'!$A$2:$B$51,2,0)</f>
        <v>WA</v>
      </c>
      <c r="G117">
        <v>13</v>
      </c>
      <c r="H117" t="s">
        <v>488</v>
      </c>
      <c r="I117" s="8">
        <v>33</v>
      </c>
      <c r="J117" t="s">
        <v>1354</v>
      </c>
      <c r="K117" t="s">
        <v>1270</v>
      </c>
      <c r="L117" t="str">
        <f>VLOOKUP(Table13[[#This Row],[Bachelor Hometown State]],'State names'!$A$2:$B$51,2,0)</f>
        <v>OH</v>
      </c>
      <c r="M117" s="9" t="str">
        <f>TRIM(Table13[[#This Row],[Bachelor Home State]])</f>
        <v>Ohio</v>
      </c>
      <c r="N117" t="str">
        <f>Table13[[#This Row],[Participant Hometown]]&amp;","&amp;Table13[[#This Row],[Participant Hometown State Abbrev]]</f>
        <v>Seattle,WA</v>
      </c>
      <c r="O117" t="str">
        <f>Table13[[#This Row],[Bachelor_Hometown]]&amp;","&amp;Table13[[#This Row],[Bachelor Hometown State Abbrev]]</f>
        <v>Cleveland,OH</v>
      </c>
      <c r="P117" s="8">
        <v>1</v>
      </c>
      <c r="Q117" s="16">
        <v>2022.3430901629765</v>
      </c>
    </row>
    <row r="118" spans="1:17" ht="16.5" x14ac:dyDescent="0.3">
      <c r="A118" t="s">
        <v>534</v>
      </c>
      <c r="B118">
        <v>26</v>
      </c>
      <c r="C118" t="s">
        <v>1116</v>
      </c>
      <c r="D118" s="5" t="s">
        <v>1014</v>
      </c>
      <c r="E118" t="s">
        <v>1117</v>
      </c>
      <c r="F118" s="4" t="str">
        <f>VLOOKUP(Table13[[#This Row],[Participant Hometown State]],'State names'!$A$2:$B$51,2,0)</f>
        <v>MA</v>
      </c>
      <c r="G118">
        <v>13</v>
      </c>
      <c r="H118" t="s">
        <v>488</v>
      </c>
      <c r="I118" s="8">
        <v>33</v>
      </c>
      <c r="J118" t="s">
        <v>1354</v>
      </c>
      <c r="K118" t="s">
        <v>1270</v>
      </c>
      <c r="L118" t="str">
        <f>VLOOKUP(Table13[[#This Row],[Bachelor Hometown State]],'State names'!$A$2:$B$51,2,0)</f>
        <v>OH</v>
      </c>
      <c r="M118" s="9" t="str">
        <f>TRIM(Table13[[#This Row],[Bachelor Home State]])</f>
        <v>Ohio</v>
      </c>
      <c r="N118" t="str">
        <f>Table13[[#This Row],[Participant Hometown]]&amp;","&amp;Table13[[#This Row],[Participant Hometown State Abbrev]]</f>
        <v>Springfield,MA</v>
      </c>
      <c r="O118" t="str">
        <f>Table13[[#This Row],[Bachelor_Hometown]]&amp;","&amp;Table13[[#This Row],[Bachelor Hometown State Abbrev]]</f>
        <v>Cleveland,OH</v>
      </c>
      <c r="P118" s="8">
        <v>1</v>
      </c>
      <c r="Q118" s="16">
        <v>471.69843791803055</v>
      </c>
    </row>
    <row r="119" spans="1:17" ht="16.5" x14ac:dyDescent="0.3">
      <c r="A119" t="s">
        <v>537</v>
      </c>
      <c r="B119">
        <v>26</v>
      </c>
      <c r="C119" t="s">
        <v>1058</v>
      </c>
      <c r="D119" s="5" t="s">
        <v>1046</v>
      </c>
      <c r="E119" t="s">
        <v>1118</v>
      </c>
      <c r="F119" s="4" t="str">
        <f>VLOOKUP(Table13[[#This Row],[Participant Hometown State]],'State names'!$A$2:$B$51,2,0)</f>
        <v>OH</v>
      </c>
      <c r="G119">
        <v>13</v>
      </c>
      <c r="H119" t="s">
        <v>488</v>
      </c>
      <c r="I119" s="8">
        <v>33</v>
      </c>
      <c r="J119" t="s">
        <v>1354</v>
      </c>
      <c r="K119" t="s">
        <v>1270</v>
      </c>
      <c r="L119" t="str">
        <f>VLOOKUP(Table13[[#This Row],[Bachelor Hometown State]],'State names'!$A$2:$B$51,2,0)</f>
        <v>OH</v>
      </c>
      <c r="M119" s="9" t="str">
        <f>TRIM(Table13[[#This Row],[Bachelor Home State]])</f>
        <v>Ohio</v>
      </c>
      <c r="N119" t="str">
        <f>Table13[[#This Row],[Participant Hometown]]&amp;","&amp;Table13[[#This Row],[Participant Hometown State Abbrev]]</f>
        <v>Columbus,OH</v>
      </c>
      <c r="O119" t="str">
        <f>Table13[[#This Row],[Bachelor_Hometown]]&amp;","&amp;Table13[[#This Row],[Bachelor Hometown State Abbrev]]</f>
        <v>Cleveland,OH</v>
      </c>
      <c r="P119" s="8">
        <v>1</v>
      </c>
      <c r="Q119" s="16">
        <v>126.04373033415791</v>
      </c>
    </row>
    <row r="120" spans="1:17" ht="16.5" x14ac:dyDescent="0.3">
      <c r="A120" t="s">
        <v>542</v>
      </c>
      <c r="B120">
        <v>36</v>
      </c>
      <c r="C120" t="s">
        <v>1119</v>
      </c>
      <c r="D120" s="5" t="s">
        <v>1042</v>
      </c>
      <c r="E120" t="s">
        <v>1120</v>
      </c>
      <c r="F120" s="4" t="str">
        <f>VLOOKUP(Table13[[#This Row],[Participant Hometown State]],'State names'!$A$2:$B$51,2,0)</f>
        <v>MI</v>
      </c>
      <c r="G120">
        <v>13</v>
      </c>
      <c r="H120" t="s">
        <v>488</v>
      </c>
      <c r="I120" s="8">
        <v>33</v>
      </c>
      <c r="J120" t="s">
        <v>1354</v>
      </c>
      <c r="K120" t="s">
        <v>1270</v>
      </c>
      <c r="L120" t="str">
        <f>VLOOKUP(Table13[[#This Row],[Bachelor Hometown State]],'State names'!$A$2:$B$51,2,0)</f>
        <v>OH</v>
      </c>
      <c r="M120" s="9" t="str">
        <f>TRIM(Table13[[#This Row],[Bachelor Home State]])</f>
        <v>Ohio</v>
      </c>
      <c r="N120" t="str">
        <f>Table13[[#This Row],[Participant Hometown]]&amp;","&amp;Table13[[#This Row],[Participant Hometown State Abbrev]]</f>
        <v>Southfield,MI</v>
      </c>
      <c r="O120" t="str">
        <f>Table13[[#This Row],[Bachelor_Hometown]]&amp;","&amp;Table13[[#This Row],[Bachelor Hometown State Abbrev]]</f>
        <v>Cleveland,OH</v>
      </c>
      <c r="P120" s="8">
        <v>1</v>
      </c>
      <c r="Q120" s="16">
        <v>105.09253999839254</v>
      </c>
    </row>
    <row r="121" spans="1:17" ht="16.5" x14ac:dyDescent="0.3">
      <c r="A121" t="s">
        <v>545</v>
      </c>
      <c r="B121">
        <v>23</v>
      </c>
      <c r="C121" t="s">
        <v>1095</v>
      </c>
      <c r="D121" s="5" t="s">
        <v>1008</v>
      </c>
      <c r="E121" t="s">
        <v>1099</v>
      </c>
      <c r="F121" s="4" t="str">
        <f>VLOOKUP(Table13[[#This Row],[Participant Hometown State]],'State names'!$A$2:$B$51,2,0)</f>
        <v>CA</v>
      </c>
      <c r="G121">
        <v>13</v>
      </c>
      <c r="H121" t="s">
        <v>488</v>
      </c>
      <c r="I121" s="8">
        <v>33</v>
      </c>
      <c r="J121" t="s">
        <v>1354</v>
      </c>
      <c r="K121" t="s">
        <v>1270</v>
      </c>
      <c r="L121" t="str">
        <f>VLOOKUP(Table13[[#This Row],[Bachelor Hometown State]],'State names'!$A$2:$B$51,2,0)</f>
        <v>OH</v>
      </c>
      <c r="M121" s="9" t="str">
        <f>TRIM(Table13[[#This Row],[Bachelor Home State]])</f>
        <v>Ohio</v>
      </c>
      <c r="N121" t="str">
        <f>Table13[[#This Row],[Participant Hometown]]&amp;","&amp;Table13[[#This Row],[Participant Hometown State Abbrev]]</f>
        <v>Stockton,CA</v>
      </c>
      <c r="O121" t="str">
        <f>Table13[[#This Row],[Bachelor_Hometown]]&amp;","&amp;Table13[[#This Row],[Bachelor Hometown State Abbrev]]</f>
        <v>Cleveland,OH</v>
      </c>
      <c r="P121" s="8">
        <v>1</v>
      </c>
      <c r="Q121" s="16">
        <v>2101.4461225129098</v>
      </c>
    </row>
    <row r="122" spans="1:17" ht="16.5" x14ac:dyDescent="0.3">
      <c r="A122" t="s">
        <v>547</v>
      </c>
      <c r="B122">
        <v>24</v>
      </c>
      <c r="C122" t="s">
        <v>1121</v>
      </c>
      <c r="D122" s="5" t="s">
        <v>1035</v>
      </c>
      <c r="E122" t="s">
        <v>1122</v>
      </c>
      <c r="F122" s="4" t="str">
        <f>VLOOKUP(Table13[[#This Row],[Participant Hometown State]],'State names'!$A$2:$B$51,2,0)</f>
        <v>UT</v>
      </c>
      <c r="G122">
        <v>13</v>
      </c>
      <c r="H122" t="s">
        <v>488</v>
      </c>
      <c r="I122" s="8">
        <v>33</v>
      </c>
      <c r="J122" t="s">
        <v>1354</v>
      </c>
      <c r="K122" t="s">
        <v>1270</v>
      </c>
      <c r="L122" t="str">
        <f>VLOOKUP(Table13[[#This Row],[Bachelor Hometown State]],'State names'!$A$2:$B$51,2,0)</f>
        <v>OH</v>
      </c>
      <c r="M122" s="9" t="str">
        <f>TRIM(Table13[[#This Row],[Bachelor Home State]])</f>
        <v>Ohio</v>
      </c>
      <c r="N122" t="str">
        <f>Table13[[#This Row],[Participant Hometown]]&amp;","&amp;Table13[[#This Row],[Participant Hometown State Abbrev]]</f>
        <v>Orem,UT</v>
      </c>
      <c r="O122" t="str">
        <f>Table13[[#This Row],[Bachelor_Hometown]]&amp;","&amp;Table13[[#This Row],[Bachelor Hometown State Abbrev]]</f>
        <v>Cleveland,OH</v>
      </c>
      <c r="P122" s="8">
        <v>1</v>
      </c>
      <c r="Q122" s="16">
        <v>1562.7010440297545</v>
      </c>
    </row>
    <row r="123" spans="1:17" ht="16.5" x14ac:dyDescent="0.3">
      <c r="A123" t="s">
        <v>550</v>
      </c>
      <c r="B123">
        <v>28</v>
      </c>
      <c r="C123" t="s">
        <v>1271</v>
      </c>
      <c r="D123" s="5" t="s">
        <v>1035</v>
      </c>
      <c r="E123" t="s">
        <v>1122</v>
      </c>
      <c r="F123" s="4" t="str">
        <f>VLOOKUP(Table13[[#This Row],[Participant Hometown State]],'State names'!$A$2:$B$51,2,0)</f>
        <v>UT</v>
      </c>
      <c r="G123">
        <v>13</v>
      </c>
      <c r="H123" t="s">
        <v>488</v>
      </c>
      <c r="I123" s="8">
        <v>33</v>
      </c>
      <c r="J123" t="s">
        <v>1354</v>
      </c>
      <c r="K123" t="s">
        <v>1270</v>
      </c>
      <c r="L123" t="str">
        <f>VLOOKUP(Table13[[#This Row],[Bachelor Hometown State]],'State names'!$A$2:$B$51,2,0)</f>
        <v>OH</v>
      </c>
      <c r="M123" s="9" t="str">
        <f>TRIM(Table13[[#This Row],[Bachelor Home State]])</f>
        <v>Ohio</v>
      </c>
      <c r="N123" t="str">
        <f>Table13[[#This Row],[Participant Hometown]]&amp;","&amp;Table13[[#This Row],[Participant Hometown State Abbrev]]</f>
        <v>Salt Lake City,UT</v>
      </c>
      <c r="O123" t="str">
        <f>Table13[[#This Row],[Bachelor_Hometown]]&amp;","&amp;Table13[[#This Row],[Bachelor Hometown State Abbrev]]</f>
        <v>Cleveland,OH</v>
      </c>
      <c r="P123" s="8">
        <v>1</v>
      </c>
      <c r="Q123" s="16">
        <v>1565.6076683520705</v>
      </c>
    </row>
    <row r="124" spans="1:17" s="1" customFormat="1" ht="16.5" x14ac:dyDescent="0.3">
      <c r="A124" t="s">
        <v>1505</v>
      </c>
      <c r="B124" s="1">
        <v>23</v>
      </c>
      <c r="C124" s="1" t="s">
        <v>1123</v>
      </c>
      <c r="D124" s="5" t="s">
        <v>1001</v>
      </c>
      <c r="E124" s="1" t="s">
        <v>1124</v>
      </c>
      <c r="F124" s="4" t="str">
        <f>VLOOKUP(Table13[[#This Row],[Participant Hometown State]],'State names'!$A$2:$B$51,2,0)</f>
        <v>FL</v>
      </c>
      <c r="G124" s="1">
        <v>14</v>
      </c>
      <c r="H124" s="1" t="s">
        <v>556</v>
      </c>
      <c r="I124" s="7">
        <v>32</v>
      </c>
      <c r="J124" s="1" t="s">
        <v>1002</v>
      </c>
      <c r="K124" s="1" t="s">
        <v>1232</v>
      </c>
      <c r="L124" s="1" t="str">
        <f>VLOOKUP(Table13[[#This Row],[Bachelor Hometown State]],'State names'!$A$2:$B$51,2,0)</f>
        <v>TX</v>
      </c>
      <c r="M124" s="9" t="str">
        <f>TRIM(Table13[[#This Row],[Bachelor Home State]])</f>
        <v>Texas</v>
      </c>
      <c r="N124" s="1" t="str">
        <f>Table13[[#This Row],[Participant Hometown]]&amp;","&amp;Table13[[#This Row],[Participant Hometown State Abbrev]]</f>
        <v>Geneva,FL</v>
      </c>
      <c r="O124" s="1" t="str">
        <f>Table13[[#This Row],[Bachelor_Hometown]]&amp;","&amp;Table13[[#This Row],[Bachelor Hometown State Abbrev]]</f>
        <v>Dallas,TX</v>
      </c>
      <c r="P124" s="7">
        <v>9</v>
      </c>
      <c r="Q124" s="15">
        <v>971.54816902819857</v>
      </c>
    </row>
    <row r="125" spans="1:17" ht="16.5" x14ac:dyDescent="0.3">
      <c r="A125" t="s">
        <v>1506</v>
      </c>
      <c r="B125">
        <v>25</v>
      </c>
      <c r="C125" t="s">
        <v>1125</v>
      </c>
      <c r="D125" s="5" t="s">
        <v>1031</v>
      </c>
      <c r="E125" t="s">
        <v>1126</v>
      </c>
      <c r="F125" s="4" t="str">
        <f>VLOOKUP(Table13[[#This Row],[Participant Hometown State]],'State names'!$A$2:$B$51,2,0)</f>
        <v>OR</v>
      </c>
      <c r="G125">
        <v>14</v>
      </c>
      <c r="H125" t="s">
        <v>556</v>
      </c>
      <c r="I125" s="8">
        <v>32</v>
      </c>
      <c r="J125" t="s">
        <v>1002</v>
      </c>
      <c r="K125" t="s">
        <v>1232</v>
      </c>
      <c r="L125" t="str">
        <f>VLOOKUP(Table13[[#This Row],[Bachelor Hometown State]],'State names'!$A$2:$B$51,2,0)</f>
        <v>TX</v>
      </c>
      <c r="M125" s="9" t="str">
        <f>TRIM(Table13[[#This Row],[Bachelor Home State]])</f>
        <v>Texas</v>
      </c>
      <c r="N125" t="str">
        <f>Table13[[#This Row],[Participant Hometown]]&amp;","&amp;Table13[[#This Row],[Participant Hometown State Abbrev]]</f>
        <v>Newberg,OR</v>
      </c>
      <c r="O125" t="str">
        <f>Table13[[#This Row],[Bachelor_Hometown]]&amp;","&amp;Table13[[#This Row],[Bachelor Hometown State Abbrev]]</f>
        <v>Dallas,TX</v>
      </c>
      <c r="P125" s="8">
        <v>8</v>
      </c>
      <c r="Q125" s="16">
        <v>1637.9025432737506</v>
      </c>
    </row>
    <row r="126" spans="1:17" ht="16.5" x14ac:dyDescent="0.3">
      <c r="A126" t="s">
        <v>1507</v>
      </c>
      <c r="B126">
        <v>26</v>
      </c>
      <c r="C126" t="s">
        <v>1240</v>
      </c>
      <c r="D126" s="5" t="s">
        <v>1240</v>
      </c>
      <c r="E126" t="s">
        <v>1308</v>
      </c>
      <c r="F126" s="4" t="str">
        <f>VLOOKUP(Table13[[#This Row],[Participant Hometown State]],'State names'!$A$2:$B$51,2,0)</f>
        <v>NY</v>
      </c>
      <c r="G126">
        <v>14</v>
      </c>
      <c r="H126" t="s">
        <v>556</v>
      </c>
      <c r="I126" s="8">
        <v>32</v>
      </c>
      <c r="J126" t="s">
        <v>1002</v>
      </c>
      <c r="K126" t="s">
        <v>1232</v>
      </c>
      <c r="L126" t="str">
        <f>VLOOKUP(Table13[[#This Row],[Bachelor Hometown State]],'State names'!$A$2:$B$51,2,0)</f>
        <v>TX</v>
      </c>
      <c r="M126" s="9" t="str">
        <f>TRIM(Table13[[#This Row],[Bachelor Home State]])</f>
        <v>Texas</v>
      </c>
      <c r="N126" t="str">
        <f>Table13[[#This Row],[Participant Hometown]]&amp;","&amp;Table13[[#This Row],[Participant Hometown State Abbrev]]</f>
        <v>New York,NY</v>
      </c>
      <c r="O126" t="str">
        <f>Table13[[#This Row],[Bachelor_Hometown]]&amp;","&amp;Table13[[#This Row],[Bachelor Hometown State Abbrev]]</f>
        <v>Dallas,TX</v>
      </c>
      <c r="P126" s="8">
        <v>7</v>
      </c>
      <c r="Q126" s="16">
        <v>1371.2262020959581</v>
      </c>
    </row>
    <row r="127" spans="1:17" ht="16.5" x14ac:dyDescent="0.3">
      <c r="A127" t="s">
        <v>1508</v>
      </c>
      <c r="B127">
        <v>25</v>
      </c>
      <c r="C127" t="s">
        <v>1127</v>
      </c>
      <c r="D127" s="5" t="s">
        <v>1014</v>
      </c>
      <c r="E127" t="s">
        <v>1117</v>
      </c>
      <c r="F127" s="4" t="str">
        <f>VLOOKUP(Table13[[#This Row],[Participant Hometown State]],'State names'!$A$2:$B$51,2,0)</f>
        <v>MA</v>
      </c>
      <c r="G127">
        <v>14</v>
      </c>
      <c r="H127" t="s">
        <v>556</v>
      </c>
      <c r="I127" s="8">
        <v>32</v>
      </c>
      <c r="J127" t="s">
        <v>1002</v>
      </c>
      <c r="K127" t="s">
        <v>1232</v>
      </c>
      <c r="L127" t="str">
        <f>VLOOKUP(Table13[[#This Row],[Bachelor Hometown State]],'State names'!$A$2:$B$51,2,0)</f>
        <v>TX</v>
      </c>
      <c r="M127" s="9" t="str">
        <f>TRIM(Table13[[#This Row],[Bachelor Home State]])</f>
        <v>Texas</v>
      </c>
      <c r="N127" t="str">
        <f>Table13[[#This Row],[Participant Hometown]]&amp;","&amp;Table13[[#This Row],[Participant Hometown State Abbrev]]</f>
        <v>Williamstown,MA</v>
      </c>
      <c r="O127" t="str">
        <f>Table13[[#This Row],[Bachelor_Hometown]]&amp;","&amp;Table13[[#This Row],[Bachelor Hometown State Abbrev]]</f>
        <v>Dallas,TX</v>
      </c>
      <c r="P127" s="8">
        <v>6</v>
      </c>
      <c r="Q127" s="16">
        <v>1453.9039184305761</v>
      </c>
    </row>
    <row r="128" spans="1:17" ht="16.5" x14ac:dyDescent="0.3">
      <c r="A128" t="s">
        <v>1509</v>
      </c>
      <c r="B128">
        <v>23</v>
      </c>
      <c r="C128" t="s">
        <v>1128</v>
      </c>
      <c r="D128" s="5" t="s">
        <v>1001</v>
      </c>
      <c r="E128" t="s">
        <v>1124</v>
      </c>
      <c r="F128" s="4" t="str">
        <f>VLOOKUP(Table13[[#This Row],[Participant Hometown State]],'State names'!$A$2:$B$51,2,0)</f>
        <v>FL</v>
      </c>
      <c r="G128">
        <v>14</v>
      </c>
      <c r="H128" t="s">
        <v>556</v>
      </c>
      <c r="I128" s="8">
        <v>32</v>
      </c>
      <c r="J128" t="s">
        <v>1002</v>
      </c>
      <c r="K128" t="s">
        <v>1232</v>
      </c>
      <c r="L128" t="str">
        <f>VLOOKUP(Table13[[#This Row],[Bachelor Hometown State]],'State names'!$A$2:$B$51,2,0)</f>
        <v>TX</v>
      </c>
      <c r="M128" s="9" t="str">
        <f>TRIM(Table13[[#This Row],[Bachelor Home State]])</f>
        <v>Texas</v>
      </c>
      <c r="N128" t="str">
        <f>Table13[[#This Row],[Participant Hometown]]&amp;","&amp;Table13[[#This Row],[Participant Hometown State Abbrev]]</f>
        <v>Kissimmee,FL</v>
      </c>
      <c r="O128" t="str">
        <f>Table13[[#This Row],[Bachelor_Hometown]]&amp;","&amp;Table13[[#This Row],[Bachelor Hometown State Abbrev]]</f>
        <v>Dallas,TX</v>
      </c>
      <c r="P128" s="8">
        <v>5</v>
      </c>
      <c r="Q128" s="16">
        <v>965.88456706535987</v>
      </c>
    </row>
    <row r="129" spans="1:17" ht="16.5" x14ac:dyDescent="0.3">
      <c r="A129" t="s">
        <v>1510</v>
      </c>
      <c r="B129">
        <v>25</v>
      </c>
      <c r="C129" t="s">
        <v>1310</v>
      </c>
      <c r="D129" s="5" t="s">
        <v>1089</v>
      </c>
      <c r="E129" t="s">
        <v>1129</v>
      </c>
      <c r="F129" s="4" t="str">
        <f>VLOOKUP(Table13[[#This Row],[Participant Hometown State]],'State names'!$A$2:$B$51,2,0)</f>
        <v>MD</v>
      </c>
      <c r="G129">
        <v>14</v>
      </c>
      <c r="H129" t="s">
        <v>556</v>
      </c>
      <c r="I129" s="8">
        <v>32</v>
      </c>
      <c r="J129" t="s">
        <v>1002</v>
      </c>
      <c r="K129" t="s">
        <v>1232</v>
      </c>
      <c r="L129" t="str">
        <f>VLOOKUP(Table13[[#This Row],[Bachelor Hometown State]],'State names'!$A$2:$B$51,2,0)</f>
        <v>TX</v>
      </c>
      <c r="M129" s="9" t="str">
        <f>TRIM(Table13[[#This Row],[Bachelor Home State]])</f>
        <v>Texas</v>
      </c>
      <c r="N129" t="str">
        <f>Table13[[#This Row],[Participant Hometown]]&amp;","&amp;Table13[[#This Row],[Participant Hometown State Abbrev]]</f>
        <v>North Potomac,MD</v>
      </c>
      <c r="O129" t="str">
        <f>Table13[[#This Row],[Bachelor_Hometown]]&amp;","&amp;Table13[[#This Row],[Bachelor Hometown State Abbrev]]</f>
        <v>Dallas,TX</v>
      </c>
      <c r="P129" s="8">
        <v>4</v>
      </c>
      <c r="Q129" s="16">
        <v>1175.6723103435863</v>
      </c>
    </row>
    <row r="130" spans="1:17" ht="16.5" x14ac:dyDescent="0.3">
      <c r="A130" t="s">
        <v>1511</v>
      </c>
      <c r="B130">
        <v>25</v>
      </c>
      <c r="C130" t="s">
        <v>1130</v>
      </c>
      <c r="D130" s="5" t="s">
        <v>1228</v>
      </c>
      <c r="E130" t="s">
        <v>1131</v>
      </c>
      <c r="F130" s="4" t="str">
        <f>VLOOKUP(Table13[[#This Row],[Participant Hometown State]],'State names'!$A$2:$B$51,2,0)</f>
        <v>KY</v>
      </c>
      <c r="G130">
        <v>14</v>
      </c>
      <c r="H130" t="s">
        <v>556</v>
      </c>
      <c r="I130" s="8">
        <v>32</v>
      </c>
      <c r="J130" t="s">
        <v>1002</v>
      </c>
      <c r="K130" t="s">
        <v>1232</v>
      </c>
      <c r="L130" t="str">
        <f>VLOOKUP(Table13[[#This Row],[Bachelor Hometown State]],'State names'!$A$2:$B$51,2,0)</f>
        <v>TX</v>
      </c>
      <c r="M130" s="9" t="str">
        <f>TRIM(Table13[[#This Row],[Bachelor Home State]])</f>
        <v>Texas</v>
      </c>
      <c r="N130" t="str">
        <f>Table13[[#This Row],[Participant Hometown]]&amp;","&amp;Table13[[#This Row],[Participant Hometown State Abbrev]]</f>
        <v>Lexington,KY</v>
      </c>
      <c r="O130" t="str">
        <f>Table13[[#This Row],[Bachelor_Hometown]]&amp;","&amp;Table13[[#This Row],[Bachelor Hometown State Abbrev]]</f>
        <v>Dallas,TX</v>
      </c>
      <c r="P130" s="8">
        <v>4</v>
      </c>
      <c r="Q130" s="16">
        <v>781.75916123837908</v>
      </c>
    </row>
    <row r="131" spans="1:17" ht="16.5" x14ac:dyDescent="0.3">
      <c r="A131" t="s">
        <v>1512</v>
      </c>
      <c r="B131">
        <v>30</v>
      </c>
      <c r="C131" t="s">
        <v>1311</v>
      </c>
      <c r="D131" s="5" t="s">
        <v>1068</v>
      </c>
      <c r="E131" t="s">
        <v>1132</v>
      </c>
      <c r="F131" s="4" t="str">
        <f>VLOOKUP(Table13[[#This Row],[Participant Hometown State]],'State names'!$A$2:$B$51,2,0)</f>
        <v>TN</v>
      </c>
      <c r="G131">
        <v>14</v>
      </c>
      <c r="H131" t="s">
        <v>556</v>
      </c>
      <c r="I131" s="8">
        <v>32</v>
      </c>
      <c r="J131" t="s">
        <v>1002</v>
      </c>
      <c r="K131" t="s">
        <v>1232</v>
      </c>
      <c r="L131" t="str">
        <f>VLOOKUP(Table13[[#This Row],[Bachelor Hometown State]],'State names'!$A$2:$B$51,2,0)</f>
        <v>TX</v>
      </c>
      <c r="M131" s="9" t="str">
        <f>TRIM(Table13[[#This Row],[Bachelor Home State]])</f>
        <v>Texas</v>
      </c>
      <c r="N131" t="str">
        <f>Table13[[#This Row],[Participant Hometown]]&amp;","&amp;Table13[[#This Row],[Participant Hometown State Abbrev]]</f>
        <v>La Follette,TN</v>
      </c>
      <c r="O131" t="str">
        <f>Table13[[#This Row],[Bachelor_Hometown]]&amp;","&amp;Table13[[#This Row],[Bachelor Hometown State Abbrev]]</f>
        <v>Dallas,TX</v>
      </c>
      <c r="P131" s="8">
        <v>4</v>
      </c>
      <c r="Q131" s="16">
        <v>762.33798243085698</v>
      </c>
    </row>
    <row r="132" spans="1:17" ht="16.5" x14ac:dyDescent="0.3">
      <c r="A132" t="s">
        <v>1513</v>
      </c>
      <c r="B132">
        <v>29</v>
      </c>
      <c r="C132" t="s">
        <v>1133</v>
      </c>
      <c r="D132" s="5" t="s">
        <v>1380</v>
      </c>
      <c r="E132" t="s">
        <v>1134</v>
      </c>
      <c r="F132" s="4" t="str">
        <f>VLOOKUP(Table13[[#This Row],[Participant Hometown State]],'State names'!$A$2:$B$51,2,0)</f>
        <v>NE</v>
      </c>
      <c r="G132">
        <v>14</v>
      </c>
      <c r="H132" t="s">
        <v>556</v>
      </c>
      <c r="I132" s="8">
        <v>32</v>
      </c>
      <c r="J132" t="s">
        <v>1002</v>
      </c>
      <c r="K132" t="s">
        <v>1232</v>
      </c>
      <c r="L132" t="str">
        <f>VLOOKUP(Table13[[#This Row],[Bachelor Hometown State]],'State names'!$A$2:$B$51,2,0)</f>
        <v>TX</v>
      </c>
      <c r="M132" s="9" t="str">
        <f>TRIM(Table13[[#This Row],[Bachelor Home State]])</f>
        <v>Texas</v>
      </c>
      <c r="N132" t="str">
        <f>Table13[[#This Row],[Participant Hometown]]&amp;","&amp;Table13[[#This Row],[Participant Hometown State Abbrev]]</f>
        <v>Imperial,NE</v>
      </c>
      <c r="O132" t="str">
        <f>Table13[[#This Row],[Bachelor_Hometown]]&amp;","&amp;Table13[[#This Row],[Bachelor Hometown State Abbrev]]</f>
        <v>Dallas,TX</v>
      </c>
      <c r="P132" s="8">
        <v>3</v>
      </c>
      <c r="Q132" s="16">
        <v>597.88348057133067</v>
      </c>
    </row>
    <row r="133" spans="1:17" ht="16.5" x14ac:dyDescent="0.3">
      <c r="A133" t="s">
        <v>1514</v>
      </c>
      <c r="B133">
        <v>32</v>
      </c>
      <c r="C133" t="s">
        <v>1312</v>
      </c>
      <c r="D133" s="5" t="s">
        <v>1008</v>
      </c>
      <c r="E133" t="s">
        <v>1099</v>
      </c>
      <c r="F133" s="4" t="str">
        <f>VLOOKUP(Table13[[#This Row],[Participant Hometown State]],'State names'!$A$2:$B$51,2,0)</f>
        <v>CA</v>
      </c>
      <c r="G133">
        <v>14</v>
      </c>
      <c r="H133" t="s">
        <v>556</v>
      </c>
      <c r="I133" s="8">
        <v>32</v>
      </c>
      <c r="J133" t="s">
        <v>1002</v>
      </c>
      <c r="K133" t="s">
        <v>1232</v>
      </c>
      <c r="L133" t="str">
        <f>VLOOKUP(Table13[[#This Row],[Bachelor Hometown State]],'State names'!$A$2:$B$51,2,0)</f>
        <v>TX</v>
      </c>
      <c r="M133" s="9" t="str">
        <f>TRIM(Table13[[#This Row],[Bachelor Home State]])</f>
        <v>Texas</v>
      </c>
      <c r="N133" t="str">
        <f>Table13[[#This Row],[Participant Hometown]]&amp;","&amp;Table13[[#This Row],[Participant Hometown State Abbrev]]</f>
        <v>San Bernardino,CA</v>
      </c>
      <c r="O133" t="str">
        <f>Table13[[#This Row],[Bachelor_Hometown]]&amp;","&amp;Table13[[#This Row],[Bachelor Hometown State Abbrev]]</f>
        <v>Dallas,TX</v>
      </c>
      <c r="P133" s="8">
        <v>3</v>
      </c>
      <c r="Q133" s="16">
        <v>1182.6054200489311</v>
      </c>
    </row>
    <row r="134" spans="1:17" ht="16.5" x14ac:dyDescent="0.3">
      <c r="A134" t="s">
        <v>1515</v>
      </c>
      <c r="B134">
        <v>26</v>
      </c>
      <c r="C134" t="s">
        <v>1135</v>
      </c>
      <c r="D134" s="5" t="s">
        <v>1008</v>
      </c>
      <c r="E134" t="s">
        <v>1099</v>
      </c>
      <c r="F134" s="4" t="str">
        <f>VLOOKUP(Table13[[#This Row],[Participant Hometown State]],'State names'!$A$2:$B$51,2,0)</f>
        <v>CA</v>
      </c>
      <c r="G134">
        <v>14</v>
      </c>
      <c r="H134" t="s">
        <v>556</v>
      </c>
      <c r="I134" s="8">
        <v>32</v>
      </c>
      <c r="J134" t="s">
        <v>1002</v>
      </c>
      <c r="K134" t="s">
        <v>1232</v>
      </c>
      <c r="L134" t="str">
        <f>VLOOKUP(Table13[[#This Row],[Bachelor Hometown State]],'State names'!$A$2:$B$51,2,0)</f>
        <v>TX</v>
      </c>
      <c r="M134" s="9" t="str">
        <f>TRIM(Table13[[#This Row],[Bachelor Home State]])</f>
        <v>Texas</v>
      </c>
      <c r="N134" t="str">
        <f>Table13[[#This Row],[Participant Hometown]]&amp;","&amp;Table13[[#This Row],[Participant Hometown State Abbrev]]</f>
        <v>Anaheim,CA</v>
      </c>
      <c r="O134" t="str">
        <f>Table13[[#This Row],[Bachelor_Hometown]]&amp;","&amp;Table13[[#This Row],[Bachelor Hometown State Abbrev]]</f>
        <v>Dallas,TX</v>
      </c>
      <c r="P134" s="8">
        <v>3</v>
      </c>
      <c r="Q134" s="16">
        <v>1217.4228966743403</v>
      </c>
    </row>
    <row r="135" spans="1:17" ht="16.5" x14ac:dyDescent="0.3">
      <c r="A135" t="s">
        <v>1516</v>
      </c>
      <c r="B135">
        <v>29</v>
      </c>
      <c r="C135" t="s">
        <v>1020</v>
      </c>
      <c r="D135" s="5" t="s">
        <v>1021</v>
      </c>
      <c r="E135" t="s">
        <v>1104</v>
      </c>
      <c r="F135" s="4" t="str">
        <f>VLOOKUP(Table13[[#This Row],[Participant Hometown State]],'State names'!$A$2:$B$51,2,0)</f>
        <v>PA</v>
      </c>
      <c r="G135">
        <v>14</v>
      </c>
      <c r="H135" t="s">
        <v>556</v>
      </c>
      <c r="I135" s="8">
        <v>32</v>
      </c>
      <c r="J135" t="s">
        <v>1002</v>
      </c>
      <c r="K135" t="s">
        <v>1232</v>
      </c>
      <c r="L135" t="str">
        <f>VLOOKUP(Table13[[#This Row],[Bachelor Hometown State]],'State names'!$A$2:$B$51,2,0)</f>
        <v>TX</v>
      </c>
      <c r="M135" s="9" t="str">
        <f>TRIM(Table13[[#This Row],[Bachelor Home State]])</f>
        <v>Texas</v>
      </c>
      <c r="N135" t="str">
        <f>Table13[[#This Row],[Participant Hometown]]&amp;","&amp;Table13[[#This Row],[Participant Hometown State Abbrev]]</f>
        <v>Pittsburgh,PA</v>
      </c>
      <c r="O135" t="str">
        <f>Table13[[#This Row],[Bachelor_Hometown]]&amp;","&amp;Table13[[#This Row],[Bachelor Hometown State Abbrev]]</f>
        <v>Dallas,TX</v>
      </c>
      <c r="P135" s="8">
        <v>2</v>
      </c>
      <c r="Q135" s="16">
        <v>1069.5115982245029</v>
      </c>
    </row>
    <row r="136" spans="1:17" ht="16.5" x14ac:dyDescent="0.3">
      <c r="A136" t="s">
        <v>1517</v>
      </c>
      <c r="B136">
        <v>25</v>
      </c>
      <c r="C136" t="s">
        <v>1269</v>
      </c>
      <c r="D136" s="5" t="s">
        <v>1008</v>
      </c>
      <c r="E136" t="s">
        <v>1099</v>
      </c>
      <c r="F136" s="4" t="str">
        <f>VLOOKUP(Table13[[#This Row],[Participant Hometown State]],'State names'!$A$2:$B$51,2,0)</f>
        <v>CA</v>
      </c>
      <c r="G136">
        <v>14</v>
      </c>
      <c r="H136" t="s">
        <v>556</v>
      </c>
      <c r="I136" s="8">
        <v>32</v>
      </c>
      <c r="J136" t="s">
        <v>1002</v>
      </c>
      <c r="K136" t="s">
        <v>1232</v>
      </c>
      <c r="L136" t="str">
        <f>VLOOKUP(Table13[[#This Row],[Bachelor Hometown State]],'State names'!$A$2:$B$51,2,0)</f>
        <v>TX</v>
      </c>
      <c r="M136" s="9" t="str">
        <f>TRIM(Table13[[#This Row],[Bachelor Home State]])</f>
        <v>Texas</v>
      </c>
      <c r="N136" t="str">
        <f>Table13[[#This Row],[Participant Hometown]]&amp;","&amp;Table13[[#This Row],[Participant Hometown State Abbrev]]</f>
        <v>San Diego,CA</v>
      </c>
      <c r="O136" t="str">
        <f>Table13[[#This Row],[Bachelor_Hometown]]&amp;","&amp;Table13[[#This Row],[Bachelor Hometown State Abbrev]]</f>
        <v>Dallas,TX</v>
      </c>
      <c r="P136" s="8">
        <v>2</v>
      </c>
      <c r="Q136" s="16">
        <v>1181.0364724507863</v>
      </c>
    </row>
    <row r="137" spans="1:17" ht="16.5" x14ac:dyDescent="0.3">
      <c r="A137" t="s">
        <v>1518</v>
      </c>
      <c r="B137">
        <v>28</v>
      </c>
      <c r="C137" t="s">
        <v>1038</v>
      </c>
      <c r="D137" s="5" t="s">
        <v>1039</v>
      </c>
      <c r="E137" t="s">
        <v>1136</v>
      </c>
      <c r="F137" s="4" t="str">
        <f>VLOOKUP(Table13[[#This Row],[Participant Hometown State]],'State names'!$A$2:$B$51,2,0)</f>
        <v>VA</v>
      </c>
      <c r="G137">
        <v>14</v>
      </c>
      <c r="H137" t="s">
        <v>556</v>
      </c>
      <c r="I137" s="8">
        <v>32</v>
      </c>
      <c r="J137" t="s">
        <v>1002</v>
      </c>
      <c r="K137" t="s">
        <v>1232</v>
      </c>
      <c r="L137" t="str">
        <f>VLOOKUP(Table13[[#This Row],[Bachelor Hometown State]],'State names'!$A$2:$B$51,2,0)</f>
        <v>TX</v>
      </c>
      <c r="M137" s="9" t="str">
        <f>TRIM(Table13[[#This Row],[Bachelor Home State]])</f>
        <v>Texas</v>
      </c>
      <c r="N137" t="str">
        <f>Table13[[#This Row],[Participant Hometown]]&amp;","&amp;Table13[[#This Row],[Participant Hometown State Abbrev]]</f>
        <v>Richmond,VA</v>
      </c>
      <c r="O137" t="str">
        <f>Table13[[#This Row],[Bachelor_Hometown]]&amp;","&amp;Table13[[#This Row],[Bachelor Hometown State Abbrev]]</f>
        <v>Dallas,TX</v>
      </c>
      <c r="P137" s="8">
        <v>2</v>
      </c>
      <c r="Q137" s="16">
        <v>1140.3175491387888</v>
      </c>
    </row>
    <row r="138" spans="1:17" ht="16.5" x14ac:dyDescent="0.3">
      <c r="A138" t="s">
        <v>1519</v>
      </c>
      <c r="B138">
        <v>25</v>
      </c>
      <c r="C138" t="s">
        <v>1137</v>
      </c>
      <c r="D138" s="5" t="s">
        <v>1046</v>
      </c>
      <c r="E138" t="s">
        <v>1118</v>
      </c>
      <c r="F138" s="4" t="str">
        <f>VLOOKUP(Table13[[#This Row],[Participant Hometown State]],'State names'!$A$2:$B$51,2,0)</f>
        <v>OH</v>
      </c>
      <c r="G138">
        <v>14</v>
      </c>
      <c r="H138" t="s">
        <v>556</v>
      </c>
      <c r="I138" s="8">
        <v>32</v>
      </c>
      <c r="J138" t="s">
        <v>1002</v>
      </c>
      <c r="K138" t="s">
        <v>1232</v>
      </c>
      <c r="L138" t="str">
        <f>VLOOKUP(Table13[[#This Row],[Bachelor Hometown State]],'State names'!$A$2:$B$51,2,0)</f>
        <v>TX</v>
      </c>
      <c r="M138" s="9" t="str">
        <f>TRIM(Table13[[#This Row],[Bachelor Home State]])</f>
        <v>Texas</v>
      </c>
      <c r="N138" t="str">
        <f>Table13[[#This Row],[Participant Hometown]]&amp;","&amp;Table13[[#This Row],[Participant Hometown State Abbrev]]</f>
        <v>Galloway,OH</v>
      </c>
      <c r="O138" t="str">
        <f>Table13[[#This Row],[Bachelor_Hometown]]&amp;","&amp;Table13[[#This Row],[Bachelor Hometown State Abbrev]]</f>
        <v>Dallas,TX</v>
      </c>
      <c r="P138" s="8">
        <v>1</v>
      </c>
      <c r="Q138" s="16">
        <v>903.8315551996368</v>
      </c>
    </row>
    <row r="139" spans="1:17" ht="16.5" x14ac:dyDescent="0.3">
      <c r="A139" t="s">
        <v>1520</v>
      </c>
      <c r="B139">
        <v>24</v>
      </c>
      <c r="C139" t="s">
        <v>1138</v>
      </c>
      <c r="D139" s="5" t="s">
        <v>1023</v>
      </c>
      <c r="E139" t="s">
        <v>1107</v>
      </c>
      <c r="F139" s="4" t="str">
        <f>VLOOKUP(Table13[[#This Row],[Participant Hometown State]],'State names'!$A$2:$B$51,2,0)</f>
        <v>IL</v>
      </c>
      <c r="G139">
        <v>14</v>
      </c>
      <c r="H139" t="s">
        <v>556</v>
      </c>
      <c r="I139" s="8">
        <v>32</v>
      </c>
      <c r="J139" t="s">
        <v>1002</v>
      </c>
      <c r="K139" t="s">
        <v>1232</v>
      </c>
      <c r="L139" t="str">
        <f>VLOOKUP(Table13[[#This Row],[Bachelor Hometown State]],'State names'!$A$2:$B$51,2,0)</f>
        <v>TX</v>
      </c>
      <c r="M139" s="9" t="str">
        <f>TRIM(Table13[[#This Row],[Bachelor Home State]])</f>
        <v>Texas</v>
      </c>
      <c r="N139" t="str">
        <f>Table13[[#This Row],[Participant Hometown]]&amp;","&amp;Table13[[#This Row],[Participant Hometown State Abbrev]]</f>
        <v>Winfield,IL</v>
      </c>
      <c r="O139" t="str">
        <f>Table13[[#This Row],[Bachelor_Hometown]]&amp;","&amp;Table13[[#This Row],[Bachelor Hometown State Abbrev]]</f>
        <v>Dallas,TX</v>
      </c>
      <c r="P139" s="8">
        <v>1</v>
      </c>
      <c r="Q139" s="16">
        <v>787.45394818736463</v>
      </c>
    </row>
    <row r="140" spans="1:17" ht="16.5" x14ac:dyDescent="0.3">
      <c r="A140" t="s">
        <v>1521</v>
      </c>
      <c r="B140">
        <v>29</v>
      </c>
      <c r="C140" t="s">
        <v>1313</v>
      </c>
      <c r="D140" s="5" t="s">
        <v>1008</v>
      </c>
      <c r="E140" t="s">
        <v>1099</v>
      </c>
      <c r="F140" s="4" t="str">
        <f>VLOOKUP(Table13[[#This Row],[Participant Hometown State]],'State names'!$A$2:$B$51,2,0)</f>
        <v>CA</v>
      </c>
      <c r="G140">
        <v>14</v>
      </c>
      <c r="H140" t="s">
        <v>556</v>
      </c>
      <c r="I140" s="8">
        <v>32</v>
      </c>
      <c r="J140" t="s">
        <v>1002</v>
      </c>
      <c r="K140" t="s">
        <v>1232</v>
      </c>
      <c r="L140" t="str">
        <f>VLOOKUP(Table13[[#This Row],[Bachelor Hometown State]],'State names'!$A$2:$B$51,2,0)</f>
        <v>TX</v>
      </c>
      <c r="M140" s="9" t="str">
        <f>TRIM(Table13[[#This Row],[Bachelor Home State]])</f>
        <v>Texas</v>
      </c>
      <c r="N140" t="str">
        <f>Table13[[#This Row],[Participant Hometown]]&amp;","&amp;Table13[[#This Row],[Participant Hometown State Abbrev]]</f>
        <v>Santa Rosa,CA</v>
      </c>
      <c r="O140" t="str">
        <f>Table13[[#This Row],[Bachelor_Hometown]]&amp;","&amp;Table13[[#This Row],[Bachelor Hometown State Abbrev]]</f>
        <v>Dallas,TX</v>
      </c>
      <c r="P140" s="8">
        <v>1</v>
      </c>
      <c r="Q140" s="16">
        <v>1500.9180591472839</v>
      </c>
    </row>
    <row r="141" spans="1:17" ht="16.5" x14ac:dyDescent="0.3">
      <c r="A141" t="s">
        <v>1522</v>
      </c>
      <c r="B141">
        <v>29</v>
      </c>
      <c r="C141" t="s">
        <v>1139</v>
      </c>
      <c r="D141" s="5" t="s">
        <v>1228</v>
      </c>
      <c r="E141" t="s">
        <v>1131</v>
      </c>
      <c r="F141" s="4" t="str">
        <f>VLOOKUP(Table13[[#This Row],[Participant Hometown State]],'State names'!$A$2:$B$51,2,0)</f>
        <v>KY</v>
      </c>
      <c r="G141">
        <v>14</v>
      </c>
      <c r="H141" t="s">
        <v>556</v>
      </c>
      <c r="I141" s="8">
        <v>32</v>
      </c>
      <c r="J141" t="s">
        <v>1002</v>
      </c>
      <c r="K141" t="s">
        <v>1232</v>
      </c>
      <c r="L141" t="str">
        <f>VLOOKUP(Table13[[#This Row],[Bachelor Hometown State]],'State names'!$A$2:$B$51,2,0)</f>
        <v>TX</v>
      </c>
      <c r="M141" s="9" t="str">
        <f>TRIM(Table13[[#This Row],[Bachelor Home State]])</f>
        <v>Texas</v>
      </c>
      <c r="N141" t="str">
        <f>Table13[[#This Row],[Participant Hometown]]&amp;","&amp;Table13[[#This Row],[Participant Hometown State Abbrev]]</f>
        <v>Union,KY</v>
      </c>
      <c r="O141" t="str">
        <f>Table13[[#This Row],[Bachelor_Hometown]]&amp;","&amp;Table13[[#This Row],[Bachelor Hometown State Abbrev]]</f>
        <v>Dallas,TX</v>
      </c>
      <c r="P141" s="8">
        <v>1</v>
      </c>
      <c r="Q141" s="16">
        <v>801.07516519171941</v>
      </c>
    </row>
    <row r="142" spans="1:17" ht="16.5" x14ac:dyDescent="0.3">
      <c r="A142" t="s">
        <v>1523</v>
      </c>
      <c r="B142">
        <v>23</v>
      </c>
      <c r="C142" t="s">
        <v>1314</v>
      </c>
      <c r="D142" s="5" t="s">
        <v>1046</v>
      </c>
      <c r="E142" t="s">
        <v>1118</v>
      </c>
      <c r="F142" s="4" t="str">
        <f>VLOOKUP(Table13[[#This Row],[Participant Hometown State]],'State names'!$A$2:$B$51,2,0)</f>
        <v>OH</v>
      </c>
      <c r="G142">
        <v>14</v>
      </c>
      <c r="H142" t="s">
        <v>556</v>
      </c>
      <c r="I142" s="8">
        <v>32</v>
      </c>
      <c r="J142" t="s">
        <v>1002</v>
      </c>
      <c r="K142" t="s">
        <v>1232</v>
      </c>
      <c r="L142" t="str">
        <f>VLOOKUP(Table13[[#This Row],[Bachelor Hometown State]],'State names'!$A$2:$B$51,2,0)</f>
        <v>TX</v>
      </c>
      <c r="M142" s="9" t="str">
        <f>TRIM(Table13[[#This Row],[Bachelor Home State]])</f>
        <v>Texas</v>
      </c>
      <c r="N142" t="str">
        <f>Table13[[#This Row],[Participant Hometown]]&amp;","&amp;Table13[[#This Row],[Participant Hometown State Abbrev]]</f>
        <v>West Chester,OH</v>
      </c>
      <c r="O142" t="str">
        <f>Table13[[#This Row],[Bachelor_Hometown]]&amp;","&amp;Table13[[#This Row],[Bachelor Hometown State Abbrev]]</f>
        <v>Dallas,TX</v>
      </c>
      <c r="P142" s="8">
        <v>1</v>
      </c>
      <c r="Q142" s="16">
        <v>829.09547854224547</v>
      </c>
    </row>
    <row r="143" spans="1:17" ht="16.5" x14ac:dyDescent="0.3">
      <c r="A143" t="s">
        <v>1524</v>
      </c>
      <c r="B143">
        <v>24</v>
      </c>
      <c r="C143" t="s">
        <v>1140</v>
      </c>
      <c r="D143" s="5" t="s">
        <v>1010</v>
      </c>
      <c r="E143" t="s">
        <v>1141</v>
      </c>
      <c r="F143" s="4" t="str">
        <f>VLOOKUP(Table13[[#This Row],[Participant Hometown State]],'State names'!$A$2:$B$51,2,0)</f>
        <v>OK</v>
      </c>
      <c r="G143">
        <v>14</v>
      </c>
      <c r="H143" t="s">
        <v>556</v>
      </c>
      <c r="I143" s="8">
        <v>32</v>
      </c>
      <c r="J143" t="s">
        <v>1002</v>
      </c>
      <c r="K143" t="s">
        <v>1232</v>
      </c>
      <c r="L143" t="str">
        <f>VLOOKUP(Table13[[#This Row],[Bachelor Hometown State]],'State names'!$A$2:$B$51,2,0)</f>
        <v>TX</v>
      </c>
      <c r="M143" s="9" t="str">
        <f>TRIM(Table13[[#This Row],[Bachelor Home State]])</f>
        <v>Texas</v>
      </c>
      <c r="N143" t="str">
        <f>Table13[[#This Row],[Participant Hometown]]&amp;","&amp;Table13[[#This Row],[Participant Hometown State Abbrev]]</f>
        <v>Norman,OK</v>
      </c>
      <c r="O143" t="str">
        <f>Table13[[#This Row],[Bachelor_Hometown]]&amp;","&amp;Table13[[#This Row],[Bachelor Hometown State Abbrev]]</f>
        <v>Dallas,TX</v>
      </c>
      <c r="P143" s="8">
        <v>1</v>
      </c>
      <c r="Q143" s="16">
        <v>1343.1049066810822</v>
      </c>
    </row>
    <row r="144" spans="1:17" ht="16.5" x14ac:dyDescent="0.3">
      <c r="A144" t="s">
        <v>1525</v>
      </c>
      <c r="B144">
        <v>25</v>
      </c>
      <c r="C144" t="s">
        <v>1142</v>
      </c>
      <c r="D144" s="5" t="s">
        <v>1092</v>
      </c>
      <c r="E144" t="s">
        <v>1143</v>
      </c>
      <c r="F144" s="4" t="str">
        <f>VLOOKUP(Table13[[#This Row],[Participant Hometown State]],'State names'!$A$2:$B$51,2,0)</f>
        <v>CO</v>
      </c>
      <c r="G144">
        <v>14</v>
      </c>
      <c r="H144" t="s">
        <v>556</v>
      </c>
      <c r="I144" s="8">
        <v>32</v>
      </c>
      <c r="J144" t="s">
        <v>1002</v>
      </c>
      <c r="K144" t="s">
        <v>1232</v>
      </c>
      <c r="L144" t="str">
        <f>VLOOKUP(Table13[[#This Row],[Bachelor Hometown State]],'State names'!$A$2:$B$51,2,0)</f>
        <v>TX</v>
      </c>
      <c r="M144" s="9" t="str">
        <f>TRIM(Table13[[#This Row],[Bachelor Home State]])</f>
        <v>Texas</v>
      </c>
      <c r="N144" t="str">
        <f>Table13[[#This Row],[Participant Hometown]]&amp;","&amp;Table13[[#This Row],[Participant Hometown State Abbrev]]</f>
        <v>Aurora,CO</v>
      </c>
      <c r="O144" t="str">
        <f>Table13[[#This Row],[Bachelor_Hometown]]&amp;","&amp;Table13[[#This Row],[Bachelor Hometown State Abbrev]]</f>
        <v>Dallas,TX</v>
      </c>
      <c r="P144" s="8">
        <v>1</v>
      </c>
      <c r="Q144" s="16">
        <v>653.90162130447993</v>
      </c>
    </row>
    <row r="145" spans="1:17" ht="16.5" x14ac:dyDescent="0.3">
      <c r="A145" t="s">
        <v>1526</v>
      </c>
      <c r="B145">
        <v>25</v>
      </c>
      <c r="C145" t="s">
        <v>1044</v>
      </c>
      <c r="D145" s="5" t="s">
        <v>1005</v>
      </c>
      <c r="E145" t="s">
        <v>1114</v>
      </c>
      <c r="F145" s="4" t="str">
        <f>VLOOKUP(Table13[[#This Row],[Participant Hometown State]],'State names'!$A$2:$B$51,2,0)</f>
        <v>AZ</v>
      </c>
      <c r="G145">
        <v>14</v>
      </c>
      <c r="H145" t="s">
        <v>556</v>
      </c>
      <c r="I145" s="8">
        <v>32</v>
      </c>
      <c r="J145" t="s">
        <v>1002</v>
      </c>
      <c r="K145" t="s">
        <v>1232</v>
      </c>
      <c r="L145" t="str">
        <f>VLOOKUP(Table13[[#This Row],[Bachelor Hometown State]],'State names'!$A$2:$B$51,2,0)</f>
        <v>TX</v>
      </c>
      <c r="M145" s="9" t="str">
        <f>TRIM(Table13[[#This Row],[Bachelor Home State]])</f>
        <v>Texas</v>
      </c>
      <c r="N145" t="str">
        <f>Table13[[#This Row],[Participant Hometown]]&amp;","&amp;Table13[[#This Row],[Participant Hometown State Abbrev]]</f>
        <v>Scottsdale,AZ</v>
      </c>
      <c r="O145" t="str">
        <f>Table13[[#This Row],[Bachelor_Hometown]]&amp;","&amp;Table13[[#This Row],[Bachelor Hometown State Abbrev]]</f>
        <v>Dallas,TX</v>
      </c>
      <c r="P145" s="8">
        <v>1</v>
      </c>
      <c r="Q145" s="16">
        <v>875.30725054905542</v>
      </c>
    </row>
    <row r="146" spans="1:17" ht="16.5" x14ac:dyDescent="0.3">
      <c r="A146" t="s">
        <v>1527</v>
      </c>
      <c r="B146">
        <v>24</v>
      </c>
      <c r="C146" t="s">
        <v>1144</v>
      </c>
      <c r="D146" s="5" t="s">
        <v>1023</v>
      </c>
      <c r="E146" t="s">
        <v>1107</v>
      </c>
      <c r="F146" s="4" t="str">
        <f>VLOOKUP(Table13[[#This Row],[Participant Hometown State]],'State names'!$A$2:$B$51,2,0)</f>
        <v>IL</v>
      </c>
      <c r="G146">
        <v>14</v>
      </c>
      <c r="H146" t="s">
        <v>556</v>
      </c>
      <c r="I146" s="8">
        <v>32</v>
      </c>
      <c r="J146" t="s">
        <v>1002</v>
      </c>
      <c r="K146" t="s">
        <v>1232</v>
      </c>
      <c r="L146" t="str">
        <f>VLOOKUP(Table13[[#This Row],[Bachelor Hometown State]],'State names'!$A$2:$B$51,2,0)</f>
        <v>TX</v>
      </c>
      <c r="M146" s="9" t="str">
        <f>TRIM(Table13[[#This Row],[Bachelor Home State]])</f>
        <v>Texas</v>
      </c>
      <c r="N146" t="str">
        <f>Table13[[#This Row],[Participant Hometown]]&amp;","&amp;Table13[[#This Row],[Participant Hometown State Abbrev]]</f>
        <v>Morris,IL</v>
      </c>
      <c r="O146" t="str">
        <f>Table13[[#This Row],[Bachelor_Hometown]]&amp;","&amp;Table13[[#This Row],[Bachelor Hometown State Abbrev]]</f>
        <v>Dallas,TX</v>
      </c>
      <c r="P146" s="8">
        <v>1</v>
      </c>
      <c r="Q146" s="16">
        <v>751.68665586853342</v>
      </c>
    </row>
    <row r="147" spans="1:17" s="1" customFormat="1" ht="16.5" x14ac:dyDescent="0.3">
      <c r="A147" t="s">
        <v>1528</v>
      </c>
      <c r="B147" s="1">
        <v>25</v>
      </c>
      <c r="C147" s="1" t="s">
        <v>1145</v>
      </c>
      <c r="D147" s="5" t="str">
        <f>TRIM(CLEAN(SUBSTITUTE(Table13[[#This Row],[Participant Hometown State2]],CHAR(160)," ")))</f>
        <v>West Virginia</v>
      </c>
      <c r="E147" s="1" t="s">
        <v>1315</v>
      </c>
      <c r="F147" s="4" t="str">
        <f>VLOOKUP(Table13[[#This Row],[Participant Hometown State]],'State names'!$A$2:$B$51,2,0)</f>
        <v>WV</v>
      </c>
      <c r="G147" s="1">
        <v>15</v>
      </c>
      <c r="H147" s="1" t="s">
        <v>367</v>
      </c>
      <c r="I147" s="7">
        <v>35</v>
      </c>
      <c r="J147" s="1" t="s">
        <v>1096</v>
      </c>
      <c r="K147" s="1" t="s">
        <v>1232</v>
      </c>
      <c r="L147" s="1" t="str">
        <f>VLOOKUP(Table13[[#This Row],[Bachelor Hometown State]],'State names'!$A$2:$B$51,2,0)</f>
        <v>TX</v>
      </c>
      <c r="M147" s="9" t="str">
        <f>TRIM(Table13[[#This Row],[Bachelor Home State]])</f>
        <v>Texas</v>
      </c>
      <c r="N147" s="1" t="str">
        <f>Table13[[#This Row],[Participant Hometown]]&amp;","&amp;Table13[[#This Row],[Participant Hometown State Abbrev]]</f>
        <v>Morgantown,WV</v>
      </c>
      <c r="O147" s="1" t="str">
        <f>Table13[[#This Row],[Bachelor_Hometown]]&amp;","&amp;Table13[[#This Row],[Bachelor Hometown State Abbrev]]</f>
        <v>Austin,TX</v>
      </c>
      <c r="P147" s="7">
        <v>11</v>
      </c>
      <c r="Q147" s="15">
        <v>1192.3198893079796</v>
      </c>
    </row>
    <row r="148" spans="1:17" ht="16.5" x14ac:dyDescent="0.3">
      <c r="A148" t="s">
        <v>1529</v>
      </c>
      <c r="B148">
        <v>28</v>
      </c>
      <c r="C148" t="s">
        <v>1316</v>
      </c>
      <c r="D148" s="5" t="str">
        <f>TRIM(CLEAN(SUBSTITUTE(Table13[[#This Row],[Participant Hometown State2]],CHAR(160)," ")))</f>
        <v>Washington</v>
      </c>
      <c r="E148" t="s">
        <v>1243</v>
      </c>
      <c r="F148" s="4" t="str">
        <f>VLOOKUP(Table13[[#This Row],[Participant Hometown State]],'State names'!$A$2:$B$51,2,0)</f>
        <v>WA</v>
      </c>
      <c r="G148">
        <v>15</v>
      </c>
      <c r="H148" t="s">
        <v>367</v>
      </c>
      <c r="I148" s="8">
        <v>35</v>
      </c>
      <c r="J148" t="s">
        <v>1096</v>
      </c>
      <c r="K148" t="s">
        <v>1232</v>
      </c>
      <c r="L148" t="str">
        <f>VLOOKUP(Table13[[#This Row],[Bachelor Hometown State]],'State names'!$A$2:$B$51,2,0)</f>
        <v>TX</v>
      </c>
      <c r="M148" s="9" t="str">
        <f>TRIM(Table13[[#This Row],[Bachelor Home State]])</f>
        <v>Texas</v>
      </c>
      <c r="N148" t="str">
        <f>Table13[[#This Row],[Participant Hometown]]&amp;","&amp;Table13[[#This Row],[Participant Hometown State Abbrev]]</f>
        <v>Mercer Island,WA</v>
      </c>
      <c r="O148" t="str">
        <f>Table13[[#This Row],[Bachelor_Hometown]]&amp;","&amp;Table13[[#This Row],[Bachelor Hometown State Abbrev]]</f>
        <v>Austin,TX</v>
      </c>
      <c r="P148" s="8">
        <v>10</v>
      </c>
      <c r="Q148" s="16">
        <v>1762.6671531554907</v>
      </c>
    </row>
    <row r="149" spans="1:17" ht="16.5" x14ac:dyDescent="0.3">
      <c r="A149" t="s">
        <v>1530</v>
      </c>
      <c r="B149">
        <v>26</v>
      </c>
      <c r="C149" t="s">
        <v>1146</v>
      </c>
      <c r="D149" s="5" t="str">
        <f>TRIM(CLEAN(SUBSTITUTE(Table13[[#This Row],[Participant Hometown State2]],CHAR(160)," ")))</f>
        <v>Maine</v>
      </c>
      <c r="E149" t="s">
        <v>1317</v>
      </c>
      <c r="F149" s="4" t="str">
        <f>VLOOKUP(Table13[[#This Row],[Participant Hometown State]],'State names'!$A$2:$B$51,2,0)</f>
        <v>ME</v>
      </c>
      <c r="G149">
        <v>15</v>
      </c>
      <c r="H149" t="s">
        <v>367</v>
      </c>
      <c r="I149" s="8">
        <v>35</v>
      </c>
      <c r="J149" t="s">
        <v>1096</v>
      </c>
      <c r="K149" t="s">
        <v>1232</v>
      </c>
      <c r="L149" t="str">
        <f>VLOOKUP(Table13[[#This Row],[Bachelor Hometown State]],'State names'!$A$2:$B$51,2,0)</f>
        <v>TX</v>
      </c>
      <c r="M149" s="9" t="str">
        <f>TRIM(Table13[[#This Row],[Bachelor Home State]])</f>
        <v>Texas</v>
      </c>
      <c r="N149" t="str">
        <f>Table13[[#This Row],[Participant Hometown]]&amp;","&amp;Table13[[#This Row],[Participant Hometown State Abbrev]]</f>
        <v>Madawaska,ME</v>
      </c>
      <c r="O149" t="str">
        <f>Table13[[#This Row],[Bachelor_Hometown]]&amp;","&amp;Table13[[#This Row],[Bachelor Hometown State Abbrev]]</f>
        <v>Austin,TX</v>
      </c>
      <c r="P149" s="8">
        <v>9</v>
      </c>
      <c r="Q149" s="16">
        <v>1954.138089059235</v>
      </c>
    </row>
    <row r="150" spans="1:17" ht="16.5" x14ac:dyDescent="0.3">
      <c r="A150" t="s">
        <v>1531</v>
      </c>
      <c r="B150">
        <v>25</v>
      </c>
      <c r="C150" t="s">
        <v>1148</v>
      </c>
      <c r="D150" s="5" t="str">
        <f>TRIM(CLEAN(SUBSTITUTE(Table13[[#This Row],[Participant Hometown State2]],CHAR(160)," ")))</f>
        <v>California</v>
      </c>
      <c r="E150" t="s">
        <v>1236</v>
      </c>
      <c r="F150" s="4" t="str">
        <f>VLOOKUP(Table13[[#This Row],[Participant Hometown State]],'State names'!$A$2:$B$51,2,0)</f>
        <v>CA</v>
      </c>
      <c r="G150">
        <v>15</v>
      </c>
      <c r="H150" t="s">
        <v>367</v>
      </c>
      <c r="I150" s="8">
        <v>35</v>
      </c>
      <c r="J150" t="s">
        <v>1096</v>
      </c>
      <c r="K150" t="s">
        <v>1232</v>
      </c>
      <c r="L150" t="str">
        <f>VLOOKUP(Table13[[#This Row],[Bachelor Hometown State]],'State names'!$A$2:$B$51,2,0)</f>
        <v>TX</v>
      </c>
      <c r="M150" s="9" t="str">
        <f>TRIM(Table13[[#This Row],[Bachelor Home State]])</f>
        <v>Texas</v>
      </c>
      <c r="N150" t="str">
        <f>Table13[[#This Row],[Participant Hometown]]&amp;","&amp;Table13[[#This Row],[Participant Hometown State Abbrev]]</f>
        <v>Chico,CA</v>
      </c>
      <c r="O150" t="str">
        <f>Table13[[#This Row],[Bachelor_Hometown]]&amp;","&amp;Table13[[#This Row],[Bachelor Hometown State Abbrev]]</f>
        <v>Austin,TX</v>
      </c>
      <c r="P150" s="8">
        <v>8</v>
      </c>
      <c r="Q150" s="16">
        <v>1505.3546940440915</v>
      </c>
    </row>
    <row r="151" spans="1:17" ht="16.5" x14ac:dyDescent="0.3">
      <c r="A151" t="s">
        <v>638</v>
      </c>
      <c r="B151">
        <v>30</v>
      </c>
      <c r="C151" t="s">
        <v>1271</v>
      </c>
      <c r="D151" s="5" t="s">
        <v>1035</v>
      </c>
      <c r="E151" t="s">
        <v>1122</v>
      </c>
      <c r="F151" s="4" t="str">
        <f>VLOOKUP(Table13[[#This Row],[Participant Hometown State]],'State names'!$A$2:$B$51,2,0)</f>
        <v>UT</v>
      </c>
      <c r="G151">
        <v>15</v>
      </c>
      <c r="H151" t="s">
        <v>367</v>
      </c>
      <c r="I151" s="8">
        <v>35</v>
      </c>
      <c r="J151" t="s">
        <v>1096</v>
      </c>
      <c r="K151" t="s">
        <v>1232</v>
      </c>
      <c r="L151" t="str">
        <f>VLOOKUP(Table13[[#This Row],[Bachelor Hometown State]],'State names'!$A$2:$B$51,2,0)</f>
        <v>TX</v>
      </c>
      <c r="M151" s="9" t="str">
        <f>TRIM(Table13[[#This Row],[Bachelor Home State]])</f>
        <v>Texas</v>
      </c>
      <c r="N151" t="str">
        <f>Table13[[#This Row],[Participant Hometown]]&amp;","&amp;Table13[[#This Row],[Participant Hometown State Abbrev]]</f>
        <v>Salt Lake City,UT</v>
      </c>
      <c r="O151" t="str">
        <f>Table13[[#This Row],[Bachelor_Hometown]]&amp;","&amp;Table13[[#This Row],[Bachelor Hometown State Abbrev]]</f>
        <v>Austin,TX</v>
      </c>
      <c r="P151" s="8">
        <v>7</v>
      </c>
      <c r="Q151" s="16">
        <v>1071.9342870117268</v>
      </c>
    </row>
    <row r="152" spans="1:17" ht="16.5" x14ac:dyDescent="0.3">
      <c r="A152" t="s">
        <v>1532</v>
      </c>
      <c r="B152">
        <v>25</v>
      </c>
      <c r="C152" t="s">
        <v>1149</v>
      </c>
      <c r="D152" s="5" t="str">
        <f>TRIM(CLEAN(SUBSTITUTE(Table13[[#This Row],[Participant Hometown State2]],CHAR(160)," ")))</f>
        <v>Washington</v>
      </c>
      <c r="E152" t="s">
        <v>1243</v>
      </c>
      <c r="F152" s="4" t="str">
        <f>VLOOKUP(Table13[[#This Row],[Participant Hometown State]],'State names'!$A$2:$B$51,2,0)</f>
        <v>WA</v>
      </c>
      <c r="G152">
        <v>15</v>
      </c>
      <c r="H152" t="s">
        <v>367</v>
      </c>
      <c r="I152" s="8">
        <v>35</v>
      </c>
      <c r="J152" t="s">
        <v>1096</v>
      </c>
      <c r="K152" t="s">
        <v>1232</v>
      </c>
      <c r="L152" t="str">
        <f>VLOOKUP(Table13[[#This Row],[Bachelor Hometown State]],'State names'!$A$2:$B$51,2,0)</f>
        <v>TX</v>
      </c>
      <c r="M152" s="9" t="str">
        <f>TRIM(Table13[[#This Row],[Bachelor Home State]])</f>
        <v>Texas</v>
      </c>
      <c r="N152" t="str">
        <f>Table13[[#This Row],[Participant Hometown]]&amp;","&amp;Table13[[#This Row],[Participant Hometown State Abbrev]]</f>
        <v>Woodinville,WA</v>
      </c>
      <c r="O152" t="str">
        <f>Table13[[#This Row],[Bachelor_Hometown]]&amp;","&amp;Table13[[#This Row],[Bachelor Hometown State Abbrev]]</f>
        <v>Austin,TX</v>
      </c>
      <c r="P152" s="8">
        <v>7</v>
      </c>
      <c r="Q152" s="16">
        <v>1767.1456363282518</v>
      </c>
    </row>
    <row r="153" spans="1:17" ht="16.5" x14ac:dyDescent="0.3">
      <c r="A153" t="s">
        <v>1533</v>
      </c>
      <c r="B153">
        <v>26</v>
      </c>
      <c r="C153" t="s">
        <v>1048</v>
      </c>
      <c r="D153" s="5" t="str">
        <f>TRIM(CLEAN(SUBSTITUTE(Table13[[#This Row],[Participant Hometown State2]],CHAR(160)," ")))</f>
        <v>Rhode Island</v>
      </c>
      <c r="E153" t="s">
        <v>1318</v>
      </c>
      <c r="F153" s="4" t="str">
        <f>VLOOKUP(Table13[[#This Row],[Participant Hometown State]],'State names'!$A$2:$B$51,2,0)</f>
        <v>RI</v>
      </c>
      <c r="G153">
        <v>15</v>
      </c>
      <c r="H153" t="s">
        <v>367</v>
      </c>
      <c r="I153" s="8">
        <v>35</v>
      </c>
      <c r="J153" t="s">
        <v>1096</v>
      </c>
      <c r="K153" t="s">
        <v>1232</v>
      </c>
      <c r="L153" t="str">
        <f>VLOOKUP(Table13[[#This Row],[Bachelor Hometown State]],'State names'!$A$2:$B$51,2,0)</f>
        <v>TX</v>
      </c>
      <c r="M153" s="9" t="str">
        <f>TRIM(Table13[[#This Row],[Bachelor Home State]])</f>
        <v>Texas</v>
      </c>
      <c r="N153" t="str">
        <f>Table13[[#This Row],[Participant Hometown]]&amp;","&amp;Table13[[#This Row],[Participant Hometown State Abbrev]]</f>
        <v>Newport,RI</v>
      </c>
      <c r="O153" t="str">
        <f>Table13[[#This Row],[Bachelor_Hometown]]&amp;","&amp;Table13[[#This Row],[Bachelor Hometown State Abbrev]]</f>
        <v>Austin,TX</v>
      </c>
      <c r="P153" s="8">
        <v>6</v>
      </c>
      <c r="Q153" s="16">
        <v>1659.3502078052588</v>
      </c>
    </row>
    <row r="154" spans="1:17" ht="16.5" x14ac:dyDescent="0.3">
      <c r="A154" t="s">
        <v>1534</v>
      </c>
      <c r="B154">
        <v>24</v>
      </c>
      <c r="C154" t="s">
        <v>1058</v>
      </c>
      <c r="D154" s="5" t="str">
        <f>TRIM(CLEAN(SUBSTITUTE(Table13[[#This Row],[Participant Hometown State2]],CHAR(160)," ")))</f>
        <v>Ohio</v>
      </c>
      <c r="E154" t="s">
        <v>1270</v>
      </c>
      <c r="F154" s="4" t="str">
        <f>VLOOKUP(Table13[[#This Row],[Participant Hometown State]],'State names'!$A$2:$B$51,2,0)</f>
        <v>OH</v>
      </c>
      <c r="G154">
        <v>15</v>
      </c>
      <c r="H154" t="s">
        <v>367</v>
      </c>
      <c r="I154" s="8">
        <v>35</v>
      </c>
      <c r="J154" t="s">
        <v>1096</v>
      </c>
      <c r="K154" t="s">
        <v>1232</v>
      </c>
      <c r="L154" t="str">
        <f>VLOOKUP(Table13[[#This Row],[Bachelor Hometown State]],'State names'!$A$2:$B$51,2,0)</f>
        <v>TX</v>
      </c>
      <c r="M154" s="9" t="str">
        <f>TRIM(Table13[[#This Row],[Bachelor Home State]])</f>
        <v>Texas</v>
      </c>
      <c r="N154" t="str">
        <f>Table13[[#This Row],[Participant Hometown]]&amp;","&amp;Table13[[#This Row],[Participant Hometown State Abbrev]]</f>
        <v>Columbus,OH</v>
      </c>
      <c r="O154" t="str">
        <f>Table13[[#This Row],[Bachelor_Hometown]]&amp;","&amp;Table13[[#This Row],[Bachelor Hometown State Abbrev]]</f>
        <v>Austin,TX</v>
      </c>
      <c r="P154" s="8">
        <v>6</v>
      </c>
      <c r="Q154" s="16">
        <v>1064.6735000663634</v>
      </c>
    </row>
    <row r="155" spans="1:17" ht="16.5" x14ac:dyDescent="0.3">
      <c r="A155" t="s">
        <v>1535</v>
      </c>
      <c r="B155">
        <v>24</v>
      </c>
      <c r="C155" t="s">
        <v>1150</v>
      </c>
      <c r="D155" s="5" t="s">
        <v>999</v>
      </c>
      <c r="E155" t="s">
        <v>1151</v>
      </c>
      <c r="F155" s="4" t="str">
        <f>VLOOKUP(Table13[[#This Row],[Participant Hometown State]],'State names'!$A$2:$B$51,2,0)</f>
        <v>KS</v>
      </c>
      <c r="G155">
        <v>15</v>
      </c>
      <c r="H155" t="s">
        <v>367</v>
      </c>
      <c r="I155" s="8">
        <v>35</v>
      </c>
      <c r="J155" t="s">
        <v>1096</v>
      </c>
      <c r="K155" t="s">
        <v>1232</v>
      </c>
      <c r="L155" t="str">
        <f>VLOOKUP(Table13[[#This Row],[Bachelor Hometown State]],'State names'!$A$2:$B$51,2,0)</f>
        <v>TX</v>
      </c>
      <c r="M155" s="9" t="str">
        <f>TRIM(Table13[[#This Row],[Bachelor Home State]])</f>
        <v>Texas</v>
      </c>
      <c r="N155" t="str">
        <f>Table13[[#This Row],[Participant Hometown]]&amp;","&amp;Table13[[#This Row],[Participant Hometown State Abbrev]]</f>
        <v>Ottawa,KS</v>
      </c>
      <c r="O155" t="str">
        <f>Table13[[#This Row],[Bachelor_Hometown]]&amp;","&amp;Table13[[#This Row],[Bachelor Hometown State Abbrev]]</f>
        <v>Austin,TX</v>
      </c>
      <c r="P155" s="8">
        <v>5</v>
      </c>
      <c r="Q155" s="16">
        <v>591.20916054146801</v>
      </c>
    </row>
    <row r="156" spans="1:17" ht="16.5" x14ac:dyDescent="0.3">
      <c r="A156" t="s">
        <v>1536</v>
      </c>
      <c r="B156">
        <v>26</v>
      </c>
      <c r="C156" t="s">
        <v>1152</v>
      </c>
      <c r="D156" s="5" t="s">
        <v>1005</v>
      </c>
      <c r="E156" t="s">
        <v>1114</v>
      </c>
      <c r="F156" s="4" t="str">
        <f>VLOOKUP(Table13[[#This Row],[Participant Hometown State]],'State names'!$A$2:$B$51,2,0)</f>
        <v>AZ</v>
      </c>
      <c r="G156">
        <v>15</v>
      </c>
      <c r="H156" t="s">
        <v>367</v>
      </c>
      <c r="I156" s="8">
        <v>35</v>
      </c>
      <c r="J156" t="s">
        <v>1096</v>
      </c>
      <c r="K156" t="s">
        <v>1232</v>
      </c>
      <c r="L156" t="str">
        <f>VLOOKUP(Table13[[#This Row],[Bachelor Hometown State]],'State names'!$A$2:$B$51,2,0)</f>
        <v>TX</v>
      </c>
      <c r="M156" s="9" t="str">
        <f>TRIM(Table13[[#This Row],[Bachelor Home State]])</f>
        <v>Texas</v>
      </c>
      <c r="N156" t="str">
        <f>Table13[[#This Row],[Participant Hometown]]&amp;","&amp;Table13[[#This Row],[Participant Hometown State Abbrev]]</f>
        <v>Mesa,AZ</v>
      </c>
      <c r="O156" t="str">
        <f>Table13[[#This Row],[Bachelor_Hometown]]&amp;","&amp;Table13[[#This Row],[Bachelor Hometown State Abbrev]]</f>
        <v>Austin,TX</v>
      </c>
      <c r="P156" s="8">
        <v>5</v>
      </c>
      <c r="Q156" s="16">
        <v>854.15966825643943</v>
      </c>
    </row>
    <row r="157" spans="1:17" ht="16.5" x14ac:dyDescent="0.3">
      <c r="A157" t="s">
        <v>1537</v>
      </c>
      <c r="B157">
        <v>26</v>
      </c>
      <c r="C157" t="s">
        <v>1153</v>
      </c>
      <c r="D157" s="5" t="s">
        <v>1389</v>
      </c>
      <c r="E157" t="s">
        <v>1319</v>
      </c>
      <c r="F157" s="4" t="str">
        <f>VLOOKUP(Table13[[#This Row],[Participant Hometown State]],'State names'!$A$2:$B$51,2,0)</f>
        <v>NC</v>
      </c>
      <c r="G157">
        <v>15</v>
      </c>
      <c r="H157" t="s">
        <v>367</v>
      </c>
      <c r="I157" s="8">
        <v>35</v>
      </c>
      <c r="J157" t="s">
        <v>1096</v>
      </c>
      <c r="K157" t="s">
        <v>1232</v>
      </c>
      <c r="L157" t="str">
        <f>VLOOKUP(Table13[[#This Row],[Bachelor Hometown State]],'State names'!$A$2:$B$51,2,0)</f>
        <v>TX</v>
      </c>
      <c r="M157" s="9" t="str">
        <f>TRIM(Table13[[#This Row],[Bachelor Home State]])</f>
        <v>Texas</v>
      </c>
      <c r="N157" t="str">
        <f>Table13[[#This Row],[Participant Hometown]]&amp;","&amp;Table13[[#This Row],[Participant Hometown State Abbrev]]</f>
        <v>Ellerbe,NC</v>
      </c>
      <c r="O157" t="str">
        <f>Table13[[#This Row],[Bachelor_Hometown]]&amp;","&amp;Table13[[#This Row],[Bachelor Hometown State Abbrev]]</f>
        <v>Austin,TX</v>
      </c>
      <c r="P157" s="8">
        <v>5</v>
      </c>
      <c r="Q157" s="16">
        <v>1094.0867945681312</v>
      </c>
    </row>
    <row r="158" spans="1:17" ht="16.5" x14ac:dyDescent="0.3">
      <c r="A158" t="s">
        <v>1538</v>
      </c>
      <c r="B158">
        <v>25</v>
      </c>
      <c r="C158" t="s">
        <v>1015</v>
      </c>
      <c r="D158" s="5" t="s">
        <v>1003</v>
      </c>
      <c r="E158" t="s">
        <v>1154</v>
      </c>
      <c r="F158" s="4" t="str">
        <f>VLOOKUP(Table13[[#This Row],[Participant Hometown State]],'State names'!$A$2:$B$51,2,0)</f>
        <v>TX</v>
      </c>
      <c r="G158">
        <v>15</v>
      </c>
      <c r="H158" t="s">
        <v>367</v>
      </c>
      <c r="I158" s="8">
        <v>35</v>
      </c>
      <c r="J158" t="s">
        <v>1096</v>
      </c>
      <c r="K158" t="s">
        <v>1232</v>
      </c>
      <c r="L158" t="str">
        <f>VLOOKUP(Table13[[#This Row],[Bachelor Hometown State]],'State names'!$A$2:$B$51,2,0)</f>
        <v>TX</v>
      </c>
      <c r="M158" s="9" t="str">
        <f>TRIM(Table13[[#This Row],[Bachelor Home State]])</f>
        <v>Texas</v>
      </c>
      <c r="N158" t="str">
        <f>Table13[[#This Row],[Participant Hometown]]&amp;","&amp;Table13[[#This Row],[Participant Hometown State Abbrev]]</f>
        <v>Plano,TX</v>
      </c>
      <c r="O158" t="str">
        <f>Table13[[#This Row],[Bachelor_Hometown]]&amp;","&amp;Table13[[#This Row],[Bachelor Hometown State Abbrev]]</f>
        <v>Austin,TX</v>
      </c>
      <c r="P158" s="8">
        <v>4</v>
      </c>
      <c r="Q158" s="16">
        <v>198.61842967812049</v>
      </c>
    </row>
    <row r="159" spans="1:17" ht="16.5" x14ac:dyDescent="0.3">
      <c r="A159" t="s">
        <v>659</v>
      </c>
      <c r="B159">
        <v>30</v>
      </c>
      <c r="C159" t="s">
        <v>1155</v>
      </c>
      <c r="D159" s="5" t="s">
        <v>1385</v>
      </c>
      <c r="E159" t="s">
        <v>1305</v>
      </c>
      <c r="F159" s="4" t="str">
        <f>VLOOKUP(Table13[[#This Row],[Participant Hometown State]],'State names'!$A$2:$B$51,2,0)</f>
        <v>NJ</v>
      </c>
      <c r="G159">
        <v>15</v>
      </c>
      <c r="H159" t="s">
        <v>367</v>
      </c>
      <c r="I159" s="8">
        <v>35</v>
      </c>
      <c r="J159" t="s">
        <v>1096</v>
      </c>
      <c r="K159" t="s">
        <v>1232</v>
      </c>
      <c r="L159" t="str">
        <f>VLOOKUP(Table13[[#This Row],[Bachelor Hometown State]],'State names'!$A$2:$B$51,2,0)</f>
        <v>TX</v>
      </c>
      <c r="M159" s="9" t="str">
        <f>TRIM(Table13[[#This Row],[Bachelor Home State]])</f>
        <v>Texas</v>
      </c>
      <c r="N159" t="str">
        <f>Table13[[#This Row],[Participant Hometown]]&amp;","&amp;Table13[[#This Row],[Participant Hometown State Abbrev]]</f>
        <v>Princeton,NJ</v>
      </c>
      <c r="O159" t="str">
        <f>Table13[[#This Row],[Bachelor_Hometown]]&amp;","&amp;Table13[[#This Row],[Bachelor Hometown State Abbrev]]</f>
        <v>Austin,TX</v>
      </c>
      <c r="P159" s="8">
        <v>4</v>
      </c>
      <c r="Q159" s="16">
        <v>1468.4103304648413</v>
      </c>
    </row>
    <row r="160" spans="1:17" ht="16.5" x14ac:dyDescent="0.3">
      <c r="A160" t="s">
        <v>662</v>
      </c>
      <c r="B160">
        <v>26</v>
      </c>
      <c r="C160" t="s">
        <v>1156</v>
      </c>
      <c r="D160" s="5" t="s">
        <v>1014</v>
      </c>
      <c r="E160" t="s">
        <v>1117</v>
      </c>
      <c r="F160" s="4" t="str">
        <f>VLOOKUP(Table13[[#This Row],[Participant Hometown State]],'State names'!$A$2:$B$51,2,0)</f>
        <v>MA</v>
      </c>
      <c r="G160">
        <v>15</v>
      </c>
      <c r="H160" t="s">
        <v>367</v>
      </c>
      <c r="I160" s="8">
        <v>35</v>
      </c>
      <c r="J160" t="s">
        <v>1096</v>
      </c>
      <c r="K160" t="s">
        <v>1232</v>
      </c>
      <c r="L160" t="str">
        <f>VLOOKUP(Table13[[#This Row],[Bachelor Hometown State]],'State names'!$A$2:$B$51,2,0)</f>
        <v>TX</v>
      </c>
      <c r="M160" s="9" t="str">
        <f>TRIM(Table13[[#This Row],[Bachelor Home State]])</f>
        <v>Texas</v>
      </c>
      <c r="N160" t="str">
        <f>Table13[[#This Row],[Participant Hometown]]&amp;","&amp;Table13[[#This Row],[Participant Hometown State Abbrev]]</f>
        <v>Quincy,MA</v>
      </c>
      <c r="O160" t="str">
        <f>Table13[[#This Row],[Bachelor_Hometown]]&amp;","&amp;Table13[[#This Row],[Bachelor Hometown State Abbrev]]</f>
        <v>Austin,TX</v>
      </c>
      <c r="P160" s="8">
        <v>4</v>
      </c>
      <c r="Q160" s="16">
        <v>1692.3773479354097</v>
      </c>
    </row>
    <row r="161" spans="1:17" ht="16.5" x14ac:dyDescent="0.3">
      <c r="A161" t="s">
        <v>1539</v>
      </c>
      <c r="B161">
        <v>27</v>
      </c>
      <c r="C161" t="s">
        <v>1157</v>
      </c>
      <c r="D161" s="5" t="s">
        <v>1001</v>
      </c>
      <c r="E161" t="s">
        <v>1124</v>
      </c>
      <c r="F161" s="4" t="str">
        <f>VLOOKUP(Table13[[#This Row],[Participant Hometown State]],'State names'!$A$2:$B$51,2,0)</f>
        <v>FL</v>
      </c>
      <c r="G161">
        <v>15</v>
      </c>
      <c r="H161" t="s">
        <v>367</v>
      </c>
      <c r="I161" s="8">
        <v>35</v>
      </c>
      <c r="J161" t="s">
        <v>1096</v>
      </c>
      <c r="K161" t="s">
        <v>1232</v>
      </c>
      <c r="L161" t="str">
        <f>VLOOKUP(Table13[[#This Row],[Bachelor Hometown State]],'State names'!$A$2:$B$51,2,0)</f>
        <v>TX</v>
      </c>
      <c r="M161" s="9" t="str">
        <f>TRIM(Table13[[#This Row],[Bachelor Home State]])</f>
        <v>Texas</v>
      </c>
      <c r="N161" t="str">
        <f>Table13[[#This Row],[Participant Hometown]]&amp;","&amp;Table13[[#This Row],[Participant Hometown State Abbrev]]</f>
        <v>Orlando,FL</v>
      </c>
      <c r="O161" t="str">
        <f>Table13[[#This Row],[Bachelor_Hometown]]&amp;","&amp;Table13[[#This Row],[Bachelor Hometown State Abbrev]]</f>
        <v>Austin,TX</v>
      </c>
      <c r="P161" s="8">
        <v>3</v>
      </c>
      <c r="Q161" s="16">
        <v>990.54878243931807</v>
      </c>
    </row>
    <row r="162" spans="1:17" ht="16.5" x14ac:dyDescent="0.3">
      <c r="A162" t="s">
        <v>1540</v>
      </c>
      <c r="B162">
        <v>27</v>
      </c>
      <c r="C162" t="s">
        <v>1158</v>
      </c>
      <c r="D162" s="5" t="s">
        <v>1092</v>
      </c>
      <c r="E162" t="s">
        <v>1143</v>
      </c>
      <c r="F162" s="4" t="str">
        <f>VLOOKUP(Table13[[#This Row],[Participant Hometown State]],'State names'!$A$2:$B$51,2,0)</f>
        <v>CO</v>
      </c>
      <c r="G162">
        <v>15</v>
      </c>
      <c r="H162" t="s">
        <v>367</v>
      </c>
      <c r="I162" s="8">
        <v>35</v>
      </c>
      <c r="J162" t="s">
        <v>1096</v>
      </c>
      <c r="K162" t="s">
        <v>1232</v>
      </c>
      <c r="L162" t="str">
        <f>VLOOKUP(Table13[[#This Row],[Bachelor Hometown State]],'State names'!$A$2:$B$51,2,0)</f>
        <v>TX</v>
      </c>
      <c r="M162" s="9" t="str">
        <f>TRIM(Table13[[#This Row],[Bachelor Home State]])</f>
        <v>Texas</v>
      </c>
      <c r="N162" t="str">
        <f>Table13[[#This Row],[Participant Hometown]]&amp;","&amp;Table13[[#This Row],[Participant Hometown State Abbrev]]</f>
        <v>Denver,CO</v>
      </c>
      <c r="O162" t="str">
        <f>Table13[[#This Row],[Bachelor_Hometown]]&amp;","&amp;Table13[[#This Row],[Bachelor Hometown State Abbrev]]</f>
        <v>Austin,TX</v>
      </c>
      <c r="P162" s="8">
        <v>3</v>
      </c>
      <c r="Q162" s="16">
        <v>770.27575286278466</v>
      </c>
    </row>
    <row r="163" spans="1:17" ht="16.5" x14ac:dyDescent="0.3">
      <c r="A163" t="s">
        <v>1541</v>
      </c>
      <c r="B163">
        <v>25</v>
      </c>
      <c r="C163" t="s">
        <v>1159</v>
      </c>
      <c r="D163" s="5" t="s">
        <v>1092</v>
      </c>
      <c r="E163" t="s">
        <v>1143</v>
      </c>
      <c r="F163" s="4" t="str">
        <f>VLOOKUP(Table13[[#This Row],[Participant Hometown State]],'State names'!$A$2:$B$51,2,0)</f>
        <v>CO</v>
      </c>
      <c r="G163">
        <v>15</v>
      </c>
      <c r="H163" t="s">
        <v>367</v>
      </c>
      <c r="I163" s="8">
        <v>35</v>
      </c>
      <c r="J163" t="s">
        <v>1096</v>
      </c>
      <c r="K163" t="s">
        <v>1232</v>
      </c>
      <c r="L163" t="str">
        <f>VLOOKUP(Table13[[#This Row],[Bachelor Hometown State]],'State names'!$A$2:$B$51,2,0)</f>
        <v>TX</v>
      </c>
      <c r="M163" s="9" t="str">
        <f>TRIM(Table13[[#This Row],[Bachelor Home State]])</f>
        <v>Texas</v>
      </c>
      <c r="N163" t="str">
        <f>Table13[[#This Row],[Participant Hometown]]&amp;","&amp;Table13[[#This Row],[Participant Hometown State Abbrev]]</f>
        <v>Vail,CO</v>
      </c>
      <c r="O163" t="str">
        <f>Table13[[#This Row],[Bachelor_Hometown]]&amp;","&amp;Table13[[#This Row],[Bachelor Hometown State Abbrev]]</f>
        <v>Austin,TX</v>
      </c>
      <c r="P163" s="8">
        <v>3</v>
      </c>
      <c r="Q163" s="16">
        <v>808.3647302013311</v>
      </c>
    </row>
    <row r="164" spans="1:17" ht="16.5" x14ac:dyDescent="0.3">
      <c r="A164" t="s">
        <v>1542</v>
      </c>
      <c r="B164">
        <v>32</v>
      </c>
      <c r="C164" t="s">
        <v>1160</v>
      </c>
      <c r="D164" s="5" t="s">
        <v>1049</v>
      </c>
      <c r="E164" t="s">
        <v>1109</v>
      </c>
      <c r="F164" s="4" t="str">
        <f>VLOOKUP(Table13[[#This Row],[Participant Hometown State]],'State names'!$A$2:$B$51,2,0)</f>
        <v>CT</v>
      </c>
      <c r="G164">
        <v>15</v>
      </c>
      <c r="H164" t="s">
        <v>367</v>
      </c>
      <c r="I164" s="8">
        <v>35</v>
      </c>
      <c r="J164" t="s">
        <v>1096</v>
      </c>
      <c r="K164" t="s">
        <v>1232</v>
      </c>
      <c r="L164" t="str">
        <f>VLOOKUP(Table13[[#This Row],[Bachelor Hometown State]],'State names'!$A$2:$B$51,2,0)</f>
        <v>TX</v>
      </c>
      <c r="M164" s="9" t="str">
        <f>TRIM(Table13[[#This Row],[Bachelor Home State]])</f>
        <v>Texas</v>
      </c>
      <c r="N164" t="str">
        <f>Table13[[#This Row],[Participant Hometown]]&amp;","&amp;Table13[[#This Row],[Participant Hometown State Abbrev]]</f>
        <v>Westport,CT</v>
      </c>
      <c r="O164" t="str">
        <f>Table13[[#This Row],[Bachelor_Hometown]]&amp;","&amp;Table13[[#This Row],[Bachelor Hometown State Abbrev]]</f>
        <v>Austin,TX</v>
      </c>
      <c r="P164" s="8">
        <v>2</v>
      </c>
      <c r="Q164" s="16">
        <v>1551.4615050297855</v>
      </c>
    </row>
    <row r="165" spans="1:17" ht="16.5" x14ac:dyDescent="0.3">
      <c r="A165" t="s">
        <v>1543</v>
      </c>
      <c r="B165">
        <v>29</v>
      </c>
      <c r="C165" t="s">
        <v>1161</v>
      </c>
      <c r="D165" s="5" t="s">
        <v>1008</v>
      </c>
      <c r="E165" t="s">
        <v>1099</v>
      </c>
      <c r="F165" s="4" t="str">
        <f>VLOOKUP(Table13[[#This Row],[Participant Hometown State]],'State names'!$A$2:$B$51,2,0)</f>
        <v>CA</v>
      </c>
      <c r="G165">
        <v>15</v>
      </c>
      <c r="H165" t="s">
        <v>367</v>
      </c>
      <c r="I165" s="8">
        <v>35</v>
      </c>
      <c r="J165" t="s">
        <v>1096</v>
      </c>
      <c r="K165" t="s">
        <v>1232</v>
      </c>
      <c r="L165" t="str">
        <f>VLOOKUP(Table13[[#This Row],[Bachelor Hometown State]],'State names'!$A$2:$B$51,2,0)</f>
        <v>TX</v>
      </c>
      <c r="M165" s="9" t="str">
        <f>TRIM(Table13[[#This Row],[Bachelor Home State]])</f>
        <v>Texas</v>
      </c>
      <c r="N165" t="str">
        <f>Table13[[#This Row],[Participant Hometown]]&amp;","&amp;Table13[[#This Row],[Participant Hometown State Abbrev]]</f>
        <v>Fullerton,CA</v>
      </c>
      <c r="O165" t="str">
        <f>Table13[[#This Row],[Bachelor_Hometown]]&amp;","&amp;Table13[[#This Row],[Bachelor Hometown State Abbrev]]</f>
        <v>Austin,TX</v>
      </c>
      <c r="P165" s="8">
        <v>2</v>
      </c>
      <c r="Q165" s="16">
        <v>1205.7269150398281</v>
      </c>
    </row>
    <row r="166" spans="1:17" ht="16.5" x14ac:dyDescent="0.3">
      <c r="A166" t="s">
        <v>680</v>
      </c>
      <c r="B166">
        <v>25</v>
      </c>
      <c r="C166" t="s">
        <v>1094</v>
      </c>
      <c r="D166" s="5" t="s">
        <v>1021</v>
      </c>
      <c r="E166" t="s">
        <v>1104</v>
      </c>
      <c r="F166" s="4" t="str">
        <f>VLOOKUP(Table13[[#This Row],[Participant Hometown State]],'State names'!$A$2:$B$51,2,0)</f>
        <v>PA</v>
      </c>
      <c r="G166">
        <v>15</v>
      </c>
      <c r="H166" t="s">
        <v>367</v>
      </c>
      <c r="I166" s="8">
        <v>35</v>
      </c>
      <c r="J166" t="s">
        <v>1096</v>
      </c>
      <c r="K166" t="s">
        <v>1232</v>
      </c>
      <c r="L166" t="str">
        <f>VLOOKUP(Table13[[#This Row],[Bachelor Hometown State]],'State names'!$A$2:$B$51,2,0)</f>
        <v>TX</v>
      </c>
      <c r="M166" s="9" t="str">
        <f>TRIM(Table13[[#This Row],[Bachelor Home State]])</f>
        <v>Texas</v>
      </c>
      <c r="N166" t="str">
        <f>Table13[[#This Row],[Participant Hometown]]&amp;","&amp;Table13[[#This Row],[Participant Hometown State Abbrev]]</f>
        <v>Holland,PA</v>
      </c>
      <c r="O166" t="str">
        <f>Table13[[#This Row],[Bachelor_Hometown]]&amp;","&amp;Table13[[#This Row],[Bachelor Hometown State Abbrev]]</f>
        <v>Austin,TX</v>
      </c>
      <c r="P166" s="8">
        <v>1</v>
      </c>
      <c r="Q166" s="16">
        <v>1449.1589666360132</v>
      </c>
    </row>
    <row r="167" spans="1:17" ht="16.5" x14ac:dyDescent="0.3">
      <c r="A167" t="s">
        <v>1544</v>
      </c>
      <c r="B167">
        <v>30</v>
      </c>
      <c r="C167" t="s">
        <v>1162</v>
      </c>
      <c r="D167" s="5" t="s">
        <v>1001</v>
      </c>
      <c r="E167" t="s">
        <v>1124</v>
      </c>
      <c r="F167" s="4" t="str">
        <f>VLOOKUP(Table13[[#This Row],[Participant Hometown State]],'State names'!$A$2:$B$51,2,0)</f>
        <v>FL</v>
      </c>
      <c r="G167">
        <v>15</v>
      </c>
      <c r="H167" t="s">
        <v>367</v>
      </c>
      <c r="I167" s="8">
        <v>35</v>
      </c>
      <c r="J167" t="s">
        <v>1096</v>
      </c>
      <c r="K167" t="s">
        <v>1232</v>
      </c>
      <c r="L167" t="str">
        <f>VLOOKUP(Table13[[#This Row],[Bachelor Hometown State]],'State names'!$A$2:$B$51,2,0)</f>
        <v>TX</v>
      </c>
      <c r="M167" s="9" t="str">
        <f>TRIM(Table13[[#This Row],[Bachelor Home State]])</f>
        <v>Texas</v>
      </c>
      <c r="N167" t="str">
        <f>Table13[[#This Row],[Participant Hometown]]&amp;","&amp;Table13[[#This Row],[Participant Hometown State Abbrev]]</f>
        <v>Davie,FL</v>
      </c>
      <c r="O167" t="str">
        <f>Table13[[#This Row],[Bachelor_Hometown]]&amp;","&amp;Table13[[#This Row],[Bachelor Hometown State Abbrev]]</f>
        <v>Austin,TX</v>
      </c>
      <c r="P167" s="8">
        <v>1</v>
      </c>
      <c r="Q167" s="16">
        <v>1100.8355309299686</v>
      </c>
    </row>
    <row r="168" spans="1:17" ht="16.5" x14ac:dyDescent="0.3">
      <c r="A168" t="s">
        <v>1545</v>
      </c>
      <c r="B168">
        <v>26</v>
      </c>
      <c r="C168" t="s">
        <v>1016</v>
      </c>
      <c r="D168" s="5" t="s">
        <v>1017</v>
      </c>
      <c r="E168" t="s">
        <v>1115</v>
      </c>
      <c r="F168" s="4" t="str">
        <f>VLOOKUP(Table13[[#This Row],[Participant Hometown State]],'State names'!$A$2:$B$51,2,0)</f>
        <v>WA</v>
      </c>
      <c r="G168">
        <v>15</v>
      </c>
      <c r="H168" t="s">
        <v>367</v>
      </c>
      <c r="I168" s="8">
        <v>35</v>
      </c>
      <c r="J168" t="s">
        <v>1096</v>
      </c>
      <c r="K168" t="s">
        <v>1232</v>
      </c>
      <c r="L168" t="str">
        <f>VLOOKUP(Table13[[#This Row],[Bachelor Hometown State]],'State names'!$A$2:$B$51,2,0)</f>
        <v>TX</v>
      </c>
      <c r="M168" s="9" t="str">
        <f>TRIM(Table13[[#This Row],[Bachelor Home State]])</f>
        <v>Texas</v>
      </c>
      <c r="N168" t="str">
        <f>Table13[[#This Row],[Participant Hometown]]&amp;","&amp;Table13[[#This Row],[Participant Hometown State Abbrev]]</f>
        <v>Seattle,WA</v>
      </c>
      <c r="O168" t="str">
        <f>Table13[[#This Row],[Bachelor_Hometown]]&amp;","&amp;Table13[[#This Row],[Bachelor Hometown State Abbrev]]</f>
        <v>Austin,TX</v>
      </c>
      <c r="P168" s="8">
        <v>1</v>
      </c>
      <c r="Q168" s="16">
        <v>1768.2947180952081</v>
      </c>
    </row>
    <row r="169" spans="1:17" ht="16.5" x14ac:dyDescent="0.3">
      <c r="A169" t="s">
        <v>1546</v>
      </c>
      <c r="B169">
        <v>28</v>
      </c>
      <c r="C169" t="s">
        <v>1163</v>
      </c>
      <c r="D169" s="5" t="s">
        <v>1003</v>
      </c>
      <c r="E169" t="s">
        <v>1154</v>
      </c>
      <c r="F169" s="4" t="str">
        <f>VLOOKUP(Table13[[#This Row],[Participant Hometown State]],'State names'!$A$2:$B$51,2,0)</f>
        <v>TX</v>
      </c>
      <c r="G169">
        <v>15</v>
      </c>
      <c r="H169" t="s">
        <v>367</v>
      </c>
      <c r="I169" s="8">
        <v>35</v>
      </c>
      <c r="J169" t="s">
        <v>1096</v>
      </c>
      <c r="K169" t="s">
        <v>1232</v>
      </c>
      <c r="L169" t="str">
        <f>VLOOKUP(Table13[[#This Row],[Bachelor Hometown State]],'State names'!$A$2:$B$51,2,0)</f>
        <v>TX</v>
      </c>
      <c r="M169" s="9" t="str">
        <f>TRIM(Table13[[#This Row],[Bachelor Home State]])</f>
        <v>Texas</v>
      </c>
      <c r="N169" t="str">
        <f>Table13[[#This Row],[Participant Hometown]]&amp;","&amp;Table13[[#This Row],[Participant Hometown State Abbrev]]</f>
        <v>Frisco,TX</v>
      </c>
      <c r="O169" t="str">
        <f>Table13[[#This Row],[Bachelor_Hometown]]&amp;","&amp;Table13[[#This Row],[Bachelor Hometown State Abbrev]]</f>
        <v>Austin,TX</v>
      </c>
      <c r="P169" s="8">
        <v>1</v>
      </c>
      <c r="Q169" s="16">
        <v>203.64465823596635</v>
      </c>
    </row>
    <row r="170" spans="1:17" ht="16.5" x14ac:dyDescent="0.3">
      <c r="A170" t="s">
        <v>1547</v>
      </c>
      <c r="B170">
        <v>27</v>
      </c>
      <c r="C170" t="s">
        <v>1077</v>
      </c>
      <c r="D170" s="5" t="s">
        <v>1001</v>
      </c>
      <c r="E170" t="s">
        <v>1124</v>
      </c>
      <c r="F170" s="4" t="str">
        <f>VLOOKUP(Table13[[#This Row],[Participant Hometown State]],'State names'!$A$2:$B$51,2,0)</f>
        <v>FL</v>
      </c>
      <c r="G170">
        <v>15</v>
      </c>
      <c r="H170" t="s">
        <v>367</v>
      </c>
      <c r="I170" s="8">
        <v>35</v>
      </c>
      <c r="J170" t="s">
        <v>1096</v>
      </c>
      <c r="K170" t="s">
        <v>1232</v>
      </c>
      <c r="L170" t="str">
        <f>VLOOKUP(Table13[[#This Row],[Bachelor Hometown State]],'State names'!$A$2:$B$51,2,0)</f>
        <v>TX</v>
      </c>
      <c r="M170" s="9" t="str">
        <f>TRIM(Table13[[#This Row],[Bachelor Home State]])</f>
        <v>Texas</v>
      </c>
      <c r="N170" t="str">
        <f>Table13[[#This Row],[Participant Hometown]]&amp;","&amp;Table13[[#This Row],[Participant Hometown State Abbrev]]</f>
        <v>Tampa,FL</v>
      </c>
      <c r="O170" t="str">
        <f>Table13[[#This Row],[Bachelor_Hometown]]&amp;","&amp;Table13[[#This Row],[Bachelor Hometown State Abbrev]]</f>
        <v>Austin,TX</v>
      </c>
      <c r="P170" s="8">
        <v>1</v>
      </c>
      <c r="Q170" s="16">
        <v>935.46273245570706</v>
      </c>
    </row>
    <row r="171" spans="1:17" ht="16.5" x14ac:dyDescent="0.3">
      <c r="A171" t="s">
        <v>1548</v>
      </c>
      <c r="B171">
        <v>26</v>
      </c>
      <c r="C171" t="s">
        <v>1164</v>
      </c>
      <c r="D171" s="5" t="s">
        <v>1039</v>
      </c>
      <c r="E171" t="s">
        <v>1136</v>
      </c>
      <c r="F171" s="4" t="str">
        <f>VLOOKUP(Table13[[#This Row],[Participant Hometown State]],'State names'!$A$2:$B$51,2,0)</f>
        <v>VA</v>
      </c>
      <c r="G171">
        <v>15</v>
      </c>
      <c r="H171" t="s">
        <v>367</v>
      </c>
      <c r="I171" s="8">
        <v>35</v>
      </c>
      <c r="J171" t="s">
        <v>1096</v>
      </c>
      <c r="K171" t="s">
        <v>1232</v>
      </c>
      <c r="L171" t="str">
        <f>VLOOKUP(Table13[[#This Row],[Bachelor Hometown State]],'State names'!$A$2:$B$51,2,0)</f>
        <v>TX</v>
      </c>
      <c r="M171" s="9" t="str">
        <f>TRIM(Table13[[#This Row],[Bachelor Home State]])</f>
        <v>Texas</v>
      </c>
      <c r="N171" t="str">
        <f>Table13[[#This Row],[Participant Hometown]]&amp;","&amp;Table13[[#This Row],[Participant Hometown State Abbrev]]</f>
        <v>Culpeper,VA</v>
      </c>
      <c r="O171" t="str">
        <f>Table13[[#This Row],[Bachelor_Hometown]]&amp;","&amp;Table13[[#This Row],[Bachelor Hometown State Abbrev]]</f>
        <v>Austin,TX</v>
      </c>
      <c r="P171" s="8">
        <v>1</v>
      </c>
      <c r="Q171" s="16">
        <v>1255.3669648217283</v>
      </c>
    </row>
    <row r="172" spans="1:17" ht="16.5" x14ac:dyDescent="0.3">
      <c r="A172" t="s">
        <v>695</v>
      </c>
      <c r="B172">
        <v>27</v>
      </c>
      <c r="C172" t="s">
        <v>1320</v>
      </c>
      <c r="D172" s="5" t="s">
        <v>1240</v>
      </c>
      <c r="E172" t="s">
        <v>1308</v>
      </c>
      <c r="F172" s="4" t="str">
        <f>VLOOKUP(Table13[[#This Row],[Participant Hometown State]],'State names'!$A$2:$B$51,2,0)</f>
        <v>NY</v>
      </c>
      <c r="G172">
        <v>15</v>
      </c>
      <c r="H172" t="s">
        <v>367</v>
      </c>
      <c r="I172" s="8">
        <v>35</v>
      </c>
      <c r="J172" t="s">
        <v>1096</v>
      </c>
      <c r="K172" t="s">
        <v>1232</v>
      </c>
      <c r="L172" t="str">
        <f>VLOOKUP(Table13[[#This Row],[Bachelor Hometown State]],'State names'!$A$2:$B$51,2,0)</f>
        <v>TX</v>
      </c>
      <c r="M172" s="9" t="str">
        <f>TRIM(Table13[[#This Row],[Bachelor Home State]])</f>
        <v>Texas</v>
      </c>
      <c r="N172" t="str">
        <f>Table13[[#This Row],[Participant Hometown]]&amp;","&amp;Table13[[#This Row],[Participant Hometown State Abbrev]]</f>
        <v>Dix Hills,NY</v>
      </c>
      <c r="O172" t="str">
        <f>Table13[[#This Row],[Bachelor_Hometown]]&amp;","&amp;Table13[[#This Row],[Bachelor Hometown State Abbrev]]</f>
        <v>Austin,TX</v>
      </c>
      <c r="P172" s="8">
        <v>1</v>
      </c>
      <c r="Q172" s="16">
        <v>1544.1754865052537</v>
      </c>
    </row>
    <row r="173" spans="1:17" ht="16.5" x14ac:dyDescent="0.3">
      <c r="A173" t="s">
        <v>479</v>
      </c>
      <c r="B173">
        <v>30</v>
      </c>
      <c r="C173" t="s">
        <v>1321</v>
      </c>
      <c r="D173" s="5" t="s">
        <v>1008</v>
      </c>
      <c r="E173" t="s">
        <v>1099</v>
      </c>
      <c r="F173" s="4" t="str">
        <f>VLOOKUP(Table13[[#This Row],[Participant Hometown State]],'State names'!$A$2:$B$51,2,0)</f>
        <v>CA</v>
      </c>
      <c r="G173">
        <v>15</v>
      </c>
      <c r="H173" t="s">
        <v>367</v>
      </c>
      <c r="I173" s="8">
        <v>35</v>
      </c>
      <c r="J173" t="s">
        <v>1096</v>
      </c>
      <c r="K173" t="s">
        <v>1232</v>
      </c>
      <c r="L173" t="str">
        <f>VLOOKUP(Table13[[#This Row],[Bachelor Hometown State]],'State names'!$A$2:$B$51,2,0)</f>
        <v>TX</v>
      </c>
      <c r="M173" s="9" t="str">
        <f>TRIM(Table13[[#This Row],[Bachelor Home State]])</f>
        <v>Texas</v>
      </c>
      <c r="N173" t="str">
        <f>Table13[[#This Row],[Participant Hometown]]&amp;","&amp;Table13[[#This Row],[Participant Hometown State Abbrev]]</f>
        <v>Mission Viejo,CA</v>
      </c>
      <c r="O173" t="str">
        <f>Table13[[#This Row],[Bachelor_Hometown]]&amp;","&amp;Table13[[#This Row],[Bachelor Hometown State Abbrev]]</f>
        <v>Austin,TX</v>
      </c>
      <c r="P173" s="8">
        <v>1</v>
      </c>
      <c r="Q173" s="16">
        <v>1188.2323713303781</v>
      </c>
    </row>
    <row r="174" spans="1:17" ht="16.5" x14ac:dyDescent="0.3">
      <c r="A174" t="s">
        <v>699</v>
      </c>
      <c r="B174">
        <v>28</v>
      </c>
      <c r="C174" t="s">
        <v>1322</v>
      </c>
      <c r="D174" s="5" t="s">
        <v>1023</v>
      </c>
      <c r="E174" t="s">
        <v>1107</v>
      </c>
      <c r="F174" s="4" t="str">
        <f>VLOOKUP(Table13[[#This Row],[Participant Hometown State]],'State names'!$A$2:$B$51,2,0)</f>
        <v>IL</v>
      </c>
      <c r="G174">
        <v>15</v>
      </c>
      <c r="H174" t="s">
        <v>367</v>
      </c>
      <c r="I174" s="8">
        <v>35</v>
      </c>
      <c r="J174" t="s">
        <v>1096</v>
      </c>
      <c r="K174" t="s">
        <v>1232</v>
      </c>
      <c r="L174" t="str">
        <f>VLOOKUP(Table13[[#This Row],[Bachelor Hometown State]],'State names'!$A$2:$B$51,2,0)</f>
        <v>TX</v>
      </c>
      <c r="M174" s="9" t="str">
        <f>TRIM(Table13[[#This Row],[Bachelor Home State]])</f>
        <v>Texas</v>
      </c>
      <c r="N174" t="str">
        <f>Table13[[#This Row],[Participant Hometown]]&amp;","&amp;Table13[[#This Row],[Participant Hometown State Abbrev]]</f>
        <v>Palos Hills,IL</v>
      </c>
      <c r="O174" t="str">
        <f>Table13[[#This Row],[Bachelor_Hometown]]&amp;","&amp;Table13[[#This Row],[Bachelor Hometown State Abbrev]]</f>
        <v>Austin,TX</v>
      </c>
      <c r="P174" s="8">
        <v>1</v>
      </c>
      <c r="Q174" s="16">
        <v>961.36683813882996</v>
      </c>
    </row>
    <row r="175" spans="1:17" ht="16.5" x14ac:dyDescent="0.3">
      <c r="A175" t="s">
        <v>1549</v>
      </c>
      <c r="B175">
        <v>25</v>
      </c>
      <c r="C175" t="s">
        <v>1165</v>
      </c>
      <c r="D175" s="5" t="s">
        <v>1042</v>
      </c>
      <c r="E175" t="s">
        <v>1120</v>
      </c>
      <c r="F175" s="4" t="str">
        <f>VLOOKUP(Table13[[#This Row],[Participant Hometown State]],'State names'!$A$2:$B$51,2,0)</f>
        <v>MI</v>
      </c>
      <c r="G175">
        <v>15</v>
      </c>
      <c r="H175" t="s">
        <v>367</v>
      </c>
      <c r="I175" s="8">
        <v>35</v>
      </c>
      <c r="J175" t="s">
        <v>1096</v>
      </c>
      <c r="K175" t="s">
        <v>1232</v>
      </c>
      <c r="L175" t="str">
        <f>VLOOKUP(Table13[[#This Row],[Bachelor Hometown State]],'State names'!$A$2:$B$51,2,0)</f>
        <v>TX</v>
      </c>
      <c r="M175" s="9" t="str">
        <f>TRIM(Table13[[#This Row],[Bachelor Home State]])</f>
        <v>Texas</v>
      </c>
      <c r="N175" t="str">
        <f>Table13[[#This Row],[Participant Hometown]]&amp;","&amp;Table13[[#This Row],[Participant Hometown State Abbrev]]</f>
        <v>Saginaw,MI</v>
      </c>
      <c r="O175" t="str">
        <f>Table13[[#This Row],[Bachelor_Hometown]]&amp;","&amp;Table13[[#This Row],[Bachelor Hometown State Abbrev]]</f>
        <v>Austin,TX</v>
      </c>
      <c r="P175" s="8">
        <v>1</v>
      </c>
      <c r="Q175" s="16">
        <v>1180.9558689824303</v>
      </c>
    </row>
    <row r="176" spans="1:17" s="1" customFormat="1" ht="16.5" x14ac:dyDescent="0.3">
      <c r="A176" t="s">
        <v>1550</v>
      </c>
      <c r="B176" s="1">
        <v>28</v>
      </c>
      <c r="C176" s="1" t="s">
        <v>1044</v>
      </c>
      <c r="D176" s="5" t="s">
        <v>1005</v>
      </c>
      <c r="E176" s="1" t="s">
        <v>1114</v>
      </c>
      <c r="F176" s="4" t="str">
        <f>VLOOKUP(Table13[[#This Row],[Participant Hometown State]],'State names'!$A$2:$B$51,2,0)</f>
        <v>AZ</v>
      </c>
      <c r="G176" s="1">
        <v>16</v>
      </c>
      <c r="H176" s="1" t="s">
        <v>705</v>
      </c>
      <c r="I176" s="7">
        <v>28</v>
      </c>
      <c r="J176" s="1" t="s">
        <v>1355</v>
      </c>
      <c r="K176" s="1" t="s">
        <v>1236</v>
      </c>
      <c r="L176" s="1" t="str">
        <f>VLOOKUP(Table13[[#This Row],[Bachelor Hometown State]],'State names'!$A$2:$B$51,2,0)</f>
        <v>CA</v>
      </c>
      <c r="M176" s="9" t="str">
        <f>TRIM(Table13[[#This Row],[Bachelor Home State]])</f>
        <v>California</v>
      </c>
      <c r="N176" s="1" t="str">
        <f>Table13[[#This Row],[Participant Hometown]]&amp;","&amp;Table13[[#This Row],[Participant Hometown State Abbrev]]</f>
        <v>Scottsdale,AZ</v>
      </c>
      <c r="O176" s="1" t="str">
        <f>Table13[[#This Row],[Bachelor_Hometown]]&amp;","&amp;Table13[[#This Row],[Bachelor Hometown State Abbrev]]</f>
        <v>Sonoma,CA</v>
      </c>
      <c r="P176" s="7">
        <v>11</v>
      </c>
      <c r="Q176" s="15">
        <v>675.7146045722867</v>
      </c>
    </row>
    <row r="177" spans="1:17" ht="16.5" x14ac:dyDescent="0.3">
      <c r="A177" t="s">
        <v>1551</v>
      </c>
      <c r="B177">
        <v>27</v>
      </c>
      <c r="C177" t="s">
        <v>1166</v>
      </c>
      <c r="D177" s="5" t="s">
        <v>1017</v>
      </c>
      <c r="E177" t="s">
        <v>1323</v>
      </c>
      <c r="F177" s="4" t="str">
        <f>VLOOKUP(Table13[[#This Row],[Participant Hometown State]],'State names'!$A$2:$B$51,2,0)</f>
        <v>WA</v>
      </c>
      <c r="G177">
        <v>16</v>
      </c>
      <c r="H177" t="s">
        <v>705</v>
      </c>
      <c r="I177" s="8">
        <v>29</v>
      </c>
      <c r="J177" t="s">
        <v>1355</v>
      </c>
      <c r="K177" t="s">
        <v>1236</v>
      </c>
      <c r="L177" t="str">
        <f>VLOOKUP(Table13[[#This Row],[Bachelor Hometown State]],'State names'!$A$2:$B$51,2,0)</f>
        <v>CA</v>
      </c>
      <c r="M177" s="9" t="str">
        <f>TRIM(Table13[[#This Row],[Bachelor Home State]])</f>
        <v>California</v>
      </c>
      <c r="N177" t="str">
        <f>Table13[[#This Row],[Participant Hometown]]&amp;","&amp;Table13[[#This Row],[Participant Hometown State Abbrev]]</f>
        <v>Newcastle,WA</v>
      </c>
      <c r="O177" t="str">
        <f>Table13[[#This Row],[Bachelor_Hometown]]&amp;","&amp;Table13[[#This Row],[Bachelor Hometown State Abbrev]]</f>
        <v>Sonoma,CA</v>
      </c>
      <c r="P177" s="8">
        <v>10</v>
      </c>
      <c r="Q177" s="16">
        <v>638.92418992960825</v>
      </c>
    </row>
    <row r="178" spans="1:17" ht="16.5" x14ac:dyDescent="0.3">
      <c r="A178" t="s">
        <v>1552</v>
      </c>
      <c r="B178">
        <v>26</v>
      </c>
      <c r="C178" t="s">
        <v>1167</v>
      </c>
      <c r="D178" s="5" t="s">
        <v>1003</v>
      </c>
      <c r="E178" t="s">
        <v>1154</v>
      </c>
      <c r="F178" s="4" t="str">
        <f>VLOOKUP(Table13[[#This Row],[Participant Hometown State]],'State names'!$A$2:$B$51,2,0)</f>
        <v>TX</v>
      </c>
      <c r="G178">
        <v>16</v>
      </c>
      <c r="H178" t="s">
        <v>705</v>
      </c>
      <c r="I178" s="8">
        <v>29</v>
      </c>
      <c r="J178" t="s">
        <v>1355</v>
      </c>
      <c r="K178" t="s">
        <v>1236</v>
      </c>
      <c r="L178" t="str">
        <f>VLOOKUP(Table13[[#This Row],[Bachelor Hometown State]],'State names'!$A$2:$B$51,2,0)</f>
        <v>CA</v>
      </c>
      <c r="M178" s="9" t="str">
        <f>TRIM(Table13[[#This Row],[Bachelor Home State]])</f>
        <v>California</v>
      </c>
      <c r="N178" t="str">
        <f>Table13[[#This Row],[Participant Hometown]]&amp;","&amp;Table13[[#This Row],[Participant Hometown State Abbrev]]</f>
        <v>Hurst,TX</v>
      </c>
      <c r="O178" t="str">
        <f>Table13[[#This Row],[Bachelor_Hometown]]&amp;","&amp;Table13[[#This Row],[Bachelor Hometown State Abbrev]]</f>
        <v>Sonoma,CA</v>
      </c>
      <c r="P178" s="8">
        <v>9</v>
      </c>
      <c r="Q178" s="16">
        <v>1464.8846808865164</v>
      </c>
    </row>
    <row r="179" spans="1:17" ht="16.5" x14ac:dyDescent="0.3">
      <c r="A179" t="s">
        <v>1553</v>
      </c>
      <c r="B179">
        <v>24</v>
      </c>
      <c r="C179" t="s">
        <v>1168</v>
      </c>
      <c r="D179" s="5" t="s">
        <v>1068</v>
      </c>
      <c r="E179" t="s">
        <v>1169</v>
      </c>
      <c r="F179" s="4" t="str">
        <f>VLOOKUP(Table13[[#This Row],[Participant Hometown State]],'State names'!$A$2:$B$51,2,0)</f>
        <v>TN</v>
      </c>
      <c r="G179">
        <v>16</v>
      </c>
      <c r="H179" t="s">
        <v>705</v>
      </c>
      <c r="I179" s="8">
        <v>29</v>
      </c>
      <c r="J179" t="s">
        <v>1355</v>
      </c>
      <c r="K179" t="s">
        <v>1236</v>
      </c>
      <c r="L179" t="str">
        <f>VLOOKUP(Table13[[#This Row],[Bachelor Hometown State]],'State names'!$A$2:$B$51,2,0)</f>
        <v>CA</v>
      </c>
      <c r="M179" s="9" t="str">
        <f>TRIM(Table13[[#This Row],[Bachelor Home State]])</f>
        <v>California</v>
      </c>
      <c r="N179" t="str">
        <f>Table13[[#This Row],[Participant Hometown]]&amp;","&amp;Table13[[#This Row],[Participant Hometown State Abbrev]]</f>
        <v>Clarksville,TN</v>
      </c>
      <c r="O179" t="str">
        <f>Table13[[#This Row],[Bachelor_Hometown]]&amp;","&amp;Table13[[#This Row],[Bachelor Hometown State Abbrev]]</f>
        <v>Sonoma,CA</v>
      </c>
      <c r="P179" s="8">
        <v>8</v>
      </c>
      <c r="Q179" s="16">
        <v>1918.722827372211</v>
      </c>
    </row>
    <row r="180" spans="1:17" ht="16.5" x14ac:dyDescent="0.3">
      <c r="A180" t="s">
        <v>1554</v>
      </c>
      <c r="B180">
        <v>27</v>
      </c>
      <c r="C180" t="s">
        <v>1259</v>
      </c>
      <c r="D180" s="5" t="s">
        <v>1389</v>
      </c>
      <c r="E180" t="s">
        <v>1319</v>
      </c>
      <c r="F180" s="4" t="str">
        <f>VLOOKUP(Table13[[#This Row],[Participant Hometown State]],'State names'!$A$2:$B$51,2,0)</f>
        <v>NC</v>
      </c>
      <c r="G180">
        <v>16</v>
      </c>
      <c r="H180" t="s">
        <v>705</v>
      </c>
      <c r="I180" s="8">
        <v>29</v>
      </c>
      <c r="J180" t="s">
        <v>1355</v>
      </c>
      <c r="K180" t="s">
        <v>1236</v>
      </c>
      <c r="L180" t="str">
        <f>VLOOKUP(Table13[[#This Row],[Bachelor Hometown State]],'State names'!$A$2:$B$51,2,0)</f>
        <v>CA</v>
      </c>
      <c r="M180" s="9" t="str">
        <f>TRIM(Table13[[#This Row],[Bachelor Home State]])</f>
        <v>California</v>
      </c>
      <c r="N180" t="str">
        <f>Table13[[#This Row],[Participant Hometown]]&amp;","&amp;Table13[[#This Row],[Participant Hometown State Abbrev]]</f>
        <v>Chapel Hill,NC</v>
      </c>
      <c r="O180" t="str">
        <f>Table13[[#This Row],[Bachelor_Hometown]]&amp;","&amp;Table13[[#This Row],[Bachelor Hometown State Abbrev]]</f>
        <v>Sonoma,CA</v>
      </c>
      <c r="P180" s="8">
        <v>7</v>
      </c>
      <c r="Q180" s="16">
        <v>2376.0674575690455</v>
      </c>
    </row>
    <row r="181" spans="1:17" ht="16.5" x14ac:dyDescent="0.3">
      <c r="A181" t="s">
        <v>1555</v>
      </c>
      <c r="B181">
        <v>27</v>
      </c>
      <c r="C181" t="s">
        <v>1170</v>
      </c>
      <c r="D181" s="5" t="s">
        <v>1014</v>
      </c>
      <c r="E181" t="s">
        <v>1117</v>
      </c>
      <c r="F181" s="4" t="str">
        <f>VLOOKUP(Table13[[#This Row],[Participant Hometown State]],'State names'!$A$2:$B$51,2,0)</f>
        <v>MA</v>
      </c>
      <c r="G181">
        <v>16</v>
      </c>
      <c r="H181" t="s">
        <v>705</v>
      </c>
      <c r="I181" s="8">
        <v>29</v>
      </c>
      <c r="J181" t="s">
        <v>1355</v>
      </c>
      <c r="K181" t="s">
        <v>1236</v>
      </c>
      <c r="L181" t="str">
        <f>VLOOKUP(Table13[[#This Row],[Bachelor Hometown State]],'State names'!$A$2:$B$51,2,0)</f>
        <v>CA</v>
      </c>
      <c r="M181" s="9" t="str">
        <f>TRIM(Table13[[#This Row],[Bachelor Home State]])</f>
        <v>California</v>
      </c>
      <c r="N181" t="str">
        <f>Table13[[#This Row],[Participant Hometown]]&amp;","&amp;Table13[[#This Row],[Participant Hometown State Abbrev]]</f>
        <v>Southampton,MA</v>
      </c>
      <c r="O181" t="str">
        <f>Table13[[#This Row],[Bachelor_Hometown]]&amp;","&amp;Table13[[#This Row],[Bachelor Hometown State Abbrev]]</f>
        <v>Sonoma,CA</v>
      </c>
      <c r="P181" s="8">
        <v>7</v>
      </c>
      <c r="Q181" s="16">
        <v>2599.0661856163647</v>
      </c>
    </row>
    <row r="182" spans="1:17" ht="16.5" x14ac:dyDescent="0.3">
      <c r="A182" t="s">
        <v>1556</v>
      </c>
      <c r="B182">
        <v>25</v>
      </c>
      <c r="C182" t="s">
        <v>1171</v>
      </c>
      <c r="D182" s="5" t="s">
        <v>1240</v>
      </c>
      <c r="E182" t="s">
        <v>1308</v>
      </c>
      <c r="F182" s="4" t="str">
        <f>VLOOKUP(Table13[[#This Row],[Participant Hometown State]],'State names'!$A$2:$B$51,2,0)</f>
        <v>NY</v>
      </c>
      <c r="G182">
        <v>16</v>
      </c>
      <c r="H182" t="s">
        <v>705</v>
      </c>
      <c r="I182" s="8">
        <v>29</v>
      </c>
      <c r="J182" t="s">
        <v>1355</v>
      </c>
      <c r="K182" t="s">
        <v>1236</v>
      </c>
      <c r="L182" t="str">
        <f>VLOOKUP(Table13[[#This Row],[Bachelor Hometown State]],'State names'!$A$2:$B$51,2,0)</f>
        <v>CA</v>
      </c>
      <c r="M182" s="9" t="str">
        <f>TRIM(Table13[[#This Row],[Bachelor Home State]])</f>
        <v>California</v>
      </c>
      <c r="N182" t="str">
        <f>Table13[[#This Row],[Participant Hometown]]&amp;","&amp;Table13[[#This Row],[Participant Hometown State Abbrev]]</f>
        <v>Dryden,NY</v>
      </c>
      <c r="O182" t="str">
        <f>Table13[[#This Row],[Bachelor_Hometown]]&amp;","&amp;Table13[[#This Row],[Bachelor Hometown State Abbrev]]</f>
        <v>Sonoma,CA</v>
      </c>
      <c r="P182" s="8">
        <v>6</v>
      </c>
      <c r="Q182" s="16">
        <v>2413.4891090468004</v>
      </c>
    </row>
    <row r="183" spans="1:17" ht="16.5" x14ac:dyDescent="0.3">
      <c r="A183" t="s">
        <v>1557</v>
      </c>
      <c r="B183">
        <v>26</v>
      </c>
      <c r="C183" t="s">
        <v>1172</v>
      </c>
      <c r="D183" s="5" t="s">
        <v>999</v>
      </c>
      <c r="E183" t="s">
        <v>1151</v>
      </c>
      <c r="F183" s="4" t="str">
        <f>VLOOKUP(Table13[[#This Row],[Participant Hometown State]],'State names'!$A$2:$B$51,2,0)</f>
        <v>KS</v>
      </c>
      <c r="G183">
        <v>16</v>
      </c>
      <c r="H183" t="s">
        <v>705</v>
      </c>
      <c r="I183" s="8">
        <v>29</v>
      </c>
      <c r="J183" t="s">
        <v>1355</v>
      </c>
      <c r="K183" t="s">
        <v>1236</v>
      </c>
      <c r="L183" t="str">
        <f>VLOOKUP(Table13[[#This Row],[Bachelor Hometown State]],'State names'!$A$2:$B$51,2,0)</f>
        <v>CA</v>
      </c>
      <c r="M183" s="9" t="str">
        <f>TRIM(Table13[[#This Row],[Bachelor Home State]])</f>
        <v>California</v>
      </c>
      <c r="N183" t="str">
        <f>Table13[[#This Row],[Participant Hometown]]&amp;","&amp;Table13[[#This Row],[Participant Hometown State Abbrev]]</f>
        <v>Leawood,KS</v>
      </c>
      <c r="O183" t="str">
        <f>Table13[[#This Row],[Bachelor_Hometown]]&amp;","&amp;Table13[[#This Row],[Bachelor Hometown State Abbrev]]</f>
        <v>Sonoma,CA</v>
      </c>
      <c r="P183" s="8">
        <v>6</v>
      </c>
      <c r="Q183" s="16">
        <v>1497.8944309771261</v>
      </c>
    </row>
    <row r="184" spans="1:17" ht="16.5" x14ac:dyDescent="0.3">
      <c r="A184" t="s">
        <v>1558</v>
      </c>
      <c r="B184">
        <v>33</v>
      </c>
      <c r="C184" t="s">
        <v>1173</v>
      </c>
      <c r="D184" s="5" t="s">
        <v>1389</v>
      </c>
      <c r="E184" t="s">
        <v>1319</v>
      </c>
      <c r="F184" s="4" t="str">
        <f>VLOOKUP(Table13[[#This Row],[Participant Hometown State]],'State names'!$A$2:$B$51,2,0)</f>
        <v>NC</v>
      </c>
      <c r="G184">
        <v>16</v>
      </c>
      <c r="H184" t="s">
        <v>705</v>
      </c>
      <c r="I184" s="8">
        <v>29</v>
      </c>
      <c r="J184" t="s">
        <v>1355</v>
      </c>
      <c r="K184" t="s">
        <v>1236</v>
      </c>
      <c r="L184" t="str">
        <f>VLOOKUP(Table13[[#This Row],[Bachelor Hometown State]],'State names'!$A$2:$B$51,2,0)</f>
        <v>CA</v>
      </c>
      <c r="M184" s="9" t="str">
        <f>TRIM(Table13[[#This Row],[Bachelor Home State]])</f>
        <v>California</v>
      </c>
      <c r="N184" t="str">
        <f>Table13[[#This Row],[Participant Hometown]]&amp;","&amp;Table13[[#This Row],[Participant Hometown State Abbrev]]</f>
        <v>Rutherfordton,NC</v>
      </c>
      <c r="O184" t="str">
        <f>Table13[[#This Row],[Bachelor_Hometown]]&amp;","&amp;Table13[[#This Row],[Bachelor Hometown State Abbrev]]</f>
        <v>Sonoma,CA</v>
      </c>
      <c r="P184" s="8">
        <v>6</v>
      </c>
      <c r="Q184" s="16">
        <v>2231.2325680409767</v>
      </c>
    </row>
    <row r="185" spans="1:17" ht="16.5" x14ac:dyDescent="0.3">
      <c r="A185" t="s">
        <v>1559</v>
      </c>
      <c r="B185">
        <v>28</v>
      </c>
      <c r="C185" t="s">
        <v>1174</v>
      </c>
      <c r="D185" s="5" t="s">
        <v>1010</v>
      </c>
      <c r="E185" t="s">
        <v>1141</v>
      </c>
      <c r="F185" s="4" t="str">
        <f>VLOOKUP(Table13[[#This Row],[Participant Hometown State]],'State names'!$A$2:$B$51,2,0)</f>
        <v>OK</v>
      </c>
      <c r="G185">
        <v>16</v>
      </c>
      <c r="H185" t="s">
        <v>705</v>
      </c>
      <c r="I185" s="8">
        <v>29</v>
      </c>
      <c r="J185" t="s">
        <v>1355</v>
      </c>
      <c r="K185" t="s">
        <v>1236</v>
      </c>
      <c r="L185" t="str">
        <f>VLOOKUP(Table13[[#This Row],[Bachelor Hometown State]],'State names'!$A$2:$B$51,2,0)</f>
        <v>CA</v>
      </c>
      <c r="M185" s="9" t="str">
        <f>TRIM(Table13[[#This Row],[Bachelor Home State]])</f>
        <v>California</v>
      </c>
      <c r="N185" t="str">
        <f>Table13[[#This Row],[Participant Hometown]]&amp;","&amp;Table13[[#This Row],[Participant Hometown State Abbrev]]</f>
        <v>Cache,OK</v>
      </c>
      <c r="O185" t="str">
        <f>Table13[[#This Row],[Bachelor_Hometown]]&amp;","&amp;Table13[[#This Row],[Bachelor Hometown State Abbrev]]</f>
        <v>Sonoma,CA</v>
      </c>
      <c r="P185" s="8">
        <v>5</v>
      </c>
      <c r="Q185" s="16">
        <v>1344.5951536178432</v>
      </c>
    </row>
    <row r="186" spans="1:17" ht="16.5" x14ac:dyDescent="0.3">
      <c r="A186" t="s">
        <v>1560</v>
      </c>
      <c r="B186">
        <v>24</v>
      </c>
      <c r="C186" t="s">
        <v>1022</v>
      </c>
      <c r="D186" s="5" t="s">
        <v>1023</v>
      </c>
      <c r="E186" t="s">
        <v>1107</v>
      </c>
      <c r="F186" s="4" t="str">
        <f>VLOOKUP(Table13[[#This Row],[Participant Hometown State]],'State names'!$A$2:$B$51,2,0)</f>
        <v>IL</v>
      </c>
      <c r="G186">
        <v>16</v>
      </c>
      <c r="H186" t="s">
        <v>705</v>
      </c>
      <c r="I186" s="8">
        <v>29</v>
      </c>
      <c r="J186" t="s">
        <v>1355</v>
      </c>
      <c r="K186" t="s">
        <v>1236</v>
      </c>
      <c r="L186" t="str">
        <f>VLOOKUP(Table13[[#This Row],[Bachelor Hometown State]],'State names'!$A$2:$B$51,2,0)</f>
        <v>CA</v>
      </c>
      <c r="M186" s="9" t="str">
        <f>TRIM(Table13[[#This Row],[Bachelor Home State]])</f>
        <v>California</v>
      </c>
      <c r="N186" t="str">
        <f>Table13[[#This Row],[Participant Hometown]]&amp;","&amp;Table13[[#This Row],[Participant Hometown State Abbrev]]</f>
        <v>Chicago,IL</v>
      </c>
      <c r="O186" t="str">
        <f>Table13[[#This Row],[Bachelor_Hometown]]&amp;","&amp;Table13[[#This Row],[Bachelor Hometown State Abbrev]]</f>
        <v>Sonoma,CA</v>
      </c>
      <c r="P186" s="8">
        <v>5</v>
      </c>
      <c r="Q186" s="16">
        <v>1844.2136677997387</v>
      </c>
    </row>
    <row r="187" spans="1:17" ht="16.5" x14ac:dyDescent="0.3">
      <c r="A187" t="s">
        <v>1561</v>
      </c>
      <c r="B187">
        <v>33</v>
      </c>
      <c r="C187" t="s">
        <v>1175</v>
      </c>
      <c r="D187" s="5" t="s">
        <v>1008</v>
      </c>
      <c r="E187" t="s">
        <v>1099</v>
      </c>
      <c r="F187" s="4" t="str">
        <f>VLOOKUP(Table13[[#This Row],[Participant Hometown State]],'State names'!$A$2:$B$51,2,0)</f>
        <v>CA</v>
      </c>
      <c r="G187">
        <v>16</v>
      </c>
      <c r="H187" t="s">
        <v>705</v>
      </c>
      <c r="I187" s="8">
        <v>29</v>
      </c>
      <c r="J187" t="s">
        <v>1355</v>
      </c>
      <c r="K187" t="s">
        <v>1236</v>
      </c>
      <c r="L187" t="str">
        <f>VLOOKUP(Table13[[#This Row],[Bachelor Hometown State]],'State names'!$A$2:$B$51,2,0)</f>
        <v>CA</v>
      </c>
      <c r="M187" s="9" t="str">
        <f>TRIM(Table13[[#This Row],[Bachelor Home State]])</f>
        <v>California</v>
      </c>
      <c r="N187" t="str">
        <f>Table13[[#This Row],[Participant Hometown]]&amp;","&amp;Table13[[#This Row],[Participant Hometown State Abbrev]]</f>
        <v>Yuba,CA</v>
      </c>
      <c r="O187" t="str">
        <f>Table13[[#This Row],[Bachelor_Hometown]]&amp;","&amp;Table13[[#This Row],[Bachelor Hometown State Abbrev]]</f>
        <v>Sonoma,CA</v>
      </c>
      <c r="P187" s="8">
        <v>4</v>
      </c>
      <c r="Q187" s="16">
        <v>73.700659618638184</v>
      </c>
    </row>
    <row r="188" spans="1:17" ht="16.5" x14ac:dyDescent="0.3">
      <c r="A188" t="s">
        <v>1562</v>
      </c>
      <c r="B188">
        <v>26</v>
      </c>
      <c r="C188" t="s">
        <v>1020</v>
      </c>
      <c r="D188" s="5" t="s">
        <v>1021</v>
      </c>
      <c r="E188" t="s">
        <v>1104</v>
      </c>
      <c r="F188" s="4" t="str">
        <f>VLOOKUP(Table13[[#This Row],[Participant Hometown State]],'State names'!$A$2:$B$51,2,0)</f>
        <v>PA</v>
      </c>
      <c r="G188">
        <v>16</v>
      </c>
      <c r="H188" t="s">
        <v>705</v>
      </c>
      <c r="I188" s="8">
        <v>29</v>
      </c>
      <c r="J188" t="s">
        <v>1355</v>
      </c>
      <c r="K188" t="s">
        <v>1236</v>
      </c>
      <c r="L188" t="str">
        <f>VLOOKUP(Table13[[#This Row],[Bachelor Hometown State]],'State names'!$A$2:$B$51,2,0)</f>
        <v>CA</v>
      </c>
      <c r="M188" s="9" t="str">
        <f>TRIM(Table13[[#This Row],[Bachelor Home State]])</f>
        <v>California</v>
      </c>
      <c r="N188" t="str">
        <f>Table13[[#This Row],[Participant Hometown]]&amp;","&amp;Table13[[#This Row],[Participant Hometown State Abbrev]]</f>
        <v>Pittsburgh,PA</v>
      </c>
      <c r="O188" t="str">
        <f>Table13[[#This Row],[Bachelor_Hometown]]&amp;","&amp;Table13[[#This Row],[Bachelor Hometown State Abbrev]]</f>
        <v>Sonoma,CA</v>
      </c>
      <c r="P188" s="8">
        <v>4</v>
      </c>
      <c r="Q188" s="16">
        <v>2251.1728847704094</v>
      </c>
    </row>
    <row r="189" spans="1:17" ht="16.5" x14ac:dyDescent="0.3">
      <c r="A189" t="s">
        <v>1563</v>
      </c>
      <c r="B189">
        <v>23</v>
      </c>
      <c r="C189" t="s">
        <v>1176</v>
      </c>
      <c r="D189" s="5" t="s">
        <v>1039</v>
      </c>
      <c r="E189" t="s">
        <v>1136</v>
      </c>
      <c r="F189" s="4" t="str">
        <f>VLOOKUP(Table13[[#This Row],[Participant Hometown State]],'State names'!$A$2:$B$51,2,0)</f>
        <v>VA</v>
      </c>
      <c r="G189">
        <v>16</v>
      </c>
      <c r="H189" t="s">
        <v>705</v>
      </c>
      <c r="I189" s="8">
        <v>29</v>
      </c>
      <c r="J189" t="s">
        <v>1355</v>
      </c>
      <c r="K189" t="s">
        <v>1236</v>
      </c>
      <c r="L189" t="str">
        <f>VLOOKUP(Table13[[#This Row],[Bachelor Hometown State]],'State names'!$A$2:$B$51,2,0)</f>
        <v>CA</v>
      </c>
      <c r="M189" s="9" t="str">
        <f>TRIM(Table13[[#This Row],[Bachelor Home State]])</f>
        <v>California</v>
      </c>
      <c r="N189" t="str">
        <f>Table13[[#This Row],[Participant Hometown]]&amp;","&amp;Table13[[#This Row],[Participant Hometown State Abbrev]]</f>
        <v>Charlottesville,VA</v>
      </c>
      <c r="O189" t="str">
        <f>Table13[[#This Row],[Bachelor_Hometown]]&amp;","&amp;Table13[[#This Row],[Bachelor Hometown State Abbrev]]</f>
        <v>Sonoma,CA</v>
      </c>
      <c r="P189" s="8">
        <v>3</v>
      </c>
      <c r="Q189" s="16">
        <v>2364.7817692585827</v>
      </c>
    </row>
    <row r="190" spans="1:17" ht="16.5" x14ac:dyDescent="0.3">
      <c r="A190" t="s">
        <v>1564</v>
      </c>
      <c r="B190">
        <v>27</v>
      </c>
      <c r="C190" t="s">
        <v>1177</v>
      </c>
      <c r="D190" s="5" t="s">
        <v>1014</v>
      </c>
      <c r="E190" t="s">
        <v>1117</v>
      </c>
      <c r="F190" s="4" t="str">
        <f>VLOOKUP(Table13[[#This Row],[Participant Hometown State]],'State names'!$A$2:$B$51,2,0)</f>
        <v>MA</v>
      </c>
      <c r="G190">
        <v>16</v>
      </c>
      <c r="H190" t="s">
        <v>705</v>
      </c>
      <c r="I190" s="8">
        <v>29</v>
      </c>
      <c r="J190" t="s">
        <v>1355</v>
      </c>
      <c r="K190" t="s">
        <v>1236</v>
      </c>
      <c r="L190" t="str">
        <f>VLOOKUP(Table13[[#This Row],[Bachelor Hometown State]],'State names'!$A$2:$B$51,2,0)</f>
        <v>CA</v>
      </c>
      <c r="M190" s="9" t="str">
        <f>TRIM(Table13[[#This Row],[Bachelor Home State]])</f>
        <v>California</v>
      </c>
      <c r="N190" t="str">
        <f>Table13[[#This Row],[Participant Hometown]]&amp;","&amp;Table13[[#This Row],[Participant Hometown State Abbrev]]</f>
        <v>Newton,MA</v>
      </c>
      <c r="O190" t="str">
        <f>Table13[[#This Row],[Bachelor_Hometown]]&amp;","&amp;Table13[[#This Row],[Bachelor Hometown State Abbrev]]</f>
        <v>Sonoma,CA</v>
      </c>
      <c r="P190" s="8">
        <v>3</v>
      </c>
      <c r="Q190" s="16">
        <v>2673.7933376449023</v>
      </c>
    </row>
    <row r="191" spans="1:17" ht="16.5" x14ac:dyDescent="0.3">
      <c r="A191" t="s">
        <v>1565</v>
      </c>
      <c r="B191">
        <v>26</v>
      </c>
      <c r="C191" t="s">
        <v>1324</v>
      </c>
      <c r="D191" s="5" t="s">
        <v>1092</v>
      </c>
      <c r="E191" t="s">
        <v>1143</v>
      </c>
      <c r="F191" s="4" t="str">
        <f>VLOOKUP(Table13[[#This Row],[Participant Hometown State]],'State names'!$A$2:$B$51,2,0)</f>
        <v>CO</v>
      </c>
      <c r="G191">
        <v>16</v>
      </c>
      <c r="H191" t="s">
        <v>705</v>
      </c>
      <c r="I191" s="8">
        <v>29</v>
      </c>
      <c r="J191" t="s">
        <v>1355</v>
      </c>
      <c r="K191" t="s">
        <v>1236</v>
      </c>
      <c r="L191" t="str">
        <f>VLOOKUP(Table13[[#This Row],[Bachelor Hometown State]],'State names'!$A$2:$B$51,2,0)</f>
        <v>CA</v>
      </c>
      <c r="M191" s="9" t="str">
        <f>TRIM(Table13[[#This Row],[Bachelor Home State]])</f>
        <v>California</v>
      </c>
      <c r="N191" t="str">
        <f>Table13[[#This Row],[Participant Hometown]]&amp;","&amp;Table13[[#This Row],[Participant Hometown State Abbrev]]</f>
        <v>Colorado Springs,CO</v>
      </c>
      <c r="O191" t="str">
        <f>Table13[[#This Row],[Bachelor_Hometown]]&amp;","&amp;Table13[[#This Row],[Bachelor Hometown State Abbrev]]</f>
        <v>Sonoma,CA</v>
      </c>
      <c r="P191" s="8">
        <v>3</v>
      </c>
      <c r="Q191" s="16">
        <v>953.69006217779031</v>
      </c>
    </row>
    <row r="192" spans="1:17" ht="16.5" x14ac:dyDescent="0.3">
      <c r="A192" t="s">
        <v>1566</v>
      </c>
      <c r="B192">
        <v>27</v>
      </c>
      <c r="C192" t="s">
        <v>1093</v>
      </c>
      <c r="D192" s="5" t="s">
        <v>1046</v>
      </c>
      <c r="E192" t="s">
        <v>1118</v>
      </c>
      <c r="F192" s="4" t="str">
        <f>VLOOKUP(Table13[[#This Row],[Participant Hometown State]],'State names'!$A$2:$B$51,2,0)</f>
        <v>OH</v>
      </c>
      <c r="G192">
        <v>16</v>
      </c>
      <c r="H192" t="s">
        <v>705</v>
      </c>
      <c r="I192" s="8">
        <v>29</v>
      </c>
      <c r="J192" t="s">
        <v>1355</v>
      </c>
      <c r="K192" t="s">
        <v>1236</v>
      </c>
      <c r="L192" t="str">
        <f>VLOOKUP(Table13[[#This Row],[Bachelor Hometown State]],'State names'!$A$2:$B$51,2,0)</f>
        <v>CA</v>
      </c>
      <c r="M192" s="9" t="str">
        <f>TRIM(Table13[[#This Row],[Bachelor Home State]])</f>
        <v>California</v>
      </c>
      <c r="N192" t="str">
        <f>Table13[[#This Row],[Participant Hometown]]&amp;","&amp;Table13[[#This Row],[Participant Hometown State Abbrev]]</f>
        <v>Loveland,OH</v>
      </c>
      <c r="O192" t="str">
        <f>Table13[[#This Row],[Bachelor_Hometown]]&amp;","&amp;Table13[[#This Row],[Bachelor Hometown State Abbrev]]</f>
        <v>Sonoma,CA</v>
      </c>
      <c r="P192" s="8">
        <v>2</v>
      </c>
      <c r="Q192" s="16">
        <v>2042.7999646028109</v>
      </c>
    </row>
    <row r="193" spans="1:17" ht="16.5" x14ac:dyDescent="0.3">
      <c r="A193" t="s">
        <v>1567</v>
      </c>
      <c r="B193">
        <v>28</v>
      </c>
      <c r="C193" t="s">
        <v>1045</v>
      </c>
      <c r="D193" s="5" t="s">
        <v>1046</v>
      </c>
      <c r="E193" t="s">
        <v>1118</v>
      </c>
      <c r="F193" s="4" t="str">
        <f>VLOOKUP(Table13[[#This Row],[Participant Hometown State]],'State names'!$A$2:$B$51,2,0)</f>
        <v>OH</v>
      </c>
      <c r="G193">
        <v>16</v>
      </c>
      <c r="H193" t="s">
        <v>705</v>
      </c>
      <c r="I193" s="8">
        <v>29</v>
      </c>
      <c r="J193" t="s">
        <v>1355</v>
      </c>
      <c r="K193" t="s">
        <v>1236</v>
      </c>
      <c r="L193" t="str">
        <f>VLOOKUP(Table13[[#This Row],[Bachelor Hometown State]],'State names'!$A$2:$B$51,2,0)</f>
        <v>CA</v>
      </c>
      <c r="M193" s="9" t="str">
        <f>TRIM(Table13[[#This Row],[Bachelor Home State]])</f>
        <v>California</v>
      </c>
      <c r="N193" t="str">
        <f>Table13[[#This Row],[Participant Hometown]]&amp;","&amp;Table13[[#This Row],[Participant Hometown State Abbrev]]</f>
        <v>Cincinnati,OH</v>
      </c>
      <c r="O193" t="str">
        <f>Table13[[#This Row],[Bachelor_Hometown]]&amp;","&amp;Table13[[#This Row],[Bachelor Hometown State Abbrev]]</f>
        <v>Sonoma,CA</v>
      </c>
      <c r="P193" s="8">
        <v>2</v>
      </c>
      <c r="Q193" s="16">
        <v>2032.1898998631195</v>
      </c>
    </row>
    <row r="194" spans="1:17" ht="16.5" x14ac:dyDescent="0.3">
      <c r="A194" t="s">
        <v>1568</v>
      </c>
      <c r="B194">
        <v>28</v>
      </c>
      <c r="C194" t="s">
        <v>1178</v>
      </c>
      <c r="D194" s="5" t="s">
        <v>1380</v>
      </c>
      <c r="E194" t="s">
        <v>1134</v>
      </c>
      <c r="F194" s="4" t="str">
        <f>VLOOKUP(Table13[[#This Row],[Participant Hometown State]],'State names'!$A$2:$B$51,2,0)</f>
        <v>NE</v>
      </c>
      <c r="G194">
        <v>16</v>
      </c>
      <c r="H194" t="s">
        <v>705</v>
      </c>
      <c r="I194" s="8">
        <v>29</v>
      </c>
      <c r="J194" t="s">
        <v>1355</v>
      </c>
      <c r="K194" t="s">
        <v>1236</v>
      </c>
      <c r="L194" t="str">
        <f>VLOOKUP(Table13[[#This Row],[Bachelor Hometown State]],'State names'!$A$2:$B$51,2,0)</f>
        <v>CA</v>
      </c>
      <c r="M194" s="9" t="str">
        <f>TRIM(Table13[[#This Row],[Bachelor Home State]])</f>
        <v>California</v>
      </c>
      <c r="N194" t="str">
        <f>Table13[[#This Row],[Participant Hometown]]&amp;","&amp;Table13[[#This Row],[Participant Hometown State Abbrev]]</f>
        <v>Waverly,NE</v>
      </c>
      <c r="O194" t="str">
        <f>Table13[[#This Row],[Bachelor_Hometown]]&amp;","&amp;Table13[[#This Row],[Bachelor Hometown State Abbrev]]</f>
        <v>Sonoma,CA</v>
      </c>
      <c r="P194" s="8">
        <v>1</v>
      </c>
      <c r="Q194" s="16">
        <v>1387.1988642000367</v>
      </c>
    </row>
    <row r="195" spans="1:17" ht="16.5" x14ac:dyDescent="0.3">
      <c r="A195" t="s">
        <v>1569</v>
      </c>
      <c r="B195">
        <v>25</v>
      </c>
      <c r="C195" t="s">
        <v>1179</v>
      </c>
      <c r="D195" s="5" t="s">
        <v>1042</v>
      </c>
      <c r="E195" t="s">
        <v>1120</v>
      </c>
      <c r="F195" s="4" t="str">
        <f>VLOOKUP(Table13[[#This Row],[Participant Hometown State]],'State names'!$A$2:$B$51,2,0)</f>
        <v>MI</v>
      </c>
      <c r="G195">
        <v>16</v>
      </c>
      <c r="H195" t="s">
        <v>705</v>
      </c>
      <c r="I195" s="8">
        <v>29</v>
      </c>
      <c r="J195" t="s">
        <v>1355</v>
      </c>
      <c r="K195" t="s">
        <v>1236</v>
      </c>
      <c r="L195" t="str">
        <f>VLOOKUP(Table13[[#This Row],[Bachelor Hometown State]],'State names'!$A$2:$B$51,2,0)</f>
        <v>CA</v>
      </c>
      <c r="M195" s="9" t="str">
        <f>TRIM(Table13[[#This Row],[Bachelor Home State]])</f>
        <v>California</v>
      </c>
      <c r="N195" t="str">
        <f>Table13[[#This Row],[Participant Hometown]]&amp;","&amp;Table13[[#This Row],[Participant Hometown State Abbrev]]</f>
        <v>Detroit,MI</v>
      </c>
      <c r="O195" t="str">
        <f>Table13[[#This Row],[Bachelor_Hometown]]&amp;","&amp;Table13[[#This Row],[Bachelor Hometown State Abbrev]]</f>
        <v>Sonoma,CA</v>
      </c>
      <c r="P195" s="8">
        <v>1</v>
      </c>
      <c r="Q195" s="16">
        <v>2076.538640675451</v>
      </c>
    </row>
    <row r="196" spans="1:17" ht="16.5" x14ac:dyDescent="0.3">
      <c r="A196" t="s">
        <v>1570</v>
      </c>
      <c r="B196">
        <v>30</v>
      </c>
      <c r="C196" t="s">
        <v>1325</v>
      </c>
      <c r="D196" s="5" t="s">
        <v>1008</v>
      </c>
      <c r="E196" t="s">
        <v>1099</v>
      </c>
      <c r="F196" s="4" t="str">
        <f>VLOOKUP(Table13[[#This Row],[Participant Hometown State]],'State names'!$A$2:$B$51,2,0)</f>
        <v>CA</v>
      </c>
      <c r="G196">
        <v>16</v>
      </c>
      <c r="H196" t="s">
        <v>705</v>
      </c>
      <c r="I196" s="8">
        <v>29</v>
      </c>
      <c r="J196" t="s">
        <v>1355</v>
      </c>
      <c r="K196" t="s">
        <v>1236</v>
      </c>
      <c r="L196" t="str">
        <f>VLOOKUP(Table13[[#This Row],[Bachelor Hometown State]],'State names'!$A$2:$B$51,2,0)</f>
        <v>CA</v>
      </c>
      <c r="M196" s="9" t="str">
        <f>TRIM(Table13[[#This Row],[Bachelor Home State]])</f>
        <v>California</v>
      </c>
      <c r="N196" t="str">
        <f>Table13[[#This Row],[Participant Hometown]]&amp;","&amp;Table13[[#This Row],[Participant Hometown State Abbrev]]</f>
        <v>San Gabriel,CA</v>
      </c>
      <c r="O196" t="str">
        <f>Table13[[#This Row],[Bachelor_Hometown]]&amp;","&amp;Table13[[#This Row],[Bachelor Hometown State Abbrev]]</f>
        <v>Sonoma,CA</v>
      </c>
      <c r="P196" s="8">
        <v>1</v>
      </c>
      <c r="Q196" s="16">
        <v>377.75917133670754</v>
      </c>
    </row>
    <row r="197" spans="1:17" ht="16.5" x14ac:dyDescent="0.3">
      <c r="A197" t="s">
        <v>1571</v>
      </c>
      <c r="B197">
        <v>34</v>
      </c>
      <c r="C197" t="s">
        <v>1180</v>
      </c>
      <c r="D197" s="5" t="s">
        <v>1228</v>
      </c>
      <c r="E197" t="s">
        <v>1131</v>
      </c>
      <c r="F197" s="4" t="str">
        <f>VLOOKUP(Table13[[#This Row],[Participant Hometown State]],'State names'!$A$2:$B$51,2,0)</f>
        <v>KY</v>
      </c>
      <c r="G197">
        <v>16</v>
      </c>
      <c r="H197" t="s">
        <v>705</v>
      </c>
      <c r="I197" s="8">
        <v>29</v>
      </c>
      <c r="J197" t="s">
        <v>1355</v>
      </c>
      <c r="K197" t="s">
        <v>1236</v>
      </c>
      <c r="L197" t="str">
        <f>VLOOKUP(Table13[[#This Row],[Bachelor Hometown State]],'State names'!$A$2:$B$51,2,0)</f>
        <v>CA</v>
      </c>
      <c r="M197" s="9" t="str">
        <f>TRIM(Table13[[#This Row],[Bachelor Home State]])</f>
        <v>California</v>
      </c>
      <c r="N197" t="str">
        <f>Table13[[#This Row],[Participant Hometown]]&amp;","&amp;Table13[[#This Row],[Participant Hometown State Abbrev]]</f>
        <v>Salyersville,KY</v>
      </c>
      <c r="O197" t="str">
        <f>Table13[[#This Row],[Bachelor_Hometown]]&amp;","&amp;Table13[[#This Row],[Bachelor Hometown State Abbrev]]</f>
        <v>Sonoma,CA</v>
      </c>
      <c r="P197" s="8">
        <v>1</v>
      </c>
      <c r="Q197" s="16">
        <v>2128.385098509907</v>
      </c>
    </row>
    <row r="198" spans="1:17" ht="16.5" x14ac:dyDescent="0.3">
      <c r="A198" t="s">
        <v>1572</v>
      </c>
      <c r="B198">
        <v>35</v>
      </c>
      <c r="C198" t="s">
        <v>1326</v>
      </c>
      <c r="D198" s="5" t="str">
        <f>TRIM(CLEAN(SUBSTITUTE(Table13[[#This Row],[Participant Hometown State2]],CHAR(160)," ")))</f>
        <v>New York</v>
      </c>
      <c r="E198" t="s">
        <v>1241</v>
      </c>
      <c r="F198" s="4" t="str">
        <f>VLOOKUP(Table13[[#This Row],[Participant Hometown State]],'State names'!$A$2:$B$51,2,0)</f>
        <v>NY</v>
      </c>
      <c r="G198">
        <v>16</v>
      </c>
      <c r="H198" t="s">
        <v>705</v>
      </c>
      <c r="I198" s="8">
        <v>29</v>
      </c>
      <c r="J198" t="s">
        <v>1355</v>
      </c>
      <c r="K198" t="s">
        <v>1236</v>
      </c>
      <c r="L198" t="str">
        <f>VLOOKUP(Table13[[#This Row],[Bachelor Hometown State]],'State names'!$A$2:$B$51,2,0)</f>
        <v>CA</v>
      </c>
      <c r="M198" s="9" t="str">
        <f>TRIM(Table13[[#This Row],[Bachelor Home State]])</f>
        <v>California</v>
      </c>
      <c r="N198" t="str">
        <f>Table13[[#This Row],[Participant Hometown]]&amp;","&amp;Table13[[#This Row],[Participant Hometown State Abbrev]]</f>
        <v>Massapequa Park,NY</v>
      </c>
      <c r="O198" t="str">
        <f>Table13[[#This Row],[Bachelor_Hometown]]&amp;","&amp;Table13[[#This Row],[Bachelor Hometown State Abbrev]]</f>
        <v>Sonoma,CA</v>
      </c>
      <c r="P198" s="8">
        <v>1</v>
      </c>
      <c r="Q198" s="16">
        <v>2584.7406207225963</v>
      </c>
    </row>
    <row r="199" spans="1:17" s="1" customFormat="1" ht="16.5" x14ac:dyDescent="0.3">
      <c r="A199" t="s">
        <v>1573</v>
      </c>
      <c r="B199" s="1">
        <v>26</v>
      </c>
      <c r="C199" s="1" t="s">
        <v>1016</v>
      </c>
      <c r="D199" s="5" t="str">
        <f>TRIM(CLEAN(SUBSTITUTE(Table13[[#This Row],[Participant Hometown State2]],CHAR(160)," ")))</f>
        <v>Washington</v>
      </c>
      <c r="E199" s="1" t="s">
        <v>1243</v>
      </c>
      <c r="F199" s="4" t="str">
        <f>VLOOKUP(Table13[[#This Row],[Participant Hometown State]],'State names'!$A$2:$B$51,2,0)</f>
        <v>WA</v>
      </c>
      <c r="G199" s="1">
        <v>17</v>
      </c>
      <c r="H199" s="1" t="s">
        <v>772</v>
      </c>
      <c r="I199" s="7">
        <v>28</v>
      </c>
      <c r="J199" s="1" t="s">
        <v>1356</v>
      </c>
      <c r="K199" s="1" t="s">
        <v>1232</v>
      </c>
      <c r="L199" s="1" t="str">
        <f>VLOOKUP(Table13[[#This Row],[Bachelor Hometown State]],'State names'!$A$2:$B$51,2,0)</f>
        <v>TX</v>
      </c>
      <c r="M199" s="9" t="str">
        <f>TRIM(Table13[[#This Row],[Bachelor Home State]])</f>
        <v>Texas</v>
      </c>
      <c r="N199" s="1" t="str">
        <f>Table13[[#This Row],[Participant Hometown]]&amp;","&amp;Table13[[#This Row],[Participant Hometown State Abbrev]]</f>
        <v>Seattle,WA</v>
      </c>
      <c r="O199" s="1" t="str">
        <f>Table13[[#This Row],[Bachelor_Hometown]]&amp;","&amp;Table13[[#This Row],[Bachelor Hometown State Abbrev]]</f>
        <v>McKinney,TX</v>
      </c>
      <c r="P199" s="7">
        <v>11</v>
      </c>
      <c r="Q199" s="15">
        <v>1666.0416549389579</v>
      </c>
    </row>
    <row r="200" spans="1:17" ht="16.5" x14ac:dyDescent="0.3">
      <c r="A200" t="s">
        <v>1574</v>
      </c>
      <c r="B200">
        <v>24</v>
      </c>
      <c r="C200" t="s">
        <v>1327</v>
      </c>
      <c r="D200" s="5" t="str">
        <f>TRIM(CLEAN(SUBSTITUTE(Table13[[#This Row],[Participant Hometown State2]],CHAR(160)," ")))</f>
        <v>North Carolina</v>
      </c>
      <c r="E200" t="s">
        <v>1260</v>
      </c>
      <c r="F200" s="4" t="str">
        <f>VLOOKUP(Table13[[#This Row],[Participant Hometown State]],'State names'!$A$2:$B$51,2,0)</f>
        <v>NC</v>
      </c>
      <c r="G200">
        <v>17</v>
      </c>
      <c r="H200" t="s">
        <v>772</v>
      </c>
      <c r="I200" s="8">
        <v>28</v>
      </c>
      <c r="J200" t="s">
        <v>1356</v>
      </c>
      <c r="K200" t="s">
        <v>1232</v>
      </c>
      <c r="L200" t="str">
        <f>VLOOKUP(Table13[[#This Row],[Bachelor Hometown State]],'State names'!$A$2:$B$51,2,0)</f>
        <v>TX</v>
      </c>
      <c r="M200" s="9" t="str">
        <f>TRIM(Table13[[#This Row],[Bachelor Home State]])</f>
        <v>Texas</v>
      </c>
      <c r="N200" t="str">
        <f>Table13[[#This Row],[Participant Hometown]]&amp;","&amp;Table13[[#This Row],[Participant Hometown State Abbrev]]</f>
        <v>Fort Bragg,NC</v>
      </c>
      <c r="O200" t="str">
        <f>Table13[[#This Row],[Bachelor_Hometown]]&amp;","&amp;Table13[[#This Row],[Bachelor Hometown State Abbrev]]</f>
        <v>McKinney,TX</v>
      </c>
      <c r="P200" s="8">
        <v>10</v>
      </c>
      <c r="Q200" s="16">
        <v>1015.6428497851226</v>
      </c>
    </row>
    <row r="201" spans="1:17" ht="16.5" x14ac:dyDescent="0.3">
      <c r="A201" t="s">
        <v>1575</v>
      </c>
      <c r="B201">
        <v>32</v>
      </c>
      <c r="C201" t="s">
        <v>1037</v>
      </c>
      <c r="D201" s="5" t="str">
        <f>TRIM(CLEAN(SUBSTITUTE(Table13[[#This Row],[Participant Hometown State2]],CHAR(160)," ")))</f>
        <v>Texas</v>
      </c>
      <c r="E201" t="s">
        <v>1232</v>
      </c>
      <c r="F201" s="4" t="str">
        <f>VLOOKUP(Table13[[#This Row],[Participant Hometown State]],'State names'!$A$2:$B$51,2,0)</f>
        <v>TX</v>
      </c>
      <c r="G201">
        <v>17</v>
      </c>
      <c r="H201" t="s">
        <v>772</v>
      </c>
      <c r="I201" s="8">
        <v>28</v>
      </c>
      <c r="J201" t="s">
        <v>1356</v>
      </c>
      <c r="K201" t="s">
        <v>1232</v>
      </c>
      <c r="L201" t="str">
        <f>VLOOKUP(Table13[[#This Row],[Bachelor Hometown State]],'State names'!$A$2:$B$51,2,0)</f>
        <v>TX</v>
      </c>
      <c r="M201" s="9" t="str">
        <f>TRIM(Table13[[#This Row],[Bachelor Home State]])</f>
        <v>Texas</v>
      </c>
      <c r="N201" t="str">
        <f>Table13[[#This Row],[Participant Hometown]]&amp;","&amp;Table13[[#This Row],[Participant Hometown State Abbrev]]</f>
        <v>Houston,TX</v>
      </c>
      <c r="O201" t="str">
        <f>Table13[[#This Row],[Bachelor_Hometown]]&amp;","&amp;Table13[[#This Row],[Bachelor Hometown State Abbrev]]</f>
        <v>McKinney,TX</v>
      </c>
      <c r="P201" s="8">
        <v>9</v>
      </c>
      <c r="Q201" s="16">
        <v>248.66153021760468</v>
      </c>
    </row>
    <row r="202" spans="1:17" ht="16.5" x14ac:dyDescent="0.3">
      <c r="A202" t="s">
        <v>1576</v>
      </c>
      <c r="B202">
        <v>26</v>
      </c>
      <c r="C202" t="s">
        <v>1181</v>
      </c>
      <c r="D202" s="5" t="str">
        <f>TRIM(CLEAN(SUBSTITUTE(Table13[[#This Row],[Participant Hometown State2]],CHAR(160)," ")))</f>
        <v>Colorado</v>
      </c>
      <c r="E202" t="s">
        <v>1303</v>
      </c>
      <c r="F202" s="4" t="str">
        <f>VLOOKUP(Table13[[#This Row],[Participant Hometown State]],'State names'!$A$2:$B$51,2,0)</f>
        <v>CO</v>
      </c>
      <c r="G202">
        <v>17</v>
      </c>
      <c r="H202" t="s">
        <v>772</v>
      </c>
      <c r="I202" s="8">
        <v>28</v>
      </c>
      <c r="J202" t="s">
        <v>1356</v>
      </c>
      <c r="K202" t="s">
        <v>1232</v>
      </c>
      <c r="L202" t="str">
        <f>VLOOKUP(Table13[[#This Row],[Bachelor Hometown State]],'State names'!$A$2:$B$51,2,0)</f>
        <v>TX</v>
      </c>
      <c r="M202" s="9" t="str">
        <f>TRIM(Table13[[#This Row],[Bachelor Home State]])</f>
        <v>Texas</v>
      </c>
      <c r="N202" t="str">
        <f>Table13[[#This Row],[Participant Hometown]]&amp;","&amp;Table13[[#This Row],[Participant Hometown State Abbrev]]</f>
        <v>Northglenn,CO</v>
      </c>
      <c r="O202" t="str">
        <f>Table13[[#This Row],[Bachelor_Hometown]]&amp;","&amp;Table13[[#This Row],[Bachelor Hometown State Abbrev]]</f>
        <v>McKinney,TX</v>
      </c>
      <c r="P202" s="8">
        <v>8</v>
      </c>
      <c r="Q202" s="16">
        <v>654.33058158885058</v>
      </c>
    </row>
    <row r="203" spans="1:17" ht="16.5" x14ac:dyDescent="0.3">
      <c r="A203" t="s">
        <v>1577</v>
      </c>
      <c r="B203">
        <v>24</v>
      </c>
      <c r="C203" t="s">
        <v>1328</v>
      </c>
      <c r="D203" s="5" t="str">
        <f>TRIM(CLEAN(SUBSTITUTE(Table13[[#This Row],[Participant Hometown State2]],CHAR(160)," ")))</f>
        <v>Arkansas</v>
      </c>
      <c r="E203" t="s">
        <v>1329</v>
      </c>
      <c r="F203" s="4" t="str">
        <f>VLOOKUP(Table13[[#This Row],[Participant Hometown State]],'State names'!$A$2:$B$51,2,0)</f>
        <v>AR</v>
      </c>
      <c r="G203">
        <v>17</v>
      </c>
      <c r="H203" t="s">
        <v>772</v>
      </c>
      <c r="I203" s="8">
        <v>28</v>
      </c>
      <c r="J203" t="s">
        <v>1356</v>
      </c>
      <c r="K203" t="s">
        <v>1232</v>
      </c>
      <c r="L203" t="str">
        <f>VLOOKUP(Table13[[#This Row],[Bachelor Hometown State]],'State names'!$A$2:$B$51,2,0)</f>
        <v>TX</v>
      </c>
      <c r="M203" s="9" t="str">
        <f>TRIM(Table13[[#This Row],[Bachelor Home State]])</f>
        <v>Texas</v>
      </c>
      <c r="N203" t="str">
        <f>Table13[[#This Row],[Participant Hometown]]&amp;","&amp;Table13[[#This Row],[Participant Hometown State Abbrev]]</f>
        <v>Fort Smith,AR</v>
      </c>
      <c r="O203" t="str">
        <f>Table13[[#This Row],[Bachelor_Hometown]]&amp;","&amp;Table13[[#This Row],[Bachelor Hometown State Abbrev]]</f>
        <v>McKinney,TX</v>
      </c>
      <c r="P203" s="8">
        <v>7</v>
      </c>
      <c r="Q203" s="16">
        <v>197.01505414280462</v>
      </c>
    </row>
    <row r="204" spans="1:17" ht="16.5" x14ac:dyDescent="0.3">
      <c r="A204" t="s">
        <v>1578</v>
      </c>
      <c r="B204">
        <v>24</v>
      </c>
      <c r="C204" t="s">
        <v>1330</v>
      </c>
      <c r="D204" s="5" t="str">
        <f>TRIM(CLEAN(SUBSTITUTE(Table13[[#This Row],[Participant Hometown State2]],CHAR(160)," ")))</f>
        <v>Nevada</v>
      </c>
      <c r="E204" t="s">
        <v>1331</v>
      </c>
      <c r="F204" s="4" t="str">
        <f>VLOOKUP(Table13[[#This Row],[Participant Hometown State]],'State names'!$A$2:$B$51,2,0)</f>
        <v>NV</v>
      </c>
      <c r="G204">
        <v>17</v>
      </c>
      <c r="H204" t="s">
        <v>772</v>
      </c>
      <c r="I204" s="8">
        <v>28</v>
      </c>
      <c r="J204" t="s">
        <v>1356</v>
      </c>
      <c r="K204" t="s">
        <v>1232</v>
      </c>
      <c r="L204" t="str">
        <f>VLOOKUP(Table13[[#This Row],[Bachelor Hometown State]],'State names'!$A$2:$B$51,2,0)</f>
        <v>TX</v>
      </c>
      <c r="M204" s="9" t="str">
        <f>TRIM(Table13[[#This Row],[Bachelor Home State]])</f>
        <v>Texas</v>
      </c>
      <c r="N204" t="str">
        <f>Table13[[#This Row],[Participant Hometown]]&amp;","&amp;Table13[[#This Row],[Participant Hometown State Abbrev]]</f>
        <v>Las Vegas,NV</v>
      </c>
      <c r="O204" t="str">
        <f>Table13[[#This Row],[Bachelor_Hometown]]&amp;","&amp;Table13[[#This Row],[Bachelor Hometown State Abbrev]]</f>
        <v>McKinney,TX</v>
      </c>
      <c r="P204" s="8">
        <v>7</v>
      </c>
      <c r="Q204" s="16">
        <v>1069.8706969217437</v>
      </c>
    </row>
    <row r="205" spans="1:17" ht="16.5" x14ac:dyDescent="0.3">
      <c r="A205" t="s">
        <v>1579</v>
      </c>
      <c r="B205">
        <v>24</v>
      </c>
      <c r="C205" t="s">
        <v>1184</v>
      </c>
      <c r="D205" s="5" t="str">
        <f>TRIM(CLEAN(SUBSTITUTE(Table13[[#This Row],[Participant Hometown State2]],CHAR(160)," ")))</f>
        <v>California</v>
      </c>
      <c r="E205" t="s">
        <v>1236</v>
      </c>
      <c r="F205" s="4" t="str">
        <f>VLOOKUP(Table13[[#This Row],[Participant Hometown State]],'State names'!$A$2:$B$51,2,0)</f>
        <v>CA</v>
      </c>
      <c r="G205">
        <v>17</v>
      </c>
      <c r="H205" t="s">
        <v>772</v>
      </c>
      <c r="I205" s="8">
        <v>28</v>
      </c>
      <c r="J205" t="s">
        <v>1356</v>
      </c>
      <c r="K205" t="s">
        <v>1232</v>
      </c>
      <c r="L205" t="str">
        <f>VLOOKUP(Table13[[#This Row],[Bachelor Hometown State]],'State names'!$A$2:$B$51,2,0)</f>
        <v>TX</v>
      </c>
      <c r="M205" s="9" t="str">
        <f>TRIM(Table13[[#This Row],[Bachelor Home State]])</f>
        <v>Texas</v>
      </c>
      <c r="N205" t="str">
        <f>Table13[[#This Row],[Participant Hometown]]&amp;","&amp;Table13[[#This Row],[Participant Hometown State Abbrev]]</f>
        <v>Belmont,CA</v>
      </c>
      <c r="O205" t="str">
        <f>Table13[[#This Row],[Bachelor_Hometown]]&amp;","&amp;Table13[[#This Row],[Bachelor Hometown State Abbrev]]</f>
        <v>McKinney,TX</v>
      </c>
      <c r="P205" s="8">
        <v>6</v>
      </c>
      <c r="Q205" s="16">
        <v>1471.5032131869737</v>
      </c>
    </row>
    <row r="206" spans="1:17" ht="16.5" x14ac:dyDescent="0.3">
      <c r="A206" t="s">
        <v>1580</v>
      </c>
      <c r="B206">
        <v>29</v>
      </c>
      <c r="C206" t="s">
        <v>1332</v>
      </c>
      <c r="D206" s="5" t="str">
        <f>TRIM(CLEAN(SUBSTITUTE(Table13[[#This Row],[Participant Hometown State2]],CHAR(160)," ")))</f>
        <v>California</v>
      </c>
      <c r="E206" t="s">
        <v>1236</v>
      </c>
      <c r="F206" s="4" t="str">
        <f>VLOOKUP(Table13[[#This Row],[Participant Hometown State]],'State names'!$A$2:$B$51,2,0)</f>
        <v>CA</v>
      </c>
      <c r="G206">
        <v>17</v>
      </c>
      <c r="H206" t="s">
        <v>772</v>
      </c>
      <c r="I206" s="8">
        <v>28</v>
      </c>
      <c r="J206" t="s">
        <v>1356</v>
      </c>
      <c r="K206" t="s">
        <v>1232</v>
      </c>
      <c r="L206" t="str">
        <f>VLOOKUP(Table13[[#This Row],[Bachelor Hometown State]],'State names'!$A$2:$B$51,2,0)</f>
        <v>TX</v>
      </c>
      <c r="M206" s="9" t="str">
        <f>TRIM(Table13[[#This Row],[Bachelor Home State]])</f>
        <v>Texas</v>
      </c>
      <c r="N206" t="str">
        <f>Table13[[#This Row],[Participant Hometown]]&amp;","&amp;Table13[[#This Row],[Participant Hometown State Abbrev]]</f>
        <v>Borrego Springs,CA</v>
      </c>
      <c r="O206" t="str">
        <f>Table13[[#This Row],[Bachelor_Hometown]]&amp;","&amp;Table13[[#This Row],[Bachelor Hometown State Abbrev]]</f>
        <v>McKinney,TX</v>
      </c>
      <c r="P206" s="8">
        <v>6</v>
      </c>
      <c r="Q206" s="16">
        <v>1139.2443215889894</v>
      </c>
    </row>
    <row r="207" spans="1:17" ht="16.5" x14ac:dyDescent="0.3">
      <c r="A207" t="s">
        <v>1581</v>
      </c>
      <c r="B207">
        <v>26</v>
      </c>
      <c r="C207" t="s">
        <v>1185</v>
      </c>
      <c r="D207" s="5" t="str">
        <f>TRIM(CLEAN(SUBSTITUTE(Table13[[#This Row],[Participant Hometown State2]],CHAR(160)," ")))</f>
        <v>Colorado</v>
      </c>
      <c r="E207" t="s">
        <v>1303</v>
      </c>
      <c r="F207" s="4" t="str">
        <f>VLOOKUP(Table13[[#This Row],[Participant Hometown State]],'State names'!$A$2:$B$51,2,0)</f>
        <v>CO</v>
      </c>
      <c r="G207">
        <v>17</v>
      </c>
      <c r="H207" t="s">
        <v>772</v>
      </c>
      <c r="I207" s="8">
        <v>28</v>
      </c>
      <c r="J207" t="s">
        <v>1356</v>
      </c>
      <c r="K207" t="s">
        <v>1232</v>
      </c>
      <c r="L207" t="str">
        <f>VLOOKUP(Table13[[#This Row],[Bachelor Hometown State]],'State names'!$A$2:$B$51,2,0)</f>
        <v>TX</v>
      </c>
      <c r="M207" s="9" t="str">
        <f>TRIM(Table13[[#This Row],[Bachelor Home State]])</f>
        <v>Texas</v>
      </c>
      <c r="N207" t="str">
        <f>Table13[[#This Row],[Participant Hometown]]&amp;","&amp;Table13[[#This Row],[Participant Hometown State Abbrev]]</f>
        <v>Evergreen,CO</v>
      </c>
      <c r="O207" t="str">
        <f>Table13[[#This Row],[Bachelor_Hometown]]&amp;","&amp;Table13[[#This Row],[Bachelor Hometown State Abbrev]]</f>
        <v>McKinney,TX</v>
      </c>
      <c r="P207" s="8">
        <v>6</v>
      </c>
      <c r="Q207" s="16">
        <v>656.72415050894222</v>
      </c>
    </row>
    <row r="208" spans="1:17" ht="16.5" x14ac:dyDescent="0.3">
      <c r="A208" t="s">
        <v>1582</v>
      </c>
      <c r="B208">
        <v>24</v>
      </c>
      <c r="C208" t="s">
        <v>1186</v>
      </c>
      <c r="D208" s="5" t="str">
        <f>TRIM(CLEAN(SUBSTITUTE(Table13[[#This Row],[Participant Hometown State2]],CHAR(160)," ")))</f>
        <v>Kansas</v>
      </c>
      <c r="E208" t="s">
        <v>1230</v>
      </c>
      <c r="F208" s="4" t="str">
        <f>VLOOKUP(Table13[[#This Row],[Participant Hometown State]],'State names'!$A$2:$B$51,2,0)</f>
        <v>KS</v>
      </c>
      <c r="G208">
        <v>17</v>
      </c>
      <c r="H208" t="s">
        <v>772</v>
      </c>
      <c r="I208" s="8">
        <v>28</v>
      </c>
      <c r="J208" t="s">
        <v>1356</v>
      </c>
      <c r="K208" t="s">
        <v>1232</v>
      </c>
      <c r="L208" t="str">
        <f>VLOOKUP(Table13[[#This Row],[Bachelor Hometown State]],'State names'!$A$2:$B$51,2,0)</f>
        <v>TX</v>
      </c>
      <c r="M208" s="9" t="str">
        <f>TRIM(Table13[[#This Row],[Bachelor Home State]])</f>
        <v>Texas</v>
      </c>
      <c r="N208" t="str">
        <f>Table13[[#This Row],[Participant Hometown]]&amp;","&amp;Table13[[#This Row],[Participant Hometown State Abbrev]]</f>
        <v>Topeka,KS</v>
      </c>
      <c r="O208" t="str">
        <f>Table13[[#This Row],[Bachelor_Hometown]]&amp;","&amp;Table13[[#This Row],[Bachelor Hometown State Abbrev]]</f>
        <v>McKinney,TX</v>
      </c>
      <c r="P208" s="8">
        <v>5</v>
      </c>
      <c r="Q208" s="16">
        <v>407.59978311301768</v>
      </c>
    </row>
    <row r="209" spans="1:17" ht="16.5" x14ac:dyDescent="0.3">
      <c r="A209" t="s">
        <v>1583</v>
      </c>
      <c r="B209">
        <v>25</v>
      </c>
      <c r="C209" t="s">
        <v>1333</v>
      </c>
      <c r="D209" s="5" t="str">
        <f>TRIM(CLEAN(SUBSTITUTE(Table13[[#This Row],[Participant Hometown State2]],CHAR(160)," ")))</f>
        <v>Florida</v>
      </c>
      <c r="E209" t="s">
        <v>1231</v>
      </c>
      <c r="F209" s="4" t="str">
        <f>VLOOKUP(Table13[[#This Row],[Participant Hometown State]],'State names'!$A$2:$B$51,2,0)</f>
        <v>FL</v>
      </c>
      <c r="G209">
        <v>17</v>
      </c>
      <c r="H209" t="s">
        <v>772</v>
      </c>
      <c r="I209" s="8">
        <v>28</v>
      </c>
      <c r="J209" t="s">
        <v>1356</v>
      </c>
      <c r="K209" t="s">
        <v>1232</v>
      </c>
      <c r="L209" t="str">
        <f>VLOOKUP(Table13[[#This Row],[Bachelor Hometown State]],'State names'!$A$2:$B$51,2,0)</f>
        <v>TX</v>
      </c>
      <c r="M209" s="9" t="str">
        <f>TRIM(Table13[[#This Row],[Bachelor Home State]])</f>
        <v>Texas</v>
      </c>
      <c r="N209" t="str">
        <f>Table13[[#This Row],[Participant Hometown]]&amp;","&amp;Table13[[#This Row],[Participant Hometown State Abbrev]]</f>
        <v>Ormond Beach,FL</v>
      </c>
      <c r="O209" t="str">
        <f>Table13[[#This Row],[Bachelor_Hometown]]&amp;","&amp;Table13[[#This Row],[Bachelor Hometown State Abbrev]]</f>
        <v>McKinney,TX</v>
      </c>
      <c r="P209" s="8">
        <v>5</v>
      </c>
      <c r="Q209" s="16">
        <v>956.99463353281533</v>
      </c>
    </row>
    <row r="210" spans="1:17" ht="16.5" x14ac:dyDescent="0.3">
      <c r="A210" t="s">
        <v>1584</v>
      </c>
      <c r="B210">
        <v>26</v>
      </c>
      <c r="C210" t="s">
        <v>1187</v>
      </c>
      <c r="D210" s="5" t="str">
        <f>TRIM(CLEAN(SUBSTITUTE(Table13[[#This Row],[Participant Hometown State2]],CHAR(160)," ")))</f>
        <v>California</v>
      </c>
      <c r="E210" t="s">
        <v>1236</v>
      </c>
      <c r="F210" s="4" t="str">
        <f>VLOOKUP(Table13[[#This Row],[Participant Hometown State]],'State names'!$A$2:$B$51,2,0)</f>
        <v>CA</v>
      </c>
      <c r="G210">
        <v>17</v>
      </c>
      <c r="H210" t="s">
        <v>772</v>
      </c>
      <c r="I210" s="8">
        <v>28</v>
      </c>
      <c r="J210" t="s">
        <v>1356</v>
      </c>
      <c r="K210" t="s">
        <v>1232</v>
      </c>
      <c r="L210" t="str">
        <f>VLOOKUP(Table13[[#This Row],[Bachelor Hometown State]],'State names'!$A$2:$B$51,2,0)</f>
        <v>TX</v>
      </c>
      <c r="M210" s="9" t="str">
        <f>TRIM(Table13[[#This Row],[Bachelor Home State]])</f>
        <v>Texas</v>
      </c>
      <c r="N210" t="str">
        <f>Table13[[#This Row],[Participant Hometown]]&amp;","&amp;Table13[[#This Row],[Participant Hometown State Abbrev]]</f>
        <v>Bakersfield,CA</v>
      </c>
      <c r="O210" t="str">
        <f>Table13[[#This Row],[Bachelor_Hometown]]&amp;","&amp;Table13[[#This Row],[Bachelor Hometown State Abbrev]]</f>
        <v>McKinney,TX</v>
      </c>
      <c r="P210" s="8">
        <v>4</v>
      </c>
      <c r="Q210" s="16">
        <v>1284.0204704295797</v>
      </c>
    </row>
    <row r="211" spans="1:17" ht="16.5" x14ac:dyDescent="0.3">
      <c r="A211" t="s">
        <v>1585</v>
      </c>
      <c r="B211">
        <v>28</v>
      </c>
      <c r="C211" t="s">
        <v>1188</v>
      </c>
      <c r="D211" s="5" t="str">
        <f>TRIM(CLEAN(SUBSTITUTE(Table13[[#This Row],[Participant Hometown State2]],CHAR(160)," ")))</f>
        <v>Florida</v>
      </c>
      <c r="E211" t="s">
        <v>1231</v>
      </c>
      <c r="F211" s="4" t="str">
        <f>VLOOKUP(Table13[[#This Row],[Participant Hometown State]],'State names'!$A$2:$B$51,2,0)</f>
        <v>FL</v>
      </c>
      <c r="G211">
        <v>17</v>
      </c>
      <c r="H211" t="s">
        <v>772</v>
      </c>
      <c r="I211" s="8">
        <v>28</v>
      </c>
      <c r="J211" t="s">
        <v>1356</v>
      </c>
      <c r="K211" t="s">
        <v>1232</v>
      </c>
      <c r="L211" t="str">
        <f>VLOOKUP(Table13[[#This Row],[Bachelor Hometown State]],'State names'!$A$2:$B$51,2,0)</f>
        <v>TX</v>
      </c>
      <c r="M211" s="9" t="str">
        <f>TRIM(Table13[[#This Row],[Bachelor Home State]])</f>
        <v>Texas</v>
      </c>
      <c r="N211" t="str">
        <f>Table13[[#This Row],[Participant Hometown]]&amp;","&amp;Table13[[#This Row],[Participant Hometown State Abbrev]]</f>
        <v>Ruskin,FL</v>
      </c>
      <c r="O211" t="str">
        <f>Table13[[#This Row],[Bachelor_Hometown]]&amp;","&amp;Table13[[#This Row],[Bachelor Hometown State Abbrev]]</f>
        <v>McKinney,TX</v>
      </c>
      <c r="P211" s="8">
        <v>4</v>
      </c>
      <c r="Q211" s="16">
        <v>925.70337953200692</v>
      </c>
    </row>
    <row r="212" spans="1:17" ht="16.5" x14ac:dyDescent="0.3">
      <c r="A212" t="s">
        <v>1586</v>
      </c>
      <c r="B212">
        <v>25</v>
      </c>
      <c r="C212" t="s">
        <v>1189</v>
      </c>
      <c r="D212" s="5" t="str">
        <f>TRIM(CLEAN(SUBSTITUTE(Table13[[#This Row],[Participant Hometown State2]],CHAR(160)," ")))</f>
        <v>Wisconsin</v>
      </c>
      <c r="E212" t="s">
        <v>1304</v>
      </c>
      <c r="F212" s="4" t="str">
        <f>VLOOKUP(Table13[[#This Row],[Participant Hometown State]],'State names'!$A$2:$B$51,2,0)</f>
        <v>WI</v>
      </c>
      <c r="G212">
        <v>17</v>
      </c>
      <c r="H212" t="s">
        <v>772</v>
      </c>
      <c r="I212" s="8">
        <v>28</v>
      </c>
      <c r="J212" t="s">
        <v>1356</v>
      </c>
      <c r="K212" t="s">
        <v>1232</v>
      </c>
      <c r="L212" t="str">
        <f>VLOOKUP(Table13[[#This Row],[Bachelor Hometown State]],'State names'!$A$2:$B$51,2,0)</f>
        <v>TX</v>
      </c>
      <c r="M212" s="9" t="str">
        <f>TRIM(Table13[[#This Row],[Bachelor Home State]])</f>
        <v>Texas</v>
      </c>
      <c r="N212" t="str">
        <f>Table13[[#This Row],[Participant Hometown]]&amp;","&amp;Table13[[#This Row],[Participant Hometown State Abbrev]]</f>
        <v>Darien,WI</v>
      </c>
      <c r="O212" t="str">
        <f>Table13[[#This Row],[Bachelor_Hometown]]&amp;","&amp;Table13[[#This Row],[Bachelor Hometown State Abbrev]]</f>
        <v>McKinney,TX</v>
      </c>
      <c r="P212" s="8">
        <v>3</v>
      </c>
      <c r="Q212" s="16">
        <v>779.75756215298918</v>
      </c>
    </row>
    <row r="213" spans="1:17" ht="16.5" x14ac:dyDescent="0.3">
      <c r="A213" t="s">
        <v>1587</v>
      </c>
      <c r="B213">
        <v>30</v>
      </c>
      <c r="C213" t="s">
        <v>1190</v>
      </c>
      <c r="D213" s="5" t="str">
        <f>TRIM(CLEAN(SUBSTITUTE(Table13[[#This Row],[Participant Hometown State2]],CHAR(160)," ")))</f>
        <v>Oregon</v>
      </c>
      <c r="E213" t="s">
        <v>1252</v>
      </c>
      <c r="F213" s="4" t="str">
        <f>VLOOKUP(Table13[[#This Row],[Participant Hometown State]],'State names'!$A$2:$B$51,2,0)</f>
        <v>OR</v>
      </c>
      <c r="G213">
        <v>17</v>
      </c>
      <c r="H213" t="s">
        <v>772</v>
      </c>
      <c r="I213" s="8">
        <v>28</v>
      </c>
      <c r="J213" t="s">
        <v>1356</v>
      </c>
      <c r="K213" t="s">
        <v>1232</v>
      </c>
      <c r="L213" t="str">
        <f>VLOOKUP(Table13[[#This Row],[Bachelor Hometown State]],'State names'!$A$2:$B$51,2,0)</f>
        <v>TX</v>
      </c>
      <c r="M213" s="9" t="str">
        <f>TRIM(Table13[[#This Row],[Bachelor Home State]])</f>
        <v>Texas</v>
      </c>
      <c r="N213" t="str">
        <f>Table13[[#This Row],[Participant Hometown]]&amp;","&amp;Table13[[#This Row],[Participant Hometown State Abbrev]]</f>
        <v>Troutdale,OR</v>
      </c>
      <c r="O213" t="str">
        <f>Table13[[#This Row],[Bachelor_Hometown]]&amp;","&amp;Table13[[#This Row],[Bachelor Hometown State Abbrev]]</f>
        <v>McKinney,TX</v>
      </c>
      <c r="P213" s="8">
        <v>3</v>
      </c>
      <c r="Q213" s="16">
        <v>1607.5404713026924</v>
      </c>
    </row>
    <row r="214" spans="1:17" ht="16.5" x14ac:dyDescent="0.3">
      <c r="A214" t="s">
        <v>1553</v>
      </c>
      <c r="B214">
        <v>25</v>
      </c>
      <c r="C214" t="s">
        <v>1168</v>
      </c>
      <c r="D214" s="5" t="str">
        <f>TRIM(CLEAN(SUBSTITUTE(Table13[[#This Row],[Participant Hometown State2]],CHAR(160)," ")))</f>
        <v>Tennessee</v>
      </c>
      <c r="E214" t="s">
        <v>1286</v>
      </c>
      <c r="F214" s="4" t="str">
        <f>VLOOKUP(Table13[[#This Row],[Participant Hometown State]],'State names'!$A$2:$B$51,2,0)</f>
        <v>TN</v>
      </c>
      <c r="G214">
        <v>17</v>
      </c>
      <c r="H214" t="s">
        <v>772</v>
      </c>
      <c r="I214" s="8">
        <v>28</v>
      </c>
      <c r="J214" t="s">
        <v>1356</v>
      </c>
      <c r="K214" t="s">
        <v>1232</v>
      </c>
      <c r="L214" t="str">
        <f>VLOOKUP(Table13[[#This Row],[Bachelor Hometown State]],'State names'!$A$2:$B$51,2,0)</f>
        <v>TX</v>
      </c>
      <c r="M214" s="9" t="str">
        <f>TRIM(Table13[[#This Row],[Bachelor Home State]])</f>
        <v>Texas</v>
      </c>
      <c r="N214" t="str">
        <f>Table13[[#This Row],[Participant Hometown]]&amp;","&amp;Table13[[#This Row],[Participant Hometown State Abbrev]]</f>
        <v>Clarksville,TN</v>
      </c>
      <c r="O214" t="str">
        <f>Table13[[#This Row],[Bachelor_Hometown]]&amp;","&amp;Table13[[#This Row],[Bachelor Hometown State Abbrev]]</f>
        <v>McKinney,TX</v>
      </c>
      <c r="P214" s="8">
        <v>3</v>
      </c>
      <c r="Q214" s="16">
        <v>573.57790347168361</v>
      </c>
    </row>
    <row r="215" spans="1:17" ht="16.5" x14ac:dyDescent="0.3">
      <c r="A215" t="s">
        <v>1588</v>
      </c>
      <c r="B215">
        <v>25</v>
      </c>
      <c r="C215" t="s">
        <v>1020</v>
      </c>
      <c r="D215" s="5" t="s">
        <v>1021</v>
      </c>
      <c r="E215" t="s">
        <v>1104</v>
      </c>
      <c r="F215" s="4" t="str">
        <f>VLOOKUP(Table13[[#This Row],[Participant Hometown State]],'State names'!$A$2:$B$51,2,0)</f>
        <v>PA</v>
      </c>
      <c r="G215">
        <v>17</v>
      </c>
      <c r="H215" t="s">
        <v>772</v>
      </c>
      <c r="I215" s="8">
        <v>28</v>
      </c>
      <c r="J215" t="s">
        <v>1356</v>
      </c>
      <c r="K215" t="s">
        <v>1232</v>
      </c>
      <c r="L215" t="str">
        <f>VLOOKUP(Table13[[#This Row],[Bachelor Hometown State]],'State names'!$A$2:$B$51,2,0)</f>
        <v>TX</v>
      </c>
      <c r="M215" s="9" t="str">
        <f>TRIM(Table13[[#This Row],[Bachelor Home State]])</f>
        <v>Texas</v>
      </c>
      <c r="N215" t="str">
        <f>Table13[[#This Row],[Participant Hometown]]&amp;","&amp;Table13[[#This Row],[Participant Hometown State Abbrev]]</f>
        <v>Pittsburgh,PA</v>
      </c>
      <c r="O215" t="str">
        <f>Table13[[#This Row],[Bachelor_Hometown]]&amp;","&amp;Table13[[#This Row],[Bachelor Hometown State Abbrev]]</f>
        <v>McKinney,TX</v>
      </c>
      <c r="P215" s="8">
        <v>2</v>
      </c>
      <c r="Q215" s="16">
        <v>1044.8446635799337</v>
      </c>
    </row>
    <row r="216" spans="1:17" ht="16.5" x14ac:dyDescent="0.3">
      <c r="A216" t="s">
        <v>1589</v>
      </c>
      <c r="B216">
        <v>31</v>
      </c>
      <c r="C216" t="s">
        <v>1191</v>
      </c>
      <c r="D216" s="5" t="str">
        <f>TRIM(CLEAN(SUBSTITUTE(Table13[[#This Row],[Participant Hometown State2]],CHAR(160)," ")))</f>
        <v>Utah</v>
      </c>
      <c r="E216" t="s">
        <v>1255</v>
      </c>
      <c r="F216" s="4" t="str">
        <f>VLOOKUP(Table13[[#This Row],[Participant Hometown State]],'State names'!$A$2:$B$51,2,0)</f>
        <v>UT</v>
      </c>
      <c r="G216">
        <v>17</v>
      </c>
      <c r="H216" t="s">
        <v>772</v>
      </c>
      <c r="I216" s="8">
        <v>28</v>
      </c>
      <c r="J216" t="s">
        <v>1356</v>
      </c>
      <c r="K216" t="s">
        <v>1232</v>
      </c>
      <c r="L216" t="str">
        <f>VLOOKUP(Table13[[#This Row],[Bachelor Hometown State]],'State names'!$A$2:$B$51,2,0)</f>
        <v>TX</v>
      </c>
      <c r="M216" s="9" t="str">
        <f>TRIM(Table13[[#This Row],[Bachelor Home State]])</f>
        <v>Texas</v>
      </c>
      <c r="N216" t="str">
        <f>Table13[[#This Row],[Participant Hometown]]&amp;","&amp;Table13[[#This Row],[Participant Hometown State Abbrev]]</f>
        <v>Sandy,UT</v>
      </c>
      <c r="O216" t="str">
        <f>Table13[[#This Row],[Bachelor_Hometown]]&amp;","&amp;Table13[[#This Row],[Bachelor Hometown State Abbrev]]</f>
        <v>McKinney,TX</v>
      </c>
      <c r="P216" s="8">
        <v>2</v>
      </c>
      <c r="Q216" s="16">
        <v>980.41946837114347</v>
      </c>
    </row>
    <row r="217" spans="1:17" ht="16.5" x14ac:dyDescent="0.3">
      <c r="A217" t="s">
        <v>1590</v>
      </c>
      <c r="B217">
        <v>27</v>
      </c>
      <c r="C217" t="s">
        <v>1192</v>
      </c>
      <c r="D217" s="5" t="str">
        <f>TRIM(CLEAN(SUBSTITUTE(Table13[[#This Row],[Participant Hometown State2]],CHAR(160)," ")))</f>
        <v>Illinois</v>
      </c>
      <c r="E217" t="s">
        <v>1246</v>
      </c>
      <c r="F217" s="4" t="str">
        <f>VLOOKUP(Table13[[#This Row],[Participant Hometown State]],'State names'!$A$2:$B$51,2,0)</f>
        <v>IL</v>
      </c>
      <c r="G217">
        <v>17</v>
      </c>
      <c r="H217" t="s">
        <v>772</v>
      </c>
      <c r="I217" s="8">
        <v>28</v>
      </c>
      <c r="J217" t="s">
        <v>1356</v>
      </c>
      <c r="K217" t="s">
        <v>1232</v>
      </c>
      <c r="L217" t="str">
        <f>VLOOKUP(Table13[[#This Row],[Bachelor Hometown State]],'State names'!$A$2:$B$51,2,0)</f>
        <v>TX</v>
      </c>
      <c r="M217" s="9" t="str">
        <f>TRIM(Table13[[#This Row],[Bachelor Home State]])</f>
        <v>Texas</v>
      </c>
      <c r="N217" t="str">
        <f>Table13[[#This Row],[Participant Hometown]]&amp;","&amp;Table13[[#This Row],[Participant Hometown State Abbrev]]</f>
        <v>Woodstock,IL</v>
      </c>
      <c r="O217" t="str">
        <f>Table13[[#This Row],[Bachelor_Hometown]]&amp;","&amp;Table13[[#This Row],[Bachelor Hometown State Abbrev]]</f>
        <v>McKinney,TX</v>
      </c>
      <c r="P217" s="8">
        <v>2</v>
      </c>
      <c r="Q217" s="16">
        <v>771.67525414699992</v>
      </c>
    </row>
    <row r="218" spans="1:17" ht="16.5" x14ac:dyDescent="0.3">
      <c r="A218" t="s">
        <v>1591</v>
      </c>
      <c r="B218">
        <v>25</v>
      </c>
      <c r="C218" t="s">
        <v>1193</v>
      </c>
      <c r="D218" s="5" t="str">
        <f>TRIM(CLEAN(SUBSTITUTE(Table13[[#This Row],[Participant Hometown State2]],CHAR(160)," ")))</f>
        <v>North Carolina</v>
      </c>
      <c r="E218" t="s">
        <v>1260</v>
      </c>
      <c r="F218" s="4" t="str">
        <f>VLOOKUP(Table13[[#This Row],[Participant Hometown State]],'State names'!$A$2:$B$51,2,0)</f>
        <v>NC</v>
      </c>
      <c r="G218">
        <v>17</v>
      </c>
      <c r="H218" t="s">
        <v>772</v>
      </c>
      <c r="I218" s="8">
        <v>28</v>
      </c>
      <c r="J218" t="s">
        <v>1356</v>
      </c>
      <c r="K218" t="s">
        <v>1232</v>
      </c>
      <c r="L218" t="str">
        <f>VLOOKUP(Table13[[#This Row],[Bachelor Hometown State]],'State names'!$A$2:$B$51,2,0)</f>
        <v>TX</v>
      </c>
      <c r="M218" s="9" t="str">
        <f>TRIM(Table13[[#This Row],[Bachelor Home State]])</f>
        <v>Texas</v>
      </c>
      <c r="N218" t="str">
        <f>Table13[[#This Row],[Participant Hometown]]&amp;","&amp;Table13[[#This Row],[Participant Hometown State Abbrev]]</f>
        <v>Garner,NC</v>
      </c>
      <c r="O218" t="str">
        <f>Table13[[#This Row],[Bachelor_Hometown]]&amp;","&amp;Table13[[#This Row],[Bachelor Hometown State Abbrev]]</f>
        <v>McKinney,TX</v>
      </c>
      <c r="P218" s="8">
        <v>1</v>
      </c>
      <c r="Q218" s="16">
        <v>1039.1194963368857</v>
      </c>
    </row>
    <row r="219" spans="1:17" ht="16.5" x14ac:dyDescent="0.3">
      <c r="A219" t="s">
        <v>1592</v>
      </c>
      <c r="B219">
        <v>28</v>
      </c>
      <c r="C219" t="s">
        <v>1194</v>
      </c>
      <c r="D219" s="5" t="str">
        <f>TRIM(CLEAN(SUBSTITUTE(Table13[[#This Row],[Participant Hometown State2]],CHAR(160)," ")))</f>
        <v>Michigan</v>
      </c>
      <c r="E219" t="s">
        <v>1268</v>
      </c>
      <c r="F219" s="4" t="str">
        <f>VLOOKUP(Table13[[#This Row],[Participant Hometown State]],'State names'!$A$2:$B$51,2,0)</f>
        <v>MI</v>
      </c>
      <c r="G219">
        <v>17</v>
      </c>
      <c r="H219" t="s">
        <v>772</v>
      </c>
      <c r="I219" s="8">
        <v>28</v>
      </c>
      <c r="J219" t="s">
        <v>1356</v>
      </c>
      <c r="K219" t="s">
        <v>1232</v>
      </c>
      <c r="L219" t="str">
        <f>VLOOKUP(Table13[[#This Row],[Bachelor Hometown State]],'State names'!$A$2:$B$51,2,0)</f>
        <v>TX</v>
      </c>
      <c r="M219" s="9" t="str">
        <f>TRIM(Table13[[#This Row],[Bachelor Home State]])</f>
        <v>Texas</v>
      </c>
      <c r="N219" t="str">
        <f>Table13[[#This Row],[Participant Hometown]]&amp;","&amp;Table13[[#This Row],[Participant Hometown State Abbrev]]</f>
        <v>Macomb,MI</v>
      </c>
      <c r="O219" t="str">
        <f>Table13[[#This Row],[Bachelor_Hometown]]&amp;","&amp;Table13[[#This Row],[Bachelor Hometown State Abbrev]]</f>
        <v>McKinney,TX</v>
      </c>
      <c r="P219" s="8">
        <v>1</v>
      </c>
      <c r="Q219" s="16">
        <v>990.12365757479313</v>
      </c>
    </row>
    <row r="220" spans="1:17" ht="16.5" x14ac:dyDescent="0.3">
      <c r="A220" t="s">
        <v>1593</v>
      </c>
      <c r="B220">
        <v>28</v>
      </c>
      <c r="C220" t="s">
        <v>1195</v>
      </c>
      <c r="D220" s="5" t="str">
        <f>TRIM(CLEAN(SUBSTITUTE(Table13[[#This Row],[Participant Hometown State2]],CHAR(160)," ")))</f>
        <v>Tennessee</v>
      </c>
      <c r="E220" t="s">
        <v>1286</v>
      </c>
      <c r="F220" s="4" t="str">
        <f>VLOOKUP(Table13[[#This Row],[Participant Hometown State]],'State names'!$A$2:$B$51,2,0)</f>
        <v>TN</v>
      </c>
      <c r="G220">
        <v>17</v>
      </c>
      <c r="H220" t="s">
        <v>772</v>
      </c>
      <c r="I220" s="8">
        <v>28</v>
      </c>
      <c r="J220" t="s">
        <v>1356</v>
      </c>
      <c r="K220" t="s">
        <v>1232</v>
      </c>
      <c r="L220" t="str">
        <f>VLOOKUP(Table13[[#This Row],[Bachelor Hometown State]],'State names'!$A$2:$B$51,2,0)</f>
        <v>TX</v>
      </c>
      <c r="M220" s="9" t="str">
        <f>TRIM(Table13[[#This Row],[Bachelor Home State]])</f>
        <v>Texas</v>
      </c>
      <c r="N220" t="str">
        <f>Table13[[#This Row],[Participant Hometown]]&amp;","&amp;Table13[[#This Row],[Participant Hometown State Abbrev]]</f>
        <v>Chattanooga,TN</v>
      </c>
      <c r="O220" t="str">
        <f>Table13[[#This Row],[Bachelor_Hometown]]&amp;","&amp;Table13[[#This Row],[Bachelor Hometown State Abbrev]]</f>
        <v>McKinney,TX</v>
      </c>
      <c r="P220" s="8">
        <v>1</v>
      </c>
      <c r="Q220" s="16">
        <v>662.15196357017635</v>
      </c>
    </row>
    <row r="221" spans="1:17" ht="16.5" x14ac:dyDescent="0.3">
      <c r="A221" t="s">
        <v>1594</v>
      </c>
      <c r="B221">
        <v>29</v>
      </c>
      <c r="C221" t="s">
        <v>1334</v>
      </c>
      <c r="D221" s="5" t="str">
        <f>TRIM(CLEAN(SUBSTITUTE(Table13[[#This Row],[Participant Hometown State2]],CHAR(160)," ")))</f>
        <v>California</v>
      </c>
      <c r="E221" t="s">
        <v>1236</v>
      </c>
      <c r="F221" s="4" t="str">
        <f>VLOOKUP(Table13[[#This Row],[Participant Hometown State]],'State names'!$A$2:$B$51,2,0)</f>
        <v>CA</v>
      </c>
      <c r="G221">
        <v>17</v>
      </c>
      <c r="H221" t="s">
        <v>772</v>
      </c>
      <c r="I221" s="8">
        <v>28</v>
      </c>
      <c r="J221" t="s">
        <v>1356</v>
      </c>
      <c r="K221" t="s">
        <v>1232</v>
      </c>
      <c r="L221" t="str">
        <f>VLOOKUP(Table13[[#This Row],[Bachelor Hometown State]],'State names'!$A$2:$B$51,2,0)</f>
        <v>TX</v>
      </c>
      <c r="M221" s="9" t="str">
        <f>TRIM(Table13[[#This Row],[Bachelor Home State]])</f>
        <v>Texas</v>
      </c>
      <c r="N221" t="str">
        <f>Table13[[#This Row],[Participant Hometown]]&amp;","&amp;Table13[[#This Row],[Participant Hometown State Abbrev]]</f>
        <v>Agoura Hills,CA</v>
      </c>
      <c r="O221" t="str">
        <f>Table13[[#This Row],[Bachelor_Hometown]]&amp;","&amp;Table13[[#This Row],[Bachelor Hometown State Abbrev]]</f>
        <v>McKinney,TX</v>
      </c>
      <c r="P221" s="8">
        <v>1</v>
      </c>
      <c r="Q221" s="16">
        <v>1271.6327258656004</v>
      </c>
    </row>
    <row r="222" spans="1:17" ht="16.5" x14ac:dyDescent="0.3">
      <c r="A222" t="s">
        <v>1595</v>
      </c>
      <c r="B222">
        <v>24</v>
      </c>
      <c r="C222" t="s">
        <v>1335</v>
      </c>
      <c r="D222" s="5" t="str">
        <f>TRIM(CLEAN(SUBSTITUTE(Table13[[#This Row],[Participant Hometown State2]],CHAR(160)," ")))</f>
        <v>California</v>
      </c>
      <c r="E222" t="s">
        <v>1236</v>
      </c>
      <c r="F222" s="4" t="str">
        <f>VLOOKUP(Table13[[#This Row],[Participant Hometown State]],'State names'!$A$2:$B$51,2,0)</f>
        <v>CA</v>
      </c>
      <c r="G222">
        <v>17</v>
      </c>
      <c r="H222" t="s">
        <v>772</v>
      </c>
      <c r="I222" s="8">
        <v>28</v>
      </c>
      <c r="J222" t="s">
        <v>1356</v>
      </c>
      <c r="K222" t="s">
        <v>1232</v>
      </c>
      <c r="L222" t="str">
        <f>VLOOKUP(Table13[[#This Row],[Bachelor Hometown State]],'State names'!$A$2:$B$51,2,0)</f>
        <v>TX</v>
      </c>
      <c r="M222" s="9" t="str">
        <f>TRIM(Table13[[#This Row],[Bachelor Home State]])</f>
        <v>Texas</v>
      </c>
      <c r="N222" t="str">
        <f>Table13[[#This Row],[Participant Hometown]]&amp;","&amp;Table13[[#This Row],[Participant Hometown State Abbrev]]</f>
        <v>Stevenson Ranch,CA</v>
      </c>
      <c r="O222" t="str">
        <f>Table13[[#This Row],[Bachelor_Hometown]]&amp;","&amp;Table13[[#This Row],[Bachelor Hometown State Abbrev]]</f>
        <v>McKinney,TX</v>
      </c>
      <c r="P222" s="8">
        <v>1</v>
      </c>
      <c r="Q222" s="16">
        <v>1260.9319611706881</v>
      </c>
    </row>
    <row r="223" spans="1:17" ht="16.5" x14ac:dyDescent="0.3">
      <c r="A223" t="s">
        <v>1596</v>
      </c>
      <c r="B223">
        <v>27</v>
      </c>
      <c r="C223" t="s">
        <v>1196</v>
      </c>
      <c r="D223" s="5" t="str">
        <f>TRIM(CLEAN(SUBSTITUTE(Table13[[#This Row],[Participant Hometown State2]],CHAR(160)," ")))</f>
        <v>Rhode Island</v>
      </c>
      <c r="E223" t="s">
        <v>1318</v>
      </c>
      <c r="F223" s="4" t="str">
        <f>VLOOKUP(Table13[[#This Row],[Participant Hometown State]],'State names'!$A$2:$B$51,2,0)</f>
        <v>RI</v>
      </c>
      <c r="G223">
        <v>17</v>
      </c>
      <c r="H223" t="s">
        <v>772</v>
      </c>
      <c r="I223" s="8">
        <v>28</v>
      </c>
      <c r="J223" t="s">
        <v>1356</v>
      </c>
      <c r="K223" t="s">
        <v>1232</v>
      </c>
      <c r="L223" t="str">
        <f>VLOOKUP(Table13[[#This Row],[Bachelor Hometown State]],'State names'!$A$2:$B$51,2,0)</f>
        <v>TX</v>
      </c>
      <c r="M223" s="9" t="str">
        <f>TRIM(Table13[[#This Row],[Bachelor Home State]])</f>
        <v>Texas</v>
      </c>
      <c r="N223" t="str">
        <f>Table13[[#This Row],[Participant Hometown]]&amp;","&amp;Table13[[#This Row],[Participant Hometown State Abbrev]]</f>
        <v>Cranston,RI</v>
      </c>
      <c r="O223" t="str">
        <f>Table13[[#This Row],[Bachelor_Hometown]]&amp;","&amp;Table13[[#This Row],[Bachelor Hometown State Abbrev]]</f>
        <v>McKinney,TX</v>
      </c>
      <c r="P223" s="8">
        <v>1</v>
      </c>
      <c r="Q223" s="16">
        <v>1495.958052226943</v>
      </c>
    </row>
    <row r="224" spans="1:17" ht="16.5" x14ac:dyDescent="0.3">
      <c r="A224" t="s">
        <v>837</v>
      </c>
      <c r="B224">
        <v>25</v>
      </c>
      <c r="C224" t="s">
        <v>1197</v>
      </c>
      <c r="D224" s="5" t="str">
        <f>TRIM(CLEAN(SUBSTITUTE(Table13[[#This Row],[Participant Hometown State2]],CHAR(160)," ")))</f>
        <v>Minnesota</v>
      </c>
      <c r="E224" t="s">
        <v>1301</v>
      </c>
      <c r="F224" s="4" t="str">
        <f>VLOOKUP(Table13[[#This Row],[Participant Hometown State]],'State names'!$A$2:$B$51,2,0)</f>
        <v>MN</v>
      </c>
      <c r="G224">
        <v>17</v>
      </c>
      <c r="H224" t="s">
        <v>772</v>
      </c>
      <c r="I224" s="8">
        <v>28</v>
      </c>
      <c r="J224" t="s">
        <v>1356</v>
      </c>
      <c r="K224" t="s">
        <v>1232</v>
      </c>
      <c r="L224" t="str">
        <f>VLOOKUP(Table13[[#This Row],[Bachelor Hometown State]],'State names'!$A$2:$B$51,2,0)</f>
        <v>TX</v>
      </c>
      <c r="M224" s="9" t="str">
        <f>TRIM(Table13[[#This Row],[Bachelor Home State]])</f>
        <v>Texas</v>
      </c>
      <c r="N224" t="str">
        <f>Table13[[#This Row],[Participant Hometown]]&amp;","&amp;Table13[[#This Row],[Participant Hometown State Abbrev]]</f>
        <v>Minnetonka,MN</v>
      </c>
      <c r="O224" t="str">
        <f>Table13[[#This Row],[Bachelor_Hometown]]&amp;","&amp;Table13[[#This Row],[Bachelor Hometown State Abbrev]]</f>
        <v>McKinney,TX</v>
      </c>
      <c r="P224" s="8">
        <v>1</v>
      </c>
      <c r="Q224" s="16">
        <v>826.4245614079324</v>
      </c>
    </row>
    <row r="225" spans="1:17" s="1" customFormat="1" ht="16.5" x14ac:dyDescent="0.3">
      <c r="A225" t="s">
        <v>1597</v>
      </c>
      <c r="B225" s="1">
        <v>26</v>
      </c>
      <c r="C225" s="1" t="s">
        <v>1198</v>
      </c>
      <c r="D225" s="5" t="str">
        <f>TRIM(CLEAN(SUBSTITUTE(Table13[[#This Row],[Participant Hometown State2]],CHAR(160)," ")))</f>
        <v>Missouri</v>
      </c>
      <c r="E225" s="1" t="s">
        <v>1250</v>
      </c>
      <c r="F225" s="4" t="str">
        <f>VLOOKUP(Table13[[#This Row],[Participant Hometown State]],'State names'!$A$2:$B$51,2,0)</f>
        <v>MO</v>
      </c>
      <c r="G225" s="1">
        <v>18</v>
      </c>
      <c r="H225" s="1" t="s">
        <v>843</v>
      </c>
      <c r="I225" s="7">
        <v>32</v>
      </c>
      <c r="J225" s="1" t="s">
        <v>1000</v>
      </c>
      <c r="K225" s="1" t="s">
        <v>1231</v>
      </c>
      <c r="L225" s="1" t="str">
        <f>VLOOKUP(Table13[[#This Row],[Bachelor Hometown State]],'State names'!$A$2:$B$51,2,0)</f>
        <v>FL</v>
      </c>
      <c r="M225" s="9" t="str">
        <f>TRIM(Table13[[#This Row],[Bachelor Home State]])</f>
        <v>Florida</v>
      </c>
      <c r="N225" s="1" t="str">
        <f>Table13[[#This Row],[Participant Hometown]]&amp;","&amp;Table13[[#This Row],[Participant Hometown State Abbrev]]</f>
        <v>Kearney,MO</v>
      </c>
      <c r="O225" s="1" t="str">
        <f>Table13[[#This Row],[Bachelor_Hometown]]&amp;","&amp;Table13[[#This Row],[Bachelor Hometown State Abbrev]]</f>
        <v>Miami,FL</v>
      </c>
      <c r="P225" s="7">
        <v>10</v>
      </c>
      <c r="Q225" s="15">
        <v>1245.3750123438563</v>
      </c>
    </row>
    <row r="226" spans="1:17" ht="16.5" x14ac:dyDescent="0.3">
      <c r="A226" t="s">
        <v>1598</v>
      </c>
      <c r="B226">
        <v>32</v>
      </c>
      <c r="C226" t="s">
        <v>1043</v>
      </c>
      <c r="D226" s="5" t="str">
        <f>TRIM(CLEAN(SUBSTITUTE(Table13[[#This Row],[Participant Hometown State2]],CHAR(160)," ")))</f>
        <v>California</v>
      </c>
      <c r="E226" t="s">
        <v>1236</v>
      </c>
      <c r="F226" s="4" t="str">
        <f>VLOOKUP(Table13[[#This Row],[Participant Hometown State]],'State names'!$A$2:$B$51,2,0)</f>
        <v>CA</v>
      </c>
      <c r="G226">
        <v>18</v>
      </c>
      <c r="H226" t="s">
        <v>843</v>
      </c>
      <c r="I226" s="8">
        <v>32</v>
      </c>
      <c r="J226" t="s">
        <v>1000</v>
      </c>
      <c r="K226" t="s">
        <v>1231</v>
      </c>
      <c r="L226" t="str">
        <f>VLOOKUP(Table13[[#This Row],[Bachelor Hometown State]],'State names'!$A$2:$B$51,2,0)</f>
        <v>FL</v>
      </c>
      <c r="M226" s="9" t="str">
        <f>TRIM(Table13[[#This Row],[Bachelor Home State]])</f>
        <v>Florida</v>
      </c>
      <c r="N226" t="str">
        <f>Table13[[#This Row],[Participant Hometown]]&amp;","&amp;Table13[[#This Row],[Participant Hometown State Abbrev]]</f>
        <v>Sacramento,CA</v>
      </c>
      <c r="O226" t="str">
        <f>Table13[[#This Row],[Bachelor_Hometown]]&amp;","&amp;Table13[[#This Row],[Bachelor Hometown State Abbrev]]</f>
        <v>Miami,FL</v>
      </c>
      <c r="P226" s="8">
        <v>9</v>
      </c>
      <c r="Q226" s="16">
        <v>2545.4532455956646</v>
      </c>
    </row>
    <row r="227" spans="1:17" ht="16.5" x14ac:dyDescent="0.3">
      <c r="A227" t="s">
        <v>1599</v>
      </c>
      <c r="B227">
        <v>26</v>
      </c>
      <c r="C227" t="s">
        <v>1199</v>
      </c>
      <c r="D227" s="5" t="str">
        <f>TRIM(CLEAN(SUBSTITUTE(Table13[[#This Row],[Participant Hometown State2]],CHAR(160)," ")))</f>
        <v>Georgia</v>
      </c>
      <c r="E227" t="s">
        <v>1267</v>
      </c>
      <c r="F227" s="4" t="str">
        <f>VLOOKUP(Table13[[#This Row],[Participant Hometown State]],'State names'!$A$2:$B$51,2,0)</f>
        <v>GA</v>
      </c>
      <c r="G227">
        <v>18</v>
      </c>
      <c r="H227" t="s">
        <v>843</v>
      </c>
      <c r="I227" s="8">
        <v>32</v>
      </c>
      <c r="J227" t="s">
        <v>1000</v>
      </c>
      <c r="K227" t="s">
        <v>1231</v>
      </c>
      <c r="L227" t="str">
        <f>VLOOKUP(Table13[[#This Row],[Bachelor Hometown State]],'State names'!$A$2:$B$51,2,0)</f>
        <v>FL</v>
      </c>
      <c r="M227" s="9" t="str">
        <f>TRIM(Table13[[#This Row],[Bachelor Home State]])</f>
        <v>Florida</v>
      </c>
      <c r="N227" t="str">
        <f>Table13[[#This Row],[Participant Hometown]]&amp;","&amp;Table13[[#This Row],[Participant Hometown State Abbrev]]</f>
        <v>Buckhead,GA</v>
      </c>
      <c r="O227" t="str">
        <f>Table13[[#This Row],[Bachelor_Hometown]]&amp;","&amp;Table13[[#This Row],[Bachelor Hometown State Abbrev]]</f>
        <v>Miami,FL</v>
      </c>
      <c r="P227" s="8">
        <v>8</v>
      </c>
      <c r="Q227" s="16">
        <v>569.99974925766003</v>
      </c>
    </row>
    <row r="228" spans="1:17" ht="16.5" x14ac:dyDescent="0.3">
      <c r="A228" t="s">
        <v>1600</v>
      </c>
      <c r="B228">
        <v>32</v>
      </c>
      <c r="C228" t="s">
        <v>1336</v>
      </c>
      <c r="D228" s="5" t="str">
        <f>TRIM(CLEAN(SUBSTITUTE(Table13[[#This Row],[Participant Hometown State2]],CHAR(160)," ")))</f>
        <v>Massachusetts</v>
      </c>
      <c r="E228" t="s">
        <v>1242</v>
      </c>
      <c r="F228" s="4" t="str">
        <f>VLOOKUP(Table13[[#This Row],[Participant Hometown State]],'State names'!$A$2:$B$51,2,0)</f>
        <v>MA</v>
      </c>
      <c r="G228">
        <v>18</v>
      </c>
      <c r="H228" t="s">
        <v>843</v>
      </c>
      <c r="I228" s="8">
        <v>32</v>
      </c>
      <c r="J228" t="s">
        <v>1000</v>
      </c>
      <c r="K228" t="s">
        <v>1231</v>
      </c>
      <c r="L228" t="str">
        <f>VLOOKUP(Table13[[#This Row],[Bachelor Hometown State]],'State names'!$A$2:$B$51,2,0)</f>
        <v>FL</v>
      </c>
      <c r="M228" s="9" t="str">
        <f>TRIM(Table13[[#This Row],[Bachelor Home State]])</f>
        <v>Florida</v>
      </c>
      <c r="N228" t="str">
        <f>Table13[[#This Row],[Participant Hometown]]&amp;","&amp;Table13[[#This Row],[Participant Hometown State Abbrev]]</f>
        <v>Martha's Vineyard,MA</v>
      </c>
      <c r="O228" t="str">
        <f>Table13[[#This Row],[Bachelor_Hometown]]&amp;","&amp;Table13[[#This Row],[Bachelor Hometown State Abbrev]]</f>
        <v>Miami,FL</v>
      </c>
      <c r="P228" s="8">
        <v>7</v>
      </c>
      <c r="Q228" s="16">
        <v>1212.4160029012744</v>
      </c>
    </row>
    <row r="229" spans="1:17" ht="16.5" x14ac:dyDescent="0.3">
      <c r="A229" t="s">
        <v>1601</v>
      </c>
      <c r="B229">
        <v>24</v>
      </c>
      <c r="C229" t="s">
        <v>1130</v>
      </c>
      <c r="D229" s="5" t="str">
        <f>TRIM(CLEAN(SUBSTITUTE(Table13[[#This Row],[Participant Hometown State2]],CHAR(160)," ")))</f>
        <v>Ohio</v>
      </c>
      <c r="E229" t="s">
        <v>1270</v>
      </c>
      <c r="F229" s="4" t="str">
        <f>VLOOKUP(Table13[[#This Row],[Participant Hometown State]],'State names'!$A$2:$B$51,2,0)</f>
        <v>OH</v>
      </c>
      <c r="G229">
        <v>18</v>
      </c>
      <c r="H229" t="s">
        <v>843</v>
      </c>
      <c r="I229" s="8">
        <v>32</v>
      </c>
      <c r="J229" t="s">
        <v>1000</v>
      </c>
      <c r="K229" t="s">
        <v>1231</v>
      </c>
      <c r="L229" t="str">
        <f>VLOOKUP(Table13[[#This Row],[Bachelor Hometown State]],'State names'!$A$2:$B$51,2,0)</f>
        <v>FL</v>
      </c>
      <c r="M229" s="9" t="str">
        <f>TRIM(Table13[[#This Row],[Bachelor Home State]])</f>
        <v>Florida</v>
      </c>
      <c r="N229" t="str">
        <f>Table13[[#This Row],[Participant Hometown]]&amp;","&amp;Table13[[#This Row],[Participant Hometown State Abbrev]]</f>
        <v>Lexington,OH</v>
      </c>
      <c r="O229" t="str">
        <f>Table13[[#This Row],[Bachelor_Hometown]]&amp;","&amp;Table13[[#This Row],[Bachelor Hometown State Abbrev]]</f>
        <v>Miami,FL</v>
      </c>
      <c r="P229" s="8">
        <v>6</v>
      </c>
      <c r="Q229" s="16">
        <v>1038.3373852258428</v>
      </c>
    </row>
    <row r="230" spans="1:17" ht="16.5" x14ac:dyDescent="0.3">
      <c r="A230" t="s">
        <v>1602</v>
      </c>
      <c r="B230">
        <v>29</v>
      </c>
      <c r="C230" t="s">
        <v>1337</v>
      </c>
      <c r="D230" s="5" t="str">
        <f>TRIM(CLEAN(SUBSTITUTE(Table13[[#This Row],[Participant Hometown State2]],CHAR(160)," ")))</f>
        <v>Iowa</v>
      </c>
      <c r="E230" t="s">
        <v>1338</v>
      </c>
      <c r="F230" s="4" t="str">
        <f>VLOOKUP(Table13[[#This Row],[Participant Hometown State]],'State names'!$A$2:$B$51,2,0)</f>
        <v>IA</v>
      </c>
      <c r="G230">
        <v>18</v>
      </c>
      <c r="H230" t="s">
        <v>843</v>
      </c>
      <c r="I230" s="8">
        <v>32</v>
      </c>
      <c r="J230" t="s">
        <v>1000</v>
      </c>
      <c r="K230" t="s">
        <v>1231</v>
      </c>
      <c r="L230" t="str">
        <f>VLOOKUP(Table13[[#This Row],[Bachelor Hometown State]],'State names'!$A$2:$B$51,2,0)</f>
        <v>FL</v>
      </c>
      <c r="M230" s="9" t="str">
        <f>TRIM(Table13[[#This Row],[Bachelor Home State]])</f>
        <v>Florida</v>
      </c>
      <c r="N230" t="str">
        <f>Table13[[#This Row],[Participant Hometown]]&amp;","&amp;Table13[[#This Row],[Participant Hometown State Abbrev]]</f>
        <v>Iowa City,IA</v>
      </c>
      <c r="O230" t="str">
        <f>Table13[[#This Row],[Bachelor_Hometown]]&amp;","&amp;Table13[[#This Row],[Bachelor Hometown State Abbrev]]</f>
        <v>Miami,FL</v>
      </c>
      <c r="P230" s="8">
        <v>6</v>
      </c>
      <c r="Q230" s="16">
        <v>1272.2023932868476</v>
      </c>
    </row>
    <row r="231" spans="1:17" ht="16.5" x14ac:dyDescent="0.3">
      <c r="A231" t="s">
        <v>1603</v>
      </c>
      <c r="B231">
        <v>22</v>
      </c>
      <c r="C231" t="s">
        <v>1339</v>
      </c>
      <c r="D231" s="5" t="str">
        <f>TRIM(CLEAN(SUBSTITUTE(Table13[[#This Row],[Participant Hometown State2]],CHAR(160)," ")))</f>
        <v>Michigan</v>
      </c>
      <c r="E231" t="s">
        <v>1268</v>
      </c>
      <c r="F231" s="4" t="str">
        <f>VLOOKUP(Table13[[#This Row],[Participant Hometown State]],'State names'!$A$2:$B$51,2,0)</f>
        <v>MI</v>
      </c>
      <c r="G231">
        <v>18</v>
      </c>
      <c r="H231" t="s">
        <v>843</v>
      </c>
      <c r="I231" s="8">
        <v>32</v>
      </c>
      <c r="J231" t="s">
        <v>1000</v>
      </c>
      <c r="K231" t="s">
        <v>1231</v>
      </c>
      <c r="L231" t="str">
        <f>VLOOKUP(Table13[[#This Row],[Bachelor Hometown State]],'State names'!$A$2:$B$51,2,0)</f>
        <v>FL</v>
      </c>
      <c r="M231" s="9" t="str">
        <f>TRIM(Table13[[#This Row],[Bachelor Home State]])</f>
        <v>Florida</v>
      </c>
      <c r="N231" t="str">
        <f>Table13[[#This Row],[Participant Hometown]]&amp;","&amp;Table13[[#This Row],[Participant Hometown State Abbrev]]</f>
        <v>Shelby Charter Township,MI</v>
      </c>
      <c r="O231" t="str">
        <f>Table13[[#This Row],[Bachelor_Hometown]]&amp;","&amp;Table13[[#This Row],[Bachelor Hometown State Abbrev]]</f>
        <v>Miami,FL</v>
      </c>
      <c r="P231" s="8">
        <v>5</v>
      </c>
      <c r="Q231" s="16">
        <v>1177.733153244139</v>
      </c>
    </row>
    <row r="232" spans="1:17" ht="16.5" x14ac:dyDescent="0.3">
      <c r="A232" t="s">
        <v>1604</v>
      </c>
      <c r="B232">
        <v>26</v>
      </c>
      <c r="C232" t="s">
        <v>1340</v>
      </c>
      <c r="D232" s="5" t="str">
        <f>TRIM(CLEAN(SUBSTITUTE(Table13[[#This Row],[Participant Hometown State2]],CHAR(160)," ")))</f>
        <v>Illinois</v>
      </c>
      <c r="E232" t="s">
        <v>1246</v>
      </c>
      <c r="F232" s="4" t="str">
        <f>VLOOKUP(Table13[[#This Row],[Participant Hometown State]],'State names'!$A$2:$B$51,2,0)</f>
        <v>IL</v>
      </c>
      <c r="G232">
        <v>18</v>
      </c>
      <c r="H232" t="s">
        <v>843</v>
      </c>
      <c r="I232" s="8">
        <v>32</v>
      </c>
      <c r="J232" t="s">
        <v>1000</v>
      </c>
      <c r="K232" t="s">
        <v>1231</v>
      </c>
      <c r="L232" t="str">
        <f>VLOOKUP(Table13[[#This Row],[Bachelor Hometown State]],'State names'!$A$2:$B$51,2,0)</f>
        <v>FL</v>
      </c>
      <c r="M232" s="9" t="str">
        <f>TRIM(Table13[[#This Row],[Bachelor Home State]])</f>
        <v>Florida</v>
      </c>
      <c r="N232" t="str">
        <f>Table13[[#This Row],[Participant Hometown]]&amp;","&amp;Table13[[#This Row],[Participant Hometown State Abbrev]]</f>
        <v>Orland Park,IL</v>
      </c>
      <c r="O232" t="str">
        <f>Table13[[#This Row],[Bachelor_Hometown]]&amp;","&amp;Table13[[#This Row],[Bachelor Hometown State Abbrev]]</f>
        <v>Miami,FL</v>
      </c>
      <c r="P232" s="8">
        <v>5</v>
      </c>
      <c r="Q232" s="16">
        <v>1177.2817296647822</v>
      </c>
    </row>
    <row r="233" spans="1:17" ht="16.5" x14ac:dyDescent="0.3">
      <c r="A233" t="s">
        <v>1605</v>
      </c>
      <c r="B233">
        <v>25</v>
      </c>
      <c r="C233" t="s">
        <v>1201</v>
      </c>
      <c r="D233" s="5" t="str">
        <f>TRIM(CLEAN(SUBSTITUTE(Table13[[#This Row],[Participant Hometown State2]],CHAR(160)," ")))</f>
        <v>Illinois</v>
      </c>
      <c r="E233" t="s">
        <v>1246</v>
      </c>
      <c r="F233" s="4" t="str">
        <f>VLOOKUP(Table13[[#This Row],[Participant Hometown State]],'State names'!$A$2:$B$51,2,0)</f>
        <v>IL</v>
      </c>
      <c r="G233">
        <v>18</v>
      </c>
      <c r="H233" t="s">
        <v>843</v>
      </c>
      <c r="I233" s="8">
        <v>32</v>
      </c>
      <c r="J233" t="s">
        <v>1000</v>
      </c>
      <c r="K233" t="s">
        <v>1231</v>
      </c>
      <c r="L233" t="str">
        <f>VLOOKUP(Table13[[#This Row],[Bachelor Hometown State]],'State names'!$A$2:$B$51,2,0)</f>
        <v>FL</v>
      </c>
      <c r="M233" s="9" t="str">
        <f>TRIM(Table13[[#This Row],[Bachelor Home State]])</f>
        <v>Florida</v>
      </c>
      <c r="N233" t="str">
        <f>Table13[[#This Row],[Participant Hometown]]&amp;","&amp;Table13[[#This Row],[Participant Hometown State Abbrev]]</f>
        <v>Litchfield,IL</v>
      </c>
      <c r="O233" t="str">
        <f>Table13[[#This Row],[Bachelor_Hometown]]&amp;","&amp;Table13[[#This Row],[Bachelor Hometown State Abbrev]]</f>
        <v>Miami,FL</v>
      </c>
      <c r="P233" s="8">
        <v>5</v>
      </c>
      <c r="Q233" s="16">
        <v>1075.0697372523043</v>
      </c>
    </row>
    <row r="234" spans="1:17" ht="16.5" x14ac:dyDescent="0.3">
      <c r="A234" t="s">
        <v>1606</v>
      </c>
      <c r="B234">
        <v>27</v>
      </c>
      <c r="C234" t="s">
        <v>1202</v>
      </c>
      <c r="D234" s="5" t="str">
        <f>TRIM(CLEAN(SUBSTITUTE(Table13[[#This Row],[Participant Hometown State2]],CHAR(160)," ")))</f>
        <v>Georgia</v>
      </c>
      <c r="E234" t="s">
        <v>1267</v>
      </c>
      <c r="F234" s="4" t="str">
        <f>VLOOKUP(Table13[[#This Row],[Participant Hometown State]],'State names'!$A$2:$B$51,2,0)</f>
        <v>GA</v>
      </c>
      <c r="G234">
        <v>18</v>
      </c>
      <c r="H234" t="s">
        <v>843</v>
      </c>
      <c r="I234" s="8">
        <v>32</v>
      </c>
      <c r="J234" t="s">
        <v>1000</v>
      </c>
      <c r="K234" t="s">
        <v>1231</v>
      </c>
      <c r="L234" t="str">
        <f>VLOOKUP(Table13[[#This Row],[Bachelor Hometown State]],'State names'!$A$2:$B$51,2,0)</f>
        <v>FL</v>
      </c>
      <c r="M234" s="9" t="str">
        <f>TRIM(Table13[[#This Row],[Bachelor Home State]])</f>
        <v>Florida</v>
      </c>
      <c r="N234" t="str">
        <f>Table13[[#This Row],[Participant Hometown]]&amp;","&amp;Table13[[#This Row],[Participant Hometown State Abbrev]]</f>
        <v>Conyers,GA</v>
      </c>
      <c r="O234" t="str">
        <f>Table13[[#This Row],[Bachelor_Hometown]]&amp;","&amp;Table13[[#This Row],[Bachelor Hometown State Abbrev]]</f>
        <v>Miami,FL</v>
      </c>
      <c r="P234" s="8">
        <v>4</v>
      </c>
      <c r="Q234" s="16">
        <v>590.14890193502947</v>
      </c>
    </row>
    <row r="235" spans="1:17" ht="16.5" x14ac:dyDescent="0.3">
      <c r="A235" t="s">
        <v>1607</v>
      </c>
      <c r="B235">
        <v>27</v>
      </c>
      <c r="C235" t="s">
        <v>1341</v>
      </c>
      <c r="D235" s="5" t="str">
        <f>TRIM(CLEAN(SUBSTITUTE(Table13[[#This Row],[Participant Hometown State2]],CHAR(160)," ")))</f>
        <v>Pennsylvania</v>
      </c>
      <c r="E235" t="s">
        <v>1245</v>
      </c>
      <c r="F235" s="4" t="str">
        <f>VLOOKUP(Table13[[#This Row],[Participant Hometown State]],'State names'!$A$2:$B$51,2,0)</f>
        <v>PA</v>
      </c>
      <c r="G235">
        <v>18</v>
      </c>
      <c r="H235" t="s">
        <v>843</v>
      </c>
      <c r="I235" s="8">
        <v>32</v>
      </c>
      <c r="J235" t="s">
        <v>1000</v>
      </c>
      <c r="K235" t="s">
        <v>1231</v>
      </c>
      <c r="L235" t="str">
        <f>VLOOKUP(Table13[[#This Row],[Bachelor Hometown State]],'State names'!$A$2:$B$51,2,0)</f>
        <v>FL</v>
      </c>
      <c r="M235" s="9" t="str">
        <f>TRIM(Table13[[#This Row],[Bachelor Home State]])</f>
        <v>Florida</v>
      </c>
      <c r="N235" t="str">
        <f>Table13[[#This Row],[Participant Hometown]]&amp;","&amp;Table13[[#This Row],[Participant Hometown State Abbrev]]</f>
        <v>Forty Fort,PA</v>
      </c>
      <c r="O235" t="str">
        <f>Table13[[#This Row],[Bachelor_Hometown]]&amp;","&amp;Table13[[#This Row],[Bachelor Hometown State Abbrev]]</f>
        <v>Miami,FL</v>
      </c>
      <c r="P235" s="8">
        <v>4</v>
      </c>
      <c r="Q235" s="16">
        <v>1099.4311259078888</v>
      </c>
    </row>
    <row r="236" spans="1:17" ht="16.5" x14ac:dyDescent="0.3">
      <c r="A236" t="s">
        <v>1608</v>
      </c>
      <c r="B236">
        <v>26</v>
      </c>
      <c r="C236" t="s">
        <v>1096</v>
      </c>
      <c r="D236" s="5" t="str">
        <f>TRIM(CLEAN(SUBSTITUTE(Table13[[#This Row],[Participant Hometown State2]],CHAR(160)," ")))</f>
        <v>Texas</v>
      </c>
      <c r="E236" t="s">
        <v>1232</v>
      </c>
      <c r="F236" s="4" t="str">
        <f>VLOOKUP(Table13[[#This Row],[Participant Hometown State]],'State names'!$A$2:$B$51,2,0)</f>
        <v>TX</v>
      </c>
      <c r="G236">
        <v>18</v>
      </c>
      <c r="H236" t="s">
        <v>843</v>
      </c>
      <c r="I236" s="8">
        <v>32</v>
      </c>
      <c r="J236" t="s">
        <v>1000</v>
      </c>
      <c r="K236" t="s">
        <v>1231</v>
      </c>
      <c r="L236" t="str">
        <f>VLOOKUP(Table13[[#This Row],[Bachelor Hometown State]],'State names'!$A$2:$B$51,2,0)</f>
        <v>FL</v>
      </c>
      <c r="M236" s="9" t="str">
        <f>TRIM(Table13[[#This Row],[Bachelor Home State]])</f>
        <v>Florida</v>
      </c>
      <c r="N236" t="str">
        <f>Table13[[#This Row],[Participant Hometown]]&amp;","&amp;Table13[[#This Row],[Participant Hometown State Abbrev]]</f>
        <v>Austin,TX</v>
      </c>
      <c r="O236" t="str">
        <f>Table13[[#This Row],[Bachelor_Hometown]]&amp;","&amp;Table13[[#This Row],[Bachelor Hometown State Abbrev]]</f>
        <v>Miami,FL</v>
      </c>
      <c r="P236" s="8">
        <v>3</v>
      </c>
      <c r="Q236" s="16">
        <v>1111.5433287096132</v>
      </c>
    </row>
    <row r="237" spans="1:17" ht="16.5" x14ac:dyDescent="0.3">
      <c r="A237" t="s">
        <v>1609</v>
      </c>
      <c r="B237">
        <v>24</v>
      </c>
      <c r="C237" t="s">
        <v>1142</v>
      </c>
      <c r="D237" s="5" t="str">
        <f>TRIM(CLEAN(SUBSTITUTE(Table13[[#This Row],[Participant Hometown State2]],CHAR(160)," ")))</f>
        <v>Illinois</v>
      </c>
      <c r="E237" t="s">
        <v>1246</v>
      </c>
      <c r="F237" s="4" t="str">
        <f>VLOOKUP(Table13[[#This Row],[Participant Hometown State]],'State names'!$A$2:$B$51,2,0)</f>
        <v>IL</v>
      </c>
      <c r="G237">
        <v>18</v>
      </c>
      <c r="H237" t="s">
        <v>843</v>
      </c>
      <c r="I237" s="8">
        <v>32</v>
      </c>
      <c r="J237" t="s">
        <v>1000</v>
      </c>
      <c r="K237" t="s">
        <v>1231</v>
      </c>
      <c r="L237" t="str">
        <f>VLOOKUP(Table13[[#This Row],[Bachelor Hometown State]],'State names'!$A$2:$B$51,2,0)</f>
        <v>FL</v>
      </c>
      <c r="M237" s="9" t="str">
        <f>TRIM(Table13[[#This Row],[Bachelor Home State]])</f>
        <v>Florida</v>
      </c>
      <c r="N237" t="str">
        <f>Table13[[#This Row],[Participant Hometown]]&amp;","&amp;Table13[[#This Row],[Participant Hometown State Abbrev]]</f>
        <v>Aurora,IL</v>
      </c>
      <c r="O237" t="str">
        <f>Table13[[#This Row],[Bachelor_Hometown]]&amp;","&amp;Table13[[#This Row],[Bachelor Hometown State Abbrev]]</f>
        <v>Miami,FL</v>
      </c>
      <c r="P237" s="8">
        <v>3</v>
      </c>
      <c r="Q237" s="16">
        <v>1196.1607120239378</v>
      </c>
    </row>
    <row r="238" spans="1:17" ht="16.5" x14ac:dyDescent="0.3">
      <c r="A238" t="s">
        <v>1610</v>
      </c>
      <c r="B238">
        <v>25</v>
      </c>
      <c r="C238" t="s">
        <v>1342</v>
      </c>
      <c r="D238" s="5" t="str">
        <f>TRIM(CLEAN(SUBSTITUTE(Table13[[#This Row],[Participant Hometown State2]],CHAR(160)," ")))</f>
        <v>California</v>
      </c>
      <c r="E238" t="s">
        <v>1236</v>
      </c>
      <c r="F238" s="4" t="str">
        <f>VLOOKUP(Table13[[#This Row],[Participant Hometown State]],'State names'!$A$2:$B$51,2,0)</f>
        <v>CA</v>
      </c>
      <c r="G238">
        <v>18</v>
      </c>
      <c r="H238" t="s">
        <v>843</v>
      </c>
      <c r="I238" s="8">
        <v>32</v>
      </c>
      <c r="J238" t="s">
        <v>1000</v>
      </c>
      <c r="K238" t="s">
        <v>1231</v>
      </c>
      <c r="L238" t="str">
        <f>VLOOKUP(Table13[[#This Row],[Bachelor Hometown State]],'State names'!$A$2:$B$51,2,0)</f>
        <v>FL</v>
      </c>
      <c r="M238" s="9" t="str">
        <f>TRIM(Table13[[#This Row],[Bachelor Home State]])</f>
        <v>Florida</v>
      </c>
      <c r="N238" t="str">
        <f>Table13[[#This Row],[Participant Hometown]]&amp;","&amp;Table13[[#This Row],[Participant Hometown State Abbrev]]</f>
        <v>Santa Barbara,CA</v>
      </c>
      <c r="O238" t="str">
        <f>Table13[[#This Row],[Bachelor_Hometown]]&amp;","&amp;Table13[[#This Row],[Bachelor Hometown State Abbrev]]</f>
        <v>Miami,FL</v>
      </c>
      <c r="P238" s="8">
        <v>2</v>
      </c>
      <c r="Q238" s="16">
        <v>2419.1734836895548</v>
      </c>
    </row>
    <row r="239" spans="1:17" ht="16.5" x14ac:dyDescent="0.3">
      <c r="A239" t="s">
        <v>1611</v>
      </c>
      <c r="B239">
        <v>27</v>
      </c>
      <c r="C239" t="s">
        <v>1203</v>
      </c>
      <c r="D239" s="5" t="str">
        <f>TRIM(CLEAN(SUBSTITUTE(Table13[[#This Row],[Participant Hometown State2]],CHAR(160)," ")))</f>
        <v>Florida</v>
      </c>
      <c r="E239" t="s">
        <v>1231</v>
      </c>
      <c r="F239" s="4" t="str">
        <f>VLOOKUP(Table13[[#This Row],[Participant Hometown State]],'State names'!$A$2:$B$51,2,0)</f>
        <v>FL</v>
      </c>
      <c r="G239">
        <v>18</v>
      </c>
      <c r="H239" t="s">
        <v>843</v>
      </c>
      <c r="I239" s="8">
        <v>32</v>
      </c>
      <c r="J239" t="s">
        <v>1000</v>
      </c>
      <c r="K239" t="s">
        <v>1231</v>
      </c>
      <c r="L239" t="str">
        <f>VLOOKUP(Table13[[#This Row],[Bachelor Hometown State]],'State names'!$A$2:$B$51,2,0)</f>
        <v>FL</v>
      </c>
      <c r="M239" s="9" t="str">
        <f>TRIM(Table13[[#This Row],[Bachelor Home State]])</f>
        <v>Florida</v>
      </c>
      <c r="N239" t="str">
        <f>Table13[[#This Row],[Participant Hometown]]&amp;","&amp;Table13[[#This Row],[Participant Hometown State Abbrev]]</f>
        <v>Clermont,FL</v>
      </c>
      <c r="O239" t="str">
        <f>Table13[[#This Row],[Bachelor_Hometown]]&amp;","&amp;Table13[[#This Row],[Bachelor Hometown State Abbrev]]</f>
        <v>Miami,FL</v>
      </c>
      <c r="P239" s="8">
        <v>2</v>
      </c>
      <c r="Q239" s="16">
        <v>212.96887968583221</v>
      </c>
    </row>
    <row r="240" spans="1:17" ht="16.5" x14ac:dyDescent="0.3">
      <c r="A240" t="s">
        <v>1612</v>
      </c>
      <c r="B240">
        <v>27</v>
      </c>
      <c r="C240" t="s">
        <v>1000</v>
      </c>
      <c r="D240" s="5" t="str">
        <f>TRIM(CLEAN(SUBSTITUTE(Table13[[#This Row],[Participant Hometown State2]],CHAR(160)," ")))</f>
        <v>Florida</v>
      </c>
      <c r="E240" t="s">
        <v>1231</v>
      </c>
      <c r="F240" s="4" t="str">
        <f>VLOOKUP(Table13[[#This Row],[Participant Hometown State]],'State names'!$A$2:$B$51,2,0)</f>
        <v>FL</v>
      </c>
      <c r="G240">
        <v>18</v>
      </c>
      <c r="H240" t="s">
        <v>843</v>
      </c>
      <c r="I240" s="8">
        <v>32</v>
      </c>
      <c r="J240" t="s">
        <v>1000</v>
      </c>
      <c r="K240" t="s">
        <v>1231</v>
      </c>
      <c r="L240" t="str">
        <f>VLOOKUP(Table13[[#This Row],[Bachelor Hometown State]],'State names'!$A$2:$B$51,2,0)</f>
        <v>FL</v>
      </c>
      <c r="M240" s="9" t="str">
        <f>TRIM(Table13[[#This Row],[Bachelor Home State]])</f>
        <v>Florida</v>
      </c>
      <c r="N240" t="str">
        <f>Table13[[#This Row],[Participant Hometown]]&amp;","&amp;Table13[[#This Row],[Participant Hometown State Abbrev]]</f>
        <v>Miami,FL</v>
      </c>
      <c r="O240" t="str">
        <f>Table13[[#This Row],[Bachelor_Hometown]]&amp;","&amp;Table13[[#This Row],[Bachelor Hometown State Abbrev]]</f>
        <v>Miami,FL</v>
      </c>
      <c r="P240" s="8">
        <v>2</v>
      </c>
      <c r="Q240" s="16">
        <v>0</v>
      </c>
    </row>
    <row r="241" spans="1:17" ht="16.5" x14ac:dyDescent="0.3">
      <c r="A241" t="s">
        <v>1613</v>
      </c>
      <c r="B241">
        <v>24</v>
      </c>
      <c r="C241" t="s">
        <v>1077</v>
      </c>
      <c r="D241" s="5" t="str">
        <f>TRIM(CLEAN(SUBSTITUTE(Table13[[#This Row],[Participant Hometown State2]],CHAR(160)," ")))</f>
        <v>Florida</v>
      </c>
      <c r="E241" t="s">
        <v>1231</v>
      </c>
      <c r="F241" s="4" t="str">
        <f>VLOOKUP(Table13[[#This Row],[Participant Hometown State]],'State names'!$A$2:$B$51,2,0)</f>
        <v>FL</v>
      </c>
      <c r="G241">
        <v>18</v>
      </c>
      <c r="H241" t="s">
        <v>843</v>
      </c>
      <c r="I241" s="8">
        <v>32</v>
      </c>
      <c r="J241" t="s">
        <v>1000</v>
      </c>
      <c r="K241" t="s">
        <v>1231</v>
      </c>
      <c r="L241" t="str">
        <f>VLOOKUP(Table13[[#This Row],[Bachelor Hometown State]],'State names'!$A$2:$B$51,2,0)</f>
        <v>FL</v>
      </c>
      <c r="M241" s="9" t="str">
        <f>TRIM(Table13[[#This Row],[Bachelor Home State]])</f>
        <v>Florida</v>
      </c>
      <c r="N241" t="str">
        <f>Table13[[#This Row],[Participant Hometown]]&amp;","&amp;Table13[[#This Row],[Participant Hometown State Abbrev]]</f>
        <v>Tampa,FL</v>
      </c>
      <c r="O241" t="str">
        <f>Table13[[#This Row],[Bachelor_Hometown]]&amp;","&amp;Table13[[#This Row],[Bachelor Hometown State Abbrev]]</f>
        <v>Miami,FL</v>
      </c>
      <c r="P241" s="8">
        <v>1</v>
      </c>
      <c r="Q241" s="16">
        <v>203.60422716139627</v>
      </c>
    </row>
    <row r="242" spans="1:17" ht="16.5" x14ac:dyDescent="0.3">
      <c r="A242" t="s">
        <v>1614</v>
      </c>
      <c r="B242">
        <v>31</v>
      </c>
      <c r="C242" t="s">
        <v>1204</v>
      </c>
      <c r="D242" s="5" t="str">
        <f>TRIM(CLEAN(SUBSTITUTE(Table13[[#This Row],[Participant Hometown State2]],CHAR(160)," ")))</f>
        <v>Florida</v>
      </c>
      <c r="E242" t="s">
        <v>1231</v>
      </c>
      <c r="F242" s="4" t="str">
        <f>VLOOKUP(Table13[[#This Row],[Participant Hometown State]],'State names'!$A$2:$B$51,2,0)</f>
        <v>FL</v>
      </c>
      <c r="G242">
        <v>18</v>
      </c>
      <c r="H242" t="s">
        <v>843</v>
      </c>
      <c r="I242" s="8">
        <v>32</v>
      </c>
      <c r="J242" t="s">
        <v>1000</v>
      </c>
      <c r="K242" t="s">
        <v>1231</v>
      </c>
      <c r="L242" t="str">
        <f>VLOOKUP(Table13[[#This Row],[Bachelor Hometown State]],'State names'!$A$2:$B$51,2,0)</f>
        <v>FL</v>
      </c>
      <c r="M242" s="9" t="str">
        <f>TRIM(Table13[[#This Row],[Bachelor Home State]])</f>
        <v>Florida</v>
      </c>
      <c r="N242" t="str">
        <f>Table13[[#This Row],[Participant Hometown]]&amp;","&amp;Table13[[#This Row],[Participant Hometown State Abbrev]]</f>
        <v>Apopka,FL</v>
      </c>
      <c r="O242" t="str">
        <f>Table13[[#This Row],[Bachelor_Hometown]]&amp;","&amp;Table13[[#This Row],[Bachelor Hometown State Abbrev]]</f>
        <v>Miami,FL</v>
      </c>
      <c r="P242" s="8">
        <v>1</v>
      </c>
      <c r="Q242" s="16">
        <v>215.10661822605539</v>
      </c>
    </row>
    <row r="243" spans="1:17" ht="16.5" x14ac:dyDescent="0.3">
      <c r="A243" t="s">
        <v>1615</v>
      </c>
      <c r="B243">
        <v>25</v>
      </c>
      <c r="C243" t="s">
        <v>1205</v>
      </c>
      <c r="D243" s="5" t="str">
        <f>TRIM(CLEAN(SUBSTITUTE(Table13[[#This Row],[Participant Hometown State2]],CHAR(160)," ")))</f>
        <v>Texas</v>
      </c>
      <c r="E243" t="s">
        <v>1232</v>
      </c>
      <c r="F243" s="4" t="str">
        <f>VLOOKUP(Table13[[#This Row],[Participant Hometown State]],'State names'!$A$2:$B$51,2,0)</f>
        <v>TX</v>
      </c>
      <c r="G243">
        <v>18</v>
      </c>
      <c r="H243" t="s">
        <v>843</v>
      </c>
      <c r="I243" s="8">
        <v>32</v>
      </c>
      <c r="J243" t="s">
        <v>1000</v>
      </c>
      <c r="K243" t="s">
        <v>1231</v>
      </c>
      <c r="L243" t="str">
        <f>VLOOKUP(Table13[[#This Row],[Bachelor Hometown State]],'State names'!$A$2:$B$51,2,0)</f>
        <v>FL</v>
      </c>
      <c r="M243" s="9" t="str">
        <f>TRIM(Table13[[#This Row],[Bachelor Home State]])</f>
        <v>Florida</v>
      </c>
      <c r="N243" t="str">
        <f>Table13[[#This Row],[Participant Hometown]]&amp;","&amp;Table13[[#This Row],[Participant Hometown State Abbrev]]</f>
        <v>Roanoke,TX</v>
      </c>
      <c r="O243" t="str">
        <f>Table13[[#This Row],[Bachelor_Hometown]]&amp;","&amp;Table13[[#This Row],[Bachelor Hometown State Abbrev]]</f>
        <v>Miami,FL</v>
      </c>
      <c r="P243" s="8">
        <v>1</v>
      </c>
      <c r="Q243" s="16">
        <v>1137.1203765456451</v>
      </c>
    </row>
    <row r="244" spans="1:17" ht="16.5" x14ac:dyDescent="0.3">
      <c r="A244" t="s">
        <v>1616</v>
      </c>
      <c r="B244">
        <v>23</v>
      </c>
      <c r="C244" t="s">
        <v>1000</v>
      </c>
      <c r="D244" s="5" t="str">
        <f>TRIM(CLEAN(SUBSTITUTE(Table13[[#This Row],[Participant Hometown State2]],CHAR(160)," ")))</f>
        <v>Florida</v>
      </c>
      <c r="E244" t="s">
        <v>1231</v>
      </c>
      <c r="F244" s="4" t="str">
        <f>VLOOKUP(Table13[[#This Row],[Participant Hometown State]],'State names'!$A$2:$B$51,2,0)</f>
        <v>FL</v>
      </c>
      <c r="G244">
        <v>18</v>
      </c>
      <c r="H244" t="s">
        <v>843</v>
      </c>
      <c r="I244" s="8">
        <v>32</v>
      </c>
      <c r="J244" t="s">
        <v>1000</v>
      </c>
      <c r="K244" t="s">
        <v>1231</v>
      </c>
      <c r="L244" t="str">
        <f>VLOOKUP(Table13[[#This Row],[Bachelor Hometown State]],'State names'!$A$2:$B$51,2,0)</f>
        <v>FL</v>
      </c>
      <c r="M244" s="9" t="str">
        <f>TRIM(Table13[[#This Row],[Bachelor Home State]])</f>
        <v>Florida</v>
      </c>
      <c r="N244" t="str">
        <f>Table13[[#This Row],[Participant Hometown]]&amp;","&amp;Table13[[#This Row],[Participant Hometown State Abbrev]]</f>
        <v>Miami,FL</v>
      </c>
      <c r="O244" t="str">
        <f>Table13[[#This Row],[Bachelor_Hometown]]&amp;","&amp;Table13[[#This Row],[Bachelor Hometown State Abbrev]]</f>
        <v>Miami,FL</v>
      </c>
      <c r="P244" s="8">
        <v>1</v>
      </c>
      <c r="Q244" s="16">
        <v>0</v>
      </c>
    </row>
    <row r="245" spans="1:17" ht="16.5" x14ac:dyDescent="0.3">
      <c r="A245" t="s">
        <v>1617</v>
      </c>
      <c r="B245">
        <v>23</v>
      </c>
      <c r="C245" t="s">
        <v>1206</v>
      </c>
      <c r="D245" s="5" t="str">
        <f>TRIM(CLEAN(SUBSTITUTE(Table13[[#This Row],[Participant Hometown State2]],CHAR(160)," ")))</f>
        <v>Illinois</v>
      </c>
      <c r="E245" t="s">
        <v>1246</v>
      </c>
      <c r="F245" s="4" t="str">
        <f>VLOOKUP(Table13[[#This Row],[Participant Hometown State]],'State names'!$A$2:$B$51,2,0)</f>
        <v>IL</v>
      </c>
      <c r="G245">
        <v>18</v>
      </c>
      <c r="H245" t="s">
        <v>843</v>
      </c>
      <c r="I245" s="8">
        <v>32</v>
      </c>
      <c r="J245" t="s">
        <v>1000</v>
      </c>
      <c r="K245" t="s">
        <v>1231</v>
      </c>
      <c r="L245" t="str">
        <f>VLOOKUP(Table13[[#This Row],[Bachelor Hometown State]],'State names'!$A$2:$B$51,2,0)</f>
        <v>FL</v>
      </c>
      <c r="M245" s="9" t="str">
        <f>TRIM(Table13[[#This Row],[Bachelor Home State]])</f>
        <v>Florida</v>
      </c>
      <c r="N245" t="str">
        <f>Table13[[#This Row],[Participant Hometown]]&amp;","&amp;Table13[[#This Row],[Participant Hometown State Abbrev]]</f>
        <v>Rockford,IL</v>
      </c>
      <c r="O245" t="str">
        <f>Table13[[#This Row],[Bachelor_Hometown]]&amp;","&amp;Table13[[#This Row],[Bachelor Hometown State Abbrev]]</f>
        <v>Miami,FL</v>
      </c>
      <c r="P245" s="8">
        <v>1</v>
      </c>
      <c r="Q245" s="16">
        <v>1245.7785992851236</v>
      </c>
    </row>
    <row r="246" spans="1:17" ht="16.5" x14ac:dyDescent="0.3">
      <c r="A246" t="s">
        <v>1618</v>
      </c>
      <c r="B246">
        <v>25</v>
      </c>
      <c r="C246" t="s">
        <v>1343</v>
      </c>
      <c r="D246" s="5" t="str">
        <f>TRIM(CLEAN(SUBSTITUTE(Table13[[#This Row],[Participant Hometown State2]],CHAR(160)," ")))</f>
        <v>California</v>
      </c>
      <c r="E246" t="s">
        <v>1236</v>
      </c>
      <c r="F246" s="4" t="str">
        <f>VLOOKUP(Table13[[#This Row],[Participant Hometown State]],'State names'!$A$2:$B$51,2,0)</f>
        <v>CA</v>
      </c>
      <c r="G246">
        <v>18</v>
      </c>
      <c r="H246" t="s">
        <v>843</v>
      </c>
      <c r="I246" s="8">
        <v>32</v>
      </c>
      <c r="J246" t="s">
        <v>1000</v>
      </c>
      <c r="K246" t="s">
        <v>1231</v>
      </c>
      <c r="L246" t="str">
        <f>VLOOKUP(Table13[[#This Row],[Bachelor Hometown State]],'State names'!$A$2:$B$51,2,0)</f>
        <v>FL</v>
      </c>
      <c r="M246" s="9" t="str">
        <f>TRIM(Table13[[#This Row],[Bachelor Home State]])</f>
        <v>Florida</v>
      </c>
      <c r="N246" t="str">
        <f>Table13[[#This Row],[Participant Hometown]]&amp;","&amp;Table13[[#This Row],[Participant Hometown State Abbrev]]</f>
        <v>Antelope Acres,CA</v>
      </c>
      <c r="O246" t="str">
        <f>Table13[[#This Row],[Bachelor_Hometown]]&amp;","&amp;Table13[[#This Row],[Bachelor Hometown State Abbrev]]</f>
        <v>Miami,FL</v>
      </c>
      <c r="P246" s="8">
        <v>1</v>
      </c>
      <c r="Q246" s="16">
        <v>2339.9625409078158</v>
      </c>
    </row>
    <row r="247" spans="1:17" ht="16.5" x14ac:dyDescent="0.3">
      <c r="A247" t="s">
        <v>1619</v>
      </c>
      <c r="B247">
        <v>25</v>
      </c>
      <c r="C247" t="s">
        <v>1207</v>
      </c>
      <c r="D247" s="5" t="str">
        <f>TRIM(CLEAN(SUBSTITUTE(Table13[[#This Row],[Participant Hometown State2]],CHAR(160)," ")))</f>
        <v>Oklahoma</v>
      </c>
      <c r="E247" t="s">
        <v>1238</v>
      </c>
      <c r="F247" s="4" t="str">
        <f>VLOOKUP(Table13[[#This Row],[Participant Hometown State]],'State names'!$A$2:$B$51,2,0)</f>
        <v>OK</v>
      </c>
      <c r="G247">
        <v>18</v>
      </c>
      <c r="H247" t="s">
        <v>843</v>
      </c>
      <c r="I247" s="8">
        <v>32</v>
      </c>
      <c r="J247" t="s">
        <v>1000</v>
      </c>
      <c r="K247" t="s">
        <v>1231</v>
      </c>
      <c r="L247" t="str">
        <f>VLOOKUP(Table13[[#This Row],[Bachelor Hometown State]],'State names'!$A$2:$B$51,2,0)</f>
        <v>FL</v>
      </c>
      <c r="M247" s="9" t="str">
        <f>TRIM(Table13[[#This Row],[Bachelor Home State]])</f>
        <v>Florida</v>
      </c>
      <c r="N247" t="str">
        <f>Table13[[#This Row],[Participant Hometown]]&amp;","&amp;Table13[[#This Row],[Participant Hometown State Abbrev]]</f>
        <v>Edmond,OK</v>
      </c>
      <c r="O247" t="str">
        <f>Table13[[#This Row],[Bachelor_Hometown]]&amp;","&amp;Table13[[#This Row],[Bachelor Hometown State Abbrev]]</f>
        <v>Miami,FL</v>
      </c>
      <c r="P247" s="8">
        <v>1</v>
      </c>
      <c r="Q247" s="16">
        <v>1227.9109937595192</v>
      </c>
    </row>
    <row r="248" spans="1:17" ht="16.5" x14ac:dyDescent="0.3">
      <c r="A248" t="s">
        <v>1620</v>
      </c>
      <c r="B248">
        <v>25</v>
      </c>
      <c r="C248" t="s">
        <v>1208</v>
      </c>
      <c r="D248" s="5" t="str">
        <f>TRIM(CLEAN(SUBSTITUTE(Table13[[#This Row],[Participant Hometown State2]],CHAR(160)," ")))</f>
        <v>South Carolina</v>
      </c>
      <c r="E248" t="s">
        <v>1280</v>
      </c>
      <c r="F248" s="4" t="str">
        <f>VLOOKUP(Table13[[#This Row],[Participant Hometown State]],'State names'!$A$2:$B$51,2,0)</f>
        <v>SC</v>
      </c>
      <c r="G248">
        <v>18</v>
      </c>
      <c r="H248" t="s">
        <v>843</v>
      </c>
      <c r="I248" s="8">
        <v>32</v>
      </c>
      <c r="J248" t="s">
        <v>1000</v>
      </c>
      <c r="K248" t="s">
        <v>1231</v>
      </c>
      <c r="L248" t="str">
        <f>VLOOKUP(Table13[[#This Row],[Bachelor Hometown State]],'State names'!$A$2:$B$51,2,0)</f>
        <v>FL</v>
      </c>
      <c r="M248" s="9" t="str">
        <f>TRIM(Table13[[#This Row],[Bachelor Home State]])</f>
        <v>Florida</v>
      </c>
      <c r="N248" t="str">
        <f>Table13[[#This Row],[Participant Hometown]]&amp;","&amp;Table13[[#This Row],[Participant Hometown State Abbrev]]</f>
        <v>Wagener,SC</v>
      </c>
      <c r="O248" t="str">
        <f>Table13[[#This Row],[Bachelor_Hometown]]&amp;","&amp;Table13[[#This Row],[Bachelor Hometown State Abbrev]]</f>
        <v>Miami,FL</v>
      </c>
      <c r="P248" s="8">
        <v>1</v>
      </c>
      <c r="Q248" s="16">
        <v>548.08899658444693</v>
      </c>
    </row>
    <row r="249" spans="1:17" ht="16.5" x14ac:dyDescent="0.3">
      <c r="A249" t="s">
        <v>1621</v>
      </c>
      <c r="B249">
        <v>26</v>
      </c>
      <c r="C249" t="s">
        <v>1209</v>
      </c>
      <c r="D249" s="5" t="str">
        <f>TRIM(CLEAN(SUBSTITUTE(Table13[[#This Row],[Participant Hometown State2]],CHAR(160)," ")))</f>
        <v>California</v>
      </c>
      <c r="E249" t="s">
        <v>1236</v>
      </c>
      <c r="F249" s="4" t="str">
        <f>VLOOKUP(Table13[[#This Row],[Participant Hometown State]],'State names'!$A$2:$B$51,2,0)</f>
        <v>CA</v>
      </c>
      <c r="G249">
        <v>18</v>
      </c>
      <c r="H249" t="s">
        <v>843</v>
      </c>
      <c r="I249" s="8">
        <v>32</v>
      </c>
      <c r="J249" t="s">
        <v>1000</v>
      </c>
      <c r="K249" t="s">
        <v>1231</v>
      </c>
      <c r="L249" t="str">
        <f>VLOOKUP(Table13[[#This Row],[Bachelor Hometown State]],'State names'!$A$2:$B$51,2,0)</f>
        <v>FL</v>
      </c>
      <c r="M249" s="9" t="str">
        <f>TRIM(Table13[[#This Row],[Bachelor Home State]])</f>
        <v>Florida</v>
      </c>
      <c r="N249" t="str">
        <f>Table13[[#This Row],[Participant Hometown]]&amp;","&amp;Table13[[#This Row],[Participant Hometown State Abbrev]]</f>
        <v>Sutter,CA</v>
      </c>
      <c r="O249" t="str">
        <f>Table13[[#This Row],[Bachelor_Hometown]]&amp;","&amp;Table13[[#This Row],[Bachelor Hometown State Abbrev]]</f>
        <v>Miami,FL</v>
      </c>
      <c r="P249" s="8">
        <v>1</v>
      </c>
      <c r="Q249" s="16">
        <v>2565.2352718306438</v>
      </c>
    </row>
    <row r="250" spans="1:17" s="1" customFormat="1" ht="16.5" x14ac:dyDescent="0.3">
      <c r="A250" t="s">
        <v>1622</v>
      </c>
      <c r="B250" s="1">
        <v>29</v>
      </c>
      <c r="C250" s="1" t="s">
        <v>1210</v>
      </c>
      <c r="D250" s="5" t="str">
        <f>TRIM(CLEAN(SUBSTITUTE(Table13[[#This Row],[Participant Hometown State2]],CHAR(160)," ")))</f>
        <v>Kentucky</v>
      </c>
      <c r="E250" s="1" t="s">
        <v>1350</v>
      </c>
      <c r="F250" s="4" t="str">
        <f>VLOOKUP(Table13[[#This Row],[Participant Hometown State]],'State names'!$A$2:$B$51,2,0)</f>
        <v>KY</v>
      </c>
      <c r="G250" s="1">
        <v>19</v>
      </c>
      <c r="H250" s="1" t="s">
        <v>919</v>
      </c>
      <c r="I250" s="7">
        <v>33</v>
      </c>
      <c r="J250" s="1" t="s">
        <v>1213</v>
      </c>
      <c r="K250" s="1" t="s">
        <v>1338</v>
      </c>
      <c r="L250" s="1" t="str">
        <f>VLOOKUP(Table13[[#This Row],[Bachelor Hometown State]],'State names'!$A$2:$B$51,2,0)</f>
        <v>IA</v>
      </c>
      <c r="M250" s="9" t="str">
        <f>TRIM(Table13[[#This Row],[Bachelor Home State]])</f>
        <v>Iowa</v>
      </c>
      <c r="N250" s="1" t="str">
        <f>Table13[[#This Row],[Participant Hometown]]&amp;","&amp;Table13[[#This Row],[Participant Hometown State Abbrev]]</f>
        <v>Louisville,KY</v>
      </c>
      <c r="O250" s="1" t="str">
        <f>Table13[[#This Row],[Bachelor_Hometown]]&amp;","&amp;Table13[[#This Row],[Bachelor Hometown State Abbrev]]</f>
        <v>Arlington,IA</v>
      </c>
      <c r="P250" s="7">
        <v>11</v>
      </c>
      <c r="Q250" s="15">
        <v>439.20155821356951</v>
      </c>
    </row>
    <row r="251" spans="1:17" ht="16.5" x14ac:dyDescent="0.3">
      <c r="A251" t="s">
        <v>1624</v>
      </c>
      <c r="B251">
        <v>25</v>
      </c>
      <c r="C251" t="s">
        <v>1211</v>
      </c>
      <c r="D251" s="5" t="str">
        <f>TRIM(CLEAN(SUBSTITUTE(Table13[[#This Row],[Participant Hometown State2]],CHAR(160)," ")))</f>
        <v>Louisiana</v>
      </c>
      <c r="E251" t="s">
        <v>1410</v>
      </c>
      <c r="F251" s="4" t="str">
        <f>VLOOKUP(Table13[[#This Row],[Participant Hometown State]],'State names'!$A$2:$B$51,2,0)</f>
        <v>LA</v>
      </c>
      <c r="G251">
        <v>19</v>
      </c>
      <c r="H251" t="s">
        <v>919</v>
      </c>
      <c r="I251" s="8">
        <v>33</v>
      </c>
      <c r="J251" t="s">
        <v>1213</v>
      </c>
      <c r="K251" t="s">
        <v>1338</v>
      </c>
      <c r="L251" t="str">
        <f>VLOOKUP(Table13[[#This Row],[Bachelor Hometown State]],'State names'!$A$2:$B$51,2,0)</f>
        <v>IA</v>
      </c>
      <c r="M251" s="9" t="str">
        <f>TRIM(Table13[[#This Row],[Bachelor Home State]])</f>
        <v>Iowa</v>
      </c>
      <c r="N251" t="str">
        <f>Table13[[#This Row],[Participant Hometown]]&amp;","&amp;Table13[[#This Row],[Participant Hometown State Abbrev]]</f>
        <v>Shreveport,LA</v>
      </c>
      <c r="O251" t="str">
        <f>Table13[[#This Row],[Bachelor_Hometown]]&amp;","&amp;Table13[[#This Row],[Bachelor Hometown State Abbrev]]</f>
        <v>Arlington,IA</v>
      </c>
      <c r="P251" s="8">
        <v>10</v>
      </c>
      <c r="Q251" s="16">
        <v>716.68531336643059</v>
      </c>
    </row>
    <row r="252" spans="1:17" ht="16.5" x14ac:dyDescent="0.3">
      <c r="A252" t="s">
        <v>1625</v>
      </c>
      <c r="B252">
        <v>28</v>
      </c>
      <c r="C252" t="s">
        <v>1212</v>
      </c>
      <c r="D252" s="5" t="str">
        <f>TRIM(CLEAN(SUBSTITUTE(Table13[[#This Row],[Participant Hometown State2]],CHAR(160)," ")))</f>
        <v>Nebraska</v>
      </c>
      <c r="E252" t="s">
        <v>1409</v>
      </c>
      <c r="F252" s="4" t="str">
        <f>VLOOKUP(Table13[[#This Row],[Participant Hometown State]],'State names'!$A$2:$B$51,2,0)</f>
        <v>NE</v>
      </c>
      <c r="G252">
        <v>19</v>
      </c>
      <c r="H252" t="s">
        <v>919</v>
      </c>
      <c r="I252" s="8">
        <v>33</v>
      </c>
      <c r="J252" t="s">
        <v>1213</v>
      </c>
      <c r="K252" t="s">
        <v>1338</v>
      </c>
      <c r="L252" t="str">
        <f>VLOOKUP(Table13[[#This Row],[Bachelor Hometown State]],'State names'!$A$2:$B$51,2,0)</f>
        <v>IA</v>
      </c>
      <c r="M252" s="9" t="str">
        <f>TRIM(Table13[[#This Row],[Bachelor Home State]])</f>
        <v>Iowa</v>
      </c>
      <c r="N252" t="str">
        <f>Table13[[#This Row],[Participant Hometown]]&amp;","&amp;Table13[[#This Row],[Participant Hometown State Abbrev]]</f>
        <v>Gering,NE</v>
      </c>
      <c r="O252" t="str">
        <f>Table13[[#This Row],[Bachelor_Hometown]]&amp;","&amp;Table13[[#This Row],[Bachelor Hometown State Abbrev]]</f>
        <v>Arlington,IA</v>
      </c>
      <c r="P252" s="8">
        <v>8</v>
      </c>
      <c r="Q252" s="16">
        <v>615.86180015017464</v>
      </c>
    </row>
    <row r="253" spans="1:17" ht="16.5" x14ac:dyDescent="0.3">
      <c r="A253" t="s">
        <v>1627</v>
      </c>
      <c r="B253">
        <v>29</v>
      </c>
      <c r="C253" t="s">
        <v>1213</v>
      </c>
      <c r="D253" s="5" t="str">
        <f>TRIM(CLEAN(SUBSTITUTE(Table13[[#This Row],[Participant Hometown State2]],CHAR(160)," ")))</f>
        <v>Texas</v>
      </c>
      <c r="E253" t="s">
        <v>1232</v>
      </c>
      <c r="F253" s="4" t="str">
        <f>VLOOKUP(Table13[[#This Row],[Participant Hometown State]],'State names'!$A$2:$B$51,2,0)</f>
        <v>TX</v>
      </c>
      <c r="G253">
        <v>19</v>
      </c>
      <c r="H253" t="s">
        <v>919</v>
      </c>
      <c r="I253" s="8">
        <v>33</v>
      </c>
      <c r="J253" t="s">
        <v>1213</v>
      </c>
      <c r="K253" t="s">
        <v>1338</v>
      </c>
      <c r="L253" t="str">
        <f>VLOOKUP(Table13[[#This Row],[Bachelor Hometown State]],'State names'!$A$2:$B$51,2,0)</f>
        <v>IA</v>
      </c>
      <c r="M253" s="9" t="str">
        <f>TRIM(Table13[[#This Row],[Bachelor Home State]])</f>
        <v>Iowa</v>
      </c>
      <c r="N253" t="str">
        <f>Table13[[#This Row],[Participant Hometown]]&amp;","&amp;Table13[[#This Row],[Participant Hometown State Abbrev]]</f>
        <v>Arlington,TX</v>
      </c>
      <c r="O253" t="str">
        <f>Table13[[#This Row],[Bachelor_Hometown]]&amp;","&amp;Table13[[#This Row],[Bachelor Hometown State Abbrev]]</f>
        <v>Arlington,IA</v>
      </c>
      <c r="P253" s="8">
        <v>7</v>
      </c>
      <c r="Q253" s="16">
        <v>754.75699322830087</v>
      </c>
    </row>
    <row r="254" spans="1:17" ht="16.5" x14ac:dyDescent="0.3">
      <c r="A254" t="s">
        <v>1628</v>
      </c>
      <c r="B254">
        <v>27</v>
      </c>
      <c r="C254" t="s">
        <v>1344</v>
      </c>
      <c r="D254" s="5" t="str">
        <f>TRIM(CLEAN(SUBSTITUTE(Table13[[#This Row],[Participant Hometown State2]],CHAR(160)," ")))</f>
        <v>Michigan</v>
      </c>
      <c r="E254" t="s">
        <v>1268</v>
      </c>
      <c r="F254" s="4" t="str">
        <f>VLOOKUP(Table13[[#This Row],[Participant Hometown State]],'State names'!$A$2:$B$51,2,0)</f>
        <v>MI</v>
      </c>
      <c r="G254">
        <v>19</v>
      </c>
      <c r="H254" t="s">
        <v>919</v>
      </c>
      <c r="I254" s="8">
        <v>33</v>
      </c>
      <c r="J254" t="s">
        <v>1213</v>
      </c>
      <c r="K254" t="s">
        <v>1338</v>
      </c>
      <c r="L254" t="str">
        <f>VLOOKUP(Table13[[#This Row],[Bachelor Hometown State]],'State names'!$A$2:$B$51,2,0)</f>
        <v>IA</v>
      </c>
      <c r="M254" s="9" t="str">
        <f>TRIM(Table13[[#This Row],[Bachelor Home State]])</f>
        <v>Iowa</v>
      </c>
      <c r="N254" t="str">
        <f>Table13[[#This Row],[Participant Hometown]]&amp;","&amp;Table13[[#This Row],[Participant Hometown State Abbrev]]</f>
        <v>Wolcott Mills,MI</v>
      </c>
      <c r="O254" t="str">
        <f>Table13[[#This Row],[Bachelor_Hometown]]&amp;","&amp;Table13[[#This Row],[Bachelor Hometown State Abbrev]]</f>
        <v>Arlington,IA</v>
      </c>
      <c r="P254" s="8">
        <v>7</v>
      </c>
      <c r="Q254" s="16">
        <v>442.71699508092848</v>
      </c>
    </row>
    <row r="255" spans="1:17" ht="16.5" x14ac:dyDescent="0.3">
      <c r="A255" t="s">
        <v>1629</v>
      </c>
      <c r="B255">
        <v>24</v>
      </c>
      <c r="C255" t="s">
        <v>1083</v>
      </c>
      <c r="D255" s="5" t="str">
        <f>TRIM(CLEAN(SUBSTITUTE(Table13[[#This Row],[Participant Hometown State2]],CHAR(160)," ")))</f>
        <v>Tennessee</v>
      </c>
      <c r="E255" t="s">
        <v>1286</v>
      </c>
      <c r="F255" s="4" t="str">
        <f>VLOOKUP(Table13[[#This Row],[Participant Hometown State]],'State names'!$A$2:$B$51,2,0)</f>
        <v>TN</v>
      </c>
      <c r="G255">
        <v>19</v>
      </c>
      <c r="H255" t="s">
        <v>919</v>
      </c>
      <c r="I255" s="8">
        <v>33</v>
      </c>
      <c r="J255" t="s">
        <v>1213</v>
      </c>
      <c r="K255" t="s">
        <v>1338</v>
      </c>
      <c r="L255" t="str">
        <f>VLOOKUP(Table13[[#This Row],[Bachelor Hometown State]],'State names'!$A$2:$B$51,2,0)</f>
        <v>IA</v>
      </c>
      <c r="M255" s="9" t="str">
        <f>TRIM(Table13[[#This Row],[Bachelor Home State]])</f>
        <v>Iowa</v>
      </c>
      <c r="N255" t="str">
        <f>Table13[[#This Row],[Participant Hometown]]&amp;","&amp;Table13[[#This Row],[Participant Hometown State Abbrev]]</f>
        <v>Nashville,TN</v>
      </c>
      <c r="O255" t="str">
        <f>Table13[[#This Row],[Bachelor_Hometown]]&amp;","&amp;Table13[[#This Row],[Bachelor Hometown State Abbrev]]</f>
        <v>Arlington,IA</v>
      </c>
      <c r="P255" s="8">
        <v>6</v>
      </c>
      <c r="Q255" s="16">
        <v>524.50393000707356</v>
      </c>
    </row>
    <row r="256" spans="1:17" ht="16.5" x14ac:dyDescent="0.3">
      <c r="A256" t="s">
        <v>1630</v>
      </c>
      <c r="B256">
        <v>28</v>
      </c>
      <c r="C256" t="s">
        <v>1214</v>
      </c>
      <c r="D256" s="5" t="str">
        <f>TRIM(CLEAN(SUBSTITUTE(Table13[[#This Row],[Participant Hometown State2]],CHAR(160)," ")))</f>
        <v>Michigan</v>
      </c>
      <c r="E256" t="s">
        <v>1268</v>
      </c>
      <c r="F256" s="4" t="str">
        <f>VLOOKUP(Table13[[#This Row],[Participant Hometown State]],'State names'!$A$2:$B$51,2,0)</f>
        <v>MI</v>
      </c>
      <c r="G256">
        <v>19</v>
      </c>
      <c r="H256" t="s">
        <v>919</v>
      </c>
      <c r="I256" s="8">
        <v>33</v>
      </c>
      <c r="J256" t="s">
        <v>1213</v>
      </c>
      <c r="K256" t="s">
        <v>1338</v>
      </c>
      <c r="L256" t="str">
        <f>VLOOKUP(Table13[[#This Row],[Bachelor Hometown State]],'State names'!$A$2:$B$51,2,0)</f>
        <v>IA</v>
      </c>
      <c r="M256" s="9" t="str">
        <f>TRIM(Table13[[#This Row],[Bachelor Home State]])</f>
        <v>Iowa</v>
      </c>
      <c r="N256" t="str">
        <f>Table13[[#This Row],[Participant Hometown]]&amp;","&amp;Table13[[#This Row],[Participant Hometown State Abbrev]]</f>
        <v>Hudsonville,MI</v>
      </c>
      <c r="O256" t="str">
        <f>Table13[[#This Row],[Bachelor_Hometown]]&amp;","&amp;Table13[[#This Row],[Bachelor Hometown State Abbrev]]</f>
        <v>Arlington,IA</v>
      </c>
      <c r="P256" s="8">
        <v>6</v>
      </c>
      <c r="Q256" s="16">
        <v>294.41088524697636</v>
      </c>
    </row>
    <row r="257" spans="1:17" ht="16.5" x14ac:dyDescent="0.3">
      <c r="A257" t="s">
        <v>1631</v>
      </c>
      <c r="B257">
        <v>26</v>
      </c>
      <c r="C257" t="s">
        <v>1345</v>
      </c>
      <c r="D257" s="5" t="str">
        <f>TRIM(CLEAN(SUBSTITUTE(Table13[[#This Row],[Participant Hometown State2]],CHAR(160)," ")))</f>
        <v>Virginia</v>
      </c>
      <c r="E257" t="s">
        <v>1266</v>
      </c>
      <c r="F257" s="4" t="str">
        <f>VLOOKUP(Table13[[#This Row],[Participant Hometown State]],'State names'!$A$2:$B$51,2,0)</f>
        <v>VA</v>
      </c>
      <c r="G257">
        <v>19</v>
      </c>
      <c r="H257" t="s">
        <v>919</v>
      </c>
      <c r="I257" s="8">
        <v>33</v>
      </c>
      <c r="J257" t="s">
        <v>1213</v>
      </c>
      <c r="K257" t="s">
        <v>1338</v>
      </c>
      <c r="L257" t="str">
        <f>VLOOKUP(Table13[[#This Row],[Bachelor Hometown State]],'State names'!$A$2:$B$51,2,0)</f>
        <v>IA</v>
      </c>
      <c r="M257" s="9" t="str">
        <f>TRIM(Table13[[#This Row],[Bachelor Home State]])</f>
        <v>Iowa</v>
      </c>
      <c r="N257" t="str">
        <f>Table13[[#This Row],[Participant Hometown]]&amp;","&amp;Table13[[#This Row],[Participant Hometown State Abbrev]]</f>
        <v>Great Falls,VA</v>
      </c>
      <c r="O257" t="str">
        <f>Table13[[#This Row],[Bachelor_Hometown]]&amp;","&amp;Table13[[#This Row],[Bachelor Hometown State Abbrev]]</f>
        <v>Arlington,IA</v>
      </c>
      <c r="P257" s="8">
        <v>6</v>
      </c>
      <c r="Q257" s="16">
        <v>793.78097410069904</v>
      </c>
    </row>
    <row r="258" spans="1:17" ht="16.5" x14ac:dyDescent="0.3">
      <c r="A258" t="s">
        <v>1632</v>
      </c>
      <c r="B258">
        <v>21</v>
      </c>
      <c r="C258" t="s">
        <v>1346</v>
      </c>
      <c r="D258" s="5" t="str">
        <f>TRIM(CLEAN(SUBSTITUTE(Table13[[#This Row],[Participant Hometown State2]],CHAR(160)," ")))</f>
        <v>Washington</v>
      </c>
      <c r="E258" t="s">
        <v>1243</v>
      </c>
      <c r="F258" s="4" t="str">
        <f>VLOOKUP(Table13[[#This Row],[Participant Hometown State]],'State names'!$A$2:$B$51,2,0)</f>
        <v>WA</v>
      </c>
      <c r="G258">
        <v>19</v>
      </c>
      <c r="H258" t="s">
        <v>919</v>
      </c>
      <c r="I258" s="8">
        <v>33</v>
      </c>
      <c r="J258" t="s">
        <v>1213</v>
      </c>
      <c r="K258" t="s">
        <v>1338</v>
      </c>
      <c r="L258" t="str">
        <f>VLOOKUP(Table13[[#This Row],[Bachelor Hometown State]],'State names'!$A$2:$B$51,2,0)</f>
        <v>IA</v>
      </c>
      <c r="M258" s="9" t="str">
        <f>TRIM(Table13[[#This Row],[Bachelor Home State]])</f>
        <v>Iowa</v>
      </c>
      <c r="N258" t="str">
        <f>Table13[[#This Row],[Participant Hometown]]&amp;","&amp;Table13[[#This Row],[Participant Hometown State Abbrev]]</f>
        <v>Maple Valley,WA</v>
      </c>
      <c r="O258" t="str">
        <f>Table13[[#This Row],[Bachelor_Hometown]]&amp;","&amp;Table13[[#This Row],[Bachelor Hometown State Abbrev]]</f>
        <v>Arlington,IA</v>
      </c>
      <c r="P258" s="8">
        <v>5</v>
      </c>
      <c r="Q258" s="16">
        <v>1506.2950930989823</v>
      </c>
    </row>
    <row r="259" spans="1:17" ht="16.5" x14ac:dyDescent="0.3">
      <c r="A259" t="s">
        <v>1633</v>
      </c>
      <c r="B259">
        <v>27</v>
      </c>
      <c r="C259" t="s">
        <v>1215</v>
      </c>
      <c r="D259" s="5" t="str">
        <f>TRIM(CLEAN(SUBSTITUTE(Table13[[#This Row],[Participant Hometown State2]],CHAR(160)," ")))</f>
        <v>Indiana</v>
      </c>
      <c r="E259" t="s">
        <v>1235</v>
      </c>
      <c r="F259" s="4" t="str">
        <f>VLOOKUP(Table13[[#This Row],[Participant Hometown State]],'State names'!$A$2:$B$51,2,0)</f>
        <v>IN</v>
      </c>
      <c r="G259">
        <v>19</v>
      </c>
      <c r="H259" t="s">
        <v>919</v>
      </c>
      <c r="I259" s="8">
        <v>33</v>
      </c>
      <c r="J259" t="s">
        <v>1213</v>
      </c>
      <c r="K259" t="s">
        <v>1338</v>
      </c>
      <c r="L259" t="str">
        <f>VLOOKUP(Table13[[#This Row],[Bachelor Hometown State]],'State names'!$A$2:$B$51,2,0)</f>
        <v>IA</v>
      </c>
      <c r="M259" s="9" t="str">
        <f>TRIM(Table13[[#This Row],[Bachelor Home State]])</f>
        <v>Iowa</v>
      </c>
      <c r="N259" t="str">
        <f>Table13[[#This Row],[Participant Hometown]]&amp;","&amp;Table13[[#This Row],[Participant Hometown State Abbrev]]</f>
        <v>Indianapolis,IN</v>
      </c>
      <c r="O259" t="str">
        <f>Table13[[#This Row],[Bachelor_Hometown]]&amp;","&amp;Table13[[#This Row],[Bachelor Hometown State Abbrev]]</f>
        <v>Arlington,IA</v>
      </c>
      <c r="P259" s="8">
        <v>5</v>
      </c>
      <c r="Q259" s="16">
        <v>352.58780612789138</v>
      </c>
    </row>
    <row r="260" spans="1:17" ht="16.5" x14ac:dyDescent="0.3">
      <c r="A260" t="s">
        <v>1634</v>
      </c>
      <c r="B260">
        <v>24</v>
      </c>
      <c r="C260" t="s">
        <v>1216</v>
      </c>
      <c r="D260" s="5" t="str">
        <f>TRIM(CLEAN(SUBSTITUTE(Table13[[#This Row],[Participant Hometown State2]],CHAR(160)," ")))</f>
        <v>Georgia</v>
      </c>
      <c r="E260" t="s">
        <v>1267</v>
      </c>
      <c r="F260" s="4" t="str">
        <f>VLOOKUP(Table13[[#This Row],[Participant Hometown State]],'State names'!$A$2:$B$51,2,0)</f>
        <v>GA</v>
      </c>
      <c r="G260">
        <v>19</v>
      </c>
      <c r="H260" t="s">
        <v>919</v>
      </c>
      <c r="I260" s="8">
        <v>33</v>
      </c>
      <c r="J260" t="s">
        <v>1213</v>
      </c>
      <c r="K260" t="s">
        <v>1338</v>
      </c>
      <c r="L260" t="str">
        <f>VLOOKUP(Table13[[#This Row],[Bachelor Hometown State]],'State names'!$A$2:$B$51,2,0)</f>
        <v>IA</v>
      </c>
      <c r="M260" s="9" t="str">
        <f>TRIM(Table13[[#This Row],[Bachelor Home State]])</f>
        <v>Iowa</v>
      </c>
      <c r="N260" t="str">
        <f>Table13[[#This Row],[Participant Hometown]]&amp;","&amp;Table13[[#This Row],[Participant Hometown State Abbrev]]</f>
        <v>Vinings,GA</v>
      </c>
      <c r="O260" t="str">
        <f>Table13[[#This Row],[Bachelor_Hometown]]&amp;","&amp;Table13[[#This Row],[Bachelor Hometown State Abbrev]]</f>
        <v>Arlington,IA</v>
      </c>
      <c r="P260" s="8">
        <v>4</v>
      </c>
      <c r="Q260" s="16">
        <v>727.02879896517345</v>
      </c>
    </row>
    <row r="261" spans="1:17" ht="16.5" x14ac:dyDescent="0.3">
      <c r="A261" t="s">
        <v>1635</v>
      </c>
      <c r="B261">
        <v>30</v>
      </c>
      <c r="C261" t="s">
        <v>1217</v>
      </c>
      <c r="D261" s="5" t="str">
        <f>TRIM(CLEAN(SUBSTITUTE(Table13[[#This Row],[Participant Hometown State2]],CHAR(160)," ")))</f>
        <v>Oregon</v>
      </c>
      <c r="E261" t="s">
        <v>1252</v>
      </c>
      <c r="F261" s="4" t="str">
        <f>VLOOKUP(Table13[[#This Row],[Participant Hometown State]],'State names'!$A$2:$B$51,2,0)</f>
        <v>OR</v>
      </c>
      <c r="G261">
        <v>19</v>
      </c>
      <c r="H261" t="s">
        <v>919</v>
      </c>
      <c r="I261" s="8">
        <v>33</v>
      </c>
      <c r="J261" t="s">
        <v>1213</v>
      </c>
      <c r="K261" t="s">
        <v>1338</v>
      </c>
      <c r="L261" t="str">
        <f>VLOOKUP(Table13[[#This Row],[Bachelor Hometown State]],'State names'!$A$2:$B$51,2,0)</f>
        <v>IA</v>
      </c>
      <c r="M261" s="9" t="str">
        <f>TRIM(Table13[[#This Row],[Bachelor Home State]])</f>
        <v>Iowa</v>
      </c>
      <c r="N261" t="str">
        <f>Table13[[#This Row],[Participant Hometown]]&amp;","&amp;Table13[[#This Row],[Participant Hometown State Abbrev]]</f>
        <v>Beaverton,OR</v>
      </c>
      <c r="O261" t="str">
        <f>Table13[[#This Row],[Bachelor_Hometown]]&amp;","&amp;Table13[[#This Row],[Bachelor Hometown State Abbrev]]</f>
        <v>Arlington,IA</v>
      </c>
      <c r="P261" s="8">
        <v>4</v>
      </c>
      <c r="Q261" s="16">
        <v>1546.0661841584688</v>
      </c>
    </row>
    <row r="262" spans="1:17" ht="16.5" x14ac:dyDescent="0.3">
      <c r="A262" t="s">
        <v>1636</v>
      </c>
      <c r="B262">
        <v>26</v>
      </c>
      <c r="C262" t="s">
        <v>1347</v>
      </c>
      <c r="D262" s="5" t="str">
        <f>TRIM(CLEAN(SUBSTITUTE(Table13[[#This Row],[Participant Hometown State2]],CHAR(160)," ")))</f>
        <v>New Jersey</v>
      </c>
      <c r="E262" t="s">
        <v>1265</v>
      </c>
      <c r="F262" s="4" t="str">
        <f>VLOOKUP(Table13[[#This Row],[Participant Hometown State]],'State names'!$A$2:$B$51,2,0)</f>
        <v>NJ</v>
      </c>
      <c r="G262">
        <v>19</v>
      </c>
      <c r="H262" t="s">
        <v>919</v>
      </c>
      <c r="I262" s="8">
        <v>33</v>
      </c>
      <c r="J262" t="s">
        <v>1213</v>
      </c>
      <c r="K262" t="s">
        <v>1338</v>
      </c>
      <c r="L262" t="str">
        <f>VLOOKUP(Table13[[#This Row],[Bachelor Hometown State]],'State names'!$A$2:$B$51,2,0)</f>
        <v>IA</v>
      </c>
      <c r="M262" s="9" t="str">
        <f>TRIM(Table13[[#This Row],[Bachelor Home State]])</f>
        <v>Iowa</v>
      </c>
      <c r="N262" t="str">
        <f>Table13[[#This Row],[Participant Hometown]]&amp;","&amp;Table13[[#This Row],[Participant Hometown State Abbrev]]</f>
        <v>Hasbrouck Heights,NJ</v>
      </c>
      <c r="O262" t="str">
        <f>Table13[[#This Row],[Bachelor_Hometown]]&amp;","&amp;Table13[[#This Row],[Bachelor Hometown State Abbrev]]</f>
        <v>Arlington,IA</v>
      </c>
      <c r="P262" s="8">
        <v>4</v>
      </c>
      <c r="Q262" s="16">
        <v>913.94006514736748</v>
      </c>
    </row>
    <row r="263" spans="1:17" ht="16.5" x14ac:dyDescent="0.3">
      <c r="A263" t="s">
        <v>1637</v>
      </c>
      <c r="B263">
        <v>25</v>
      </c>
      <c r="C263" t="s">
        <v>1218</v>
      </c>
      <c r="D263" s="5" t="str">
        <f>TRIM(CLEAN(SUBSTITUTE(Table13[[#This Row],[Participant Hometown State2]],CHAR(160)," ")))</f>
        <v>Ohio</v>
      </c>
      <c r="E263" t="s">
        <v>1270</v>
      </c>
      <c r="F263" s="4" t="str">
        <f>VLOOKUP(Table13[[#This Row],[Participant Hometown State]],'State names'!$A$2:$B$51,2,0)</f>
        <v>OH</v>
      </c>
      <c r="G263">
        <v>19</v>
      </c>
      <c r="H263" t="s">
        <v>919</v>
      </c>
      <c r="I263" s="8">
        <v>33</v>
      </c>
      <c r="J263" t="s">
        <v>1213</v>
      </c>
      <c r="K263" t="s">
        <v>1338</v>
      </c>
      <c r="L263" t="str">
        <f>VLOOKUP(Table13[[#This Row],[Bachelor Hometown State]],'State names'!$A$2:$B$51,2,0)</f>
        <v>IA</v>
      </c>
      <c r="M263" s="9" t="str">
        <f>TRIM(Table13[[#This Row],[Bachelor Home State]])</f>
        <v>Iowa</v>
      </c>
      <c r="N263" t="str">
        <f>Table13[[#This Row],[Participant Hometown]]&amp;","&amp;Table13[[#This Row],[Participant Hometown State Abbrev]]</f>
        <v>Howland,OH</v>
      </c>
      <c r="O263" t="str">
        <f>Table13[[#This Row],[Bachelor_Hometown]]&amp;","&amp;Table13[[#This Row],[Bachelor Hometown State Abbrev]]</f>
        <v>Arlington,IA</v>
      </c>
      <c r="P263" s="8">
        <v>4</v>
      </c>
      <c r="Q263" s="16">
        <v>569.71284775673303</v>
      </c>
    </row>
    <row r="264" spans="1:17" ht="16.5" x14ac:dyDescent="0.3">
      <c r="A264" t="s">
        <v>1638</v>
      </c>
      <c r="B264">
        <v>29</v>
      </c>
      <c r="C264" t="s">
        <v>1219</v>
      </c>
      <c r="D264" s="5" t="str">
        <f>TRIM(CLEAN(SUBSTITUTE(Table13[[#This Row],[Participant Hometown State2]],CHAR(160)," ")))</f>
        <v>Illinois</v>
      </c>
      <c r="E264" t="s">
        <v>1246</v>
      </c>
      <c r="F264" s="4" t="str">
        <f>VLOOKUP(Table13[[#This Row],[Participant Hometown State]],'State names'!$A$2:$B$51,2,0)</f>
        <v>IL</v>
      </c>
      <c r="G264">
        <v>19</v>
      </c>
      <c r="H264" t="s">
        <v>919</v>
      </c>
      <c r="I264" s="8">
        <v>33</v>
      </c>
      <c r="J264" t="s">
        <v>1213</v>
      </c>
      <c r="K264" t="s">
        <v>1338</v>
      </c>
      <c r="L264" t="str">
        <f>VLOOKUP(Table13[[#This Row],[Bachelor Hometown State]],'State names'!$A$2:$B$51,2,0)</f>
        <v>IA</v>
      </c>
      <c r="M264" s="9" t="str">
        <f>TRIM(Table13[[#This Row],[Bachelor Home State]])</f>
        <v>Iowa</v>
      </c>
      <c r="N264" t="str">
        <f>Table13[[#This Row],[Participant Hometown]]&amp;","&amp;Table13[[#This Row],[Participant Hometown State Abbrev]]</f>
        <v>Kankakee,IL</v>
      </c>
      <c r="O264" t="str">
        <f>Table13[[#This Row],[Bachelor_Hometown]]&amp;","&amp;Table13[[#This Row],[Bachelor Hometown State Abbrev]]</f>
        <v>Arlington,IA</v>
      </c>
      <c r="P264" s="8">
        <v>3</v>
      </c>
      <c r="Q264" s="16">
        <v>225.89482174121673</v>
      </c>
    </row>
    <row r="265" spans="1:17" ht="16.5" x14ac:dyDescent="0.3">
      <c r="A265" t="s">
        <v>1639</v>
      </c>
      <c r="B265">
        <v>29</v>
      </c>
      <c r="C265" t="s">
        <v>1220</v>
      </c>
      <c r="D265" s="5" t="str">
        <f>TRIM(CLEAN(SUBSTITUTE(Table13[[#This Row],[Participant Hometown State2]],CHAR(160)," ")))</f>
        <v>Florida</v>
      </c>
      <c r="E265" t="s">
        <v>1231</v>
      </c>
      <c r="F265" s="4" t="str">
        <f>VLOOKUP(Table13[[#This Row],[Participant Hometown State]],'State names'!$A$2:$B$51,2,0)</f>
        <v>FL</v>
      </c>
      <c r="G265">
        <v>19</v>
      </c>
      <c r="H265" t="s">
        <v>919</v>
      </c>
      <c r="I265" s="8">
        <v>33</v>
      </c>
      <c r="J265" t="s">
        <v>1213</v>
      </c>
      <c r="K265" t="s">
        <v>1338</v>
      </c>
      <c r="L265" t="str">
        <f>VLOOKUP(Table13[[#This Row],[Bachelor Hometown State]],'State names'!$A$2:$B$51,2,0)</f>
        <v>IA</v>
      </c>
      <c r="M265" s="9" t="str">
        <f>TRIM(Table13[[#This Row],[Bachelor Home State]])</f>
        <v>Iowa</v>
      </c>
      <c r="N265" t="str">
        <f>Table13[[#This Row],[Participant Hometown]]&amp;","&amp;Table13[[#This Row],[Participant Hometown State Abbrev]]</f>
        <v>Wellington,FL</v>
      </c>
      <c r="O265" t="str">
        <f>Table13[[#This Row],[Bachelor_Hometown]]&amp;","&amp;Table13[[#This Row],[Bachelor Hometown State Abbrev]]</f>
        <v>Arlington,IA</v>
      </c>
      <c r="P265" s="8">
        <v>3</v>
      </c>
      <c r="Q265" s="16">
        <v>1284.5120590560146</v>
      </c>
    </row>
    <row r="266" spans="1:17" ht="16.5" x14ac:dyDescent="0.3">
      <c r="A266" t="s">
        <v>1640</v>
      </c>
      <c r="B266">
        <v>33</v>
      </c>
      <c r="C266" t="s">
        <v>1221</v>
      </c>
      <c r="D266" s="5" t="str">
        <f>TRIM(CLEAN(SUBSTITUTE(Table13[[#This Row],[Participant Hometown State2]],CHAR(160)," ")))</f>
        <v>Illinois</v>
      </c>
      <c r="E266" t="s">
        <v>1246</v>
      </c>
      <c r="F266" s="4" t="str">
        <f>VLOOKUP(Table13[[#This Row],[Participant Hometown State]],'State names'!$A$2:$B$51,2,0)</f>
        <v>IL</v>
      </c>
      <c r="G266">
        <v>19</v>
      </c>
      <c r="H266" t="s">
        <v>919</v>
      </c>
      <c r="I266" s="8">
        <v>33</v>
      </c>
      <c r="J266" t="s">
        <v>1213</v>
      </c>
      <c r="K266" t="s">
        <v>1338</v>
      </c>
      <c r="L266" t="str">
        <f>VLOOKUP(Table13[[#This Row],[Bachelor Hometown State]],'State names'!$A$2:$B$51,2,0)</f>
        <v>IA</v>
      </c>
      <c r="M266" s="9" t="str">
        <f>TRIM(Table13[[#This Row],[Bachelor Home State]])</f>
        <v>Iowa</v>
      </c>
      <c r="N266" t="str">
        <f>Table13[[#This Row],[Participant Hometown]]&amp;","&amp;Table13[[#This Row],[Participant Hometown State Abbrev]]</f>
        <v>Algonquin,IL</v>
      </c>
      <c r="O266" t="str">
        <f>Table13[[#This Row],[Bachelor_Hometown]]&amp;","&amp;Table13[[#This Row],[Bachelor Hometown State Abbrev]]</f>
        <v>Arlington,IA</v>
      </c>
      <c r="P266" s="8">
        <v>3</v>
      </c>
      <c r="Q266" s="16">
        <v>176.4494177678788</v>
      </c>
    </row>
    <row r="267" spans="1:17" ht="16.5" x14ac:dyDescent="0.3">
      <c r="A267" t="s">
        <v>1641</v>
      </c>
      <c r="B267">
        <v>24</v>
      </c>
      <c r="C267" t="s">
        <v>1222</v>
      </c>
      <c r="D267" s="5" t="str">
        <f>TRIM(CLEAN(SUBSTITUTE(Table13[[#This Row],[Participant Hometown State2]],CHAR(160)," ")))</f>
        <v>New Jersey</v>
      </c>
      <c r="E267" t="s">
        <v>1265</v>
      </c>
      <c r="F267" s="4" t="str">
        <f>VLOOKUP(Table13[[#This Row],[Participant Hometown State]],'State names'!$A$2:$B$51,2,0)</f>
        <v>NJ</v>
      </c>
      <c r="G267">
        <v>19</v>
      </c>
      <c r="H267" t="s">
        <v>919</v>
      </c>
      <c r="I267" s="8">
        <v>33</v>
      </c>
      <c r="J267" t="s">
        <v>1213</v>
      </c>
      <c r="K267" t="s">
        <v>1338</v>
      </c>
      <c r="L267" t="str">
        <f>VLOOKUP(Table13[[#This Row],[Bachelor Hometown State]],'State names'!$A$2:$B$51,2,0)</f>
        <v>IA</v>
      </c>
      <c r="M267" s="9" t="str">
        <f>TRIM(Table13[[#This Row],[Bachelor Home State]])</f>
        <v>Iowa</v>
      </c>
      <c r="N267" t="str">
        <f>Table13[[#This Row],[Participant Hometown]]&amp;","&amp;Table13[[#This Row],[Participant Hometown State Abbrev]]</f>
        <v>Hamilton,NJ</v>
      </c>
      <c r="O267" t="str">
        <f>Table13[[#This Row],[Bachelor_Hometown]]&amp;","&amp;Table13[[#This Row],[Bachelor Hometown State Abbrev]]</f>
        <v>Arlington,IA</v>
      </c>
      <c r="P267" s="8">
        <v>2</v>
      </c>
      <c r="Q267" s="16">
        <v>895.64672123450453</v>
      </c>
    </row>
    <row r="268" spans="1:17" ht="16.5" x14ac:dyDescent="0.3">
      <c r="A268" t="s">
        <v>1642</v>
      </c>
      <c r="B268">
        <v>24</v>
      </c>
      <c r="C268" t="s">
        <v>1223</v>
      </c>
      <c r="D268" s="5" t="str">
        <f>TRIM(CLEAN(SUBSTITUTE(Table13[[#This Row],[Participant Hometown State2]],CHAR(160)," ")))</f>
        <v>Colorado</v>
      </c>
      <c r="E268" t="s">
        <v>1303</v>
      </c>
      <c r="F268" s="4" t="str">
        <f>VLOOKUP(Table13[[#This Row],[Participant Hometown State]],'State names'!$A$2:$B$51,2,0)</f>
        <v>CO</v>
      </c>
      <c r="G268">
        <v>19</v>
      </c>
      <c r="H268" t="s">
        <v>919</v>
      </c>
      <c r="I268" s="8">
        <v>33</v>
      </c>
      <c r="J268" t="s">
        <v>1213</v>
      </c>
      <c r="K268" t="s">
        <v>1338</v>
      </c>
      <c r="L268" t="str">
        <f>VLOOKUP(Table13[[#This Row],[Bachelor Hometown State]],'State names'!$A$2:$B$51,2,0)</f>
        <v>IA</v>
      </c>
      <c r="M268" s="9" t="str">
        <f>TRIM(Table13[[#This Row],[Bachelor Home State]])</f>
        <v>Iowa</v>
      </c>
      <c r="N268" t="str">
        <f>Table13[[#This Row],[Participant Hometown]]&amp;","&amp;Table13[[#This Row],[Participant Hometown State Abbrev]]</f>
        <v>Windsor,CO</v>
      </c>
      <c r="O268" t="str">
        <f>Table13[[#This Row],[Bachelor_Hometown]]&amp;","&amp;Table13[[#This Row],[Bachelor Hometown State Abbrev]]</f>
        <v>Arlington,IA</v>
      </c>
      <c r="P268" s="8">
        <v>2</v>
      </c>
      <c r="Q268" s="16">
        <v>700.97171381719124</v>
      </c>
    </row>
    <row r="269" spans="1:17" ht="16.5" x14ac:dyDescent="0.3">
      <c r="A269" t="s">
        <v>1643</v>
      </c>
      <c r="B269">
        <v>28</v>
      </c>
      <c r="C269" t="s">
        <v>1224</v>
      </c>
      <c r="D269" s="5" t="str">
        <f>TRIM(CLEAN(SUBSTITUTE(Table13[[#This Row],[Participant Hometown State2]],CHAR(160)," ")))</f>
        <v>New York</v>
      </c>
      <c r="E269" t="s">
        <v>1241</v>
      </c>
      <c r="F269" s="4" t="str">
        <f>VLOOKUP(Table13[[#This Row],[Participant Hometown State]],'State names'!$A$2:$B$51,2,0)</f>
        <v>NY</v>
      </c>
      <c r="G269">
        <v>19</v>
      </c>
      <c r="H269" t="s">
        <v>919</v>
      </c>
      <c r="I269" s="8">
        <v>33</v>
      </c>
      <c r="J269" t="s">
        <v>1213</v>
      </c>
      <c r="K269" t="s">
        <v>1338</v>
      </c>
      <c r="L269" t="str">
        <f>VLOOKUP(Table13[[#This Row],[Bachelor Hometown State]],'State names'!$A$2:$B$51,2,0)</f>
        <v>IA</v>
      </c>
      <c r="M269" s="9" t="str">
        <f>TRIM(Table13[[#This Row],[Bachelor Home State]])</f>
        <v>Iowa</v>
      </c>
      <c r="N269" t="str">
        <f>Table13[[#This Row],[Participant Hometown]]&amp;","&amp;Table13[[#This Row],[Participant Hometown State Abbrev]]</f>
        <v>Wantagh,NY</v>
      </c>
      <c r="O269" t="str">
        <f>Table13[[#This Row],[Bachelor_Hometown]]&amp;","&amp;Table13[[#This Row],[Bachelor Hometown State Abbrev]]</f>
        <v>Arlington,IA</v>
      </c>
      <c r="P269" s="8">
        <v>2</v>
      </c>
      <c r="Q269" s="16">
        <v>945.77526046305638</v>
      </c>
    </row>
    <row r="270" spans="1:17" ht="16.5" x14ac:dyDescent="0.3">
      <c r="A270" t="s">
        <v>1644</v>
      </c>
      <c r="B270">
        <v>30</v>
      </c>
      <c r="C270" t="s">
        <v>1191</v>
      </c>
      <c r="D270" s="5" t="str">
        <f>TRIM(CLEAN(SUBSTITUTE(Table13[[#This Row],[Participant Hometown State2]],CHAR(160)," ")))</f>
        <v>Utah</v>
      </c>
      <c r="E270" t="s">
        <v>1255</v>
      </c>
      <c r="F270" s="4" t="str">
        <f>VLOOKUP(Table13[[#This Row],[Participant Hometown State]],'State names'!$A$2:$B$51,2,0)</f>
        <v>UT</v>
      </c>
      <c r="G270">
        <v>19</v>
      </c>
      <c r="H270" t="s">
        <v>919</v>
      </c>
      <c r="I270" s="8">
        <v>33</v>
      </c>
      <c r="J270" t="s">
        <v>1213</v>
      </c>
      <c r="K270" t="s">
        <v>1338</v>
      </c>
      <c r="L270" t="str">
        <f>VLOOKUP(Table13[[#This Row],[Bachelor Hometown State]],'State names'!$A$2:$B$51,2,0)</f>
        <v>IA</v>
      </c>
      <c r="M270" s="9" t="str">
        <f>TRIM(Table13[[#This Row],[Bachelor Home State]])</f>
        <v>Iowa</v>
      </c>
      <c r="N270" t="str">
        <f>Table13[[#This Row],[Participant Hometown]]&amp;","&amp;Table13[[#This Row],[Participant Hometown State Abbrev]]</f>
        <v>Sandy,UT</v>
      </c>
      <c r="O270" t="str">
        <f>Table13[[#This Row],[Bachelor_Hometown]]&amp;","&amp;Table13[[#This Row],[Bachelor Hometown State Abbrev]]</f>
        <v>Arlington,IA</v>
      </c>
      <c r="P270" s="8">
        <v>2</v>
      </c>
      <c r="Q270" s="16">
        <v>1049.4181343433756</v>
      </c>
    </row>
    <row r="271" spans="1:17" ht="16.5" x14ac:dyDescent="0.3">
      <c r="A271" t="s">
        <v>1645</v>
      </c>
      <c r="B271">
        <v>26</v>
      </c>
      <c r="C271" t="s">
        <v>1348</v>
      </c>
      <c r="D271" s="5" t="str">
        <f>TRIM(CLEAN(SUBSTITUTE(Table13[[#This Row],[Participant Hometown State2]],CHAR(160)," ")))</f>
        <v>Florida</v>
      </c>
      <c r="E271" t="s">
        <v>1231</v>
      </c>
      <c r="F271" s="4" t="str">
        <f>VLOOKUP(Table13[[#This Row],[Participant Hometown State]],'State names'!$A$2:$B$51,2,0)</f>
        <v>FL</v>
      </c>
      <c r="G271">
        <v>19</v>
      </c>
      <c r="H271" t="s">
        <v>919</v>
      </c>
      <c r="I271" s="8">
        <v>33</v>
      </c>
      <c r="J271" t="s">
        <v>1213</v>
      </c>
      <c r="K271" t="s">
        <v>1338</v>
      </c>
      <c r="L271" t="str">
        <f>VLOOKUP(Table13[[#This Row],[Bachelor Hometown State]],'State names'!$A$2:$B$51,2,0)</f>
        <v>IA</v>
      </c>
      <c r="M271" s="9" t="str">
        <f>TRIM(Table13[[#This Row],[Bachelor Home State]])</f>
        <v>Iowa</v>
      </c>
      <c r="N271" t="str">
        <f>Table13[[#This Row],[Participant Hometown]]&amp;","&amp;Table13[[#This Row],[Participant Hometown State Abbrev]]</f>
        <v>Fort Lauderdale,FL</v>
      </c>
      <c r="O271" t="str">
        <f>Table13[[#This Row],[Bachelor_Hometown]]&amp;","&amp;Table13[[#This Row],[Bachelor Hometown State Abbrev]]</f>
        <v>Arlington,IA</v>
      </c>
      <c r="P271" s="8">
        <v>2</v>
      </c>
      <c r="Q271" s="16">
        <v>1319.6479351238552</v>
      </c>
    </row>
    <row r="272" spans="1:17" ht="16.5" x14ac:dyDescent="0.3">
      <c r="A272" t="s">
        <v>1646</v>
      </c>
      <c r="B272">
        <v>24</v>
      </c>
      <c r="C272" t="s">
        <v>1349</v>
      </c>
      <c r="D272" s="5" t="str">
        <f>TRIM(CLEAN(SUBSTITUTE(Table13[[#This Row],[Participant Hometown State2]],CHAR(160)," ")))</f>
        <v>Illinois</v>
      </c>
      <c r="E272" t="s">
        <v>1246</v>
      </c>
      <c r="F272" s="4" t="str">
        <f>VLOOKUP(Table13[[#This Row],[Participant Hometown State]],'State names'!$A$2:$B$51,2,0)</f>
        <v>IL</v>
      </c>
      <c r="G272">
        <v>19</v>
      </c>
      <c r="H272" t="s">
        <v>919</v>
      </c>
      <c r="I272" s="8">
        <v>33</v>
      </c>
      <c r="J272" t="s">
        <v>1213</v>
      </c>
      <c r="K272" t="s">
        <v>1338</v>
      </c>
      <c r="L272" t="str">
        <f>VLOOKUP(Table13[[#This Row],[Bachelor Hometown State]],'State names'!$A$2:$B$51,2,0)</f>
        <v>IA</v>
      </c>
      <c r="M272" s="9" t="str">
        <f>TRIM(Table13[[#This Row],[Bachelor Home State]])</f>
        <v>Iowa</v>
      </c>
      <c r="N272" t="str">
        <f>Table13[[#This Row],[Participant Hometown]]&amp;","&amp;Table13[[#This Row],[Participant Hometown State Abbrev]]</f>
        <v>Lake in the Hills,IL</v>
      </c>
      <c r="O272" t="str">
        <f>Table13[[#This Row],[Bachelor_Hometown]]&amp;","&amp;Table13[[#This Row],[Bachelor Hometown State Abbrev]]</f>
        <v>Arlington,IA</v>
      </c>
      <c r="P272" s="8">
        <v>1</v>
      </c>
      <c r="Q272" s="16">
        <v>173.80522777695214</v>
      </c>
    </row>
    <row r="273" spans="1:17" ht="16.5" x14ac:dyDescent="0.3">
      <c r="A273" t="s">
        <v>1647</v>
      </c>
      <c r="B273">
        <v>25</v>
      </c>
      <c r="C273" t="s">
        <v>1225</v>
      </c>
      <c r="D273" s="5" t="str">
        <f>TRIM(CLEAN(SUBSTITUTE(Table13[[#This Row],[Participant Hometown State2]],CHAR(160)," ")))</f>
        <v>California</v>
      </c>
      <c r="E273" t="s">
        <v>1236</v>
      </c>
      <c r="F273" s="4" t="str">
        <f>VLOOKUP(Table13[[#This Row],[Participant Hometown State]],'State names'!$A$2:$B$51,2,0)</f>
        <v>CA</v>
      </c>
      <c r="G273">
        <v>19</v>
      </c>
      <c r="H273" t="s">
        <v>919</v>
      </c>
      <c r="I273" s="8">
        <v>33</v>
      </c>
      <c r="J273" t="s">
        <v>1213</v>
      </c>
      <c r="K273" t="s">
        <v>1338</v>
      </c>
      <c r="L273" t="str">
        <f>VLOOKUP(Table13[[#This Row],[Bachelor Hometown State]],'State names'!$A$2:$B$51,2,0)</f>
        <v>IA</v>
      </c>
      <c r="M273" s="9" t="str">
        <f>TRIM(Table13[[#This Row],[Bachelor Home State]])</f>
        <v>Iowa</v>
      </c>
      <c r="N273" t="str">
        <f>Table13[[#This Row],[Participant Hometown]]&amp;","&amp;Table13[[#This Row],[Participant Hometown State Abbrev]]</f>
        <v>Carpinteria,CA</v>
      </c>
      <c r="O273" t="str">
        <f>Table13[[#This Row],[Bachelor_Hometown]]&amp;","&amp;Table13[[#This Row],[Bachelor Hometown State Abbrev]]</f>
        <v>Arlington,IA</v>
      </c>
      <c r="P273" s="8">
        <v>1</v>
      </c>
      <c r="Q273" s="16">
        <v>1601.9484736713218</v>
      </c>
    </row>
    <row r="274" spans="1:17" ht="16.5" x14ac:dyDescent="0.3">
      <c r="A274" t="s">
        <v>1648</v>
      </c>
      <c r="B274">
        <v>26</v>
      </c>
      <c r="C274" t="s">
        <v>1226</v>
      </c>
      <c r="D274" s="5" t="str">
        <f>TRIM(CLEAN(SUBSTITUTE(Table13[[#This Row],[Participant Hometown State2]],CHAR(160)," ")))</f>
        <v>California</v>
      </c>
      <c r="E274" t="s">
        <v>1236</v>
      </c>
      <c r="F274" s="4" t="str">
        <f>VLOOKUP(Table13[[#This Row],[Participant Hometown State]],'State names'!$A$2:$B$51,2,0)</f>
        <v>CA</v>
      </c>
      <c r="G274">
        <v>19</v>
      </c>
      <c r="H274" t="s">
        <v>919</v>
      </c>
      <c r="I274" s="8">
        <v>33</v>
      </c>
      <c r="J274" t="s">
        <v>1213</v>
      </c>
      <c r="K274" t="s">
        <v>1338</v>
      </c>
      <c r="L274" t="str">
        <f>VLOOKUP(Table13[[#This Row],[Bachelor Hometown State]],'State names'!$A$2:$B$51,2,0)</f>
        <v>IA</v>
      </c>
      <c r="M274" s="9" t="str">
        <f>TRIM(Table13[[#This Row],[Bachelor Home State]])</f>
        <v>Iowa</v>
      </c>
      <c r="N274" t="str">
        <f>Table13[[#This Row],[Participant Hometown]]&amp;","&amp;Table13[[#This Row],[Participant Hometown State Abbrev]]</f>
        <v>Temecula,CA</v>
      </c>
      <c r="O274" t="str">
        <f>Table13[[#This Row],[Bachelor_Hometown]]&amp;","&amp;Table13[[#This Row],[Bachelor Hometown State Abbrev]]</f>
        <v>Arlington,IA</v>
      </c>
      <c r="P274" s="8">
        <v>1</v>
      </c>
      <c r="Q274" s="16">
        <v>1515.9392007202557</v>
      </c>
    </row>
    <row r="275" spans="1:17" ht="16.5" x14ac:dyDescent="0.3">
      <c r="A275" t="s">
        <v>1649</v>
      </c>
      <c r="B275">
        <v>25</v>
      </c>
      <c r="C275" t="s">
        <v>1227</v>
      </c>
      <c r="D275" s="5" t="str">
        <f>TRIM(CLEAN(SUBSTITUTE(Table13[[#This Row],[Participant Hometown State2]],CHAR(160)," ")))</f>
        <v>Kentucky</v>
      </c>
      <c r="E275" t="s">
        <v>1350</v>
      </c>
      <c r="F275" s="4" t="str">
        <f>VLOOKUP(Table13[[#This Row],[Participant Hometown State]],'State names'!$A$2:$B$51,2,0)</f>
        <v>KY</v>
      </c>
      <c r="G275">
        <v>19</v>
      </c>
      <c r="H275" t="s">
        <v>919</v>
      </c>
      <c r="I275" s="8">
        <v>33</v>
      </c>
      <c r="J275" t="s">
        <v>1213</v>
      </c>
      <c r="K275" t="s">
        <v>1338</v>
      </c>
      <c r="L275" t="str">
        <f>VLOOKUP(Table13[[#This Row],[Bachelor Hometown State]],'State names'!$A$2:$B$51,2,0)</f>
        <v>IA</v>
      </c>
      <c r="M275" s="9" t="str">
        <f>TRIM(Table13[[#This Row],[Bachelor Home State]])</f>
        <v>Iowa</v>
      </c>
      <c r="N275" t="str">
        <f>Table13[[#This Row],[Participant Hometown]]&amp;","&amp;Table13[[#This Row],[Participant Hometown State Abbrev]]</f>
        <v>Brownsville,KY</v>
      </c>
      <c r="O275" t="str">
        <f>Table13[[#This Row],[Bachelor_Hometown]]&amp;","&amp;Table13[[#This Row],[Bachelor Hometown State Abbrev]]</f>
        <v>Arlington,IA</v>
      </c>
      <c r="P275" s="8">
        <v>1</v>
      </c>
      <c r="Q275" s="16">
        <v>478.85523669163661</v>
      </c>
    </row>
    <row r="276" spans="1:17" ht="16.5" x14ac:dyDescent="0.3">
      <c r="A276" t="s">
        <v>1650</v>
      </c>
      <c r="B276">
        <v>25</v>
      </c>
      <c r="C276" t="s">
        <v>1229</v>
      </c>
      <c r="D276" s="5" t="str">
        <f>TRIM(CLEAN(SUBSTITUTE(Table13[[#This Row],[Participant Hometown State2]],CHAR(160)," ")))</f>
        <v>Utah</v>
      </c>
      <c r="E276" t="s">
        <v>1255</v>
      </c>
      <c r="F276" s="4" t="str">
        <f>VLOOKUP(Table13[[#This Row],[Participant Hometown State]],'State names'!$A$2:$B$51,2,0)</f>
        <v>UT</v>
      </c>
      <c r="G276">
        <v>19</v>
      </c>
      <c r="H276" t="s">
        <v>919</v>
      </c>
      <c r="I276" s="8">
        <v>33</v>
      </c>
      <c r="J276" t="s">
        <v>1213</v>
      </c>
      <c r="K276" t="s">
        <v>1338</v>
      </c>
      <c r="L276" t="str">
        <f>VLOOKUP(Table13[[#This Row],[Bachelor Hometown State]],'State names'!$A$2:$B$51,2,0)</f>
        <v>IA</v>
      </c>
      <c r="M276" s="9" t="str">
        <f>TRIM(Table13[[#This Row],[Bachelor Home State]])</f>
        <v>Iowa</v>
      </c>
      <c r="N276" t="str">
        <f>Table13[[#This Row],[Participant Hometown]]&amp;","&amp;Table13[[#This Row],[Participant Hometown State Abbrev]]</f>
        <v>Provo,UT</v>
      </c>
      <c r="O276" t="str">
        <f>Table13[[#This Row],[Bachelor_Hometown]]&amp;","&amp;Table13[[#This Row],[Bachelor Hometown State Abbrev]]</f>
        <v>Arlington,IA</v>
      </c>
      <c r="P276" s="8">
        <v>1</v>
      </c>
      <c r="Q276" s="16">
        <v>1046.41242783287</v>
      </c>
    </row>
    <row r="277" spans="1:17" ht="16.5" x14ac:dyDescent="0.3">
      <c r="A277" t="s">
        <v>1651</v>
      </c>
      <c r="B277">
        <v>31</v>
      </c>
      <c r="C277" t="s">
        <v>1044</v>
      </c>
      <c r="D277" s="5" t="str">
        <f>TRIM(CLEAN(SUBSTITUTE(Table13[[#This Row],[Participant Hometown State2]],CHAR(160)," ")))</f>
        <v>Arizona</v>
      </c>
      <c r="E277" t="s">
        <v>1233</v>
      </c>
      <c r="F277" s="4" t="str">
        <f>VLOOKUP(Table13[[#This Row],[Participant Hometown State]],'State names'!$A$2:$B$51,2,0)</f>
        <v>AZ</v>
      </c>
      <c r="G277">
        <v>19</v>
      </c>
      <c r="H277" t="s">
        <v>919</v>
      </c>
      <c r="I277" s="8">
        <v>33</v>
      </c>
      <c r="J277" t="s">
        <v>1213</v>
      </c>
      <c r="K277" t="s">
        <v>1338</v>
      </c>
      <c r="L277" t="str">
        <f>VLOOKUP(Table13[[#This Row],[Bachelor Hometown State]],'State names'!$A$2:$B$51,2,0)</f>
        <v>IA</v>
      </c>
      <c r="M277" s="9" t="str">
        <f>TRIM(Table13[[#This Row],[Bachelor Home State]])</f>
        <v>Iowa</v>
      </c>
      <c r="N277" t="str">
        <f>Table13[[#This Row],[Participant Hometown]]&amp;","&amp;Table13[[#This Row],[Participant Hometown State Abbrev]]</f>
        <v>Scottsdale,AZ</v>
      </c>
      <c r="O277" t="str">
        <f>Table13[[#This Row],[Bachelor_Hometown]]&amp;","&amp;Table13[[#This Row],[Bachelor Hometown State Abbrev]]</f>
        <v>Arlington,IA</v>
      </c>
      <c r="P277" s="8">
        <v>1</v>
      </c>
      <c r="Q277" s="16">
        <v>1268.4112387654627</v>
      </c>
    </row>
    <row r="278" spans="1:17" ht="16.5" x14ac:dyDescent="0.3">
      <c r="A278" t="s">
        <v>1652</v>
      </c>
      <c r="B278">
        <v>28</v>
      </c>
      <c r="C278" t="s">
        <v>1351</v>
      </c>
      <c r="D278" s="5" t="str">
        <f>TRIM(CLEAN(SUBSTITUTE(Table13[[#This Row],[Participant Hometown State2]],CHAR(160)," ")))</f>
        <v>California</v>
      </c>
      <c r="E278" t="s">
        <v>1236</v>
      </c>
      <c r="F278" s="4" t="str">
        <f>VLOOKUP(Table13[[#This Row],[Participant Hometown State]],'State names'!$A$2:$B$51,2,0)</f>
        <v>CA</v>
      </c>
      <c r="G278">
        <v>19</v>
      </c>
      <c r="H278" t="s">
        <v>919</v>
      </c>
      <c r="I278" s="8">
        <v>33</v>
      </c>
      <c r="J278" t="s">
        <v>1213</v>
      </c>
      <c r="K278" t="s">
        <v>1338</v>
      </c>
      <c r="L278" t="str">
        <f>VLOOKUP(Table13[[#This Row],[Bachelor Hometown State]],'State names'!$A$2:$B$51,2,0)</f>
        <v>IA</v>
      </c>
      <c r="M278" s="9" t="str">
        <f>TRIM(Table13[[#This Row],[Bachelor Home State]])</f>
        <v>Iowa</v>
      </c>
      <c r="N278" t="str">
        <f>Table13[[#This Row],[Participant Hometown]]&amp;","&amp;Table13[[#This Row],[Participant Hometown State Abbrev]]</f>
        <v>Manhattan Beach,CA</v>
      </c>
      <c r="O278" t="str">
        <f>Table13[[#This Row],[Bachelor_Hometown]]&amp;","&amp;Table13[[#This Row],[Bachelor Hometown State Abbrev]]</f>
        <v>Arlington,IA</v>
      </c>
      <c r="P278" s="8">
        <v>1</v>
      </c>
      <c r="Q278" s="16">
        <v>1564.7076186805014</v>
      </c>
    </row>
    <row r="279" spans="1:17" s="1" customFormat="1" ht="16.5" x14ac:dyDescent="0.3">
      <c r="A279" t="s">
        <v>1653</v>
      </c>
      <c r="B279" s="1">
        <v>25</v>
      </c>
      <c r="C279" s="1" t="s">
        <v>1464</v>
      </c>
      <c r="D279" s="22" t="str">
        <f>TRIM(CLEAN(SUBSTITUTE(Table13[[#This Row],[Participant Hometown State2]],CHAR(160)," ")))</f>
        <v>Oregon</v>
      </c>
      <c r="E279" s="1" t="s">
        <v>1031</v>
      </c>
      <c r="F279" s="23" t="str">
        <f>VLOOKUP(Table13[[#This Row],[Participant Hometown State2]],'State names'!$A$2:$B$51,2,0)</f>
        <v>OR</v>
      </c>
      <c r="G279" s="1">
        <v>20</v>
      </c>
      <c r="H279" s="1" t="s">
        <v>1436</v>
      </c>
      <c r="I279" s="7">
        <v>33</v>
      </c>
      <c r="J279" s="1" t="s">
        <v>1480</v>
      </c>
      <c r="K279" s="1" t="s">
        <v>1006</v>
      </c>
      <c r="L279" s="1" t="str">
        <f>VLOOKUP(Table13[[#This Row],[Bachelor Hometown State]],'State names'!$A$2:$B$51,2,0)</f>
        <v>IN</v>
      </c>
      <c r="M279" s="17" t="s">
        <v>1006</v>
      </c>
      <c r="N279" s="1" t="str">
        <f>Table13[[#This Row],[Participant Hometown]]&amp;","&amp;Table13[[#This Row],[Participant Hometown State Abbrev]]</f>
        <v>West Linn,OR</v>
      </c>
      <c r="O279" s="1" t="s">
        <v>1481</v>
      </c>
      <c r="P279" s="7">
        <v>11</v>
      </c>
      <c r="Q279" s="15">
        <v>1855.4905439625559</v>
      </c>
    </row>
    <row r="280" spans="1:17" ht="16.5" x14ac:dyDescent="0.3">
      <c r="A280" t="s">
        <v>1655</v>
      </c>
      <c r="B280">
        <v>24</v>
      </c>
      <c r="C280" t="s">
        <v>1002</v>
      </c>
      <c r="D280" s="5" t="str">
        <f>TRIM(CLEAN(SUBSTITUTE(Table13[[#This Row],[Participant Hometown State2]],CHAR(160)," ")))</f>
        <v>Texas</v>
      </c>
      <c r="E280" t="s">
        <v>1003</v>
      </c>
      <c r="F280" s="4" t="str">
        <f>VLOOKUP(Table13[[#This Row],[Participant Hometown State]],'State names'!$A$2:$B$51,2,0)</f>
        <v>TX</v>
      </c>
      <c r="G280">
        <v>20</v>
      </c>
      <c r="H280" t="s">
        <v>1436</v>
      </c>
      <c r="I280" s="8">
        <v>33</v>
      </c>
      <c r="J280" t="s">
        <v>1480</v>
      </c>
      <c r="K280" t="s">
        <v>1006</v>
      </c>
      <c r="L280" t="str">
        <f>VLOOKUP(Table13[[#This Row],[Bachelor Hometown State]],'State names'!$A$2:$B$51,2,0)</f>
        <v>IN</v>
      </c>
      <c r="M280" s="9" t="s">
        <v>1006</v>
      </c>
      <c r="N280" t="str">
        <f>Table13[[#This Row],[Participant Hometown]]&amp;","&amp;Table13[[#This Row],[Participant Hometown State Abbrev]]</f>
        <v>Dallas,TX</v>
      </c>
      <c r="O280" t="s">
        <v>1481</v>
      </c>
      <c r="P280" s="8">
        <v>10</v>
      </c>
      <c r="Q280" s="16">
        <v>839.91928325842446</v>
      </c>
    </row>
    <row r="281" spans="1:17" ht="16.5" x14ac:dyDescent="0.3">
      <c r="A281" t="s">
        <v>1656</v>
      </c>
      <c r="B281">
        <v>24</v>
      </c>
      <c r="C281" t="s">
        <v>1465</v>
      </c>
      <c r="D281" s="5" t="str">
        <f>TRIM(CLEAN(SUBSTITUTE(Table13[[#This Row],[Participant Hometown State2]],CHAR(160)," ")))</f>
        <v>Ohio</v>
      </c>
      <c r="E281" t="s">
        <v>1270</v>
      </c>
      <c r="F281" s="4" t="str">
        <f>VLOOKUP(Table13[[#This Row],[Participant Hometown State]],'State names'!$A$2:$B$51,2,0)</f>
        <v>OH</v>
      </c>
      <c r="G281">
        <v>20</v>
      </c>
      <c r="H281" t="s">
        <v>1436</v>
      </c>
      <c r="I281" s="8">
        <v>33</v>
      </c>
      <c r="J281" t="s">
        <v>1480</v>
      </c>
      <c r="K281" t="s">
        <v>1006</v>
      </c>
      <c r="L281" t="str">
        <f>VLOOKUP(Table13[[#This Row],[Bachelor Hometown State]],'State names'!$A$2:$B$51,2,0)</f>
        <v>IN</v>
      </c>
      <c r="M281" t="str">
        <f t="shared" ref="M281:M305" si="0">SUBSTITUTE(K281,CHAR(202),"")</f>
        <v>Indiana</v>
      </c>
      <c r="N281" t="str">
        <f>Table13[[#This Row],[Participant Hometown]]&amp;","&amp;Table13[[#This Row],[Participant Hometown State Abbrev]]</f>
        <v>Hudson,OH</v>
      </c>
      <c r="O281" t="str">
        <f>Table13[[#This Row],[Bachelor_Hometown]]&amp;","&amp;Table13[[#This Row],[Bachelor Hometown State Abbrev]]</f>
        <v>Warsaw,IN</v>
      </c>
      <c r="P281" s="8">
        <v>9</v>
      </c>
      <c r="Q281" s="16">
        <v>228.90886060272845</v>
      </c>
    </row>
    <row r="282" spans="1:17" ht="16.5" x14ac:dyDescent="0.3">
      <c r="A282" t="s">
        <v>1657</v>
      </c>
      <c r="B282">
        <v>25</v>
      </c>
      <c r="C282" t="s">
        <v>1466</v>
      </c>
      <c r="D282" s="5" t="str">
        <f>TRIM(CLEAN(SUBSTITUTE(Table13[[#This Row],[Participant Hometown State2]],CHAR(160)," ")))</f>
        <v>California</v>
      </c>
      <c r="E282" t="s">
        <v>1236</v>
      </c>
      <c r="F282" s="4" t="str">
        <f>VLOOKUP(Table13[[#This Row],[Participant Hometown State]],'State names'!$A$2:$B$51,2,0)</f>
        <v>CA</v>
      </c>
      <c r="G282">
        <v>20</v>
      </c>
      <c r="H282" t="s">
        <v>1436</v>
      </c>
      <c r="I282" s="8">
        <v>33</v>
      </c>
      <c r="J282" t="s">
        <v>1480</v>
      </c>
      <c r="K282" t="s">
        <v>1006</v>
      </c>
      <c r="L282" t="str">
        <f>VLOOKUP(Table13[[#This Row],[Bachelor Hometown State]],'State names'!$A$2:$B$51,2,0)</f>
        <v>IN</v>
      </c>
      <c r="M282" t="str">
        <f t="shared" si="0"/>
        <v>Indiana</v>
      </c>
      <c r="N282" t="str">
        <f>Table13[[#This Row],[Participant Hometown]]&amp;","&amp;Table13[[#This Row],[Participant Hometown State Abbrev]]</f>
        <v>Rancho Santa Margarita,CA</v>
      </c>
      <c r="O282" t="str">
        <f>Table13[[#This Row],[Bachelor_Hometown]]&amp;","&amp;Table13[[#This Row],[Bachelor Hometown State Abbrev]]</f>
        <v>Warsaw,IN</v>
      </c>
      <c r="P282" s="8">
        <v>8</v>
      </c>
      <c r="Q282" s="16">
        <v>1807.7392445439343</v>
      </c>
    </row>
    <row r="283" spans="1:17" ht="16.5" x14ac:dyDescent="0.3">
      <c r="A283" t="s">
        <v>1624</v>
      </c>
      <c r="B283">
        <v>26</v>
      </c>
      <c r="C283" t="s">
        <v>1211</v>
      </c>
      <c r="D283" s="5" t="str">
        <f>TRIM(CLEAN(SUBSTITUTE(Table13[[#This Row],[Participant Hometown State2]],CHAR(160)," ")))</f>
        <v>Louisiana</v>
      </c>
      <c r="E283" t="s">
        <v>1410</v>
      </c>
      <c r="F283" s="4" t="str">
        <f>VLOOKUP(Table13[[#This Row],[Participant Hometown State]],'State names'!$A$2:$B$51,2,0)</f>
        <v>LA</v>
      </c>
      <c r="G283">
        <v>20</v>
      </c>
      <c r="H283" t="s">
        <v>1436</v>
      </c>
      <c r="I283" s="8">
        <v>33</v>
      </c>
      <c r="J283" t="s">
        <v>1480</v>
      </c>
      <c r="K283" t="s">
        <v>1006</v>
      </c>
      <c r="L283" t="str">
        <f>VLOOKUP(Table13[[#This Row],[Bachelor Hometown State]],'State names'!$A$2:$B$51,2,0)</f>
        <v>IN</v>
      </c>
      <c r="M283" t="str">
        <f t="shared" si="0"/>
        <v>Indiana</v>
      </c>
      <c r="N283" t="str">
        <f>Table13[[#This Row],[Participant Hometown]]&amp;","&amp;Table13[[#This Row],[Participant Hometown State Abbrev]]</f>
        <v>Shreveport,LA</v>
      </c>
      <c r="O283" t="str">
        <f>Table13[[#This Row],[Bachelor_Hometown]]&amp;","&amp;Table13[[#This Row],[Bachelor Hometown State Abbrev]]</f>
        <v>Warsaw,IN</v>
      </c>
      <c r="P283" s="8">
        <v>7</v>
      </c>
      <c r="Q283" s="16">
        <v>744.60093015288442</v>
      </c>
    </row>
    <row r="284" spans="1:17" ht="16.5" x14ac:dyDescent="0.3">
      <c r="A284" t="s">
        <v>1658</v>
      </c>
      <c r="B284">
        <v>23</v>
      </c>
      <c r="C284" t="s">
        <v>1330</v>
      </c>
      <c r="D284" s="5" t="str">
        <f>TRIM(CLEAN(SUBSTITUTE(Table13[[#This Row],[Participant Hometown State2]],CHAR(160)," ")))</f>
        <v>Nevada</v>
      </c>
      <c r="E284" t="s">
        <v>1331</v>
      </c>
      <c r="F284" s="4" t="str">
        <f>VLOOKUP(Table13[[#This Row],[Participant Hometown State]],'State names'!$A$2:$B$51,2,0)</f>
        <v>NV</v>
      </c>
      <c r="G284">
        <v>20</v>
      </c>
      <c r="H284" t="s">
        <v>1436</v>
      </c>
      <c r="I284" s="8">
        <v>33</v>
      </c>
      <c r="J284" t="s">
        <v>1480</v>
      </c>
      <c r="K284" t="s">
        <v>1006</v>
      </c>
      <c r="L284" t="str">
        <f>VLOOKUP(Table13[[#This Row],[Bachelor Hometown State]],'State names'!$A$2:$B$51,2,0)</f>
        <v>IN</v>
      </c>
      <c r="M284" t="str">
        <f t="shared" si="0"/>
        <v>Indiana</v>
      </c>
      <c r="N284" t="str">
        <f>Table13[[#This Row],[Participant Hometown]]&amp;","&amp;Table13[[#This Row],[Participant Hometown State Abbrev]]</f>
        <v>Las Vegas,NV</v>
      </c>
      <c r="O284" t="str">
        <f>Table13[[#This Row],[Bachelor_Hometown]]&amp;","&amp;Table13[[#This Row],[Bachelor Hometown State Abbrev]]</f>
        <v>Warsaw,IN</v>
      </c>
      <c r="P284" s="8">
        <v>7</v>
      </c>
      <c r="Q284" s="16">
        <v>1610.0513435356211</v>
      </c>
    </row>
    <row r="285" spans="1:17" ht="16.5" x14ac:dyDescent="0.3">
      <c r="A285" t="s">
        <v>1660</v>
      </c>
      <c r="B285">
        <v>25</v>
      </c>
      <c r="C285" t="s">
        <v>1467</v>
      </c>
      <c r="D285" s="5" t="str">
        <f>TRIM(CLEAN(SUBSTITUTE(Table13[[#This Row],[Participant Hometown State2]],CHAR(160)," ")))</f>
        <v>Michigan</v>
      </c>
      <c r="E285" t="s">
        <v>1268</v>
      </c>
      <c r="F285" s="4" t="str">
        <f>VLOOKUP(Table13[[#This Row],[Participant Hometown State]],'State names'!$A$2:$B$51,2,0)</f>
        <v>MI</v>
      </c>
      <c r="G285">
        <v>20</v>
      </c>
      <c r="H285" t="s">
        <v>1436</v>
      </c>
      <c r="I285" s="8">
        <v>33</v>
      </c>
      <c r="J285" t="s">
        <v>1480</v>
      </c>
      <c r="K285" t="s">
        <v>1006</v>
      </c>
      <c r="L285" t="str">
        <f>VLOOKUP(Table13[[#This Row],[Bachelor Hometown State]],'State names'!$A$2:$B$51,2,0)</f>
        <v>IN</v>
      </c>
      <c r="M285" t="str">
        <f t="shared" si="0"/>
        <v>Indiana</v>
      </c>
      <c r="N285" t="str">
        <f>Table13[[#This Row],[Participant Hometown]]&amp;","&amp;Table13[[#This Row],[Participant Hometown State Abbrev]]</f>
        <v>Dexter,MI</v>
      </c>
      <c r="O285" t="str">
        <f>Table13[[#This Row],[Bachelor_Hometown]]&amp;","&amp;Table13[[#This Row],[Bachelor Hometown State Abbrev]]</f>
        <v>Warsaw,IN</v>
      </c>
      <c r="P285" s="8">
        <v>6</v>
      </c>
      <c r="Q285" s="16">
        <v>126.21594475770056</v>
      </c>
    </row>
    <row r="286" spans="1:17" ht="16.5" x14ac:dyDescent="0.3">
      <c r="A286" t="s">
        <v>1661</v>
      </c>
      <c r="B286">
        <v>23</v>
      </c>
      <c r="C286" t="s">
        <v>1468</v>
      </c>
      <c r="D286" s="5" t="str">
        <f>TRIM(CLEAN(SUBSTITUTE(Table13[[#This Row],[Participant Hometown State2]],CHAR(160)," ")))</f>
        <v>Virginia</v>
      </c>
      <c r="E286" t="s">
        <v>1266</v>
      </c>
      <c r="F286" s="4" t="str">
        <f>VLOOKUP(Table13[[#This Row],[Participant Hometown State]],'State names'!$A$2:$B$51,2,0)</f>
        <v>VA</v>
      </c>
      <c r="G286">
        <v>20</v>
      </c>
      <c r="H286" t="s">
        <v>1436</v>
      </c>
      <c r="I286" s="8">
        <v>33</v>
      </c>
      <c r="J286" t="s">
        <v>1480</v>
      </c>
      <c r="K286" t="s">
        <v>1006</v>
      </c>
      <c r="L286" t="str">
        <f>VLOOKUP(Table13[[#This Row],[Bachelor Hometown State]],'State names'!$A$2:$B$51,2,0)</f>
        <v>IN</v>
      </c>
      <c r="M286" t="str">
        <f t="shared" si="0"/>
        <v>Indiana</v>
      </c>
      <c r="N286" t="str">
        <f>Table13[[#This Row],[Participant Hometown]]&amp;","&amp;Table13[[#This Row],[Participant Hometown State Abbrev]]</f>
        <v>Bristol,VA</v>
      </c>
      <c r="O286" t="str">
        <f>Table13[[#This Row],[Bachelor_Hometown]]&amp;","&amp;Table13[[#This Row],[Bachelor Hometown State Abbrev]]</f>
        <v>Warsaw,IN</v>
      </c>
      <c r="P286" s="8">
        <v>6</v>
      </c>
      <c r="Q286" s="16">
        <v>376.46730185789238</v>
      </c>
    </row>
    <row r="287" spans="1:17" ht="16.5" x14ac:dyDescent="0.3">
      <c r="A287" t="s">
        <v>1662</v>
      </c>
      <c r="B287">
        <v>25</v>
      </c>
      <c r="C287" t="s">
        <v>1469</v>
      </c>
      <c r="D287" s="5" t="str">
        <f>TRIM(CLEAN(SUBSTITUTE(Table13[[#This Row],[Participant Hometown State2]],CHAR(160)," ")))</f>
        <v>Colorado</v>
      </c>
      <c r="E287" t="s">
        <v>1303</v>
      </c>
      <c r="F287" s="4" t="str">
        <f>VLOOKUP(Table13[[#This Row],[Participant Hometown State]],'State names'!$A$2:$B$51,2,0)</f>
        <v>CO</v>
      </c>
      <c r="G287">
        <v>20</v>
      </c>
      <c r="H287" t="s">
        <v>1436</v>
      </c>
      <c r="I287" s="8">
        <v>33</v>
      </c>
      <c r="J287" t="s">
        <v>1480</v>
      </c>
      <c r="K287" t="s">
        <v>1006</v>
      </c>
      <c r="L287" t="str">
        <f>VLOOKUP(Table13[[#This Row],[Bachelor Hometown State]],'State names'!$A$2:$B$51,2,0)</f>
        <v>IN</v>
      </c>
      <c r="M287" t="str">
        <f t="shared" si="0"/>
        <v>Indiana</v>
      </c>
      <c r="N287" t="str">
        <f>Table13[[#This Row],[Participant Hometown]]&amp;","&amp;Table13[[#This Row],[Participant Hometown State Abbrev]]</f>
        <v>Greenwood Village,CO</v>
      </c>
      <c r="O287" t="str">
        <f>Table13[[#This Row],[Bachelor_Hometown]]&amp;","&amp;Table13[[#This Row],[Bachelor Hometown State Abbrev]]</f>
        <v>Warsaw,IN</v>
      </c>
      <c r="P287" s="8">
        <v>6</v>
      </c>
      <c r="Q287" s="16">
        <v>1006.9757026903194</v>
      </c>
    </row>
    <row r="288" spans="1:17" ht="16.5" x14ac:dyDescent="0.3">
      <c r="A288" t="s">
        <v>1663</v>
      </c>
      <c r="B288">
        <v>25</v>
      </c>
      <c r="C288" t="s">
        <v>1470</v>
      </c>
      <c r="D288" s="5" t="str">
        <f>TRIM(CLEAN(SUBSTITUTE(Table13[[#This Row],[Participant Hometown State2]],CHAR(160)," ")))</f>
        <v>Florida</v>
      </c>
      <c r="E288" t="s">
        <v>1231</v>
      </c>
      <c r="F288" s="4" t="str">
        <f>VLOOKUP(Table13[[#This Row],[Participant Hometown State]],'State names'!$A$2:$B$51,2,0)</f>
        <v>FL</v>
      </c>
      <c r="G288">
        <v>20</v>
      </c>
      <c r="H288" t="s">
        <v>1436</v>
      </c>
      <c r="I288" s="8">
        <v>33</v>
      </c>
      <c r="J288" t="s">
        <v>1480</v>
      </c>
      <c r="K288" t="s">
        <v>1006</v>
      </c>
      <c r="L288" t="str">
        <f>VLOOKUP(Table13[[#This Row],[Bachelor Hometown State]],'State names'!$A$2:$B$51,2,0)</f>
        <v>IN</v>
      </c>
      <c r="M288" t="str">
        <f t="shared" si="0"/>
        <v>Indiana</v>
      </c>
      <c r="N288" t="str">
        <f>Table13[[#This Row],[Participant Hometown]]&amp;","&amp;Table13[[#This Row],[Participant Hometown State Abbrev]]</f>
        <v>Lauderdale Lakes,FL</v>
      </c>
      <c r="O288" t="str">
        <f>Table13[[#This Row],[Bachelor_Hometown]]&amp;","&amp;Table13[[#This Row],[Bachelor Hometown State Abbrev]]</f>
        <v>Warsaw,IN</v>
      </c>
      <c r="P288" s="8">
        <v>5</v>
      </c>
      <c r="Q288" s="16">
        <v>1090.0714209319949</v>
      </c>
    </row>
    <row r="289" spans="1:17" ht="16.5" x14ac:dyDescent="0.3">
      <c r="A289" t="s">
        <v>1664</v>
      </c>
      <c r="B289">
        <v>24</v>
      </c>
      <c r="C289" t="s">
        <v>1348</v>
      </c>
      <c r="D289" s="5" t="str">
        <f>TRIM(CLEAN(SUBSTITUTE(Table13[[#This Row],[Participant Hometown State2]],CHAR(160)," ")))</f>
        <v>Florida</v>
      </c>
      <c r="E289" t="s">
        <v>1231</v>
      </c>
      <c r="F289" s="4" t="str">
        <f>VLOOKUP(Table13[[#This Row],[Participant Hometown State]],'State names'!$A$2:$B$51,2,0)</f>
        <v>FL</v>
      </c>
      <c r="G289">
        <v>20</v>
      </c>
      <c r="H289" t="s">
        <v>1436</v>
      </c>
      <c r="I289" s="8">
        <v>33</v>
      </c>
      <c r="J289" t="s">
        <v>1480</v>
      </c>
      <c r="K289" t="s">
        <v>1006</v>
      </c>
      <c r="L289" t="str">
        <f>VLOOKUP(Table13[[#This Row],[Bachelor Hometown State]],'State names'!$A$2:$B$51,2,0)</f>
        <v>IN</v>
      </c>
      <c r="M289" t="str">
        <f t="shared" si="0"/>
        <v>Indiana</v>
      </c>
      <c r="N289" t="str">
        <f>Table13[[#This Row],[Participant Hometown]]&amp;","&amp;Table13[[#This Row],[Participant Hometown State Abbrev]]</f>
        <v>Fort Lauderdale,FL</v>
      </c>
      <c r="O289" t="str">
        <f>Table13[[#This Row],[Bachelor_Hometown]]&amp;","&amp;Table13[[#This Row],[Bachelor Hometown State Abbrev]]</f>
        <v>Warsaw,IN</v>
      </c>
      <c r="P289" s="8">
        <v>5</v>
      </c>
      <c r="Q289" s="16">
        <v>1093.3494381077585</v>
      </c>
    </row>
    <row r="290" spans="1:17" ht="16.5" x14ac:dyDescent="0.3">
      <c r="A290" t="s">
        <v>1638</v>
      </c>
      <c r="B290">
        <v>30</v>
      </c>
      <c r="C290" t="s">
        <v>1219</v>
      </c>
      <c r="D290" s="5" t="str">
        <f>TRIM(CLEAN(SUBSTITUTE(Table13[[#This Row],[Participant Hometown State2]],CHAR(160)," ")))</f>
        <v>Illinois</v>
      </c>
      <c r="E290" t="s">
        <v>1246</v>
      </c>
      <c r="F290" s="4" t="str">
        <f>VLOOKUP(Table13[[#This Row],[Participant Hometown State]],'State names'!$A$2:$B$51,2,0)</f>
        <v>IL</v>
      </c>
      <c r="G290">
        <v>20</v>
      </c>
      <c r="H290" t="s">
        <v>1436</v>
      </c>
      <c r="I290" s="8">
        <v>33</v>
      </c>
      <c r="J290" t="s">
        <v>1480</v>
      </c>
      <c r="K290" t="s">
        <v>1006</v>
      </c>
      <c r="L290" t="str">
        <f>VLOOKUP(Table13[[#This Row],[Bachelor Hometown State]],'State names'!$A$2:$B$51,2,0)</f>
        <v>IN</v>
      </c>
      <c r="M290" t="str">
        <f t="shared" si="0"/>
        <v>Indiana</v>
      </c>
      <c r="N290" t="str">
        <f>Table13[[#This Row],[Participant Hometown]]&amp;","&amp;Table13[[#This Row],[Participant Hometown State Abbrev]]</f>
        <v>Kankakee,IL</v>
      </c>
      <c r="O290" t="str">
        <f>Table13[[#This Row],[Bachelor_Hometown]]&amp;","&amp;Table13[[#This Row],[Bachelor Hometown State Abbrev]]</f>
        <v>Warsaw,IN</v>
      </c>
      <c r="P290" s="8">
        <v>4</v>
      </c>
      <c r="Q290" s="16">
        <v>105.0214038877705</v>
      </c>
    </row>
    <row r="291" spans="1:17" ht="16.5" x14ac:dyDescent="0.3">
      <c r="A291" t="s">
        <v>1665</v>
      </c>
      <c r="B291">
        <v>23</v>
      </c>
      <c r="C291" t="s">
        <v>1471</v>
      </c>
      <c r="D291" s="5" t="str">
        <f>TRIM(CLEAN(SUBSTITUTE(Table13[[#This Row],[Participant Hometown State2]],CHAR(160)," ")))</f>
        <v>Arkansas</v>
      </c>
      <c r="E291" t="s">
        <v>1329</v>
      </c>
      <c r="F291" s="4" t="str">
        <f>VLOOKUP(Table13[[#This Row],[Participant Hometown State]],'State names'!$A$2:$B$51,2,0)</f>
        <v>AR</v>
      </c>
      <c r="G291">
        <v>20</v>
      </c>
      <c r="H291" t="s">
        <v>1436</v>
      </c>
      <c r="I291" s="8">
        <v>33</v>
      </c>
      <c r="J291" t="s">
        <v>1480</v>
      </c>
      <c r="K291" t="s">
        <v>1006</v>
      </c>
      <c r="L291" t="str">
        <f>VLOOKUP(Table13[[#This Row],[Bachelor Hometown State]],'State names'!$A$2:$B$51,2,0)</f>
        <v>IN</v>
      </c>
      <c r="M291" t="str">
        <f t="shared" si="0"/>
        <v>Indiana</v>
      </c>
      <c r="N291" t="str">
        <f>Table13[[#This Row],[Participant Hometown]]&amp;","&amp;Table13[[#This Row],[Participant Hometown State Abbrev]]</f>
        <v>Little Rock,AR</v>
      </c>
      <c r="O291" t="str">
        <f>Table13[[#This Row],[Bachelor_Hometown]]&amp;","&amp;Table13[[#This Row],[Bachelor Hometown State Abbrev]]</f>
        <v>Warsaw,IN</v>
      </c>
      <c r="P291" s="8">
        <v>4</v>
      </c>
      <c r="Q291" s="16">
        <v>571.19493715457736</v>
      </c>
    </row>
    <row r="292" spans="1:17" ht="16.5" x14ac:dyDescent="0.3">
      <c r="A292" t="s">
        <v>1666</v>
      </c>
      <c r="B292">
        <v>23</v>
      </c>
      <c r="C292" t="s">
        <v>1330</v>
      </c>
      <c r="D292" s="5" t="str">
        <f>TRIM(CLEAN(SUBSTITUTE(Table13[[#This Row],[Participant Hometown State2]],CHAR(160)," ")))</f>
        <v>Nevada</v>
      </c>
      <c r="E292" t="s">
        <v>1331</v>
      </c>
      <c r="F292" s="4" t="str">
        <f>VLOOKUP(Table13[[#This Row],[Participant Hometown State]],'State names'!$A$2:$B$51,2,0)</f>
        <v>NV</v>
      </c>
      <c r="G292">
        <v>20</v>
      </c>
      <c r="H292" t="s">
        <v>1436</v>
      </c>
      <c r="I292" s="8">
        <v>33</v>
      </c>
      <c r="J292" t="s">
        <v>1480</v>
      </c>
      <c r="K292" t="s">
        <v>1006</v>
      </c>
      <c r="L292" t="str">
        <f>VLOOKUP(Table13[[#This Row],[Bachelor Hometown State]],'State names'!$A$2:$B$51,2,0)</f>
        <v>IN</v>
      </c>
      <c r="M292" t="str">
        <f t="shared" si="0"/>
        <v>Indiana</v>
      </c>
      <c r="N292" t="str">
        <f>Table13[[#This Row],[Participant Hometown]]&amp;","&amp;Table13[[#This Row],[Participant Hometown State Abbrev]]</f>
        <v>Las Vegas,NV</v>
      </c>
      <c r="O292" t="str">
        <f>Table13[[#This Row],[Bachelor_Hometown]]&amp;","&amp;Table13[[#This Row],[Bachelor Hometown State Abbrev]]</f>
        <v>Warsaw,IN</v>
      </c>
      <c r="P292" s="8">
        <v>4</v>
      </c>
      <c r="Q292" s="16">
        <v>1610.0513435356211</v>
      </c>
    </row>
    <row r="293" spans="1:17" ht="16.5" x14ac:dyDescent="0.3">
      <c r="A293" t="s">
        <v>1667</v>
      </c>
      <c r="B293">
        <v>27</v>
      </c>
      <c r="C293" t="s">
        <v>1271</v>
      </c>
      <c r="D293" s="5" t="str">
        <f>TRIM(CLEAN(SUBSTITUTE(Table13[[#This Row],[Participant Hometown State2]],CHAR(160)," ")))</f>
        <v>Utah</v>
      </c>
      <c r="E293" t="s">
        <v>1255</v>
      </c>
      <c r="F293" s="4" t="str">
        <f>VLOOKUP(Table13[[#This Row],[Participant Hometown State]],'State names'!$A$2:$B$51,2,0)</f>
        <v>UT</v>
      </c>
      <c r="G293">
        <v>20</v>
      </c>
      <c r="H293" t="s">
        <v>1436</v>
      </c>
      <c r="I293" s="8">
        <v>33</v>
      </c>
      <c r="J293" t="s">
        <v>1480</v>
      </c>
      <c r="K293" t="s">
        <v>1006</v>
      </c>
      <c r="L293" t="str">
        <f>VLOOKUP(Table13[[#This Row],[Bachelor Hometown State]],'State names'!$A$2:$B$51,2,0)</f>
        <v>IN</v>
      </c>
      <c r="M293" t="str">
        <f t="shared" si="0"/>
        <v>Indiana</v>
      </c>
      <c r="N293" t="str">
        <f>Table13[[#This Row],[Participant Hometown]]&amp;","&amp;Table13[[#This Row],[Participant Hometown State Abbrev]]</f>
        <v>Salt Lake City,UT</v>
      </c>
      <c r="O293" t="str">
        <f>Table13[[#This Row],[Bachelor_Hometown]]&amp;","&amp;Table13[[#This Row],[Bachelor Hometown State Abbrev]]</f>
        <v>Warsaw,IN</v>
      </c>
      <c r="P293" s="8">
        <v>3</v>
      </c>
      <c r="Q293" s="16">
        <v>1353.1901113394872</v>
      </c>
    </row>
    <row r="294" spans="1:17" ht="16.5" x14ac:dyDescent="0.3">
      <c r="A294" t="s">
        <v>1668</v>
      </c>
      <c r="B294">
        <v>25</v>
      </c>
      <c r="C294" t="s">
        <v>1158</v>
      </c>
      <c r="D294" s="5" t="str">
        <f>TRIM(CLEAN(SUBSTITUTE(Table13[[#This Row],[Participant Hometown State2]],CHAR(160)," ")))</f>
        <v>Colorado</v>
      </c>
      <c r="E294" t="s">
        <v>1303</v>
      </c>
      <c r="F294" s="4" t="str">
        <f>VLOOKUP(Table13[[#This Row],[Participant Hometown State]],'State names'!$A$2:$B$51,2,0)</f>
        <v>CO</v>
      </c>
      <c r="G294">
        <v>20</v>
      </c>
      <c r="H294" t="s">
        <v>1436</v>
      </c>
      <c r="I294" s="8">
        <v>33</v>
      </c>
      <c r="J294" t="s">
        <v>1480</v>
      </c>
      <c r="K294" t="s">
        <v>1006</v>
      </c>
      <c r="L294" t="str">
        <f>VLOOKUP(Table13[[#This Row],[Bachelor Hometown State]],'State names'!$A$2:$B$51,2,0)</f>
        <v>IN</v>
      </c>
      <c r="M294" t="str">
        <f t="shared" si="0"/>
        <v>Indiana</v>
      </c>
      <c r="N294" t="str">
        <f>Table13[[#This Row],[Participant Hometown]]&amp;","&amp;Table13[[#This Row],[Participant Hometown State Abbrev]]</f>
        <v>Denver,CO</v>
      </c>
      <c r="O294" t="str">
        <f>Table13[[#This Row],[Bachelor_Hometown]]&amp;","&amp;Table13[[#This Row],[Bachelor Hometown State Abbrev]]</f>
        <v>Warsaw,IN</v>
      </c>
      <c r="P294" s="8">
        <v>3</v>
      </c>
      <c r="Q294" s="16">
        <v>1009.2806989313043</v>
      </c>
    </row>
    <row r="295" spans="1:17" ht="16.5" x14ac:dyDescent="0.3">
      <c r="A295" t="s">
        <v>1669</v>
      </c>
      <c r="B295">
        <v>28</v>
      </c>
      <c r="C295" t="s">
        <v>1472</v>
      </c>
      <c r="D295" s="5" t="str">
        <f>TRIM(CLEAN(SUBSTITUTE(Table13[[#This Row],[Participant Hometown State2]],CHAR(160)," ")))</f>
        <v>Oregon</v>
      </c>
      <c r="E295" t="s">
        <v>1252</v>
      </c>
      <c r="F295" s="4" t="str">
        <f>VLOOKUP(Table13[[#This Row],[Participant Hometown State]],'State names'!$A$2:$B$51,2,0)</f>
        <v>OR</v>
      </c>
      <c r="G295">
        <v>20</v>
      </c>
      <c r="H295" t="s">
        <v>1436</v>
      </c>
      <c r="I295" s="8">
        <v>33</v>
      </c>
      <c r="J295" t="s">
        <v>1480</v>
      </c>
      <c r="K295" t="s">
        <v>1006</v>
      </c>
      <c r="L295" t="str">
        <f>VLOOKUP(Table13[[#This Row],[Bachelor Hometown State]],'State names'!$A$2:$B$51,2,0)</f>
        <v>IN</v>
      </c>
      <c r="M295" t="str">
        <f t="shared" si="0"/>
        <v>Indiana</v>
      </c>
      <c r="N295" t="str">
        <f>Table13[[#This Row],[Participant Hometown]]&amp;","&amp;Table13[[#This Row],[Participant Hometown State Abbrev]]</f>
        <v>Portland,OR</v>
      </c>
      <c r="O295" t="str">
        <f>Table13[[#This Row],[Bachelor_Hometown]]&amp;","&amp;Table13[[#This Row],[Bachelor Hometown State Abbrev]]</f>
        <v>Warsaw,IN</v>
      </c>
      <c r="P295" s="8">
        <v>2</v>
      </c>
      <c r="Q295" s="16">
        <v>1855.9490172587396</v>
      </c>
    </row>
    <row r="296" spans="1:17" ht="16.5" x14ac:dyDescent="0.3">
      <c r="A296" t="s">
        <v>1670</v>
      </c>
      <c r="B296">
        <v>23</v>
      </c>
      <c r="C296" t="s">
        <v>1473</v>
      </c>
      <c r="D296" s="5" t="str">
        <f>TRIM(CLEAN(SUBSTITUTE(Table13[[#This Row],[Participant Hometown State2]],CHAR(160)," ")))</f>
        <v>California</v>
      </c>
      <c r="E296" t="s">
        <v>1236</v>
      </c>
      <c r="F296" s="4" t="str">
        <f>VLOOKUP(Table13[[#This Row],[Participant Hometown State]],'State names'!$A$2:$B$51,2,0)</f>
        <v>CA</v>
      </c>
      <c r="G296">
        <v>20</v>
      </c>
      <c r="H296" t="s">
        <v>1436</v>
      </c>
      <c r="I296" s="8">
        <v>33</v>
      </c>
      <c r="J296" t="s">
        <v>1480</v>
      </c>
      <c r="K296" t="s">
        <v>1006</v>
      </c>
      <c r="L296" t="str">
        <f>VLOOKUP(Table13[[#This Row],[Bachelor Hometown State]],'State names'!$A$2:$B$51,2,0)</f>
        <v>IN</v>
      </c>
      <c r="M296" t="str">
        <f t="shared" si="0"/>
        <v>Indiana</v>
      </c>
      <c r="N296" t="str">
        <f>Table13[[#This Row],[Participant Hometown]]&amp;","&amp;Table13[[#This Row],[Participant Hometown State Abbrev]]</f>
        <v>Newport Beach,CA</v>
      </c>
      <c r="O296" t="str">
        <f>Table13[[#This Row],[Bachelor_Hometown]]&amp;","&amp;Table13[[#This Row],[Bachelor Hometown State Abbrev]]</f>
        <v>Warsaw,IN</v>
      </c>
      <c r="P296" s="8">
        <v>2</v>
      </c>
      <c r="Q296" s="16">
        <v>1824.1400384154849</v>
      </c>
    </row>
    <row r="297" spans="1:17" ht="16.5" x14ac:dyDescent="0.3">
      <c r="A297" t="s">
        <v>1671</v>
      </c>
      <c r="B297">
        <v>26</v>
      </c>
      <c r="C297" t="s">
        <v>1474</v>
      </c>
      <c r="D297" s="5" t="str">
        <f>TRIM(CLEAN(SUBSTITUTE(Table13[[#This Row],[Participant Hometown State2]],CHAR(160)," ")))</f>
        <v>Florida</v>
      </c>
      <c r="E297" t="s">
        <v>1231</v>
      </c>
      <c r="F297" s="4" t="str">
        <f>VLOOKUP(Table13[[#This Row],[Participant Hometown State]],'State names'!$A$2:$B$51,2,0)</f>
        <v>FL</v>
      </c>
      <c r="G297">
        <v>20</v>
      </c>
      <c r="H297" t="s">
        <v>1436</v>
      </c>
      <c r="I297" s="8">
        <v>33</v>
      </c>
      <c r="J297" t="s">
        <v>1480</v>
      </c>
      <c r="K297" t="s">
        <v>1006</v>
      </c>
      <c r="L297" t="str">
        <f>VLOOKUP(Table13[[#This Row],[Bachelor Hometown State]],'State names'!$A$2:$B$51,2,0)</f>
        <v>IN</v>
      </c>
      <c r="M297" t="str">
        <f t="shared" si="0"/>
        <v>Indiana</v>
      </c>
      <c r="N297" t="str">
        <f>Table13[[#This Row],[Participant Hometown]]&amp;","&amp;Table13[[#This Row],[Participant Hometown State Abbrev]]</f>
        <v>New Smyrna Beach,FL</v>
      </c>
      <c r="O297" t="str">
        <f>Table13[[#This Row],[Bachelor_Hometown]]&amp;","&amp;Table13[[#This Row],[Bachelor Hometown State Abbrev]]</f>
        <v>Warsaw,IN</v>
      </c>
      <c r="P297" s="8">
        <v>2</v>
      </c>
      <c r="Q297" s="16">
        <v>887.92045324209391</v>
      </c>
    </row>
    <row r="298" spans="1:17" ht="16.5" x14ac:dyDescent="0.3">
      <c r="A298" t="s">
        <v>1672</v>
      </c>
      <c r="B298">
        <v>23</v>
      </c>
      <c r="C298" t="s">
        <v>1475</v>
      </c>
      <c r="D298" s="5" t="str">
        <f>TRIM(CLEAN(SUBSTITUTE(Table13[[#This Row],[Participant Hometown State2]],CHAR(160)," ")))</f>
        <v>Oklahoma</v>
      </c>
      <c r="E298" t="s">
        <v>1238</v>
      </c>
      <c r="F298" s="4" t="str">
        <f>VLOOKUP(Table13[[#This Row],[Participant Hometown State]],'State names'!$A$2:$B$51,2,0)</f>
        <v>OK</v>
      </c>
      <c r="G298">
        <v>20</v>
      </c>
      <c r="H298" t="s">
        <v>1436</v>
      </c>
      <c r="I298" s="8">
        <v>33</v>
      </c>
      <c r="J298" t="s">
        <v>1480</v>
      </c>
      <c r="K298" t="s">
        <v>1006</v>
      </c>
      <c r="L298" t="str">
        <f>VLOOKUP(Table13[[#This Row],[Bachelor Hometown State]],'State names'!$A$2:$B$51,2,0)</f>
        <v>IN</v>
      </c>
      <c r="M298" t="str">
        <f t="shared" si="0"/>
        <v>Indiana</v>
      </c>
      <c r="N298" t="str">
        <f>Table13[[#This Row],[Participant Hometown]]&amp;","&amp;Table13[[#This Row],[Participant Hometown State Abbrev]]</f>
        <v>Stillwater,OK</v>
      </c>
      <c r="O298" t="str">
        <f>Table13[[#This Row],[Bachelor_Hometown]]&amp;","&amp;Table13[[#This Row],[Bachelor Hometown State Abbrev]]</f>
        <v>Warsaw,IN</v>
      </c>
      <c r="P298" s="8">
        <v>2</v>
      </c>
      <c r="Q298" s="16">
        <v>700.08490763698978</v>
      </c>
    </row>
    <row r="299" spans="1:17" ht="16.5" x14ac:dyDescent="0.3">
      <c r="A299" t="s">
        <v>1673</v>
      </c>
      <c r="B299">
        <v>30</v>
      </c>
      <c r="C299" t="s">
        <v>1016</v>
      </c>
      <c r="D299" s="5" t="str">
        <f>TRIM(CLEAN(SUBSTITUTE(Table13[[#This Row],[Participant Hometown State2]],CHAR(160)," ")))</f>
        <v>Washington</v>
      </c>
      <c r="E299" t="s">
        <v>1243</v>
      </c>
      <c r="F299" s="4" t="str">
        <f>VLOOKUP(Table13[[#This Row],[Participant Hometown State]],'State names'!$A$2:$B$51,2,0)</f>
        <v>WA</v>
      </c>
      <c r="G299">
        <v>20</v>
      </c>
      <c r="H299" t="s">
        <v>1436</v>
      </c>
      <c r="I299" s="8">
        <v>33</v>
      </c>
      <c r="J299" t="s">
        <v>1480</v>
      </c>
      <c r="K299" t="s">
        <v>1006</v>
      </c>
      <c r="L299" t="str">
        <f>VLOOKUP(Table13[[#This Row],[Bachelor Hometown State]],'State names'!$A$2:$B$51,2,0)</f>
        <v>IN</v>
      </c>
      <c r="M299" t="str">
        <f t="shared" si="0"/>
        <v>Indiana</v>
      </c>
      <c r="N299" t="str">
        <f>Table13[[#This Row],[Participant Hometown]]&amp;","&amp;Table13[[#This Row],[Participant Hometown State Abbrev]]</f>
        <v>Seattle,WA</v>
      </c>
      <c r="O299" t="str">
        <f>Table13[[#This Row],[Bachelor_Hometown]]&amp;","&amp;Table13[[#This Row],[Bachelor Hometown State Abbrev]]</f>
        <v>Warsaw,IN</v>
      </c>
      <c r="P299" s="8">
        <v>1</v>
      </c>
      <c r="Q299" s="16">
        <v>1835.1840505897119</v>
      </c>
    </row>
    <row r="300" spans="1:17" ht="16.5" x14ac:dyDescent="0.3">
      <c r="A300" t="s">
        <v>1674</v>
      </c>
      <c r="B300">
        <v>24</v>
      </c>
      <c r="C300" t="s">
        <v>1476</v>
      </c>
      <c r="D300" s="5" t="str">
        <f>TRIM(CLEAN(SUBSTITUTE(Table13[[#This Row],[Participant Hometown State2]],CHAR(160)," ")))</f>
        <v>Connecticut</v>
      </c>
      <c r="E300" t="s">
        <v>1272</v>
      </c>
      <c r="F300" s="4" t="str">
        <f>VLOOKUP(Table13[[#This Row],[Participant Hometown State]],'State names'!$A$2:$B$51,2,0)</f>
        <v>CT</v>
      </c>
      <c r="G300">
        <v>20</v>
      </c>
      <c r="H300" t="s">
        <v>1436</v>
      </c>
      <c r="I300" s="8">
        <v>33</v>
      </c>
      <c r="J300" t="s">
        <v>1480</v>
      </c>
      <c r="K300" t="s">
        <v>1006</v>
      </c>
      <c r="L300" t="str">
        <f>VLOOKUP(Table13[[#This Row],[Bachelor Hometown State]],'State names'!$A$2:$B$51,2,0)</f>
        <v>IN</v>
      </c>
      <c r="M300" t="str">
        <f t="shared" si="0"/>
        <v>Indiana</v>
      </c>
      <c r="N300" t="str">
        <f>Table13[[#This Row],[Participant Hometown]]&amp;","&amp;Table13[[#This Row],[Participant Hometown State Abbrev]]</f>
        <v>Branford,CT</v>
      </c>
      <c r="O300" t="str">
        <f>Table13[[#This Row],[Bachelor_Hometown]]&amp;","&amp;Table13[[#This Row],[Bachelor Hometown State Abbrev]]</f>
        <v>Warsaw,IN</v>
      </c>
      <c r="P300" s="8">
        <v>1</v>
      </c>
      <c r="Q300" s="16">
        <v>677.07599765467546</v>
      </c>
    </row>
    <row r="301" spans="1:17" ht="16.5" x14ac:dyDescent="0.3">
      <c r="A301" t="s">
        <v>1675</v>
      </c>
      <c r="B301">
        <v>23</v>
      </c>
      <c r="C301" t="s">
        <v>1477</v>
      </c>
      <c r="D301" s="5" t="str">
        <f>TRIM(CLEAN(SUBSTITUTE(Table13[[#This Row],[Participant Hometown State2]],CHAR(160)," ")))</f>
        <v>Florida</v>
      </c>
      <c r="E301" t="s">
        <v>1231</v>
      </c>
      <c r="F301" s="4" t="str">
        <f>VLOOKUP(Table13[[#This Row],[Participant Hometown State]],'State names'!$A$2:$B$51,2,0)</f>
        <v>FL</v>
      </c>
      <c r="G301">
        <v>20</v>
      </c>
      <c r="H301" t="s">
        <v>1436</v>
      </c>
      <c r="I301" s="8">
        <v>33</v>
      </c>
      <c r="J301" t="s">
        <v>1480</v>
      </c>
      <c r="K301" t="s">
        <v>1006</v>
      </c>
      <c r="L301" t="str">
        <f>VLOOKUP(Table13[[#This Row],[Bachelor Hometown State]],'State names'!$A$2:$B$51,2,0)</f>
        <v>IN</v>
      </c>
      <c r="M301" t="str">
        <f t="shared" si="0"/>
        <v>Indiana</v>
      </c>
      <c r="N301" t="str">
        <f>Table13[[#This Row],[Participant Hometown]]&amp;","&amp;Table13[[#This Row],[Participant Hometown State Abbrev]]</f>
        <v>Boca Raton,FL</v>
      </c>
      <c r="O301" t="str">
        <f>Table13[[#This Row],[Bachelor_Hometown]]&amp;","&amp;Table13[[#This Row],[Bachelor Hometown State Abbrev]]</f>
        <v>Warsaw,IN</v>
      </c>
      <c r="P301" s="8">
        <v>1</v>
      </c>
      <c r="Q301" s="16">
        <v>1078.6142069340599</v>
      </c>
    </row>
    <row r="302" spans="1:17" ht="16.5" x14ac:dyDescent="0.3">
      <c r="A302" t="s">
        <v>1676</v>
      </c>
      <c r="B302">
        <v>24</v>
      </c>
      <c r="C302" t="s">
        <v>1210</v>
      </c>
      <c r="D302" s="5" t="str">
        <f>TRIM(CLEAN(SUBSTITUTE(Table13[[#This Row],[Participant Hometown State2]],CHAR(160)," ")))</f>
        <v>Kentucky</v>
      </c>
      <c r="E302" t="s">
        <v>1350</v>
      </c>
      <c r="F302" s="4" t="str">
        <f>VLOOKUP(Table13[[#This Row],[Participant Hometown State]],'State names'!$A$2:$B$51,2,0)</f>
        <v>KY</v>
      </c>
      <c r="G302">
        <v>20</v>
      </c>
      <c r="H302" t="s">
        <v>1436</v>
      </c>
      <c r="I302" s="8">
        <v>33</v>
      </c>
      <c r="J302" t="s">
        <v>1480</v>
      </c>
      <c r="K302" t="s">
        <v>1006</v>
      </c>
      <c r="L302" t="str">
        <f>VLOOKUP(Table13[[#This Row],[Bachelor Hometown State]],'State names'!$A$2:$B$51,2,0)</f>
        <v>IN</v>
      </c>
      <c r="M302" t="str">
        <f t="shared" si="0"/>
        <v>Indiana</v>
      </c>
      <c r="N302" t="str">
        <f>Table13[[#This Row],[Participant Hometown]]&amp;","&amp;Table13[[#This Row],[Participant Hometown State Abbrev]]</f>
        <v>Louisville,KY</v>
      </c>
      <c r="O302" t="str">
        <f>Table13[[#This Row],[Bachelor_Hometown]]&amp;","&amp;Table13[[#This Row],[Bachelor Hometown State Abbrev]]</f>
        <v>Warsaw,IN</v>
      </c>
      <c r="P302" s="8">
        <v>1</v>
      </c>
      <c r="Q302" s="16">
        <v>206.28334808285467</v>
      </c>
    </row>
    <row r="303" spans="1:17" ht="16.5" x14ac:dyDescent="0.3">
      <c r="A303" t="s">
        <v>1677</v>
      </c>
      <c r="B303">
        <v>26</v>
      </c>
      <c r="C303" t="s">
        <v>1037</v>
      </c>
      <c r="D303" s="5" t="str">
        <f>TRIM(CLEAN(SUBSTITUTE(Table13[[#This Row],[Participant Hometown State2]],CHAR(160)," ")))</f>
        <v>Texas</v>
      </c>
      <c r="E303" t="s">
        <v>1232</v>
      </c>
      <c r="F303" s="4" t="str">
        <f>VLOOKUP(Table13[[#This Row],[Participant Hometown State]],'State names'!$A$2:$B$51,2,0)</f>
        <v>TX</v>
      </c>
      <c r="G303">
        <v>20</v>
      </c>
      <c r="H303" t="s">
        <v>1436</v>
      </c>
      <c r="I303" s="8">
        <v>33</v>
      </c>
      <c r="J303" t="s">
        <v>1480</v>
      </c>
      <c r="K303" t="s">
        <v>1006</v>
      </c>
      <c r="L303" t="str">
        <f>VLOOKUP(Table13[[#This Row],[Bachelor Hometown State]],'State names'!$A$2:$B$51,2,0)</f>
        <v>IN</v>
      </c>
      <c r="M303" t="str">
        <f t="shared" si="0"/>
        <v>Indiana</v>
      </c>
      <c r="N303" t="str">
        <f>Table13[[#This Row],[Participant Hometown]]&amp;","&amp;Table13[[#This Row],[Participant Hometown State Abbrev]]</f>
        <v>Houston,TX</v>
      </c>
      <c r="O303" t="str">
        <f>Table13[[#This Row],[Bachelor_Hometown]]&amp;","&amp;Table13[[#This Row],[Bachelor Hometown State Abbrev]]</f>
        <v>Warsaw,IN</v>
      </c>
      <c r="P303" s="8">
        <v>1</v>
      </c>
      <c r="Q303" s="16">
        <v>956.07881657894154</v>
      </c>
    </row>
    <row r="304" spans="1:17" ht="16.5" x14ac:dyDescent="0.3">
      <c r="A304" t="s">
        <v>1678</v>
      </c>
      <c r="B304">
        <v>30</v>
      </c>
      <c r="C304" t="s">
        <v>1478</v>
      </c>
      <c r="D304" s="5" t="str">
        <f>TRIM(CLEAN(SUBSTITUTE(Table13[[#This Row],[Participant Hometown State2]],CHAR(160)," ")))</f>
        <v>California</v>
      </c>
      <c r="E304" t="s">
        <v>1236</v>
      </c>
      <c r="F304" s="4" t="str">
        <f>VLOOKUP(Table13[[#This Row],[Participant Hometown State]],'State names'!$A$2:$B$51,2,0)</f>
        <v>CA</v>
      </c>
      <c r="G304">
        <v>20</v>
      </c>
      <c r="H304" t="s">
        <v>1436</v>
      </c>
      <c r="I304" s="8">
        <v>33</v>
      </c>
      <c r="J304" t="s">
        <v>1480</v>
      </c>
      <c r="K304" t="s">
        <v>1006</v>
      </c>
      <c r="L304" t="str">
        <f>VLOOKUP(Table13[[#This Row],[Bachelor Hometown State]],'State names'!$A$2:$B$51,2,0)</f>
        <v>IN</v>
      </c>
      <c r="M304" t="str">
        <f t="shared" si="0"/>
        <v>Indiana</v>
      </c>
      <c r="N304" t="str">
        <f>Table13[[#This Row],[Participant Hometown]]&amp;","&amp;Table13[[#This Row],[Participant Hometown State Abbrev]]</f>
        <v>Visalia,CA</v>
      </c>
      <c r="O304" t="str">
        <f>Table13[[#This Row],[Bachelor_Hometown]]&amp;","&amp;Table13[[#This Row],[Bachelor Hometown State Abbrev]]</f>
        <v>Warsaw,IN</v>
      </c>
      <c r="P304" s="8">
        <v>1</v>
      </c>
      <c r="Q304" s="16">
        <v>1821.4446051673735</v>
      </c>
    </row>
    <row r="305" spans="1:17" ht="16.5" x14ac:dyDescent="0.3">
      <c r="A305" t="s">
        <v>1679</v>
      </c>
      <c r="B305">
        <v>27</v>
      </c>
      <c r="C305" t="s">
        <v>1479</v>
      </c>
      <c r="D305" s="5" t="str">
        <f>TRIM(CLEAN(SUBSTITUTE(Table13[[#This Row],[Participant Hometown State2]],CHAR(160)," ")))</f>
        <v>Washington</v>
      </c>
      <c r="E305" t="s">
        <v>1243</v>
      </c>
      <c r="F305" s="4" t="str">
        <f>VLOOKUP(Table13[[#This Row],[Participant Hometown State]],'State names'!$A$2:$B$51,2,0)</f>
        <v>WA</v>
      </c>
      <c r="G305">
        <v>20</v>
      </c>
      <c r="H305" t="s">
        <v>1436</v>
      </c>
      <c r="I305" s="8">
        <v>33</v>
      </c>
      <c r="J305" t="s">
        <v>1480</v>
      </c>
      <c r="K305" t="s">
        <v>1006</v>
      </c>
      <c r="L305" t="str">
        <f>VLOOKUP(Table13[[#This Row],[Bachelor Hometown State]],'State names'!$A$2:$B$51,2,0)</f>
        <v>IN</v>
      </c>
      <c r="M305" t="str">
        <f t="shared" si="0"/>
        <v>Indiana</v>
      </c>
      <c r="N305" t="str">
        <f>Table13[[#This Row],[Participant Hometown]]&amp;","&amp;Table13[[#This Row],[Participant Hometown State Abbrev]]</f>
        <v>Redmond,WA</v>
      </c>
      <c r="O305" t="str">
        <f>Table13[[#This Row],[Bachelor_Hometown]]&amp;","&amp;Table13[[#This Row],[Bachelor Hometown State Abbrev]]</f>
        <v>Warsaw,IN</v>
      </c>
      <c r="P305" s="8">
        <v>1</v>
      </c>
      <c r="Q305" s="16">
        <v>1825.5222293463903</v>
      </c>
    </row>
  </sheetData>
  <phoneticPr fontId="19"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1FC2B-F688-418B-8E9A-F1FF215863FE}">
  <dimension ref="A1:D305"/>
  <sheetViews>
    <sheetView workbookViewId="0">
      <selection activeCell="D3" sqref="D3"/>
    </sheetView>
  </sheetViews>
  <sheetFormatPr defaultRowHeight="15" x14ac:dyDescent="0.25"/>
  <cols>
    <col min="2" max="2" width="22.5703125" customWidth="1"/>
    <col min="3" max="3" width="60.140625" customWidth="1"/>
  </cols>
  <sheetData>
    <row r="1" spans="1:4" x14ac:dyDescent="0.25">
      <c r="B1" s="8" t="s">
        <v>1421</v>
      </c>
      <c r="C1" s="8" t="s">
        <v>1435</v>
      </c>
    </row>
    <row r="2" spans="1:4" x14ac:dyDescent="0.25">
      <c r="A2">
        <v>1</v>
      </c>
      <c r="B2" s="24">
        <v>7</v>
      </c>
      <c r="C2" s="27">
        <v>923.72093307363832</v>
      </c>
      <c r="D2">
        <f>LOG(C2)</f>
        <v>2.9655407855795128</v>
      </c>
    </row>
    <row r="3" spans="1:4" x14ac:dyDescent="0.25">
      <c r="A3">
        <f>A2+1</f>
        <v>2</v>
      </c>
      <c r="B3" s="25">
        <v>6</v>
      </c>
      <c r="C3" s="28">
        <v>852.03323811439361</v>
      </c>
    </row>
    <row r="4" spans="1:4" x14ac:dyDescent="0.25">
      <c r="A4">
        <f t="shared" ref="A4:A67" si="0">A3+1</f>
        <v>3</v>
      </c>
      <c r="B4" s="26">
        <v>5</v>
      </c>
      <c r="C4" s="29">
        <v>1090.4376955923956</v>
      </c>
    </row>
    <row r="5" spans="1:4" x14ac:dyDescent="0.25">
      <c r="A5">
        <f t="shared" si="0"/>
        <v>4</v>
      </c>
      <c r="B5" s="25">
        <v>4</v>
      </c>
      <c r="C5" s="28">
        <v>1891.7005788288432</v>
      </c>
    </row>
    <row r="6" spans="1:4" x14ac:dyDescent="0.25">
      <c r="A6">
        <f t="shared" si="0"/>
        <v>5</v>
      </c>
      <c r="B6" s="26">
        <v>3</v>
      </c>
      <c r="C6" s="29">
        <v>488.64323245493227</v>
      </c>
    </row>
    <row r="7" spans="1:4" x14ac:dyDescent="0.25">
      <c r="A7">
        <f t="shared" si="0"/>
        <v>6</v>
      </c>
      <c r="B7" s="25">
        <v>3</v>
      </c>
      <c r="C7" s="28">
        <v>2186.53898702889</v>
      </c>
    </row>
    <row r="8" spans="1:4" x14ac:dyDescent="0.25">
      <c r="A8">
        <f t="shared" si="0"/>
        <v>7</v>
      </c>
      <c r="B8" s="26">
        <v>3</v>
      </c>
      <c r="C8" s="29">
        <v>2220.1630643499479</v>
      </c>
    </row>
    <row r="9" spans="1:4" x14ac:dyDescent="0.25">
      <c r="A9">
        <f t="shared" si="0"/>
        <v>8</v>
      </c>
      <c r="B9" s="25">
        <v>3</v>
      </c>
      <c r="C9" s="28">
        <v>1152.1051804776816</v>
      </c>
    </row>
    <row r="10" spans="1:4" x14ac:dyDescent="0.25">
      <c r="A10">
        <f t="shared" si="0"/>
        <v>9</v>
      </c>
      <c r="B10" s="26">
        <v>2</v>
      </c>
      <c r="C10" s="29">
        <v>2228.1416134692854</v>
      </c>
    </row>
    <row r="11" spans="1:4" x14ac:dyDescent="0.25">
      <c r="A11">
        <f t="shared" si="0"/>
        <v>10</v>
      </c>
      <c r="B11" s="25">
        <v>2</v>
      </c>
      <c r="C11" s="28">
        <v>303.32438781776648</v>
      </c>
    </row>
    <row r="12" spans="1:4" x14ac:dyDescent="0.25">
      <c r="A12">
        <f t="shared" si="0"/>
        <v>11</v>
      </c>
      <c r="B12" s="26">
        <v>2</v>
      </c>
      <c r="C12" s="29">
        <v>1913.8150313371355</v>
      </c>
    </row>
    <row r="13" spans="1:4" x14ac:dyDescent="0.25">
      <c r="A13">
        <f t="shared" si="0"/>
        <v>12</v>
      </c>
      <c r="B13" s="25">
        <v>2</v>
      </c>
      <c r="C13" s="28">
        <v>2221.914820192575</v>
      </c>
    </row>
    <row r="14" spans="1:4" x14ac:dyDescent="0.25">
      <c r="A14">
        <f t="shared" si="0"/>
        <v>13</v>
      </c>
      <c r="B14" s="26">
        <v>2</v>
      </c>
      <c r="C14" s="29">
        <v>496.01940541678107</v>
      </c>
    </row>
    <row r="15" spans="1:4" x14ac:dyDescent="0.25">
      <c r="A15">
        <f t="shared" si="0"/>
        <v>14</v>
      </c>
      <c r="B15" s="25">
        <v>2</v>
      </c>
      <c r="C15" s="28">
        <v>1891.7005788288432</v>
      </c>
    </row>
    <row r="16" spans="1:4" x14ac:dyDescent="0.25">
      <c r="A16">
        <f t="shared" si="0"/>
        <v>15</v>
      </c>
      <c r="B16" s="26">
        <v>2</v>
      </c>
      <c r="C16" s="29">
        <v>1079.6645694780213</v>
      </c>
    </row>
    <row r="17" spans="1:3" x14ac:dyDescent="0.25">
      <c r="A17">
        <f t="shared" si="0"/>
        <v>16</v>
      </c>
      <c r="B17" s="25">
        <v>1</v>
      </c>
      <c r="C17" s="28">
        <v>2220.1630643499479</v>
      </c>
    </row>
    <row r="18" spans="1:3" x14ac:dyDescent="0.25">
      <c r="A18">
        <f t="shared" si="0"/>
        <v>17</v>
      </c>
      <c r="B18" s="26">
        <v>1</v>
      </c>
      <c r="C18" s="29">
        <v>2284.0711484352883</v>
      </c>
    </row>
    <row r="19" spans="1:3" x14ac:dyDescent="0.25">
      <c r="A19">
        <f t="shared" si="0"/>
        <v>18</v>
      </c>
      <c r="B19" s="25">
        <v>1</v>
      </c>
      <c r="C19" s="28">
        <v>4763.0669222076158</v>
      </c>
    </row>
    <row r="20" spans="1:3" x14ac:dyDescent="0.25">
      <c r="A20">
        <f t="shared" si="0"/>
        <v>19</v>
      </c>
      <c r="B20" s="26">
        <v>1</v>
      </c>
      <c r="C20" s="29">
        <v>184.82039926603036</v>
      </c>
    </row>
    <row r="21" spans="1:3" x14ac:dyDescent="0.25">
      <c r="A21">
        <f t="shared" si="0"/>
        <v>20</v>
      </c>
      <c r="B21" s="25">
        <v>1</v>
      </c>
      <c r="C21" s="28">
        <v>551.18206241378596</v>
      </c>
    </row>
    <row r="22" spans="1:3" x14ac:dyDescent="0.25">
      <c r="A22">
        <f t="shared" si="0"/>
        <v>21</v>
      </c>
      <c r="B22" s="26">
        <v>1</v>
      </c>
      <c r="C22" s="29">
        <v>2220.1630643499479</v>
      </c>
    </row>
    <row r="23" spans="1:3" x14ac:dyDescent="0.25">
      <c r="A23">
        <f t="shared" si="0"/>
        <v>22</v>
      </c>
      <c r="B23" s="25">
        <v>1</v>
      </c>
      <c r="C23" s="28">
        <v>1090.4376955923956</v>
      </c>
    </row>
    <row r="24" spans="1:3" x14ac:dyDescent="0.25">
      <c r="A24">
        <f t="shared" si="0"/>
        <v>23</v>
      </c>
      <c r="B24" s="26">
        <v>1</v>
      </c>
      <c r="C24" s="29">
        <v>465.08047642043431</v>
      </c>
    </row>
    <row r="25" spans="1:3" x14ac:dyDescent="0.25">
      <c r="A25">
        <f t="shared" si="0"/>
        <v>24</v>
      </c>
      <c r="B25" s="25">
        <v>1</v>
      </c>
      <c r="C25" s="28">
        <v>322.01785882561296</v>
      </c>
    </row>
    <row r="26" spans="1:3" x14ac:dyDescent="0.25">
      <c r="A26">
        <f t="shared" si="0"/>
        <v>25</v>
      </c>
      <c r="B26" s="26">
        <v>1</v>
      </c>
      <c r="C26" s="29">
        <v>1090.4376955923956</v>
      </c>
    </row>
    <row r="27" spans="1:3" x14ac:dyDescent="0.25">
      <c r="A27">
        <f t="shared" si="0"/>
        <v>26</v>
      </c>
      <c r="B27" s="24">
        <v>8</v>
      </c>
      <c r="C27" s="27">
        <v>1035.037895609823</v>
      </c>
    </row>
    <row r="28" spans="1:3" x14ac:dyDescent="0.25">
      <c r="A28">
        <f t="shared" si="0"/>
        <v>27</v>
      </c>
      <c r="B28" s="26">
        <v>7</v>
      </c>
      <c r="C28" s="29">
        <v>529.77899533940445</v>
      </c>
    </row>
    <row r="29" spans="1:3" x14ac:dyDescent="0.25">
      <c r="A29">
        <f t="shared" si="0"/>
        <v>28</v>
      </c>
      <c r="B29" s="25">
        <v>6</v>
      </c>
      <c r="C29" s="28">
        <v>1032.5686416400765</v>
      </c>
    </row>
    <row r="30" spans="1:3" x14ac:dyDescent="0.25">
      <c r="A30">
        <f t="shared" si="0"/>
        <v>29</v>
      </c>
      <c r="B30" s="26">
        <v>5</v>
      </c>
      <c r="C30" s="29">
        <v>56.300910043440489</v>
      </c>
    </row>
    <row r="31" spans="1:3" x14ac:dyDescent="0.25">
      <c r="A31">
        <f t="shared" si="0"/>
        <v>30</v>
      </c>
      <c r="B31" s="25">
        <v>4</v>
      </c>
      <c r="C31" s="28">
        <v>1530.766293078236</v>
      </c>
    </row>
    <row r="32" spans="1:3" x14ac:dyDescent="0.25">
      <c r="A32">
        <f t="shared" si="0"/>
        <v>31</v>
      </c>
      <c r="B32" s="26">
        <v>4</v>
      </c>
      <c r="C32" s="29">
        <v>403.32335310702689</v>
      </c>
    </row>
    <row r="33" spans="1:3" x14ac:dyDescent="0.25">
      <c r="A33">
        <f t="shared" si="0"/>
        <v>32</v>
      </c>
      <c r="B33" s="25">
        <v>3</v>
      </c>
      <c r="C33" s="28">
        <v>1197.532504424817</v>
      </c>
    </row>
    <row r="34" spans="1:3" x14ac:dyDescent="0.25">
      <c r="A34">
        <f t="shared" si="0"/>
        <v>33</v>
      </c>
      <c r="B34" s="26">
        <v>3</v>
      </c>
      <c r="C34" s="29">
        <v>1502.7019050374265</v>
      </c>
    </row>
    <row r="35" spans="1:3" x14ac:dyDescent="0.25">
      <c r="A35">
        <f t="shared" si="0"/>
        <v>34</v>
      </c>
      <c r="B35" s="25">
        <v>3</v>
      </c>
      <c r="C35" s="28">
        <v>949.1265199115403</v>
      </c>
    </row>
    <row r="36" spans="1:3" x14ac:dyDescent="0.25">
      <c r="A36">
        <f t="shared" si="0"/>
        <v>35</v>
      </c>
      <c r="B36" s="26">
        <v>3</v>
      </c>
      <c r="C36" s="29">
        <v>1134.3520628227932</v>
      </c>
    </row>
    <row r="37" spans="1:3" x14ac:dyDescent="0.25">
      <c r="A37">
        <f t="shared" si="0"/>
        <v>36</v>
      </c>
      <c r="B37" s="25">
        <v>2</v>
      </c>
      <c r="C37" s="28">
        <v>1369.0380275649961</v>
      </c>
    </row>
    <row r="38" spans="1:3" x14ac:dyDescent="0.25">
      <c r="A38">
        <f t="shared" si="0"/>
        <v>37</v>
      </c>
      <c r="B38" s="26">
        <v>2</v>
      </c>
      <c r="C38" s="29">
        <v>1009.1945416892892</v>
      </c>
    </row>
    <row r="39" spans="1:3" x14ac:dyDescent="0.25">
      <c r="A39">
        <f t="shared" si="0"/>
        <v>38</v>
      </c>
      <c r="B39" s="25">
        <v>2</v>
      </c>
      <c r="C39" s="28">
        <v>1372.8050710389007</v>
      </c>
    </row>
    <row r="40" spans="1:3" x14ac:dyDescent="0.25">
      <c r="A40">
        <f t="shared" si="0"/>
        <v>39</v>
      </c>
      <c r="B40" s="26">
        <v>2</v>
      </c>
      <c r="C40" s="29">
        <v>1523.1103969672845</v>
      </c>
    </row>
    <row r="41" spans="1:3" x14ac:dyDescent="0.25">
      <c r="A41">
        <f t="shared" si="0"/>
        <v>40</v>
      </c>
      <c r="B41" s="25">
        <v>2</v>
      </c>
      <c r="C41" s="28">
        <v>1095.0373361986069</v>
      </c>
    </row>
    <row r="42" spans="1:3" x14ac:dyDescent="0.25">
      <c r="A42">
        <f t="shared" si="0"/>
        <v>41</v>
      </c>
      <c r="B42" s="26">
        <v>1</v>
      </c>
      <c r="C42" s="29">
        <v>857.03495080087509</v>
      </c>
    </row>
    <row r="43" spans="1:3" x14ac:dyDescent="0.25">
      <c r="A43">
        <f t="shared" si="0"/>
        <v>42</v>
      </c>
      <c r="B43" s="25">
        <v>1</v>
      </c>
      <c r="C43" s="28">
        <v>1361.0907825159929</v>
      </c>
    </row>
    <row r="44" spans="1:3" x14ac:dyDescent="0.25">
      <c r="A44">
        <f t="shared" si="0"/>
        <v>43</v>
      </c>
      <c r="B44" s="26">
        <v>1</v>
      </c>
      <c r="C44" s="29">
        <v>229.64161384907564</v>
      </c>
    </row>
    <row r="45" spans="1:3" x14ac:dyDescent="0.25">
      <c r="A45">
        <f t="shared" si="0"/>
        <v>44</v>
      </c>
      <c r="B45" s="25">
        <v>1</v>
      </c>
      <c r="C45" s="28">
        <v>1060.568572016143</v>
      </c>
    </row>
    <row r="46" spans="1:3" x14ac:dyDescent="0.25">
      <c r="A46">
        <f t="shared" si="0"/>
        <v>45</v>
      </c>
      <c r="B46" s="26">
        <v>1</v>
      </c>
      <c r="C46" s="29">
        <v>590.08957141433802</v>
      </c>
    </row>
    <row r="47" spans="1:3" x14ac:dyDescent="0.25">
      <c r="A47">
        <f t="shared" si="0"/>
        <v>46</v>
      </c>
      <c r="B47" s="25">
        <v>1</v>
      </c>
      <c r="C47" s="28">
        <v>1365.0845936327339</v>
      </c>
    </row>
    <row r="48" spans="1:3" x14ac:dyDescent="0.25">
      <c r="A48">
        <f t="shared" si="0"/>
        <v>47</v>
      </c>
      <c r="B48" s="26">
        <v>1</v>
      </c>
      <c r="C48" s="29">
        <v>1191.3462119328626</v>
      </c>
    </row>
    <row r="49" spans="1:3" x14ac:dyDescent="0.25">
      <c r="A49">
        <f t="shared" si="0"/>
        <v>48</v>
      </c>
      <c r="B49" s="25">
        <v>1</v>
      </c>
      <c r="C49" s="28">
        <v>403.32335310702689</v>
      </c>
    </row>
    <row r="50" spans="1:3" x14ac:dyDescent="0.25">
      <c r="A50">
        <f t="shared" si="0"/>
        <v>49</v>
      </c>
      <c r="B50" s="26">
        <v>1</v>
      </c>
      <c r="C50" s="29">
        <v>1084.5691261362792</v>
      </c>
    </row>
    <row r="51" spans="1:3" x14ac:dyDescent="0.25">
      <c r="A51">
        <f t="shared" si="0"/>
        <v>50</v>
      </c>
      <c r="B51" s="25">
        <v>1</v>
      </c>
      <c r="C51" s="28">
        <v>921.41726203394921</v>
      </c>
    </row>
    <row r="52" spans="1:3" x14ac:dyDescent="0.25">
      <c r="A52">
        <f t="shared" si="0"/>
        <v>51</v>
      </c>
      <c r="B52" s="24">
        <v>9</v>
      </c>
      <c r="C52" s="27">
        <v>2456.4817011292475</v>
      </c>
    </row>
    <row r="53" spans="1:3" x14ac:dyDescent="0.25">
      <c r="A53">
        <f t="shared" si="0"/>
        <v>52</v>
      </c>
      <c r="B53" s="25">
        <v>8</v>
      </c>
      <c r="C53" s="28">
        <v>2449.7062085426232</v>
      </c>
    </row>
    <row r="54" spans="1:3" x14ac:dyDescent="0.25">
      <c r="A54">
        <f t="shared" si="0"/>
        <v>53</v>
      </c>
      <c r="B54" s="26">
        <v>7</v>
      </c>
      <c r="C54" s="29">
        <v>177.1501336728663</v>
      </c>
    </row>
    <row r="55" spans="1:3" x14ac:dyDescent="0.25">
      <c r="A55">
        <f t="shared" si="0"/>
        <v>54</v>
      </c>
      <c r="B55" s="25">
        <v>6</v>
      </c>
      <c r="C55" s="28">
        <v>1307.0365340596397</v>
      </c>
    </row>
    <row r="56" spans="1:3" x14ac:dyDescent="0.25">
      <c r="A56">
        <f t="shared" si="0"/>
        <v>55</v>
      </c>
      <c r="B56" s="26">
        <v>5</v>
      </c>
      <c r="C56" s="29">
        <v>981.10916484920267</v>
      </c>
    </row>
    <row r="57" spans="1:3" x14ac:dyDescent="0.25">
      <c r="A57">
        <f t="shared" si="0"/>
        <v>56</v>
      </c>
      <c r="B57" s="25">
        <v>5</v>
      </c>
      <c r="C57" s="28">
        <v>2327.7879376233718</v>
      </c>
    </row>
    <row r="58" spans="1:3" x14ac:dyDescent="0.25">
      <c r="A58">
        <f t="shared" si="0"/>
        <v>57</v>
      </c>
      <c r="B58" s="26">
        <v>4</v>
      </c>
      <c r="C58" s="29">
        <v>546.83826223953531</v>
      </c>
    </row>
    <row r="59" spans="1:3" x14ac:dyDescent="0.25">
      <c r="A59">
        <f t="shared" si="0"/>
        <v>58</v>
      </c>
      <c r="B59" s="25">
        <v>4</v>
      </c>
      <c r="C59" s="28">
        <v>540.31744062607129</v>
      </c>
    </row>
    <row r="60" spans="1:3" x14ac:dyDescent="0.25">
      <c r="A60">
        <f t="shared" si="0"/>
        <v>59</v>
      </c>
      <c r="B60" s="26">
        <v>4</v>
      </c>
      <c r="C60" s="29">
        <v>548.04166661938928</v>
      </c>
    </row>
    <row r="61" spans="1:3" x14ac:dyDescent="0.25">
      <c r="A61">
        <f t="shared" si="0"/>
        <v>60</v>
      </c>
      <c r="B61" s="25">
        <v>3</v>
      </c>
      <c r="C61" s="28">
        <v>1241.9056471204842</v>
      </c>
    </row>
    <row r="62" spans="1:3" x14ac:dyDescent="0.25">
      <c r="A62">
        <f t="shared" si="0"/>
        <v>61</v>
      </c>
      <c r="B62" s="26">
        <v>3</v>
      </c>
      <c r="C62" s="29">
        <v>1132.1377719679285</v>
      </c>
    </row>
    <row r="63" spans="1:3" x14ac:dyDescent="0.25">
      <c r="A63">
        <f t="shared" si="0"/>
        <v>62</v>
      </c>
      <c r="B63" s="25">
        <v>3</v>
      </c>
      <c r="C63" s="28">
        <v>623.28874355092296</v>
      </c>
    </row>
    <row r="64" spans="1:3" x14ac:dyDescent="0.25">
      <c r="A64">
        <f t="shared" si="0"/>
        <v>63</v>
      </c>
      <c r="B64" s="26">
        <v>2</v>
      </c>
      <c r="C64" s="29">
        <v>1253.2671613242103</v>
      </c>
    </row>
    <row r="65" spans="1:3" x14ac:dyDescent="0.25">
      <c r="A65">
        <f t="shared" si="0"/>
        <v>64</v>
      </c>
      <c r="B65" s="25">
        <v>2</v>
      </c>
      <c r="C65" s="28">
        <v>1277.2187241462921</v>
      </c>
    </row>
    <row r="66" spans="1:3" x14ac:dyDescent="0.25">
      <c r="A66">
        <f t="shared" si="0"/>
        <v>65</v>
      </c>
      <c r="B66" s="26">
        <v>2</v>
      </c>
      <c r="C66" s="29">
        <v>316.32300094264201</v>
      </c>
    </row>
    <row r="67" spans="1:3" x14ac:dyDescent="0.25">
      <c r="A67">
        <f t="shared" si="0"/>
        <v>66</v>
      </c>
      <c r="B67" s="25">
        <v>1</v>
      </c>
      <c r="C67" s="28">
        <v>734.71005162185077</v>
      </c>
    </row>
    <row r="68" spans="1:3" x14ac:dyDescent="0.25">
      <c r="A68">
        <f t="shared" ref="A68:A131" si="1">A67+1</f>
        <v>67</v>
      </c>
      <c r="B68" s="26">
        <v>1</v>
      </c>
      <c r="C68" s="29">
        <v>596.79243798037044</v>
      </c>
    </row>
    <row r="69" spans="1:3" x14ac:dyDescent="0.25">
      <c r="A69">
        <f t="shared" si="1"/>
        <v>68</v>
      </c>
      <c r="B69" s="25">
        <v>1</v>
      </c>
      <c r="C69" s="28">
        <v>619.17226639781393</v>
      </c>
    </row>
    <row r="70" spans="1:3" x14ac:dyDescent="0.25">
      <c r="A70">
        <f t="shared" si="1"/>
        <v>69</v>
      </c>
      <c r="B70" s="26">
        <v>1</v>
      </c>
      <c r="C70" s="29">
        <v>139.475996609704</v>
      </c>
    </row>
    <row r="71" spans="1:3" x14ac:dyDescent="0.25">
      <c r="A71">
        <f t="shared" si="1"/>
        <v>70</v>
      </c>
      <c r="B71" s="25">
        <v>1</v>
      </c>
      <c r="C71" s="28">
        <v>926.91024488599385</v>
      </c>
    </row>
    <row r="72" spans="1:3" x14ac:dyDescent="0.25">
      <c r="A72">
        <f t="shared" si="1"/>
        <v>71</v>
      </c>
      <c r="B72" s="26">
        <v>1</v>
      </c>
      <c r="C72" s="29">
        <v>906.25803298832341</v>
      </c>
    </row>
    <row r="73" spans="1:3" x14ac:dyDescent="0.25">
      <c r="A73">
        <f t="shared" si="1"/>
        <v>72</v>
      </c>
      <c r="B73" s="25">
        <v>1</v>
      </c>
      <c r="C73" s="28">
        <v>129.60532431065286</v>
      </c>
    </row>
    <row r="74" spans="1:3" x14ac:dyDescent="0.25">
      <c r="A74">
        <f t="shared" si="1"/>
        <v>73</v>
      </c>
      <c r="B74" s="26">
        <v>1</v>
      </c>
      <c r="C74" s="29">
        <v>282.89542363617261</v>
      </c>
    </row>
    <row r="75" spans="1:3" x14ac:dyDescent="0.25">
      <c r="A75">
        <f t="shared" si="1"/>
        <v>74</v>
      </c>
      <c r="B75" s="25">
        <v>1</v>
      </c>
      <c r="C75" s="28">
        <v>1010.0463129226302</v>
      </c>
    </row>
    <row r="76" spans="1:3" x14ac:dyDescent="0.25">
      <c r="A76">
        <f t="shared" si="1"/>
        <v>75</v>
      </c>
      <c r="B76" s="26">
        <v>1</v>
      </c>
      <c r="C76" s="29">
        <v>930.80248088682458</v>
      </c>
    </row>
    <row r="77" spans="1:3" x14ac:dyDescent="0.25">
      <c r="A77">
        <f t="shared" si="1"/>
        <v>76</v>
      </c>
      <c r="B77" s="24">
        <v>9</v>
      </c>
      <c r="C77" s="27">
        <v>788.41979846203719</v>
      </c>
    </row>
    <row r="78" spans="1:3" x14ac:dyDescent="0.25">
      <c r="A78">
        <f t="shared" si="1"/>
        <v>77</v>
      </c>
      <c r="B78" s="26">
        <v>8</v>
      </c>
      <c r="C78" s="29">
        <v>511.05960268526616</v>
      </c>
    </row>
    <row r="79" spans="1:3" x14ac:dyDescent="0.25">
      <c r="A79">
        <f t="shared" si="1"/>
        <v>78</v>
      </c>
      <c r="B79" s="25">
        <v>7</v>
      </c>
      <c r="C79" s="28">
        <v>1314.5435039401173</v>
      </c>
    </row>
    <row r="80" spans="1:3" x14ac:dyDescent="0.25">
      <c r="A80">
        <f t="shared" si="1"/>
        <v>79</v>
      </c>
      <c r="B80" s="26">
        <v>6</v>
      </c>
      <c r="C80" s="29">
        <v>1482.6408037175979</v>
      </c>
    </row>
    <row r="81" spans="1:3" x14ac:dyDescent="0.25">
      <c r="A81">
        <f t="shared" si="1"/>
        <v>80</v>
      </c>
      <c r="B81" s="25">
        <v>5</v>
      </c>
      <c r="C81" s="28">
        <v>1433.5816198884002</v>
      </c>
    </row>
    <row r="82" spans="1:3" x14ac:dyDescent="0.25">
      <c r="A82">
        <f t="shared" si="1"/>
        <v>81</v>
      </c>
      <c r="B82" s="26">
        <v>5</v>
      </c>
      <c r="C82" s="29">
        <v>994.79630423931712</v>
      </c>
    </row>
    <row r="83" spans="1:3" x14ac:dyDescent="0.25">
      <c r="A83">
        <f t="shared" si="1"/>
        <v>82</v>
      </c>
      <c r="B83" s="25">
        <v>4</v>
      </c>
      <c r="C83" s="28">
        <v>816.59483916724662</v>
      </c>
    </row>
    <row r="84" spans="1:3" x14ac:dyDescent="0.25">
      <c r="A84">
        <f t="shared" si="1"/>
        <v>83</v>
      </c>
      <c r="B84" s="26">
        <v>4</v>
      </c>
      <c r="C84" s="29">
        <v>751.0686052682488</v>
      </c>
    </row>
    <row r="85" spans="1:3" x14ac:dyDescent="0.25">
      <c r="A85">
        <f t="shared" si="1"/>
        <v>84</v>
      </c>
      <c r="B85" s="25">
        <v>4</v>
      </c>
      <c r="C85" s="28">
        <v>1147.52034401419</v>
      </c>
    </row>
    <row r="86" spans="1:3" x14ac:dyDescent="0.25">
      <c r="A86">
        <f t="shared" si="1"/>
        <v>85</v>
      </c>
      <c r="B86" s="26">
        <v>3</v>
      </c>
      <c r="C86" s="29">
        <v>1153.5063280271029</v>
      </c>
    </row>
    <row r="87" spans="1:3" x14ac:dyDescent="0.25">
      <c r="A87">
        <f t="shared" si="1"/>
        <v>86</v>
      </c>
      <c r="B87" s="25">
        <v>3</v>
      </c>
      <c r="C87" s="28">
        <v>725.41347000209919</v>
      </c>
    </row>
    <row r="88" spans="1:3" x14ac:dyDescent="0.25">
      <c r="A88">
        <f t="shared" si="1"/>
        <v>87</v>
      </c>
      <c r="B88" s="26">
        <v>3</v>
      </c>
      <c r="C88" s="29">
        <v>24.456496734479263</v>
      </c>
    </row>
    <row r="89" spans="1:3" x14ac:dyDescent="0.25">
      <c r="A89">
        <f t="shared" si="1"/>
        <v>88</v>
      </c>
      <c r="B89" s="25">
        <v>2</v>
      </c>
      <c r="C89" s="28">
        <v>1474.8473990387899</v>
      </c>
    </row>
    <row r="90" spans="1:3" x14ac:dyDescent="0.25">
      <c r="A90">
        <f t="shared" si="1"/>
        <v>89</v>
      </c>
      <c r="B90" s="26">
        <v>2</v>
      </c>
      <c r="C90" s="29">
        <v>3749.7711125243686</v>
      </c>
    </row>
    <row r="91" spans="1:3" x14ac:dyDescent="0.25">
      <c r="A91">
        <f t="shared" si="1"/>
        <v>90</v>
      </c>
      <c r="B91" s="25">
        <v>2</v>
      </c>
      <c r="C91" s="28">
        <v>935.46273245570706</v>
      </c>
    </row>
    <row r="92" spans="1:3" x14ac:dyDescent="0.25">
      <c r="A92">
        <f t="shared" si="1"/>
        <v>91</v>
      </c>
      <c r="B92" s="26">
        <v>1</v>
      </c>
      <c r="C92" s="29">
        <v>953.21133781228752</v>
      </c>
    </row>
    <row r="93" spans="1:3" x14ac:dyDescent="0.25">
      <c r="A93">
        <f t="shared" si="1"/>
        <v>92</v>
      </c>
      <c r="B93" s="25">
        <v>1</v>
      </c>
      <c r="C93" s="28">
        <v>975.17720057744111</v>
      </c>
    </row>
    <row r="94" spans="1:3" x14ac:dyDescent="0.25">
      <c r="A94">
        <f t="shared" si="1"/>
        <v>93</v>
      </c>
      <c r="B94" s="26">
        <v>1</v>
      </c>
      <c r="C94" s="29">
        <v>1573.5474464303231</v>
      </c>
    </row>
    <row r="95" spans="1:3" x14ac:dyDescent="0.25">
      <c r="A95">
        <f t="shared" si="1"/>
        <v>94</v>
      </c>
      <c r="B95" s="25">
        <v>1</v>
      </c>
      <c r="C95" s="28">
        <v>1343.7225901073994</v>
      </c>
    </row>
    <row r="96" spans="1:3" x14ac:dyDescent="0.25">
      <c r="A96">
        <f t="shared" si="1"/>
        <v>95</v>
      </c>
      <c r="B96" s="26">
        <v>1</v>
      </c>
      <c r="C96" s="29">
        <v>1531.7548809417387</v>
      </c>
    </row>
    <row r="97" spans="1:3" x14ac:dyDescent="0.25">
      <c r="A97">
        <f t="shared" si="1"/>
        <v>96</v>
      </c>
      <c r="B97" s="25">
        <v>1</v>
      </c>
      <c r="C97" s="28">
        <v>860.44982174020345</v>
      </c>
    </row>
    <row r="98" spans="1:3" x14ac:dyDescent="0.25">
      <c r="A98">
        <f t="shared" si="1"/>
        <v>97</v>
      </c>
      <c r="B98" s="26">
        <v>1</v>
      </c>
      <c r="C98" s="29">
        <v>169.20961148635536</v>
      </c>
    </row>
    <row r="99" spans="1:3" x14ac:dyDescent="0.25">
      <c r="A99">
        <f t="shared" si="1"/>
        <v>98</v>
      </c>
      <c r="B99" s="25">
        <v>1</v>
      </c>
      <c r="C99" s="28">
        <v>1155.0121110298476</v>
      </c>
    </row>
    <row r="100" spans="1:3" x14ac:dyDescent="0.25">
      <c r="A100">
        <f t="shared" si="1"/>
        <v>99</v>
      </c>
      <c r="B100" s="26">
        <v>1</v>
      </c>
      <c r="C100" s="29">
        <v>1039.610892487656</v>
      </c>
    </row>
    <row r="101" spans="1:3" x14ac:dyDescent="0.25">
      <c r="A101">
        <f t="shared" si="1"/>
        <v>100</v>
      </c>
      <c r="B101" s="25">
        <v>1</v>
      </c>
      <c r="C101" s="28">
        <v>958.41649807637236</v>
      </c>
    </row>
    <row r="102" spans="1:3" x14ac:dyDescent="0.25">
      <c r="A102">
        <f t="shared" si="1"/>
        <v>101</v>
      </c>
      <c r="B102" s="24">
        <v>9</v>
      </c>
      <c r="C102" s="27">
        <v>1025.7014085538972</v>
      </c>
    </row>
    <row r="103" spans="1:3" x14ac:dyDescent="0.25">
      <c r="A103">
        <f t="shared" si="1"/>
        <v>102</v>
      </c>
      <c r="B103" s="25">
        <v>8</v>
      </c>
      <c r="C103" s="28">
        <v>346.95319348434168</v>
      </c>
    </row>
    <row r="104" spans="1:3" x14ac:dyDescent="0.25">
      <c r="A104">
        <f t="shared" si="1"/>
        <v>103</v>
      </c>
      <c r="B104" s="26">
        <v>6</v>
      </c>
      <c r="C104" s="29">
        <v>2027.3074347916424</v>
      </c>
    </row>
    <row r="105" spans="1:3" x14ac:dyDescent="0.25">
      <c r="A105">
        <f t="shared" si="1"/>
        <v>104</v>
      </c>
      <c r="B105" s="25">
        <v>5</v>
      </c>
      <c r="C105" s="28">
        <v>538.47423523521866</v>
      </c>
    </row>
    <row r="106" spans="1:3" x14ac:dyDescent="0.25">
      <c r="A106">
        <f t="shared" si="1"/>
        <v>105</v>
      </c>
      <c r="B106" s="26">
        <v>4</v>
      </c>
      <c r="C106" s="29">
        <v>394.85587522298323</v>
      </c>
    </row>
    <row r="107" spans="1:3" x14ac:dyDescent="0.25">
      <c r="A107">
        <f t="shared" si="1"/>
        <v>106</v>
      </c>
      <c r="B107" s="25">
        <v>4</v>
      </c>
      <c r="C107" s="28">
        <v>101.33246972353942</v>
      </c>
    </row>
    <row r="108" spans="1:3" x14ac:dyDescent="0.25">
      <c r="A108">
        <f t="shared" si="1"/>
        <v>107</v>
      </c>
      <c r="B108" s="26">
        <v>4</v>
      </c>
      <c r="C108" s="29">
        <v>628.587265204711</v>
      </c>
    </row>
    <row r="109" spans="1:3" x14ac:dyDescent="0.25">
      <c r="A109">
        <f t="shared" si="1"/>
        <v>108</v>
      </c>
      <c r="B109" s="25">
        <v>4</v>
      </c>
      <c r="C109" s="28">
        <v>310.84444636636368</v>
      </c>
    </row>
    <row r="110" spans="1:3" x14ac:dyDescent="0.25">
      <c r="A110">
        <f t="shared" si="1"/>
        <v>109</v>
      </c>
      <c r="B110" s="26">
        <v>3</v>
      </c>
      <c r="C110" s="29">
        <v>437.53497618012545</v>
      </c>
    </row>
    <row r="111" spans="1:3" x14ac:dyDescent="0.25">
      <c r="A111">
        <f t="shared" si="1"/>
        <v>110</v>
      </c>
      <c r="B111" s="25">
        <v>3</v>
      </c>
      <c r="C111" s="28">
        <v>692.68475481463929</v>
      </c>
    </row>
    <row r="112" spans="1:3" x14ac:dyDescent="0.25">
      <c r="A112">
        <f t="shared" si="1"/>
        <v>111</v>
      </c>
      <c r="B112" s="26">
        <v>3</v>
      </c>
      <c r="C112" s="29">
        <v>410.41838794193222</v>
      </c>
    </row>
    <row r="113" spans="1:3" x14ac:dyDescent="0.25">
      <c r="A113">
        <f t="shared" si="1"/>
        <v>112</v>
      </c>
      <c r="B113" s="25">
        <v>2</v>
      </c>
      <c r="C113" s="28">
        <v>206.78481947170553</v>
      </c>
    </row>
    <row r="114" spans="1:3" x14ac:dyDescent="0.25">
      <c r="A114">
        <f t="shared" si="1"/>
        <v>113</v>
      </c>
      <c r="B114" s="26">
        <v>2</v>
      </c>
      <c r="C114" s="29">
        <v>1753.1032736242933</v>
      </c>
    </row>
    <row r="115" spans="1:3" x14ac:dyDescent="0.25">
      <c r="A115">
        <f t="shared" si="1"/>
        <v>114</v>
      </c>
      <c r="B115" s="25">
        <v>2</v>
      </c>
      <c r="C115" s="28">
        <v>1746.8805375056334</v>
      </c>
    </row>
    <row r="116" spans="1:3" x14ac:dyDescent="0.25">
      <c r="A116">
        <f t="shared" si="1"/>
        <v>115</v>
      </c>
      <c r="B116" s="26">
        <v>1</v>
      </c>
      <c r="C116" s="29">
        <v>277.6263279838887</v>
      </c>
    </row>
    <row r="117" spans="1:3" x14ac:dyDescent="0.25">
      <c r="A117">
        <f t="shared" si="1"/>
        <v>116</v>
      </c>
      <c r="B117" s="25">
        <v>1</v>
      </c>
      <c r="C117" s="28">
        <v>2022.3430901629765</v>
      </c>
    </row>
    <row r="118" spans="1:3" x14ac:dyDescent="0.25">
      <c r="A118">
        <f t="shared" si="1"/>
        <v>117</v>
      </c>
      <c r="B118" s="26">
        <v>1</v>
      </c>
      <c r="C118" s="29">
        <v>471.69843791803055</v>
      </c>
    </row>
    <row r="119" spans="1:3" x14ac:dyDescent="0.25">
      <c r="A119">
        <f t="shared" si="1"/>
        <v>118</v>
      </c>
      <c r="B119" s="25">
        <v>1</v>
      </c>
      <c r="C119" s="28">
        <v>126.04373033415791</v>
      </c>
    </row>
    <row r="120" spans="1:3" x14ac:dyDescent="0.25">
      <c r="A120">
        <f t="shared" si="1"/>
        <v>119</v>
      </c>
      <c r="B120" s="26">
        <v>1</v>
      </c>
      <c r="C120" s="29">
        <v>105.09253999839254</v>
      </c>
    </row>
    <row r="121" spans="1:3" x14ac:dyDescent="0.25">
      <c r="A121">
        <f t="shared" si="1"/>
        <v>120</v>
      </c>
      <c r="B121" s="25">
        <v>1</v>
      </c>
      <c r="C121" s="28">
        <v>2101.4461225129098</v>
      </c>
    </row>
    <row r="122" spans="1:3" x14ac:dyDescent="0.25">
      <c r="A122">
        <f t="shared" si="1"/>
        <v>121</v>
      </c>
      <c r="B122" s="26">
        <v>1</v>
      </c>
      <c r="C122" s="29">
        <v>1562.7010440297545</v>
      </c>
    </row>
    <row r="123" spans="1:3" x14ac:dyDescent="0.25">
      <c r="A123">
        <f t="shared" si="1"/>
        <v>122</v>
      </c>
      <c r="B123" s="25">
        <v>1</v>
      </c>
      <c r="C123" s="28">
        <v>1565.6076683520705</v>
      </c>
    </row>
    <row r="124" spans="1:3" x14ac:dyDescent="0.25">
      <c r="A124">
        <f t="shared" si="1"/>
        <v>123</v>
      </c>
      <c r="B124" s="24">
        <v>9</v>
      </c>
      <c r="C124" s="27">
        <v>971.54816902819857</v>
      </c>
    </row>
    <row r="125" spans="1:3" x14ac:dyDescent="0.25">
      <c r="A125">
        <f t="shared" si="1"/>
        <v>124</v>
      </c>
      <c r="B125" s="25">
        <v>8</v>
      </c>
      <c r="C125" s="28">
        <v>1637.9025432737506</v>
      </c>
    </row>
    <row r="126" spans="1:3" x14ac:dyDescent="0.25">
      <c r="A126">
        <f t="shared" si="1"/>
        <v>125</v>
      </c>
      <c r="B126" s="26">
        <v>7</v>
      </c>
      <c r="C126" s="29">
        <v>1371.2262020959581</v>
      </c>
    </row>
    <row r="127" spans="1:3" x14ac:dyDescent="0.25">
      <c r="A127">
        <f t="shared" si="1"/>
        <v>126</v>
      </c>
      <c r="B127" s="25">
        <v>6</v>
      </c>
      <c r="C127" s="28">
        <v>1453.9039184305761</v>
      </c>
    </row>
    <row r="128" spans="1:3" x14ac:dyDescent="0.25">
      <c r="A128">
        <f t="shared" si="1"/>
        <v>127</v>
      </c>
      <c r="B128" s="26">
        <v>5</v>
      </c>
      <c r="C128" s="29">
        <v>965.88456706535987</v>
      </c>
    </row>
    <row r="129" spans="1:3" x14ac:dyDescent="0.25">
      <c r="A129">
        <f t="shared" si="1"/>
        <v>128</v>
      </c>
      <c r="B129" s="25">
        <v>4</v>
      </c>
      <c r="C129" s="28">
        <v>1175.6723103435863</v>
      </c>
    </row>
    <row r="130" spans="1:3" x14ac:dyDescent="0.25">
      <c r="A130">
        <f t="shared" si="1"/>
        <v>129</v>
      </c>
      <c r="B130" s="26">
        <v>4</v>
      </c>
      <c r="C130" s="29">
        <v>781.75916123837908</v>
      </c>
    </row>
    <row r="131" spans="1:3" x14ac:dyDescent="0.25">
      <c r="A131">
        <f t="shared" si="1"/>
        <v>130</v>
      </c>
      <c r="B131" s="25">
        <v>4</v>
      </c>
      <c r="C131" s="28">
        <v>762.33798243085698</v>
      </c>
    </row>
    <row r="132" spans="1:3" x14ac:dyDescent="0.25">
      <c r="A132">
        <f t="shared" ref="A132:A195" si="2">A131+1</f>
        <v>131</v>
      </c>
      <c r="B132" s="26">
        <v>3</v>
      </c>
      <c r="C132" s="29">
        <v>597.88348057133067</v>
      </c>
    </row>
    <row r="133" spans="1:3" x14ac:dyDescent="0.25">
      <c r="A133">
        <f t="shared" si="2"/>
        <v>132</v>
      </c>
      <c r="B133" s="25">
        <v>3</v>
      </c>
      <c r="C133" s="28">
        <v>1182.6054200489311</v>
      </c>
    </row>
    <row r="134" spans="1:3" x14ac:dyDescent="0.25">
      <c r="A134">
        <f t="shared" si="2"/>
        <v>133</v>
      </c>
      <c r="B134" s="26">
        <v>3</v>
      </c>
      <c r="C134" s="29">
        <v>1217.4228966743403</v>
      </c>
    </row>
    <row r="135" spans="1:3" x14ac:dyDescent="0.25">
      <c r="A135">
        <f t="shared" si="2"/>
        <v>134</v>
      </c>
      <c r="B135" s="25">
        <v>2</v>
      </c>
      <c r="C135" s="28">
        <v>1069.5115982245029</v>
      </c>
    </row>
    <row r="136" spans="1:3" x14ac:dyDescent="0.25">
      <c r="A136">
        <f t="shared" si="2"/>
        <v>135</v>
      </c>
      <c r="B136" s="26">
        <v>2</v>
      </c>
      <c r="C136" s="29">
        <v>1181.0364724507863</v>
      </c>
    </row>
    <row r="137" spans="1:3" x14ac:dyDescent="0.25">
      <c r="A137">
        <f t="shared" si="2"/>
        <v>136</v>
      </c>
      <c r="B137" s="25">
        <v>2</v>
      </c>
      <c r="C137" s="28">
        <v>1140.3175491387888</v>
      </c>
    </row>
    <row r="138" spans="1:3" x14ac:dyDescent="0.25">
      <c r="A138">
        <f t="shared" si="2"/>
        <v>137</v>
      </c>
      <c r="B138" s="26">
        <v>1</v>
      </c>
      <c r="C138" s="29">
        <v>903.8315551996368</v>
      </c>
    </row>
    <row r="139" spans="1:3" x14ac:dyDescent="0.25">
      <c r="A139">
        <f t="shared" si="2"/>
        <v>138</v>
      </c>
      <c r="B139" s="25">
        <v>1</v>
      </c>
      <c r="C139" s="28">
        <v>787.45394818736463</v>
      </c>
    </row>
    <row r="140" spans="1:3" x14ac:dyDescent="0.25">
      <c r="A140">
        <f t="shared" si="2"/>
        <v>139</v>
      </c>
      <c r="B140" s="26">
        <v>1</v>
      </c>
      <c r="C140" s="29">
        <v>1500.9180591472839</v>
      </c>
    </row>
    <row r="141" spans="1:3" x14ac:dyDescent="0.25">
      <c r="A141">
        <f t="shared" si="2"/>
        <v>140</v>
      </c>
      <c r="B141" s="25">
        <v>1</v>
      </c>
      <c r="C141" s="28">
        <v>801.07516519171941</v>
      </c>
    </row>
    <row r="142" spans="1:3" x14ac:dyDescent="0.25">
      <c r="A142">
        <f t="shared" si="2"/>
        <v>141</v>
      </c>
      <c r="B142" s="26">
        <v>1</v>
      </c>
      <c r="C142" s="29">
        <v>829.09547854224547</v>
      </c>
    </row>
    <row r="143" spans="1:3" x14ac:dyDescent="0.25">
      <c r="A143">
        <f t="shared" si="2"/>
        <v>142</v>
      </c>
      <c r="B143" s="25">
        <v>1</v>
      </c>
      <c r="C143" s="28">
        <v>1343.1049066810822</v>
      </c>
    </row>
    <row r="144" spans="1:3" x14ac:dyDescent="0.25">
      <c r="A144">
        <f t="shared" si="2"/>
        <v>143</v>
      </c>
      <c r="B144" s="26">
        <v>1</v>
      </c>
      <c r="C144" s="29">
        <v>653.90162130447993</v>
      </c>
    </row>
    <row r="145" spans="1:3" x14ac:dyDescent="0.25">
      <c r="A145">
        <f t="shared" si="2"/>
        <v>144</v>
      </c>
      <c r="B145" s="25">
        <v>1</v>
      </c>
      <c r="C145" s="28">
        <v>875.30725054905542</v>
      </c>
    </row>
    <row r="146" spans="1:3" x14ac:dyDescent="0.25">
      <c r="A146">
        <f t="shared" si="2"/>
        <v>145</v>
      </c>
      <c r="B146" s="26">
        <v>1</v>
      </c>
      <c r="C146" s="29">
        <v>751.68665586853342</v>
      </c>
    </row>
    <row r="147" spans="1:3" x14ac:dyDescent="0.25">
      <c r="A147">
        <f t="shared" si="2"/>
        <v>146</v>
      </c>
      <c r="B147" s="24">
        <v>11</v>
      </c>
      <c r="C147" s="27">
        <v>1192.3198893079796</v>
      </c>
    </row>
    <row r="148" spans="1:3" x14ac:dyDescent="0.25">
      <c r="A148">
        <f t="shared" si="2"/>
        <v>147</v>
      </c>
      <c r="B148" s="26">
        <v>10</v>
      </c>
      <c r="C148" s="29">
        <v>1762.6671531554907</v>
      </c>
    </row>
    <row r="149" spans="1:3" x14ac:dyDescent="0.25">
      <c r="A149">
        <f t="shared" si="2"/>
        <v>148</v>
      </c>
      <c r="B149" s="25">
        <v>9</v>
      </c>
      <c r="C149" s="28">
        <v>1954.138089059235</v>
      </c>
    </row>
    <row r="150" spans="1:3" x14ac:dyDescent="0.25">
      <c r="A150">
        <f t="shared" si="2"/>
        <v>149</v>
      </c>
      <c r="B150" s="26">
        <v>8</v>
      </c>
      <c r="C150" s="29">
        <v>1505.3546940440915</v>
      </c>
    </row>
    <row r="151" spans="1:3" x14ac:dyDescent="0.25">
      <c r="A151">
        <f t="shared" si="2"/>
        <v>150</v>
      </c>
      <c r="B151" s="25">
        <v>7</v>
      </c>
      <c r="C151" s="28">
        <v>1071.9342870117268</v>
      </c>
    </row>
    <row r="152" spans="1:3" x14ac:dyDescent="0.25">
      <c r="A152">
        <f t="shared" si="2"/>
        <v>151</v>
      </c>
      <c r="B152" s="26">
        <v>7</v>
      </c>
      <c r="C152" s="29">
        <v>1767.1456363282518</v>
      </c>
    </row>
    <row r="153" spans="1:3" x14ac:dyDescent="0.25">
      <c r="A153">
        <f t="shared" si="2"/>
        <v>152</v>
      </c>
      <c r="B153" s="25">
        <v>6</v>
      </c>
      <c r="C153" s="28">
        <v>1659.3502078052588</v>
      </c>
    </row>
    <row r="154" spans="1:3" x14ac:dyDescent="0.25">
      <c r="A154">
        <f t="shared" si="2"/>
        <v>153</v>
      </c>
      <c r="B154" s="26">
        <v>6</v>
      </c>
      <c r="C154" s="29">
        <v>1064.6735000663634</v>
      </c>
    </row>
    <row r="155" spans="1:3" x14ac:dyDescent="0.25">
      <c r="A155">
        <f t="shared" si="2"/>
        <v>154</v>
      </c>
      <c r="B155" s="25">
        <v>5</v>
      </c>
      <c r="C155" s="28">
        <v>591.20916054146801</v>
      </c>
    </row>
    <row r="156" spans="1:3" x14ac:dyDescent="0.25">
      <c r="A156">
        <f t="shared" si="2"/>
        <v>155</v>
      </c>
      <c r="B156" s="26">
        <v>5</v>
      </c>
      <c r="C156" s="29">
        <v>854.15966825643943</v>
      </c>
    </row>
    <row r="157" spans="1:3" x14ac:dyDescent="0.25">
      <c r="A157">
        <f t="shared" si="2"/>
        <v>156</v>
      </c>
      <c r="B157" s="25">
        <v>5</v>
      </c>
      <c r="C157" s="28">
        <v>1094.0867945681312</v>
      </c>
    </row>
    <row r="158" spans="1:3" x14ac:dyDescent="0.25">
      <c r="A158">
        <f t="shared" si="2"/>
        <v>157</v>
      </c>
      <c r="B158" s="26">
        <v>4</v>
      </c>
      <c r="C158" s="29">
        <v>198.61842967812049</v>
      </c>
    </row>
    <row r="159" spans="1:3" x14ac:dyDescent="0.25">
      <c r="A159">
        <f t="shared" si="2"/>
        <v>158</v>
      </c>
      <c r="B159" s="25">
        <v>4</v>
      </c>
      <c r="C159" s="28">
        <v>1468.4103304648413</v>
      </c>
    </row>
    <row r="160" spans="1:3" x14ac:dyDescent="0.25">
      <c r="A160">
        <f t="shared" si="2"/>
        <v>159</v>
      </c>
      <c r="B160" s="26">
        <v>4</v>
      </c>
      <c r="C160" s="29">
        <v>1692.3773479354097</v>
      </c>
    </row>
    <row r="161" spans="1:3" x14ac:dyDescent="0.25">
      <c r="A161">
        <f t="shared" si="2"/>
        <v>160</v>
      </c>
      <c r="B161" s="25">
        <v>3</v>
      </c>
      <c r="C161" s="28">
        <v>990.54878243931807</v>
      </c>
    </row>
    <row r="162" spans="1:3" x14ac:dyDescent="0.25">
      <c r="A162">
        <f t="shared" si="2"/>
        <v>161</v>
      </c>
      <c r="B162" s="26">
        <v>3</v>
      </c>
      <c r="C162" s="29">
        <v>770.27575286278466</v>
      </c>
    </row>
    <row r="163" spans="1:3" x14ac:dyDescent="0.25">
      <c r="A163">
        <f t="shared" si="2"/>
        <v>162</v>
      </c>
      <c r="B163" s="25">
        <v>3</v>
      </c>
      <c r="C163" s="28">
        <v>808.3647302013311</v>
      </c>
    </row>
    <row r="164" spans="1:3" x14ac:dyDescent="0.25">
      <c r="A164">
        <f t="shared" si="2"/>
        <v>163</v>
      </c>
      <c r="B164" s="26">
        <v>2</v>
      </c>
      <c r="C164" s="29">
        <v>1551.4615050297855</v>
      </c>
    </row>
    <row r="165" spans="1:3" x14ac:dyDescent="0.25">
      <c r="A165">
        <f t="shared" si="2"/>
        <v>164</v>
      </c>
      <c r="B165" s="25">
        <v>2</v>
      </c>
      <c r="C165" s="28">
        <v>1205.7269150398281</v>
      </c>
    </row>
    <row r="166" spans="1:3" x14ac:dyDescent="0.25">
      <c r="A166">
        <f t="shared" si="2"/>
        <v>165</v>
      </c>
      <c r="B166" s="26">
        <v>1</v>
      </c>
      <c r="C166" s="29">
        <v>1449.1589666360132</v>
      </c>
    </row>
    <row r="167" spans="1:3" x14ac:dyDescent="0.25">
      <c r="A167">
        <f t="shared" si="2"/>
        <v>166</v>
      </c>
      <c r="B167" s="25">
        <v>1</v>
      </c>
      <c r="C167" s="28">
        <v>1100.8355309299686</v>
      </c>
    </row>
    <row r="168" spans="1:3" x14ac:dyDescent="0.25">
      <c r="A168">
        <f t="shared" si="2"/>
        <v>167</v>
      </c>
      <c r="B168" s="26">
        <v>1</v>
      </c>
      <c r="C168" s="29">
        <v>1768.2947180952081</v>
      </c>
    </row>
    <row r="169" spans="1:3" x14ac:dyDescent="0.25">
      <c r="A169">
        <f t="shared" si="2"/>
        <v>168</v>
      </c>
      <c r="B169" s="25">
        <v>1</v>
      </c>
      <c r="C169" s="28">
        <v>203.64465823596635</v>
      </c>
    </row>
    <row r="170" spans="1:3" x14ac:dyDescent="0.25">
      <c r="A170">
        <f t="shared" si="2"/>
        <v>169</v>
      </c>
      <c r="B170" s="26">
        <v>1</v>
      </c>
      <c r="C170" s="29">
        <v>935.46273245570706</v>
      </c>
    </row>
    <row r="171" spans="1:3" x14ac:dyDescent="0.25">
      <c r="A171">
        <f t="shared" si="2"/>
        <v>170</v>
      </c>
      <c r="B171" s="25">
        <v>1</v>
      </c>
      <c r="C171" s="28">
        <v>1255.3669648217283</v>
      </c>
    </row>
    <row r="172" spans="1:3" x14ac:dyDescent="0.25">
      <c r="A172">
        <f t="shared" si="2"/>
        <v>171</v>
      </c>
      <c r="B172" s="26">
        <v>1</v>
      </c>
      <c r="C172" s="29">
        <v>1544.1754865052537</v>
      </c>
    </row>
    <row r="173" spans="1:3" x14ac:dyDescent="0.25">
      <c r="A173">
        <f t="shared" si="2"/>
        <v>172</v>
      </c>
      <c r="B173" s="25">
        <v>1</v>
      </c>
      <c r="C173" s="28">
        <v>1188.2323713303781</v>
      </c>
    </row>
    <row r="174" spans="1:3" x14ac:dyDescent="0.25">
      <c r="A174">
        <f t="shared" si="2"/>
        <v>173</v>
      </c>
      <c r="B174" s="26">
        <v>1</v>
      </c>
      <c r="C174" s="29">
        <v>961.36683813882996</v>
      </c>
    </row>
    <row r="175" spans="1:3" x14ac:dyDescent="0.25">
      <c r="A175">
        <f t="shared" si="2"/>
        <v>174</v>
      </c>
      <c r="B175" s="25">
        <v>1</v>
      </c>
      <c r="C175" s="28">
        <v>1180.9558689824303</v>
      </c>
    </row>
    <row r="176" spans="1:3" x14ac:dyDescent="0.25">
      <c r="A176">
        <f t="shared" si="2"/>
        <v>175</v>
      </c>
      <c r="B176" s="24">
        <v>11</v>
      </c>
      <c r="C176" s="27">
        <v>675.7146045722867</v>
      </c>
    </row>
    <row r="177" spans="1:3" x14ac:dyDescent="0.25">
      <c r="A177">
        <f t="shared" si="2"/>
        <v>176</v>
      </c>
      <c r="B177" s="25">
        <v>10</v>
      </c>
      <c r="C177" s="28">
        <v>638.92418992960825</v>
      </c>
    </row>
    <row r="178" spans="1:3" x14ac:dyDescent="0.25">
      <c r="A178">
        <f t="shared" si="2"/>
        <v>177</v>
      </c>
      <c r="B178" s="26">
        <v>9</v>
      </c>
      <c r="C178" s="29">
        <v>1464.8846808865164</v>
      </c>
    </row>
    <row r="179" spans="1:3" x14ac:dyDescent="0.25">
      <c r="A179">
        <f t="shared" si="2"/>
        <v>178</v>
      </c>
      <c r="B179" s="25">
        <v>8</v>
      </c>
      <c r="C179" s="28">
        <v>1918.722827372211</v>
      </c>
    </row>
    <row r="180" spans="1:3" x14ac:dyDescent="0.25">
      <c r="A180">
        <f t="shared" si="2"/>
        <v>179</v>
      </c>
      <c r="B180" s="26">
        <v>7</v>
      </c>
      <c r="C180" s="29">
        <v>2376.0674575690455</v>
      </c>
    </row>
    <row r="181" spans="1:3" x14ac:dyDescent="0.25">
      <c r="A181">
        <f t="shared" si="2"/>
        <v>180</v>
      </c>
      <c r="B181" s="25">
        <v>7</v>
      </c>
      <c r="C181" s="28">
        <v>2599.0661856163647</v>
      </c>
    </row>
    <row r="182" spans="1:3" x14ac:dyDescent="0.25">
      <c r="A182">
        <f t="shared" si="2"/>
        <v>181</v>
      </c>
      <c r="B182" s="26">
        <v>6</v>
      </c>
      <c r="C182" s="29">
        <v>2413.4891090468004</v>
      </c>
    </row>
    <row r="183" spans="1:3" x14ac:dyDescent="0.25">
      <c r="A183">
        <f t="shared" si="2"/>
        <v>182</v>
      </c>
      <c r="B183" s="25">
        <v>6</v>
      </c>
      <c r="C183" s="28">
        <v>1497.8944309771261</v>
      </c>
    </row>
    <row r="184" spans="1:3" x14ac:dyDescent="0.25">
      <c r="A184">
        <f t="shared" si="2"/>
        <v>183</v>
      </c>
      <c r="B184" s="26">
        <v>6</v>
      </c>
      <c r="C184" s="29">
        <v>2231.2325680409767</v>
      </c>
    </row>
    <row r="185" spans="1:3" x14ac:dyDescent="0.25">
      <c r="A185">
        <f t="shared" si="2"/>
        <v>184</v>
      </c>
      <c r="B185" s="25">
        <v>5</v>
      </c>
      <c r="C185" s="28">
        <v>1344.5951536178432</v>
      </c>
    </row>
    <row r="186" spans="1:3" x14ac:dyDescent="0.25">
      <c r="A186">
        <f t="shared" si="2"/>
        <v>185</v>
      </c>
      <c r="B186" s="26">
        <v>5</v>
      </c>
      <c r="C186" s="29">
        <v>1844.2136677997387</v>
      </c>
    </row>
    <row r="187" spans="1:3" x14ac:dyDescent="0.25">
      <c r="A187">
        <f t="shared" si="2"/>
        <v>186</v>
      </c>
      <c r="B187" s="25">
        <v>4</v>
      </c>
      <c r="C187" s="28">
        <v>73.700659618638184</v>
      </c>
    </row>
    <row r="188" spans="1:3" x14ac:dyDescent="0.25">
      <c r="A188">
        <f t="shared" si="2"/>
        <v>187</v>
      </c>
      <c r="B188" s="26">
        <v>4</v>
      </c>
      <c r="C188" s="29">
        <v>2251.1728847704094</v>
      </c>
    </row>
    <row r="189" spans="1:3" x14ac:dyDescent="0.25">
      <c r="A189">
        <f t="shared" si="2"/>
        <v>188</v>
      </c>
      <c r="B189" s="25">
        <v>3</v>
      </c>
      <c r="C189" s="28">
        <v>2364.7817692585827</v>
      </c>
    </row>
    <row r="190" spans="1:3" x14ac:dyDescent="0.25">
      <c r="A190">
        <f t="shared" si="2"/>
        <v>189</v>
      </c>
      <c r="B190" s="26">
        <v>3</v>
      </c>
      <c r="C190" s="29">
        <v>2673.7933376449023</v>
      </c>
    </row>
    <row r="191" spans="1:3" x14ac:dyDescent="0.25">
      <c r="A191">
        <f t="shared" si="2"/>
        <v>190</v>
      </c>
      <c r="B191" s="25">
        <v>3</v>
      </c>
      <c r="C191" s="28">
        <v>953.69006217779031</v>
      </c>
    </row>
    <row r="192" spans="1:3" x14ac:dyDescent="0.25">
      <c r="A192">
        <f t="shared" si="2"/>
        <v>191</v>
      </c>
      <c r="B192" s="26">
        <v>2</v>
      </c>
      <c r="C192" s="29">
        <v>2042.7999646028109</v>
      </c>
    </row>
    <row r="193" spans="1:3" x14ac:dyDescent="0.25">
      <c r="A193">
        <f t="shared" si="2"/>
        <v>192</v>
      </c>
      <c r="B193" s="25">
        <v>2</v>
      </c>
      <c r="C193" s="28">
        <v>2032.1898998631195</v>
      </c>
    </row>
    <row r="194" spans="1:3" x14ac:dyDescent="0.25">
      <c r="A194">
        <f t="shared" si="2"/>
        <v>193</v>
      </c>
      <c r="B194" s="26">
        <v>1</v>
      </c>
      <c r="C194" s="29">
        <v>1387.1988642000367</v>
      </c>
    </row>
    <row r="195" spans="1:3" x14ac:dyDescent="0.25">
      <c r="A195">
        <f t="shared" si="2"/>
        <v>194</v>
      </c>
      <c r="B195" s="25">
        <v>1</v>
      </c>
      <c r="C195" s="28">
        <v>2076.538640675451</v>
      </c>
    </row>
    <row r="196" spans="1:3" x14ac:dyDescent="0.25">
      <c r="A196">
        <f t="shared" ref="A196:A259" si="3">A195+1</f>
        <v>195</v>
      </c>
      <c r="B196" s="26">
        <v>1</v>
      </c>
      <c r="C196" s="29">
        <v>377.75917133670754</v>
      </c>
    </row>
    <row r="197" spans="1:3" x14ac:dyDescent="0.25">
      <c r="A197">
        <f t="shared" si="3"/>
        <v>196</v>
      </c>
      <c r="B197" s="25">
        <v>1</v>
      </c>
      <c r="C197" s="28">
        <v>2128.385098509907</v>
      </c>
    </row>
    <row r="198" spans="1:3" x14ac:dyDescent="0.25">
      <c r="A198">
        <f t="shared" si="3"/>
        <v>197</v>
      </c>
      <c r="B198" s="26">
        <v>1</v>
      </c>
      <c r="C198" s="29">
        <v>2584.7406207225963</v>
      </c>
    </row>
    <row r="199" spans="1:3" x14ac:dyDescent="0.25">
      <c r="A199">
        <f t="shared" si="3"/>
        <v>198</v>
      </c>
      <c r="B199" s="24">
        <v>11</v>
      </c>
      <c r="C199" s="27">
        <v>1666.0416549389579</v>
      </c>
    </row>
    <row r="200" spans="1:3" x14ac:dyDescent="0.25">
      <c r="A200">
        <f t="shared" si="3"/>
        <v>199</v>
      </c>
      <c r="B200" s="26">
        <v>10</v>
      </c>
      <c r="C200" s="29">
        <v>1015.6428497851226</v>
      </c>
    </row>
    <row r="201" spans="1:3" x14ac:dyDescent="0.25">
      <c r="A201">
        <f t="shared" si="3"/>
        <v>200</v>
      </c>
      <c r="B201" s="25">
        <v>9</v>
      </c>
      <c r="C201" s="28">
        <v>248.66153021760468</v>
      </c>
    </row>
    <row r="202" spans="1:3" x14ac:dyDescent="0.25">
      <c r="A202">
        <f t="shared" si="3"/>
        <v>201</v>
      </c>
      <c r="B202" s="26">
        <v>8</v>
      </c>
      <c r="C202" s="29">
        <v>654.33058158885058</v>
      </c>
    </row>
    <row r="203" spans="1:3" x14ac:dyDescent="0.25">
      <c r="A203">
        <f t="shared" si="3"/>
        <v>202</v>
      </c>
      <c r="B203" s="25">
        <v>7</v>
      </c>
      <c r="C203" s="28">
        <v>197.01505414280462</v>
      </c>
    </row>
    <row r="204" spans="1:3" x14ac:dyDescent="0.25">
      <c r="A204">
        <f t="shared" si="3"/>
        <v>203</v>
      </c>
      <c r="B204" s="26">
        <v>7</v>
      </c>
      <c r="C204" s="29">
        <v>1069.8706969217437</v>
      </c>
    </row>
    <row r="205" spans="1:3" x14ac:dyDescent="0.25">
      <c r="A205">
        <f t="shared" si="3"/>
        <v>204</v>
      </c>
      <c r="B205" s="25">
        <v>6</v>
      </c>
      <c r="C205" s="28">
        <v>1471.5032131869737</v>
      </c>
    </row>
    <row r="206" spans="1:3" x14ac:dyDescent="0.25">
      <c r="A206">
        <f t="shared" si="3"/>
        <v>205</v>
      </c>
      <c r="B206" s="26">
        <v>6</v>
      </c>
      <c r="C206" s="29">
        <v>1139.2443215889894</v>
      </c>
    </row>
    <row r="207" spans="1:3" x14ac:dyDescent="0.25">
      <c r="A207">
        <f t="shared" si="3"/>
        <v>206</v>
      </c>
      <c r="B207" s="25">
        <v>6</v>
      </c>
      <c r="C207" s="28">
        <v>656.72415050894222</v>
      </c>
    </row>
    <row r="208" spans="1:3" x14ac:dyDescent="0.25">
      <c r="A208">
        <f t="shared" si="3"/>
        <v>207</v>
      </c>
      <c r="B208" s="26">
        <v>5</v>
      </c>
      <c r="C208" s="29">
        <v>407.59978311301768</v>
      </c>
    </row>
    <row r="209" spans="1:3" x14ac:dyDescent="0.25">
      <c r="A209">
        <f t="shared" si="3"/>
        <v>208</v>
      </c>
      <c r="B209" s="25">
        <v>5</v>
      </c>
      <c r="C209" s="28">
        <v>956.99463353281533</v>
      </c>
    </row>
    <row r="210" spans="1:3" x14ac:dyDescent="0.25">
      <c r="A210">
        <f t="shared" si="3"/>
        <v>209</v>
      </c>
      <c r="B210" s="26">
        <v>4</v>
      </c>
      <c r="C210" s="29">
        <v>1284.0204704295797</v>
      </c>
    </row>
    <row r="211" spans="1:3" x14ac:dyDescent="0.25">
      <c r="A211">
        <f t="shared" si="3"/>
        <v>210</v>
      </c>
      <c r="B211" s="25">
        <v>4</v>
      </c>
      <c r="C211" s="28">
        <v>925.70337953200692</v>
      </c>
    </row>
    <row r="212" spans="1:3" x14ac:dyDescent="0.25">
      <c r="A212">
        <f t="shared" si="3"/>
        <v>211</v>
      </c>
      <c r="B212" s="26">
        <v>3</v>
      </c>
      <c r="C212" s="29">
        <v>779.75756215298918</v>
      </c>
    </row>
    <row r="213" spans="1:3" x14ac:dyDescent="0.25">
      <c r="A213">
        <f t="shared" si="3"/>
        <v>212</v>
      </c>
      <c r="B213" s="25">
        <v>3</v>
      </c>
      <c r="C213" s="28">
        <v>1607.5404713026924</v>
      </c>
    </row>
    <row r="214" spans="1:3" x14ac:dyDescent="0.25">
      <c r="A214">
        <f t="shared" si="3"/>
        <v>213</v>
      </c>
      <c r="B214" s="26">
        <v>3</v>
      </c>
      <c r="C214" s="29">
        <v>573.57790347168361</v>
      </c>
    </row>
    <row r="215" spans="1:3" x14ac:dyDescent="0.25">
      <c r="A215">
        <f t="shared" si="3"/>
        <v>214</v>
      </c>
      <c r="B215" s="25">
        <v>2</v>
      </c>
      <c r="C215" s="28">
        <v>1044.8446635799337</v>
      </c>
    </row>
    <row r="216" spans="1:3" x14ac:dyDescent="0.25">
      <c r="A216">
        <f t="shared" si="3"/>
        <v>215</v>
      </c>
      <c r="B216" s="26">
        <v>2</v>
      </c>
      <c r="C216" s="29">
        <v>980.41946837114347</v>
      </c>
    </row>
    <row r="217" spans="1:3" x14ac:dyDescent="0.25">
      <c r="A217">
        <f t="shared" si="3"/>
        <v>216</v>
      </c>
      <c r="B217" s="25">
        <v>2</v>
      </c>
      <c r="C217" s="28">
        <v>771.67525414699992</v>
      </c>
    </row>
    <row r="218" spans="1:3" x14ac:dyDescent="0.25">
      <c r="A218">
        <f t="shared" si="3"/>
        <v>217</v>
      </c>
      <c r="B218" s="26">
        <v>1</v>
      </c>
      <c r="C218" s="29">
        <v>1039.1194963368857</v>
      </c>
    </row>
    <row r="219" spans="1:3" x14ac:dyDescent="0.25">
      <c r="A219">
        <f t="shared" si="3"/>
        <v>218</v>
      </c>
      <c r="B219" s="25">
        <v>1</v>
      </c>
      <c r="C219" s="28">
        <v>990.12365757479313</v>
      </c>
    </row>
    <row r="220" spans="1:3" x14ac:dyDescent="0.25">
      <c r="A220">
        <f t="shared" si="3"/>
        <v>219</v>
      </c>
      <c r="B220" s="26">
        <v>1</v>
      </c>
      <c r="C220" s="29">
        <v>662.15196357017635</v>
      </c>
    </row>
    <row r="221" spans="1:3" x14ac:dyDescent="0.25">
      <c r="A221">
        <f t="shared" si="3"/>
        <v>220</v>
      </c>
      <c r="B221" s="25">
        <v>1</v>
      </c>
      <c r="C221" s="28">
        <v>1271.6327258656004</v>
      </c>
    </row>
    <row r="222" spans="1:3" x14ac:dyDescent="0.25">
      <c r="A222">
        <f t="shared" si="3"/>
        <v>221</v>
      </c>
      <c r="B222" s="26">
        <v>1</v>
      </c>
      <c r="C222" s="29">
        <v>1260.9319611706881</v>
      </c>
    </row>
    <row r="223" spans="1:3" x14ac:dyDescent="0.25">
      <c r="A223">
        <f t="shared" si="3"/>
        <v>222</v>
      </c>
      <c r="B223" s="25">
        <v>1</v>
      </c>
      <c r="C223" s="28">
        <v>1495.958052226943</v>
      </c>
    </row>
    <row r="224" spans="1:3" x14ac:dyDescent="0.25">
      <c r="A224">
        <f t="shared" si="3"/>
        <v>223</v>
      </c>
      <c r="B224" s="26">
        <v>1</v>
      </c>
      <c r="C224" s="29">
        <v>826.4245614079324</v>
      </c>
    </row>
    <row r="225" spans="1:3" x14ac:dyDescent="0.25">
      <c r="A225">
        <f t="shared" si="3"/>
        <v>224</v>
      </c>
      <c r="B225" s="24">
        <v>10</v>
      </c>
      <c r="C225" s="27">
        <v>1245.3750123438563</v>
      </c>
    </row>
    <row r="226" spans="1:3" x14ac:dyDescent="0.25">
      <c r="A226">
        <f t="shared" si="3"/>
        <v>225</v>
      </c>
      <c r="B226" s="26">
        <v>9</v>
      </c>
      <c r="C226" s="29">
        <v>2545.4532455956646</v>
      </c>
    </row>
    <row r="227" spans="1:3" x14ac:dyDescent="0.25">
      <c r="A227">
        <f t="shared" si="3"/>
        <v>226</v>
      </c>
      <c r="B227" s="25">
        <v>8</v>
      </c>
      <c r="C227" s="28">
        <v>569.99974925766003</v>
      </c>
    </row>
    <row r="228" spans="1:3" x14ac:dyDescent="0.25">
      <c r="A228">
        <f t="shared" si="3"/>
        <v>227</v>
      </c>
      <c r="B228" s="26">
        <v>7</v>
      </c>
      <c r="C228" s="29">
        <v>1212.4160029012744</v>
      </c>
    </row>
    <row r="229" spans="1:3" x14ac:dyDescent="0.25">
      <c r="A229">
        <f t="shared" si="3"/>
        <v>228</v>
      </c>
      <c r="B229" s="25">
        <v>6</v>
      </c>
      <c r="C229" s="28">
        <v>1038.3373852258428</v>
      </c>
    </row>
    <row r="230" spans="1:3" x14ac:dyDescent="0.25">
      <c r="A230">
        <f t="shared" si="3"/>
        <v>229</v>
      </c>
      <c r="B230" s="26">
        <v>6</v>
      </c>
      <c r="C230" s="29">
        <v>1272.2023932868476</v>
      </c>
    </row>
    <row r="231" spans="1:3" x14ac:dyDescent="0.25">
      <c r="A231">
        <f t="shared" si="3"/>
        <v>230</v>
      </c>
      <c r="B231" s="25">
        <v>5</v>
      </c>
      <c r="C231" s="28">
        <v>1177.733153244139</v>
      </c>
    </row>
    <row r="232" spans="1:3" x14ac:dyDescent="0.25">
      <c r="A232">
        <f t="shared" si="3"/>
        <v>231</v>
      </c>
      <c r="B232" s="26">
        <v>5</v>
      </c>
      <c r="C232" s="29">
        <v>1177.2817296647822</v>
      </c>
    </row>
    <row r="233" spans="1:3" x14ac:dyDescent="0.25">
      <c r="A233">
        <f t="shared" si="3"/>
        <v>232</v>
      </c>
      <c r="B233" s="25">
        <v>5</v>
      </c>
      <c r="C233" s="28">
        <v>1075.0697372523043</v>
      </c>
    </row>
    <row r="234" spans="1:3" x14ac:dyDescent="0.25">
      <c r="A234">
        <f t="shared" si="3"/>
        <v>233</v>
      </c>
      <c r="B234" s="26">
        <v>4</v>
      </c>
      <c r="C234" s="29">
        <v>590.14890193502947</v>
      </c>
    </row>
    <row r="235" spans="1:3" x14ac:dyDescent="0.25">
      <c r="A235">
        <f t="shared" si="3"/>
        <v>234</v>
      </c>
      <c r="B235" s="25">
        <v>4</v>
      </c>
      <c r="C235" s="28">
        <v>1099.4311259078888</v>
      </c>
    </row>
    <row r="236" spans="1:3" x14ac:dyDescent="0.25">
      <c r="A236">
        <f t="shared" si="3"/>
        <v>235</v>
      </c>
      <c r="B236" s="26">
        <v>3</v>
      </c>
      <c r="C236" s="29">
        <v>1111.5433287096132</v>
      </c>
    </row>
    <row r="237" spans="1:3" x14ac:dyDescent="0.25">
      <c r="A237">
        <f t="shared" si="3"/>
        <v>236</v>
      </c>
      <c r="B237" s="25">
        <v>3</v>
      </c>
      <c r="C237" s="28">
        <v>1196.1607120239378</v>
      </c>
    </row>
    <row r="238" spans="1:3" x14ac:dyDescent="0.25">
      <c r="A238">
        <f t="shared" si="3"/>
        <v>237</v>
      </c>
      <c r="B238" s="26">
        <v>2</v>
      </c>
      <c r="C238" s="29">
        <v>2419.1734836895548</v>
      </c>
    </row>
    <row r="239" spans="1:3" x14ac:dyDescent="0.25">
      <c r="A239">
        <f t="shared" si="3"/>
        <v>238</v>
      </c>
      <c r="B239" s="25">
        <v>2</v>
      </c>
      <c r="C239" s="28">
        <v>212.96887968583221</v>
      </c>
    </row>
    <row r="240" spans="1:3" x14ac:dyDescent="0.25">
      <c r="A240">
        <f t="shared" si="3"/>
        <v>239</v>
      </c>
      <c r="B240" s="26">
        <v>2</v>
      </c>
      <c r="C240" s="29">
        <v>0</v>
      </c>
    </row>
    <row r="241" spans="1:3" x14ac:dyDescent="0.25">
      <c r="A241">
        <f t="shared" si="3"/>
        <v>240</v>
      </c>
      <c r="B241" s="25">
        <v>1</v>
      </c>
      <c r="C241" s="28">
        <v>203.60422716139627</v>
      </c>
    </row>
    <row r="242" spans="1:3" x14ac:dyDescent="0.25">
      <c r="A242">
        <f t="shared" si="3"/>
        <v>241</v>
      </c>
      <c r="B242" s="26">
        <v>1</v>
      </c>
      <c r="C242" s="29">
        <v>215.10661822605539</v>
      </c>
    </row>
    <row r="243" spans="1:3" x14ac:dyDescent="0.25">
      <c r="A243">
        <f t="shared" si="3"/>
        <v>242</v>
      </c>
      <c r="B243" s="25">
        <v>1</v>
      </c>
      <c r="C243" s="28">
        <v>1137.1203765456451</v>
      </c>
    </row>
    <row r="244" spans="1:3" x14ac:dyDescent="0.25">
      <c r="A244">
        <f t="shared" si="3"/>
        <v>243</v>
      </c>
      <c r="B244" s="26">
        <v>1</v>
      </c>
      <c r="C244" s="29">
        <v>0</v>
      </c>
    </row>
    <row r="245" spans="1:3" x14ac:dyDescent="0.25">
      <c r="A245">
        <f t="shared" si="3"/>
        <v>244</v>
      </c>
      <c r="B245" s="25">
        <v>1</v>
      </c>
      <c r="C245" s="28">
        <v>1245.7785992851236</v>
      </c>
    </row>
    <row r="246" spans="1:3" x14ac:dyDescent="0.25">
      <c r="A246">
        <f t="shared" si="3"/>
        <v>245</v>
      </c>
      <c r="B246" s="26">
        <v>1</v>
      </c>
      <c r="C246" s="29">
        <v>2339.9625409078158</v>
      </c>
    </row>
    <row r="247" spans="1:3" x14ac:dyDescent="0.25">
      <c r="A247">
        <f t="shared" si="3"/>
        <v>246</v>
      </c>
      <c r="B247" s="25">
        <v>1</v>
      </c>
      <c r="C247" s="28">
        <v>1227.9109937595192</v>
      </c>
    </row>
    <row r="248" spans="1:3" x14ac:dyDescent="0.25">
      <c r="A248">
        <f t="shared" si="3"/>
        <v>247</v>
      </c>
      <c r="B248" s="26">
        <v>1</v>
      </c>
      <c r="C248" s="29">
        <v>548.08899658444693</v>
      </c>
    </row>
    <row r="249" spans="1:3" x14ac:dyDescent="0.25">
      <c r="A249">
        <f t="shared" si="3"/>
        <v>248</v>
      </c>
      <c r="B249" s="25">
        <v>1</v>
      </c>
      <c r="C249" s="28">
        <v>2565.2352718306438</v>
      </c>
    </row>
    <row r="250" spans="1:3" x14ac:dyDescent="0.25">
      <c r="A250">
        <f t="shared" si="3"/>
        <v>249</v>
      </c>
      <c r="B250" s="24">
        <v>11</v>
      </c>
      <c r="C250" s="27">
        <v>439.20155821356951</v>
      </c>
    </row>
    <row r="251" spans="1:3" x14ac:dyDescent="0.25">
      <c r="A251">
        <f t="shared" si="3"/>
        <v>250</v>
      </c>
      <c r="B251" s="25">
        <v>10</v>
      </c>
      <c r="C251" s="28">
        <v>716.68531336643059</v>
      </c>
    </row>
    <row r="252" spans="1:3" x14ac:dyDescent="0.25">
      <c r="A252">
        <f t="shared" si="3"/>
        <v>251</v>
      </c>
      <c r="B252" s="26">
        <v>8</v>
      </c>
      <c r="C252" s="29">
        <v>615.86180015017464</v>
      </c>
    </row>
    <row r="253" spans="1:3" x14ac:dyDescent="0.25">
      <c r="A253">
        <f t="shared" si="3"/>
        <v>252</v>
      </c>
      <c r="B253" s="25">
        <v>7</v>
      </c>
      <c r="C253" s="28">
        <v>754.75699322830087</v>
      </c>
    </row>
    <row r="254" spans="1:3" x14ac:dyDescent="0.25">
      <c r="A254">
        <f t="shared" si="3"/>
        <v>253</v>
      </c>
      <c r="B254" s="26">
        <v>7</v>
      </c>
      <c r="C254" s="29">
        <v>442.71699508092848</v>
      </c>
    </row>
    <row r="255" spans="1:3" x14ac:dyDescent="0.25">
      <c r="A255">
        <f t="shared" si="3"/>
        <v>254</v>
      </c>
      <c r="B255" s="25">
        <v>6</v>
      </c>
      <c r="C255" s="28">
        <v>524.50393000707356</v>
      </c>
    </row>
    <row r="256" spans="1:3" x14ac:dyDescent="0.25">
      <c r="A256">
        <f t="shared" si="3"/>
        <v>255</v>
      </c>
      <c r="B256" s="26">
        <v>6</v>
      </c>
      <c r="C256" s="29">
        <v>294.41088524697636</v>
      </c>
    </row>
    <row r="257" spans="1:3" x14ac:dyDescent="0.25">
      <c r="A257">
        <f t="shared" si="3"/>
        <v>256</v>
      </c>
      <c r="B257" s="25">
        <v>6</v>
      </c>
      <c r="C257" s="28">
        <v>793.78097410069904</v>
      </c>
    </row>
    <row r="258" spans="1:3" x14ac:dyDescent="0.25">
      <c r="A258">
        <f t="shared" si="3"/>
        <v>257</v>
      </c>
      <c r="B258" s="26">
        <v>5</v>
      </c>
      <c r="C258" s="29">
        <v>1506.2950930989823</v>
      </c>
    </row>
    <row r="259" spans="1:3" x14ac:dyDescent="0.25">
      <c r="A259">
        <f t="shared" si="3"/>
        <v>258</v>
      </c>
      <c r="B259" s="25">
        <v>5</v>
      </c>
      <c r="C259" s="28">
        <v>352.58780612789138</v>
      </c>
    </row>
    <row r="260" spans="1:3" x14ac:dyDescent="0.25">
      <c r="A260">
        <f t="shared" ref="A260:A305" si="4">A259+1</f>
        <v>259</v>
      </c>
      <c r="B260" s="26">
        <v>4</v>
      </c>
      <c r="C260" s="29">
        <v>727.02879896517345</v>
      </c>
    </row>
    <row r="261" spans="1:3" x14ac:dyDescent="0.25">
      <c r="A261">
        <f t="shared" si="4"/>
        <v>260</v>
      </c>
      <c r="B261" s="25">
        <v>4</v>
      </c>
      <c r="C261" s="28">
        <v>1546.0661841584688</v>
      </c>
    </row>
    <row r="262" spans="1:3" x14ac:dyDescent="0.25">
      <c r="A262">
        <f t="shared" si="4"/>
        <v>261</v>
      </c>
      <c r="B262" s="26">
        <v>4</v>
      </c>
      <c r="C262" s="29">
        <v>913.94006514736748</v>
      </c>
    </row>
    <row r="263" spans="1:3" x14ac:dyDescent="0.25">
      <c r="A263">
        <f t="shared" si="4"/>
        <v>262</v>
      </c>
      <c r="B263" s="25">
        <v>4</v>
      </c>
      <c r="C263" s="28">
        <v>569.71284775673303</v>
      </c>
    </row>
    <row r="264" spans="1:3" x14ac:dyDescent="0.25">
      <c r="A264">
        <f t="shared" si="4"/>
        <v>263</v>
      </c>
      <c r="B264" s="26">
        <v>3</v>
      </c>
      <c r="C264" s="29">
        <v>225.89482174121673</v>
      </c>
    </row>
    <row r="265" spans="1:3" x14ac:dyDescent="0.25">
      <c r="A265">
        <f t="shared" si="4"/>
        <v>264</v>
      </c>
      <c r="B265" s="25">
        <v>3</v>
      </c>
      <c r="C265" s="28">
        <v>1284.5120590560146</v>
      </c>
    </row>
    <row r="266" spans="1:3" x14ac:dyDescent="0.25">
      <c r="A266">
        <f t="shared" si="4"/>
        <v>265</v>
      </c>
      <c r="B266" s="26">
        <v>3</v>
      </c>
      <c r="C266" s="29">
        <v>176.4494177678788</v>
      </c>
    </row>
    <row r="267" spans="1:3" x14ac:dyDescent="0.25">
      <c r="A267">
        <f t="shared" si="4"/>
        <v>266</v>
      </c>
      <c r="B267" s="25">
        <v>2</v>
      </c>
      <c r="C267" s="28">
        <v>895.64672123450453</v>
      </c>
    </row>
    <row r="268" spans="1:3" x14ac:dyDescent="0.25">
      <c r="A268">
        <f t="shared" si="4"/>
        <v>267</v>
      </c>
      <c r="B268" s="26">
        <v>2</v>
      </c>
      <c r="C268" s="29">
        <v>700.97171381719124</v>
      </c>
    </row>
    <row r="269" spans="1:3" x14ac:dyDescent="0.25">
      <c r="A269">
        <f t="shared" si="4"/>
        <v>268</v>
      </c>
      <c r="B269" s="25">
        <v>2</v>
      </c>
      <c r="C269" s="28">
        <v>945.77526046305638</v>
      </c>
    </row>
    <row r="270" spans="1:3" x14ac:dyDescent="0.25">
      <c r="A270">
        <f t="shared" si="4"/>
        <v>269</v>
      </c>
      <c r="B270" s="26">
        <v>2</v>
      </c>
      <c r="C270" s="29">
        <v>1049.4181343433756</v>
      </c>
    </row>
    <row r="271" spans="1:3" x14ac:dyDescent="0.25">
      <c r="A271">
        <f t="shared" si="4"/>
        <v>270</v>
      </c>
      <c r="B271" s="25">
        <v>2</v>
      </c>
      <c r="C271" s="28">
        <v>1319.6479351238552</v>
      </c>
    </row>
    <row r="272" spans="1:3" x14ac:dyDescent="0.25">
      <c r="A272">
        <f t="shared" si="4"/>
        <v>271</v>
      </c>
      <c r="B272" s="26">
        <v>1</v>
      </c>
      <c r="C272" s="29">
        <v>173.80522777695214</v>
      </c>
    </row>
    <row r="273" spans="1:3" x14ac:dyDescent="0.25">
      <c r="A273">
        <f t="shared" si="4"/>
        <v>272</v>
      </c>
      <c r="B273" s="25">
        <v>1</v>
      </c>
      <c r="C273" s="28">
        <v>1601.9484736713218</v>
      </c>
    </row>
    <row r="274" spans="1:3" x14ac:dyDescent="0.25">
      <c r="A274">
        <f t="shared" si="4"/>
        <v>273</v>
      </c>
      <c r="B274" s="26">
        <v>1</v>
      </c>
      <c r="C274" s="29">
        <v>1515.9392007202557</v>
      </c>
    </row>
    <row r="275" spans="1:3" x14ac:dyDescent="0.25">
      <c r="A275">
        <f t="shared" si="4"/>
        <v>274</v>
      </c>
      <c r="B275" s="25">
        <v>1</v>
      </c>
      <c r="C275" s="28">
        <v>478.85523669163661</v>
      </c>
    </row>
    <row r="276" spans="1:3" x14ac:dyDescent="0.25">
      <c r="A276">
        <f t="shared" si="4"/>
        <v>275</v>
      </c>
      <c r="B276" s="26">
        <v>1</v>
      </c>
      <c r="C276" s="29">
        <v>1046.41242783287</v>
      </c>
    </row>
    <row r="277" spans="1:3" x14ac:dyDescent="0.25">
      <c r="A277">
        <f t="shared" si="4"/>
        <v>276</v>
      </c>
      <c r="B277" s="25">
        <v>1</v>
      </c>
      <c r="C277" s="28">
        <v>1268.4112387654627</v>
      </c>
    </row>
    <row r="278" spans="1:3" x14ac:dyDescent="0.25">
      <c r="A278">
        <f t="shared" si="4"/>
        <v>277</v>
      </c>
      <c r="B278" s="26">
        <v>1</v>
      </c>
      <c r="C278" s="29">
        <v>1564.7076186805014</v>
      </c>
    </row>
    <row r="279" spans="1:3" x14ac:dyDescent="0.25">
      <c r="A279">
        <f t="shared" si="4"/>
        <v>278</v>
      </c>
      <c r="B279" s="24">
        <v>11</v>
      </c>
      <c r="C279" s="27">
        <v>1855.4905439625559</v>
      </c>
    </row>
    <row r="280" spans="1:3" x14ac:dyDescent="0.25">
      <c r="A280">
        <f t="shared" si="4"/>
        <v>279</v>
      </c>
      <c r="B280" s="26">
        <v>10</v>
      </c>
      <c r="C280" s="29">
        <v>839.91928325842446</v>
      </c>
    </row>
    <row r="281" spans="1:3" x14ac:dyDescent="0.25">
      <c r="A281">
        <f t="shared" si="4"/>
        <v>280</v>
      </c>
      <c r="B281" s="25">
        <v>9</v>
      </c>
      <c r="C281" s="28">
        <v>228.90886060272845</v>
      </c>
    </row>
    <row r="282" spans="1:3" x14ac:dyDescent="0.25">
      <c r="A282">
        <f t="shared" si="4"/>
        <v>281</v>
      </c>
      <c r="B282" s="26">
        <v>8</v>
      </c>
      <c r="C282" s="29">
        <v>1807.7392445439343</v>
      </c>
    </row>
    <row r="283" spans="1:3" x14ac:dyDescent="0.25">
      <c r="A283">
        <f t="shared" si="4"/>
        <v>282</v>
      </c>
      <c r="B283" s="25">
        <v>7</v>
      </c>
      <c r="C283" s="28">
        <v>744.60093015288442</v>
      </c>
    </row>
    <row r="284" spans="1:3" x14ac:dyDescent="0.25">
      <c r="A284">
        <f t="shared" si="4"/>
        <v>283</v>
      </c>
      <c r="B284" s="26">
        <v>7</v>
      </c>
      <c r="C284" s="29">
        <v>1610.0513435356211</v>
      </c>
    </row>
    <row r="285" spans="1:3" x14ac:dyDescent="0.25">
      <c r="A285">
        <f t="shared" si="4"/>
        <v>284</v>
      </c>
      <c r="B285" s="25">
        <v>6</v>
      </c>
      <c r="C285" s="28">
        <v>126.21594475770056</v>
      </c>
    </row>
    <row r="286" spans="1:3" x14ac:dyDescent="0.25">
      <c r="A286">
        <f t="shared" si="4"/>
        <v>285</v>
      </c>
      <c r="B286" s="26">
        <v>6</v>
      </c>
      <c r="C286" s="29">
        <v>376.46730185789238</v>
      </c>
    </row>
    <row r="287" spans="1:3" x14ac:dyDescent="0.25">
      <c r="A287">
        <f t="shared" si="4"/>
        <v>286</v>
      </c>
      <c r="B287" s="25">
        <v>6</v>
      </c>
      <c r="C287" s="28">
        <v>1006.9757026903194</v>
      </c>
    </row>
    <row r="288" spans="1:3" x14ac:dyDescent="0.25">
      <c r="A288">
        <f t="shared" si="4"/>
        <v>287</v>
      </c>
      <c r="B288" s="26">
        <v>5</v>
      </c>
      <c r="C288" s="29">
        <v>1090.0714209319949</v>
      </c>
    </row>
    <row r="289" spans="1:3" x14ac:dyDescent="0.25">
      <c r="A289">
        <f t="shared" si="4"/>
        <v>288</v>
      </c>
      <c r="B289" s="25">
        <v>5</v>
      </c>
      <c r="C289" s="28">
        <v>1093.3494381077585</v>
      </c>
    </row>
    <row r="290" spans="1:3" x14ac:dyDescent="0.25">
      <c r="A290">
        <f t="shared" si="4"/>
        <v>289</v>
      </c>
      <c r="B290" s="26">
        <v>4</v>
      </c>
      <c r="C290" s="29">
        <v>105.0214038877705</v>
      </c>
    </row>
    <row r="291" spans="1:3" x14ac:dyDescent="0.25">
      <c r="A291">
        <f t="shared" si="4"/>
        <v>290</v>
      </c>
      <c r="B291" s="25">
        <v>4</v>
      </c>
      <c r="C291" s="28">
        <v>571.19493715457736</v>
      </c>
    </row>
    <row r="292" spans="1:3" x14ac:dyDescent="0.25">
      <c r="A292">
        <f t="shared" si="4"/>
        <v>291</v>
      </c>
      <c r="B292" s="26">
        <v>4</v>
      </c>
      <c r="C292" s="29">
        <v>1610.0513435356211</v>
      </c>
    </row>
    <row r="293" spans="1:3" x14ac:dyDescent="0.25">
      <c r="A293">
        <f t="shared" si="4"/>
        <v>292</v>
      </c>
      <c r="B293" s="25">
        <v>3</v>
      </c>
      <c r="C293" s="28">
        <v>1353.1901113394872</v>
      </c>
    </row>
    <row r="294" spans="1:3" x14ac:dyDescent="0.25">
      <c r="A294">
        <f t="shared" si="4"/>
        <v>293</v>
      </c>
      <c r="B294" s="26">
        <v>3</v>
      </c>
      <c r="C294" s="29">
        <v>1009.2806989313043</v>
      </c>
    </row>
    <row r="295" spans="1:3" x14ac:dyDescent="0.25">
      <c r="A295">
        <f t="shared" si="4"/>
        <v>294</v>
      </c>
      <c r="B295" s="25">
        <v>2</v>
      </c>
      <c r="C295" s="28">
        <v>1855.9490172587396</v>
      </c>
    </row>
    <row r="296" spans="1:3" x14ac:dyDescent="0.25">
      <c r="A296">
        <f t="shared" si="4"/>
        <v>295</v>
      </c>
      <c r="B296" s="26">
        <v>2</v>
      </c>
      <c r="C296" s="29">
        <v>1824.1400384154849</v>
      </c>
    </row>
    <row r="297" spans="1:3" x14ac:dyDescent="0.25">
      <c r="A297">
        <f t="shared" si="4"/>
        <v>296</v>
      </c>
      <c r="B297" s="25">
        <v>2</v>
      </c>
      <c r="C297" s="28">
        <v>887.92045324209391</v>
      </c>
    </row>
    <row r="298" spans="1:3" x14ac:dyDescent="0.25">
      <c r="A298">
        <f t="shared" si="4"/>
        <v>297</v>
      </c>
      <c r="B298" s="26">
        <v>2</v>
      </c>
      <c r="C298" s="29">
        <v>700.08490763698978</v>
      </c>
    </row>
    <row r="299" spans="1:3" x14ac:dyDescent="0.25">
      <c r="A299">
        <f t="shared" si="4"/>
        <v>298</v>
      </c>
      <c r="B299" s="25">
        <v>1</v>
      </c>
      <c r="C299" s="28">
        <v>1835.1840505897119</v>
      </c>
    </row>
    <row r="300" spans="1:3" x14ac:dyDescent="0.25">
      <c r="A300">
        <f t="shared" si="4"/>
        <v>299</v>
      </c>
      <c r="B300" s="26">
        <v>1</v>
      </c>
      <c r="C300" s="29">
        <v>677.07599765467546</v>
      </c>
    </row>
    <row r="301" spans="1:3" x14ac:dyDescent="0.25">
      <c r="A301">
        <f t="shared" si="4"/>
        <v>300</v>
      </c>
      <c r="B301" s="25">
        <v>1</v>
      </c>
      <c r="C301" s="28">
        <v>1078.6142069340599</v>
      </c>
    </row>
    <row r="302" spans="1:3" x14ac:dyDescent="0.25">
      <c r="A302">
        <f t="shared" si="4"/>
        <v>301</v>
      </c>
      <c r="B302" s="26">
        <v>1</v>
      </c>
      <c r="C302" s="29">
        <v>206.28334808285467</v>
      </c>
    </row>
    <row r="303" spans="1:3" x14ac:dyDescent="0.25">
      <c r="A303">
        <f t="shared" si="4"/>
        <v>302</v>
      </c>
      <c r="B303" s="25">
        <v>1</v>
      </c>
      <c r="C303" s="28">
        <v>956.07881657894154</v>
      </c>
    </row>
    <row r="304" spans="1:3" x14ac:dyDescent="0.25">
      <c r="A304">
        <f t="shared" si="4"/>
        <v>303</v>
      </c>
      <c r="B304" s="26">
        <v>1</v>
      </c>
      <c r="C304" s="29">
        <v>1821.4446051673735</v>
      </c>
    </row>
    <row r="305" spans="1:3" x14ac:dyDescent="0.25">
      <c r="A305">
        <f t="shared" si="4"/>
        <v>304</v>
      </c>
      <c r="B305" s="25">
        <v>1</v>
      </c>
      <c r="C305" s="28">
        <v>1825.5222293463903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B383C-276F-473E-9730-D8F96ADF2100}">
  <dimension ref="A1:B304"/>
  <sheetViews>
    <sheetView workbookViewId="0">
      <selection sqref="A1:A304"/>
    </sheetView>
  </sheetViews>
  <sheetFormatPr defaultRowHeight="15" x14ac:dyDescent="0.25"/>
  <cols>
    <col min="1" max="1" width="58.85546875" customWidth="1"/>
  </cols>
  <sheetData>
    <row r="1" spans="1:1" x14ac:dyDescent="0.25">
      <c r="A1" t="s">
        <v>9</v>
      </c>
    </row>
    <row r="2" spans="1:1" x14ac:dyDescent="0.25">
      <c r="A2" t="s">
        <v>15</v>
      </c>
    </row>
    <row r="3" spans="1:1" x14ac:dyDescent="0.25">
      <c r="A3" t="s">
        <v>19</v>
      </c>
    </row>
    <row r="4" spans="1:1" x14ac:dyDescent="0.25">
      <c r="A4" t="s">
        <v>23</v>
      </c>
    </row>
    <row r="5" spans="1:1" x14ac:dyDescent="0.25">
      <c r="A5" t="s">
        <v>27</v>
      </c>
    </row>
    <row r="6" spans="1:1" x14ac:dyDescent="0.25">
      <c r="A6" t="s">
        <v>31</v>
      </c>
    </row>
    <row r="7" spans="1:1" x14ac:dyDescent="0.25">
      <c r="A7" t="s">
        <v>34</v>
      </c>
    </row>
    <row r="8" spans="1:1" x14ac:dyDescent="0.25">
      <c r="A8" t="s">
        <v>37</v>
      </c>
    </row>
    <row r="9" spans="1:1" x14ac:dyDescent="0.25">
      <c r="A9" t="s">
        <v>40</v>
      </c>
    </row>
    <row r="10" spans="1:1" x14ac:dyDescent="0.25">
      <c r="A10" t="s">
        <v>44</v>
      </c>
    </row>
    <row r="11" spans="1:1" x14ac:dyDescent="0.25">
      <c r="A11" t="s">
        <v>47</v>
      </c>
    </row>
    <row r="12" spans="1:1" x14ac:dyDescent="0.25">
      <c r="A12" t="s">
        <v>50</v>
      </c>
    </row>
    <row r="13" spans="1:1" x14ac:dyDescent="0.25">
      <c r="A13" t="s">
        <v>52</v>
      </c>
    </row>
    <row r="14" spans="1:1" x14ac:dyDescent="0.25">
      <c r="A14" t="s">
        <v>55</v>
      </c>
    </row>
    <row r="15" spans="1:1" x14ac:dyDescent="0.25">
      <c r="A15" t="s">
        <v>57</v>
      </c>
    </row>
    <row r="16" spans="1:1" x14ac:dyDescent="0.25">
      <c r="A16" t="s">
        <v>59</v>
      </c>
    </row>
    <row r="17" spans="1:1" x14ac:dyDescent="0.25">
      <c r="A17" t="s">
        <v>62</v>
      </c>
    </row>
    <row r="18" spans="1:1" x14ac:dyDescent="0.25">
      <c r="A18" t="s">
        <v>65</v>
      </c>
    </row>
    <row r="19" spans="1:1" x14ac:dyDescent="0.25">
      <c r="A19" t="s">
        <v>68</v>
      </c>
    </row>
    <row r="20" spans="1:1" x14ac:dyDescent="0.25">
      <c r="A20" t="s">
        <v>71</v>
      </c>
    </row>
    <row r="21" spans="1:1" x14ac:dyDescent="0.25">
      <c r="A21" t="s">
        <v>74</v>
      </c>
    </row>
    <row r="22" spans="1:1" x14ac:dyDescent="0.25">
      <c r="A22" t="s">
        <v>76</v>
      </c>
    </row>
    <row r="23" spans="1:1" x14ac:dyDescent="0.25">
      <c r="A23" t="s">
        <v>77</v>
      </c>
    </row>
    <row r="24" spans="1:1" x14ac:dyDescent="0.25">
      <c r="A24" t="s">
        <v>80</v>
      </c>
    </row>
    <row r="25" spans="1:1" x14ac:dyDescent="0.25">
      <c r="A25" t="s">
        <v>83</v>
      </c>
    </row>
    <row r="26" spans="1:1" x14ac:dyDescent="0.25">
      <c r="A26" t="s">
        <v>85</v>
      </c>
    </row>
    <row r="27" spans="1:1" x14ac:dyDescent="0.25">
      <c r="A27" t="s">
        <v>90</v>
      </c>
    </row>
    <row r="28" spans="1:1" x14ac:dyDescent="0.25">
      <c r="A28" t="s">
        <v>93</v>
      </c>
    </row>
    <row r="29" spans="1:1" x14ac:dyDescent="0.25">
      <c r="A29" t="s">
        <v>47</v>
      </c>
    </row>
    <row r="30" spans="1:1" x14ac:dyDescent="0.25">
      <c r="A30" t="s">
        <v>99</v>
      </c>
    </row>
    <row r="31" spans="1:1" x14ac:dyDescent="0.25">
      <c r="A31" t="s">
        <v>101</v>
      </c>
    </row>
    <row r="32" spans="1:1" x14ac:dyDescent="0.25">
      <c r="A32" t="s">
        <v>103</v>
      </c>
    </row>
    <row r="33" spans="1:1" x14ac:dyDescent="0.25">
      <c r="A33" t="s">
        <v>106</v>
      </c>
    </row>
    <row r="34" spans="1:1" x14ac:dyDescent="0.25">
      <c r="A34" t="s">
        <v>109</v>
      </c>
    </row>
    <row r="35" spans="1:1" x14ac:dyDescent="0.25">
      <c r="A35" t="s">
        <v>112</v>
      </c>
    </row>
    <row r="36" spans="1:1" x14ac:dyDescent="0.25">
      <c r="A36" t="s">
        <v>115</v>
      </c>
    </row>
    <row r="37" spans="1:1" x14ac:dyDescent="0.25">
      <c r="A37" t="s">
        <v>117</v>
      </c>
    </row>
    <row r="38" spans="1:1" x14ac:dyDescent="0.25">
      <c r="A38" t="s">
        <v>120</v>
      </c>
    </row>
    <row r="39" spans="1:1" x14ac:dyDescent="0.25">
      <c r="A39" t="s">
        <v>122</v>
      </c>
    </row>
    <row r="40" spans="1:1" x14ac:dyDescent="0.25">
      <c r="A40" t="s">
        <v>126</v>
      </c>
    </row>
    <row r="41" spans="1:1" x14ac:dyDescent="0.25">
      <c r="A41" t="s">
        <v>59</v>
      </c>
    </row>
    <row r="42" spans="1:1" x14ac:dyDescent="0.25">
      <c r="A42" t="s">
        <v>129</v>
      </c>
    </row>
    <row r="43" spans="1:1" x14ac:dyDescent="0.25">
      <c r="A43" t="s">
        <v>130</v>
      </c>
    </row>
    <row r="44" spans="1:1" x14ac:dyDescent="0.25">
      <c r="A44" t="s">
        <v>133</v>
      </c>
    </row>
    <row r="45" spans="1:1" x14ac:dyDescent="0.25">
      <c r="A45" t="s">
        <v>117</v>
      </c>
    </row>
    <row r="46" spans="1:1" x14ac:dyDescent="0.25">
      <c r="A46" t="s">
        <v>137</v>
      </c>
    </row>
    <row r="47" spans="1:1" x14ac:dyDescent="0.25">
      <c r="A47" t="s">
        <v>139</v>
      </c>
    </row>
    <row r="48" spans="1:1" x14ac:dyDescent="0.25">
      <c r="A48" t="s">
        <v>142</v>
      </c>
    </row>
    <row r="49" spans="1:1" x14ac:dyDescent="0.25">
      <c r="A49" t="s">
        <v>144</v>
      </c>
    </row>
    <row r="50" spans="1:1" x14ac:dyDescent="0.25">
      <c r="A50" t="s">
        <v>147</v>
      </c>
    </row>
    <row r="51" spans="1:1" x14ac:dyDescent="0.25">
      <c r="A51" t="s">
        <v>296</v>
      </c>
    </row>
    <row r="52" spans="1:1" x14ac:dyDescent="0.25">
      <c r="A52" t="s">
        <v>300</v>
      </c>
    </row>
    <row r="53" spans="1:1" x14ac:dyDescent="0.25">
      <c r="A53" t="s">
        <v>304</v>
      </c>
    </row>
    <row r="54" spans="1:1" x14ac:dyDescent="0.25">
      <c r="A54" t="s">
        <v>307</v>
      </c>
    </row>
    <row r="55" spans="1:1" x14ac:dyDescent="0.25">
      <c r="A55" t="s">
        <v>309</v>
      </c>
    </row>
    <row r="56" spans="1:1" x14ac:dyDescent="0.25">
      <c r="A56" t="s">
        <v>312</v>
      </c>
    </row>
    <row r="57" spans="1:1" x14ac:dyDescent="0.25">
      <c r="A57" t="s">
        <v>314</v>
      </c>
    </row>
    <row r="58" spans="1:1" x14ac:dyDescent="0.25">
      <c r="A58" t="s">
        <v>317</v>
      </c>
    </row>
    <row r="59" spans="1:1" x14ac:dyDescent="0.25">
      <c r="A59" t="s">
        <v>320</v>
      </c>
    </row>
    <row r="60" spans="1:1" x14ac:dyDescent="0.25">
      <c r="A60" t="s">
        <v>323</v>
      </c>
    </row>
    <row r="61" spans="1:1" x14ac:dyDescent="0.25">
      <c r="A61" t="s">
        <v>326</v>
      </c>
    </row>
    <row r="62" spans="1:1" x14ac:dyDescent="0.25">
      <c r="A62" t="s">
        <v>328</v>
      </c>
    </row>
    <row r="63" spans="1:1" x14ac:dyDescent="0.25">
      <c r="A63" t="s">
        <v>331</v>
      </c>
    </row>
    <row r="64" spans="1:1" x14ac:dyDescent="0.25">
      <c r="A64" t="s">
        <v>333</v>
      </c>
    </row>
    <row r="65" spans="1:1" x14ac:dyDescent="0.25">
      <c r="A65" t="s">
        <v>336</v>
      </c>
    </row>
    <row r="66" spans="1:1" x14ac:dyDescent="0.25">
      <c r="A66" t="s">
        <v>339</v>
      </c>
    </row>
    <row r="67" spans="1:1" x14ac:dyDescent="0.25">
      <c r="A67" t="s">
        <v>342</v>
      </c>
    </row>
    <row r="68" spans="1:1" x14ac:dyDescent="0.25">
      <c r="A68" t="s">
        <v>345</v>
      </c>
    </row>
    <row r="69" spans="1:1" x14ac:dyDescent="0.25">
      <c r="A69" t="s">
        <v>348</v>
      </c>
    </row>
    <row r="70" spans="1:1" x14ac:dyDescent="0.25">
      <c r="A70" t="s">
        <v>350</v>
      </c>
    </row>
    <row r="71" spans="1:1" x14ac:dyDescent="0.25">
      <c r="A71" t="s">
        <v>353</v>
      </c>
    </row>
    <row r="72" spans="1:1" x14ac:dyDescent="0.25">
      <c r="A72" t="s">
        <v>356</v>
      </c>
    </row>
    <row r="73" spans="1:1" x14ac:dyDescent="0.25">
      <c r="A73" t="s">
        <v>358</v>
      </c>
    </row>
    <row r="74" spans="1:1" x14ac:dyDescent="0.25">
      <c r="A74" t="s">
        <v>360</v>
      </c>
    </row>
    <row r="75" spans="1:1" x14ac:dyDescent="0.25">
      <c r="A75" t="s">
        <v>362</v>
      </c>
    </row>
    <row r="76" spans="1:1" x14ac:dyDescent="0.25">
      <c r="A76" t="s">
        <v>1482</v>
      </c>
    </row>
    <row r="77" spans="1:1" x14ac:dyDescent="0.25">
      <c r="A77" t="s">
        <v>369</v>
      </c>
    </row>
    <row r="78" spans="1:1" x14ac:dyDescent="0.25">
      <c r="A78" t="s">
        <v>1483</v>
      </c>
    </row>
    <row r="79" spans="1:1" x14ac:dyDescent="0.25">
      <c r="A79" t="s">
        <v>1484</v>
      </c>
    </row>
    <row r="80" spans="1:1" x14ac:dyDescent="0.25">
      <c r="A80" t="s">
        <v>1485</v>
      </c>
    </row>
    <row r="81" spans="1:1" x14ac:dyDescent="0.25">
      <c r="A81" t="s">
        <v>1486</v>
      </c>
    </row>
    <row r="82" spans="1:1" x14ac:dyDescent="0.25">
      <c r="A82" t="s">
        <v>380</v>
      </c>
    </row>
    <row r="83" spans="1:1" x14ac:dyDescent="0.25">
      <c r="A83" t="s">
        <v>1487</v>
      </c>
    </row>
    <row r="84" spans="1:1" x14ac:dyDescent="0.25">
      <c r="A84" t="s">
        <v>1488</v>
      </c>
    </row>
    <row r="85" spans="1:1" x14ac:dyDescent="0.25">
      <c r="A85" t="s">
        <v>387</v>
      </c>
    </row>
    <row r="86" spans="1:1" x14ac:dyDescent="0.25">
      <c r="A86" t="s">
        <v>389</v>
      </c>
    </row>
    <row r="87" spans="1:1" x14ac:dyDescent="0.25">
      <c r="A87" t="s">
        <v>1489</v>
      </c>
    </row>
    <row r="88" spans="1:1" x14ac:dyDescent="0.25">
      <c r="A88" t="s">
        <v>1490</v>
      </c>
    </row>
    <row r="89" spans="1:1" x14ac:dyDescent="0.25">
      <c r="A89" t="s">
        <v>397</v>
      </c>
    </row>
    <row r="90" spans="1:1" x14ac:dyDescent="0.25">
      <c r="A90" t="s">
        <v>398</v>
      </c>
    </row>
    <row r="91" spans="1:1" x14ac:dyDescent="0.25">
      <c r="A91" t="s">
        <v>401</v>
      </c>
    </row>
    <row r="92" spans="1:1" x14ac:dyDescent="0.25">
      <c r="A92" t="s">
        <v>404</v>
      </c>
    </row>
    <row r="93" spans="1:1" x14ac:dyDescent="0.25">
      <c r="A93" t="s">
        <v>406</v>
      </c>
    </row>
    <row r="94" spans="1:1" x14ac:dyDescent="0.25">
      <c r="A94" t="s">
        <v>1491</v>
      </c>
    </row>
    <row r="95" spans="1:1" x14ac:dyDescent="0.25">
      <c r="A95" t="s">
        <v>1492</v>
      </c>
    </row>
    <row r="96" spans="1:1" x14ac:dyDescent="0.25">
      <c r="A96" t="s">
        <v>413</v>
      </c>
    </row>
    <row r="97" spans="1:1" x14ac:dyDescent="0.25">
      <c r="A97" t="s">
        <v>415</v>
      </c>
    </row>
    <row r="98" spans="1:1" x14ac:dyDescent="0.25">
      <c r="A98" t="s">
        <v>417</v>
      </c>
    </row>
    <row r="99" spans="1:1" x14ac:dyDescent="0.25">
      <c r="A99" t="s">
        <v>1493</v>
      </c>
    </row>
    <row r="100" spans="1:1" x14ac:dyDescent="0.25">
      <c r="A100" t="s">
        <v>422</v>
      </c>
    </row>
    <row r="101" spans="1:1" x14ac:dyDescent="0.25">
      <c r="A101" t="s">
        <v>1494</v>
      </c>
    </row>
    <row r="102" spans="1:1" x14ac:dyDescent="0.25">
      <c r="A102" t="s">
        <v>1495</v>
      </c>
    </row>
    <row r="103" spans="1:1" x14ac:dyDescent="0.25">
      <c r="A103" t="s">
        <v>1496</v>
      </c>
    </row>
    <row r="104" spans="1:1" x14ac:dyDescent="0.25">
      <c r="A104" t="s">
        <v>1497</v>
      </c>
    </row>
    <row r="105" spans="1:1" x14ac:dyDescent="0.25">
      <c r="A105" t="s">
        <v>500</v>
      </c>
    </row>
    <row r="106" spans="1:1" x14ac:dyDescent="0.25">
      <c r="A106" t="s">
        <v>1498</v>
      </c>
    </row>
    <row r="107" spans="1:1" x14ac:dyDescent="0.25">
      <c r="A107" t="s">
        <v>1499</v>
      </c>
    </row>
    <row r="108" spans="1:1" x14ac:dyDescent="0.25">
      <c r="A108" t="s">
        <v>1500</v>
      </c>
    </row>
    <row r="109" spans="1:1" x14ac:dyDescent="0.25">
      <c r="A109" t="s">
        <v>511</v>
      </c>
    </row>
    <row r="110" spans="1:1" x14ac:dyDescent="0.25">
      <c r="A110" t="s">
        <v>1501</v>
      </c>
    </row>
    <row r="111" spans="1:1" x14ac:dyDescent="0.25">
      <c r="A111" t="s">
        <v>1502</v>
      </c>
    </row>
    <row r="112" spans="1:1" x14ac:dyDescent="0.25">
      <c r="A112" t="s">
        <v>1503</v>
      </c>
    </row>
    <row r="113" spans="1:1" x14ac:dyDescent="0.25">
      <c r="A113" t="s">
        <v>1504</v>
      </c>
    </row>
    <row r="114" spans="1:1" x14ac:dyDescent="0.25">
      <c r="A114" t="s">
        <v>526</v>
      </c>
    </row>
    <row r="115" spans="1:1" x14ac:dyDescent="0.25">
      <c r="A115" t="s">
        <v>528</v>
      </c>
    </row>
    <row r="116" spans="1:1" x14ac:dyDescent="0.25">
      <c r="A116" t="s">
        <v>531</v>
      </c>
    </row>
    <row r="117" spans="1:1" x14ac:dyDescent="0.25">
      <c r="A117" t="s">
        <v>534</v>
      </c>
    </row>
    <row r="118" spans="1:1" x14ac:dyDescent="0.25">
      <c r="A118" t="s">
        <v>537</v>
      </c>
    </row>
    <row r="119" spans="1:1" x14ac:dyDescent="0.25">
      <c r="A119" t="s">
        <v>542</v>
      </c>
    </row>
    <row r="120" spans="1:1" x14ac:dyDescent="0.25">
      <c r="A120" t="s">
        <v>545</v>
      </c>
    </row>
    <row r="121" spans="1:1" x14ac:dyDescent="0.25">
      <c r="A121" t="s">
        <v>547</v>
      </c>
    </row>
    <row r="122" spans="1:1" x14ac:dyDescent="0.25">
      <c r="A122" t="s">
        <v>550</v>
      </c>
    </row>
    <row r="123" spans="1:1" x14ac:dyDescent="0.25">
      <c r="A123" t="s">
        <v>1505</v>
      </c>
    </row>
    <row r="124" spans="1:1" x14ac:dyDescent="0.25">
      <c r="A124" t="s">
        <v>1506</v>
      </c>
    </row>
    <row r="125" spans="1:1" x14ac:dyDescent="0.25">
      <c r="A125" t="s">
        <v>1507</v>
      </c>
    </row>
    <row r="126" spans="1:1" x14ac:dyDescent="0.25">
      <c r="A126" t="s">
        <v>1508</v>
      </c>
    </row>
    <row r="127" spans="1:1" x14ac:dyDescent="0.25">
      <c r="A127" t="s">
        <v>1509</v>
      </c>
    </row>
    <row r="128" spans="1:1" x14ac:dyDescent="0.25">
      <c r="A128" t="s">
        <v>1510</v>
      </c>
    </row>
    <row r="129" spans="1:1" x14ac:dyDescent="0.25">
      <c r="A129" t="s">
        <v>1511</v>
      </c>
    </row>
    <row r="130" spans="1:1" x14ac:dyDescent="0.25">
      <c r="A130" t="s">
        <v>1512</v>
      </c>
    </row>
    <row r="131" spans="1:1" x14ac:dyDescent="0.25">
      <c r="A131" t="s">
        <v>1513</v>
      </c>
    </row>
    <row r="132" spans="1:1" x14ac:dyDescent="0.25">
      <c r="A132" t="s">
        <v>1514</v>
      </c>
    </row>
    <row r="133" spans="1:1" x14ac:dyDescent="0.25">
      <c r="A133" t="s">
        <v>1515</v>
      </c>
    </row>
    <row r="134" spans="1:1" x14ac:dyDescent="0.25">
      <c r="A134" t="s">
        <v>1516</v>
      </c>
    </row>
    <row r="135" spans="1:1" x14ac:dyDescent="0.25">
      <c r="A135" t="s">
        <v>1517</v>
      </c>
    </row>
    <row r="136" spans="1:1" x14ac:dyDescent="0.25">
      <c r="A136" t="s">
        <v>1518</v>
      </c>
    </row>
    <row r="137" spans="1:1" x14ac:dyDescent="0.25">
      <c r="A137" t="s">
        <v>1519</v>
      </c>
    </row>
    <row r="138" spans="1:1" x14ac:dyDescent="0.25">
      <c r="A138" t="s">
        <v>1520</v>
      </c>
    </row>
    <row r="139" spans="1:1" x14ac:dyDescent="0.25">
      <c r="A139" t="s">
        <v>1521</v>
      </c>
    </row>
    <row r="140" spans="1:1" x14ac:dyDescent="0.25">
      <c r="A140" t="s">
        <v>1522</v>
      </c>
    </row>
    <row r="141" spans="1:1" x14ac:dyDescent="0.25">
      <c r="A141" t="s">
        <v>1523</v>
      </c>
    </row>
    <row r="142" spans="1:1" x14ac:dyDescent="0.25">
      <c r="A142" t="s">
        <v>1524</v>
      </c>
    </row>
    <row r="143" spans="1:1" x14ac:dyDescent="0.25">
      <c r="A143" t="s">
        <v>1525</v>
      </c>
    </row>
    <row r="144" spans="1:1" x14ac:dyDescent="0.25">
      <c r="A144" t="s">
        <v>1526</v>
      </c>
    </row>
    <row r="145" spans="1:1" x14ac:dyDescent="0.25">
      <c r="A145" t="s">
        <v>1527</v>
      </c>
    </row>
    <row r="146" spans="1:1" x14ac:dyDescent="0.25">
      <c r="A146" t="s">
        <v>1528</v>
      </c>
    </row>
    <row r="147" spans="1:1" x14ac:dyDescent="0.25">
      <c r="A147" t="s">
        <v>1529</v>
      </c>
    </row>
    <row r="148" spans="1:1" x14ac:dyDescent="0.25">
      <c r="A148" t="s">
        <v>1530</v>
      </c>
    </row>
    <row r="149" spans="1:1" x14ac:dyDescent="0.25">
      <c r="A149" t="s">
        <v>1531</v>
      </c>
    </row>
    <row r="150" spans="1:1" x14ac:dyDescent="0.25">
      <c r="A150" t="s">
        <v>638</v>
      </c>
    </row>
    <row r="151" spans="1:1" x14ac:dyDescent="0.25">
      <c r="A151" t="s">
        <v>1532</v>
      </c>
    </row>
    <row r="152" spans="1:1" x14ac:dyDescent="0.25">
      <c r="A152" t="s">
        <v>1533</v>
      </c>
    </row>
    <row r="153" spans="1:1" x14ac:dyDescent="0.25">
      <c r="A153" t="s">
        <v>1534</v>
      </c>
    </row>
    <row r="154" spans="1:1" x14ac:dyDescent="0.25">
      <c r="A154" t="s">
        <v>1535</v>
      </c>
    </row>
    <row r="155" spans="1:1" x14ac:dyDescent="0.25">
      <c r="A155" t="s">
        <v>1536</v>
      </c>
    </row>
    <row r="156" spans="1:1" x14ac:dyDescent="0.25">
      <c r="A156" t="s">
        <v>1537</v>
      </c>
    </row>
    <row r="157" spans="1:1" x14ac:dyDescent="0.25">
      <c r="A157" t="s">
        <v>1538</v>
      </c>
    </row>
    <row r="158" spans="1:1" x14ac:dyDescent="0.25">
      <c r="A158" t="s">
        <v>659</v>
      </c>
    </row>
    <row r="159" spans="1:1" x14ac:dyDescent="0.25">
      <c r="A159" t="s">
        <v>662</v>
      </c>
    </row>
    <row r="160" spans="1:1" x14ac:dyDescent="0.25">
      <c r="A160" t="s">
        <v>1539</v>
      </c>
    </row>
    <row r="161" spans="1:1" x14ac:dyDescent="0.25">
      <c r="A161" t="s">
        <v>1540</v>
      </c>
    </row>
    <row r="162" spans="1:1" x14ac:dyDescent="0.25">
      <c r="A162" t="s">
        <v>1541</v>
      </c>
    </row>
    <row r="163" spans="1:1" x14ac:dyDescent="0.25">
      <c r="A163" t="s">
        <v>1542</v>
      </c>
    </row>
    <row r="164" spans="1:1" x14ac:dyDescent="0.25">
      <c r="A164" t="s">
        <v>1543</v>
      </c>
    </row>
    <row r="165" spans="1:1" x14ac:dyDescent="0.25">
      <c r="A165" t="s">
        <v>680</v>
      </c>
    </row>
    <row r="166" spans="1:1" x14ac:dyDescent="0.25">
      <c r="A166" t="s">
        <v>1544</v>
      </c>
    </row>
    <row r="167" spans="1:1" x14ac:dyDescent="0.25">
      <c r="A167" t="s">
        <v>1545</v>
      </c>
    </row>
    <row r="168" spans="1:1" x14ac:dyDescent="0.25">
      <c r="A168" t="s">
        <v>1546</v>
      </c>
    </row>
    <row r="169" spans="1:1" x14ac:dyDescent="0.25">
      <c r="A169" t="s">
        <v>1547</v>
      </c>
    </row>
    <row r="170" spans="1:1" x14ac:dyDescent="0.25">
      <c r="A170" t="s">
        <v>1548</v>
      </c>
    </row>
    <row r="171" spans="1:1" x14ac:dyDescent="0.25">
      <c r="A171" t="s">
        <v>695</v>
      </c>
    </row>
    <row r="172" spans="1:1" x14ac:dyDescent="0.25">
      <c r="A172" t="s">
        <v>479</v>
      </c>
    </row>
    <row r="173" spans="1:1" x14ac:dyDescent="0.25">
      <c r="A173" t="s">
        <v>699</v>
      </c>
    </row>
    <row r="174" spans="1:1" x14ac:dyDescent="0.25">
      <c r="A174" t="s">
        <v>1549</v>
      </c>
    </row>
    <row r="175" spans="1:1" x14ac:dyDescent="0.25">
      <c r="A175" t="s">
        <v>1550</v>
      </c>
    </row>
    <row r="176" spans="1:1" x14ac:dyDescent="0.25">
      <c r="A176" t="s">
        <v>1551</v>
      </c>
    </row>
    <row r="177" spans="1:1" x14ac:dyDescent="0.25">
      <c r="A177" t="s">
        <v>1552</v>
      </c>
    </row>
    <row r="178" spans="1:1" x14ac:dyDescent="0.25">
      <c r="A178" t="s">
        <v>1553</v>
      </c>
    </row>
    <row r="179" spans="1:1" x14ac:dyDescent="0.25">
      <c r="A179" t="s">
        <v>1554</v>
      </c>
    </row>
    <row r="180" spans="1:1" x14ac:dyDescent="0.25">
      <c r="A180" t="s">
        <v>1555</v>
      </c>
    </row>
    <row r="181" spans="1:1" x14ac:dyDescent="0.25">
      <c r="A181" t="s">
        <v>1556</v>
      </c>
    </row>
    <row r="182" spans="1:1" x14ac:dyDescent="0.25">
      <c r="A182" t="s">
        <v>1557</v>
      </c>
    </row>
    <row r="183" spans="1:1" x14ac:dyDescent="0.25">
      <c r="A183" t="s">
        <v>1558</v>
      </c>
    </row>
    <row r="184" spans="1:1" x14ac:dyDescent="0.25">
      <c r="A184" t="s">
        <v>1559</v>
      </c>
    </row>
    <row r="185" spans="1:1" x14ac:dyDescent="0.25">
      <c r="A185" t="s">
        <v>1560</v>
      </c>
    </row>
    <row r="186" spans="1:1" x14ac:dyDescent="0.25">
      <c r="A186" t="s">
        <v>1561</v>
      </c>
    </row>
    <row r="187" spans="1:1" x14ac:dyDescent="0.25">
      <c r="A187" t="s">
        <v>1562</v>
      </c>
    </row>
    <row r="188" spans="1:1" x14ac:dyDescent="0.25">
      <c r="A188" t="s">
        <v>1563</v>
      </c>
    </row>
    <row r="189" spans="1:1" x14ac:dyDescent="0.25">
      <c r="A189" t="s">
        <v>1564</v>
      </c>
    </row>
    <row r="190" spans="1:1" x14ac:dyDescent="0.25">
      <c r="A190" t="s">
        <v>1565</v>
      </c>
    </row>
    <row r="191" spans="1:1" x14ac:dyDescent="0.25">
      <c r="A191" t="s">
        <v>1566</v>
      </c>
    </row>
    <row r="192" spans="1:1" x14ac:dyDescent="0.25">
      <c r="A192" t="s">
        <v>1567</v>
      </c>
    </row>
    <row r="193" spans="1:1" x14ac:dyDescent="0.25">
      <c r="A193" t="s">
        <v>1568</v>
      </c>
    </row>
    <row r="194" spans="1:1" x14ac:dyDescent="0.25">
      <c r="A194" t="s">
        <v>1569</v>
      </c>
    </row>
    <row r="195" spans="1:1" x14ac:dyDescent="0.25">
      <c r="A195" t="s">
        <v>1570</v>
      </c>
    </row>
    <row r="196" spans="1:1" x14ac:dyDescent="0.25">
      <c r="A196" t="s">
        <v>1571</v>
      </c>
    </row>
    <row r="197" spans="1:1" x14ac:dyDescent="0.25">
      <c r="A197" t="s">
        <v>1572</v>
      </c>
    </row>
    <row r="198" spans="1:1" x14ac:dyDescent="0.25">
      <c r="A198" t="s">
        <v>1573</v>
      </c>
    </row>
    <row r="199" spans="1:1" x14ac:dyDescent="0.25">
      <c r="A199" t="s">
        <v>1574</v>
      </c>
    </row>
    <row r="200" spans="1:1" x14ac:dyDescent="0.25">
      <c r="A200" t="s">
        <v>1575</v>
      </c>
    </row>
    <row r="201" spans="1:1" x14ac:dyDescent="0.25">
      <c r="A201" t="s">
        <v>1576</v>
      </c>
    </row>
    <row r="202" spans="1:1" x14ac:dyDescent="0.25">
      <c r="A202" t="s">
        <v>1577</v>
      </c>
    </row>
    <row r="203" spans="1:1" x14ac:dyDescent="0.25">
      <c r="A203" t="s">
        <v>1578</v>
      </c>
    </row>
    <row r="204" spans="1:1" x14ac:dyDescent="0.25">
      <c r="A204" t="s">
        <v>1579</v>
      </c>
    </row>
    <row r="205" spans="1:1" x14ac:dyDescent="0.25">
      <c r="A205" t="s">
        <v>1580</v>
      </c>
    </row>
    <row r="206" spans="1:1" x14ac:dyDescent="0.25">
      <c r="A206" t="s">
        <v>1581</v>
      </c>
    </row>
    <row r="207" spans="1:1" x14ac:dyDescent="0.25">
      <c r="A207" t="s">
        <v>1582</v>
      </c>
    </row>
    <row r="208" spans="1:1" x14ac:dyDescent="0.25">
      <c r="A208" t="s">
        <v>1583</v>
      </c>
    </row>
    <row r="209" spans="1:1" x14ac:dyDescent="0.25">
      <c r="A209" t="s">
        <v>1584</v>
      </c>
    </row>
    <row r="210" spans="1:1" x14ac:dyDescent="0.25">
      <c r="A210" t="s">
        <v>1585</v>
      </c>
    </row>
    <row r="211" spans="1:1" x14ac:dyDescent="0.25">
      <c r="A211" t="s">
        <v>1586</v>
      </c>
    </row>
    <row r="212" spans="1:1" x14ac:dyDescent="0.25">
      <c r="A212" t="s">
        <v>1587</v>
      </c>
    </row>
    <row r="213" spans="1:1" x14ac:dyDescent="0.25">
      <c r="A213" t="s">
        <v>1553</v>
      </c>
    </row>
    <row r="214" spans="1:1" x14ac:dyDescent="0.25">
      <c r="A214" t="s">
        <v>1588</v>
      </c>
    </row>
    <row r="215" spans="1:1" x14ac:dyDescent="0.25">
      <c r="A215" t="s">
        <v>1589</v>
      </c>
    </row>
    <row r="216" spans="1:1" x14ac:dyDescent="0.25">
      <c r="A216" t="s">
        <v>1590</v>
      </c>
    </row>
    <row r="217" spans="1:1" x14ac:dyDescent="0.25">
      <c r="A217" t="s">
        <v>1591</v>
      </c>
    </row>
    <row r="218" spans="1:1" x14ac:dyDescent="0.25">
      <c r="A218" t="s">
        <v>1592</v>
      </c>
    </row>
    <row r="219" spans="1:1" x14ac:dyDescent="0.25">
      <c r="A219" t="s">
        <v>1593</v>
      </c>
    </row>
    <row r="220" spans="1:1" x14ac:dyDescent="0.25">
      <c r="A220" t="s">
        <v>1594</v>
      </c>
    </row>
    <row r="221" spans="1:1" x14ac:dyDescent="0.25">
      <c r="A221" t="s">
        <v>1595</v>
      </c>
    </row>
    <row r="222" spans="1:1" x14ac:dyDescent="0.25">
      <c r="A222" t="s">
        <v>1596</v>
      </c>
    </row>
    <row r="223" spans="1:1" x14ac:dyDescent="0.25">
      <c r="A223" t="s">
        <v>837</v>
      </c>
    </row>
    <row r="224" spans="1:1" x14ac:dyDescent="0.25">
      <c r="A224" t="s">
        <v>1597</v>
      </c>
    </row>
    <row r="225" spans="1:1" x14ac:dyDescent="0.25">
      <c r="A225" t="s">
        <v>1598</v>
      </c>
    </row>
    <row r="226" spans="1:1" x14ac:dyDescent="0.25">
      <c r="A226" t="s">
        <v>1599</v>
      </c>
    </row>
    <row r="227" spans="1:1" x14ac:dyDescent="0.25">
      <c r="A227" t="s">
        <v>1600</v>
      </c>
    </row>
    <row r="228" spans="1:1" x14ac:dyDescent="0.25">
      <c r="A228" t="s">
        <v>1601</v>
      </c>
    </row>
    <row r="229" spans="1:1" x14ac:dyDescent="0.25">
      <c r="A229" t="s">
        <v>1602</v>
      </c>
    </row>
    <row r="230" spans="1:1" x14ac:dyDescent="0.25">
      <c r="A230" t="s">
        <v>1603</v>
      </c>
    </row>
    <row r="231" spans="1:1" x14ac:dyDescent="0.25">
      <c r="A231" t="s">
        <v>1604</v>
      </c>
    </row>
    <row r="232" spans="1:1" x14ac:dyDescent="0.25">
      <c r="A232" t="s">
        <v>1605</v>
      </c>
    </row>
    <row r="233" spans="1:1" x14ac:dyDescent="0.25">
      <c r="A233" t="s">
        <v>1606</v>
      </c>
    </row>
    <row r="234" spans="1:1" x14ac:dyDescent="0.25">
      <c r="A234" t="s">
        <v>1607</v>
      </c>
    </row>
    <row r="235" spans="1:1" x14ac:dyDescent="0.25">
      <c r="A235" t="s">
        <v>1608</v>
      </c>
    </row>
    <row r="236" spans="1:1" x14ac:dyDescent="0.25">
      <c r="A236" t="s">
        <v>1609</v>
      </c>
    </row>
    <row r="237" spans="1:1" x14ac:dyDescent="0.25">
      <c r="A237" t="s">
        <v>1610</v>
      </c>
    </row>
    <row r="238" spans="1:1" x14ac:dyDescent="0.25">
      <c r="A238" t="s">
        <v>1611</v>
      </c>
    </row>
    <row r="239" spans="1:1" x14ac:dyDescent="0.25">
      <c r="A239" t="s">
        <v>1612</v>
      </c>
    </row>
    <row r="240" spans="1:1" x14ac:dyDescent="0.25">
      <c r="A240" t="s">
        <v>1613</v>
      </c>
    </row>
    <row r="241" spans="1:2" x14ac:dyDescent="0.25">
      <c r="A241" t="s">
        <v>1614</v>
      </c>
    </row>
    <row r="242" spans="1:2" x14ac:dyDescent="0.25">
      <c r="A242" t="s">
        <v>1615</v>
      </c>
    </row>
    <row r="243" spans="1:2" x14ac:dyDescent="0.25">
      <c r="A243" t="s">
        <v>1616</v>
      </c>
    </row>
    <row r="244" spans="1:2" x14ac:dyDescent="0.25">
      <c r="A244" t="s">
        <v>1617</v>
      </c>
    </row>
    <row r="245" spans="1:2" x14ac:dyDescent="0.25">
      <c r="A245" t="s">
        <v>1618</v>
      </c>
    </row>
    <row r="246" spans="1:2" x14ac:dyDescent="0.25">
      <c r="A246" t="s">
        <v>1619</v>
      </c>
    </row>
    <row r="247" spans="1:2" x14ac:dyDescent="0.25">
      <c r="A247" t="s">
        <v>1620</v>
      </c>
    </row>
    <row r="248" spans="1:2" x14ac:dyDescent="0.25">
      <c r="A248" t="s">
        <v>1621</v>
      </c>
    </row>
    <row r="249" spans="1:2" x14ac:dyDescent="0.25">
      <c r="A249" t="s">
        <v>1622</v>
      </c>
      <c r="B249" t="s">
        <v>1623</v>
      </c>
    </row>
    <row r="250" spans="1:2" x14ac:dyDescent="0.25">
      <c r="A250" t="s">
        <v>1624</v>
      </c>
    </row>
    <row r="251" spans="1:2" x14ac:dyDescent="0.25">
      <c r="A251" t="s">
        <v>1625</v>
      </c>
      <c r="B251" t="s">
        <v>1626</v>
      </c>
    </row>
    <row r="252" spans="1:2" x14ac:dyDescent="0.25">
      <c r="A252" t="s">
        <v>1627</v>
      </c>
    </row>
    <row r="253" spans="1:2" x14ac:dyDescent="0.25">
      <c r="A253" t="s">
        <v>1628</v>
      </c>
    </row>
    <row r="254" spans="1:2" x14ac:dyDescent="0.25">
      <c r="A254" t="s">
        <v>1629</v>
      </c>
    </row>
    <row r="255" spans="1:2" x14ac:dyDescent="0.25">
      <c r="A255" t="s">
        <v>1630</v>
      </c>
    </row>
    <row r="256" spans="1:2" x14ac:dyDescent="0.25">
      <c r="A256" t="s">
        <v>1631</v>
      </c>
    </row>
    <row r="257" spans="1:1" x14ac:dyDescent="0.25">
      <c r="A257" t="s">
        <v>1632</v>
      </c>
    </row>
    <row r="258" spans="1:1" x14ac:dyDescent="0.25">
      <c r="A258" t="s">
        <v>1633</v>
      </c>
    </row>
    <row r="259" spans="1:1" x14ac:dyDescent="0.25">
      <c r="A259" t="s">
        <v>1634</v>
      </c>
    </row>
    <row r="260" spans="1:1" x14ac:dyDescent="0.25">
      <c r="A260" t="s">
        <v>1635</v>
      </c>
    </row>
    <row r="261" spans="1:1" x14ac:dyDescent="0.25">
      <c r="A261" t="s">
        <v>1636</v>
      </c>
    </row>
    <row r="262" spans="1:1" x14ac:dyDescent="0.25">
      <c r="A262" t="s">
        <v>1637</v>
      </c>
    </row>
    <row r="263" spans="1:1" x14ac:dyDescent="0.25">
      <c r="A263" t="s">
        <v>1638</v>
      </c>
    </row>
    <row r="264" spans="1:1" x14ac:dyDescent="0.25">
      <c r="A264" t="s">
        <v>1639</v>
      </c>
    </row>
    <row r="265" spans="1:1" x14ac:dyDescent="0.25">
      <c r="A265" t="s">
        <v>1640</v>
      </c>
    </row>
    <row r="266" spans="1:1" x14ac:dyDescent="0.25">
      <c r="A266" t="s">
        <v>1641</v>
      </c>
    </row>
    <row r="267" spans="1:1" x14ac:dyDescent="0.25">
      <c r="A267" t="s">
        <v>1642</v>
      </c>
    </row>
    <row r="268" spans="1:1" x14ac:dyDescent="0.25">
      <c r="A268" t="s">
        <v>1643</v>
      </c>
    </row>
    <row r="269" spans="1:1" x14ac:dyDescent="0.25">
      <c r="A269" t="s">
        <v>1644</v>
      </c>
    </row>
    <row r="270" spans="1:1" x14ac:dyDescent="0.25">
      <c r="A270" t="s">
        <v>1645</v>
      </c>
    </row>
    <row r="271" spans="1:1" x14ac:dyDescent="0.25">
      <c r="A271" t="s">
        <v>1646</v>
      </c>
    </row>
    <row r="272" spans="1:1" x14ac:dyDescent="0.25">
      <c r="A272" t="s">
        <v>1647</v>
      </c>
    </row>
    <row r="273" spans="1:2" x14ac:dyDescent="0.25">
      <c r="A273" t="s">
        <v>1648</v>
      </c>
    </row>
    <row r="274" spans="1:2" x14ac:dyDescent="0.25">
      <c r="A274" t="s">
        <v>1649</v>
      </c>
    </row>
    <row r="275" spans="1:2" x14ac:dyDescent="0.25">
      <c r="A275" t="s">
        <v>1650</v>
      </c>
    </row>
    <row r="276" spans="1:2" x14ac:dyDescent="0.25">
      <c r="A276" t="s">
        <v>1651</v>
      </c>
    </row>
    <row r="277" spans="1:2" x14ac:dyDescent="0.25">
      <c r="A277" t="s">
        <v>1652</v>
      </c>
    </row>
    <row r="278" spans="1:2" x14ac:dyDescent="0.25">
      <c r="A278" t="s">
        <v>1653</v>
      </c>
      <c r="B278" t="s">
        <v>1654</v>
      </c>
    </row>
    <row r="279" spans="1:2" x14ac:dyDescent="0.25">
      <c r="A279" t="s">
        <v>1655</v>
      </c>
    </row>
    <row r="280" spans="1:2" x14ac:dyDescent="0.25">
      <c r="A280" t="s">
        <v>1656</v>
      </c>
    </row>
    <row r="281" spans="1:2" x14ac:dyDescent="0.25">
      <c r="A281" t="s">
        <v>1657</v>
      </c>
    </row>
    <row r="282" spans="1:2" x14ac:dyDescent="0.25">
      <c r="A282" t="s">
        <v>1624</v>
      </c>
    </row>
    <row r="283" spans="1:2" x14ac:dyDescent="0.25">
      <c r="A283" t="s">
        <v>1658</v>
      </c>
      <c r="B283" t="s">
        <v>1659</v>
      </c>
    </row>
    <row r="284" spans="1:2" x14ac:dyDescent="0.25">
      <c r="A284" t="s">
        <v>1660</v>
      </c>
    </row>
    <row r="285" spans="1:2" x14ac:dyDescent="0.25">
      <c r="A285" t="s">
        <v>1661</v>
      </c>
    </row>
    <row r="286" spans="1:2" x14ac:dyDescent="0.25">
      <c r="A286" t="s">
        <v>1662</v>
      </c>
    </row>
    <row r="287" spans="1:2" x14ac:dyDescent="0.25">
      <c r="A287" t="s">
        <v>1663</v>
      </c>
    </row>
    <row r="288" spans="1:2" x14ac:dyDescent="0.25">
      <c r="A288" t="s">
        <v>1664</v>
      </c>
    </row>
    <row r="289" spans="1:2" x14ac:dyDescent="0.25">
      <c r="A289" t="s">
        <v>1638</v>
      </c>
    </row>
    <row r="290" spans="1:2" x14ac:dyDescent="0.25">
      <c r="A290" t="s">
        <v>1665</v>
      </c>
    </row>
    <row r="291" spans="1:2" x14ac:dyDescent="0.25">
      <c r="A291" t="s">
        <v>1666</v>
      </c>
      <c r="B291" t="s">
        <v>1659</v>
      </c>
    </row>
    <row r="292" spans="1:2" x14ac:dyDescent="0.25">
      <c r="A292" t="s">
        <v>1667</v>
      </c>
    </row>
    <row r="293" spans="1:2" x14ac:dyDescent="0.25">
      <c r="A293" t="s">
        <v>1668</v>
      </c>
    </row>
    <row r="294" spans="1:2" x14ac:dyDescent="0.25">
      <c r="A294" t="s">
        <v>1669</v>
      </c>
    </row>
    <row r="295" spans="1:2" x14ac:dyDescent="0.25">
      <c r="A295" t="s">
        <v>1670</v>
      </c>
    </row>
    <row r="296" spans="1:2" x14ac:dyDescent="0.25">
      <c r="A296" t="s">
        <v>1671</v>
      </c>
    </row>
    <row r="297" spans="1:2" x14ac:dyDescent="0.25">
      <c r="A297" t="s">
        <v>1672</v>
      </c>
    </row>
    <row r="298" spans="1:2" x14ac:dyDescent="0.25">
      <c r="A298" t="s">
        <v>1673</v>
      </c>
    </row>
    <row r="299" spans="1:2" x14ac:dyDescent="0.25">
      <c r="A299" t="s">
        <v>1674</v>
      </c>
    </row>
    <row r="300" spans="1:2" x14ac:dyDescent="0.25">
      <c r="A300" t="s">
        <v>1675</v>
      </c>
    </row>
    <row r="301" spans="1:2" x14ac:dyDescent="0.25">
      <c r="A301" t="s">
        <v>1676</v>
      </c>
    </row>
    <row r="302" spans="1:2" x14ac:dyDescent="0.25">
      <c r="A302" t="s">
        <v>1677</v>
      </c>
    </row>
    <row r="303" spans="1:2" x14ac:dyDescent="0.25">
      <c r="A303" t="s">
        <v>1678</v>
      </c>
    </row>
    <row r="304" spans="1:2" x14ac:dyDescent="0.25">
      <c r="A304" t="s">
        <v>1679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530D4-B16C-431E-8939-E9D41F49BB2E}">
  <dimension ref="A1:O305"/>
  <sheetViews>
    <sheetView workbookViewId="0">
      <pane xSplit="1" ySplit="1" topLeftCell="L289" activePane="bottomRight" state="frozen"/>
      <selection pane="topRight" activeCell="B1" sqref="B1"/>
      <selection pane="bottomLeft" activeCell="A2" sqref="A2"/>
      <selection pane="bottomRight" activeCell="O279" sqref="O279:O305"/>
    </sheetView>
  </sheetViews>
  <sheetFormatPr defaultRowHeight="15" x14ac:dyDescent="0.25"/>
  <cols>
    <col min="1" max="1" width="41.28515625" customWidth="1"/>
    <col min="2" max="2" width="20.28515625" customWidth="1"/>
    <col min="3" max="3" width="13.140625" customWidth="1"/>
    <col min="4" max="4" width="31.28515625" customWidth="1"/>
    <col min="5" max="5" width="11.42578125" customWidth="1"/>
    <col min="6" max="6" width="13" customWidth="1"/>
    <col min="7" max="7" width="33.42578125" customWidth="1"/>
    <col min="8" max="8" width="19.7109375" customWidth="1"/>
    <col min="9" max="9" width="14.85546875" customWidth="1"/>
    <col min="10" max="10" width="26.85546875" style="8" customWidth="1"/>
    <col min="11" max="11" width="19.42578125" customWidth="1"/>
    <col min="12" max="12" width="16.140625" customWidth="1"/>
    <col min="13" max="13" width="18.5703125" customWidth="1"/>
    <col min="14" max="14" width="18.140625" customWidth="1"/>
    <col min="15" max="15" width="29.42578125" customWidth="1"/>
  </cols>
  <sheetData>
    <row r="1" spans="1:15" s="2" customFormat="1" ht="131.25" x14ac:dyDescent="0.3">
      <c r="A1" s="2" t="s">
        <v>1412</v>
      </c>
      <c r="B1" s="10" t="s">
        <v>1413</v>
      </c>
      <c r="C1" s="10" t="s">
        <v>1414</v>
      </c>
      <c r="D1" s="2" t="s">
        <v>1416</v>
      </c>
      <c r="E1" s="10" t="s">
        <v>1417</v>
      </c>
      <c r="F1" s="10" t="s">
        <v>1418</v>
      </c>
      <c r="G1" s="10" t="s">
        <v>1419</v>
      </c>
      <c r="H1" s="10" t="s">
        <v>1420</v>
      </c>
      <c r="I1" s="10" t="s">
        <v>12</v>
      </c>
      <c r="J1" s="6" t="s">
        <v>1421</v>
      </c>
      <c r="K1" s="14" t="s">
        <v>1422</v>
      </c>
      <c r="L1" s="14" t="s">
        <v>1423</v>
      </c>
      <c r="M1" s="14" t="s">
        <v>1424</v>
      </c>
      <c r="N1" s="14" t="s">
        <v>1425</v>
      </c>
      <c r="O1" s="2" t="s">
        <v>1426</v>
      </c>
    </row>
    <row r="2" spans="1:15" s="1" customFormat="1" x14ac:dyDescent="0.25">
      <c r="A2" s="1" t="e" vm="1">
        <v>#VALUE!</v>
      </c>
      <c r="B2" s="1" cm="1" vm="2">
        <f t="array" ref="B2">_FV(A2,"Latitude")</f>
        <v>37.676944444443997</v>
      </c>
      <c r="C2" s="1" cm="1" vm="3">
        <f t="array" ref="C2">_FV(A2,"Longitude")</f>
        <v>-95.456388888888995</v>
      </c>
      <c r="D2" s="1" t="e" vm="4">
        <v>#VALUE!</v>
      </c>
      <c r="E2" s="1">
        <v>38.029299999999999</v>
      </c>
      <c r="F2" s="1">
        <v>-78.507980000000003</v>
      </c>
      <c r="G2" s="1" t="s">
        <v>9</v>
      </c>
      <c r="H2" s="1" t="s">
        <v>13</v>
      </c>
      <c r="I2" s="1">
        <v>1</v>
      </c>
      <c r="J2" s="7">
        <v>7</v>
      </c>
      <c r="K2" s="1">
        <f>Table3[[#This Row],[Latitude]]*PI()/180</f>
        <v>0.65758673264653356</v>
      </c>
      <c r="L2" s="1">
        <f>Table3[[#This Row],[Longitude]]*PI()/180</f>
        <v>-1.6660282781752447</v>
      </c>
      <c r="M2" s="1">
        <f>Table3[[#This Row],[Latitude2]]*PI()/180</f>
        <v>0.66373649722867956</v>
      </c>
      <c r="N2" s="1">
        <f>Table3[[#This Row],[Longitude3]]*PI()/180</f>
        <v>-1.3702227400898579</v>
      </c>
      <c r="O2" s="7">
        <f>ACOS(SIN(K2)*SIN(M2)+COS(K2)*COS(M2)*COS(N2-L2))*3959</f>
        <v>923.72093307363832</v>
      </c>
    </row>
    <row r="3" spans="1:15" x14ac:dyDescent="0.25">
      <c r="A3" t="e" vm="5">
        <v>#VALUE!</v>
      </c>
      <c r="B3" cm="1" vm="6">
        <f t="array" ref="B3">_FV(A3,"Latitude")</f>
        <v>25.783333333333001</v>
      </c>
      <c r="C3" cm="1" vm="7">
        <f t="array" ref="C3">_FV(A3,"Longitude")</f>
        <v>-80.216666666666995</v>
      </c>
      <c r="D3" t="e" vm="4">
        <v>#VALUE!</v>
      </c>
      <c r="E3">
        <v>38.029299999999999</v>
      </c>
      <c r="F3">
        <v>-78.507980000000003</v>
      </c>
      <c r="G3" t="s">
        <v>15</v>
      </c>
      <c r="H3" t="s">
        <v>13</v>
      </c>
      <c r="I3">
        <v>0</v>
      </c>
      <c r="J3" s="8">
        <v>6</v>
      </c>
      <c r="K3">
        <f>Table3[[#This Row],[Latitude]]*PI()/180</f>
        <v>0.45000405880586553</v>
      </c>
      <c r="L3">
        <f>Table3[[#This Row],[Longitude]]*PI()/180</f>
        <v>-1.4000449483081236</v>
      </c>
      <c r="M3">
        <f>Table3[[#This Row],[Latitude2]]*PI()/180</f>
        <v>0.66373649722867956</v>
      </c>
      <c r="N3">
        <f>Table3[[#This Row],[Longitude3]]*PI()/180</f>
        <v>-1.3702227400898579</v>
      </c>
      <c r="O3" s="8">
        <f t="shared" ref="O3:O66" si="0">ACOS(SIN(K3)*SIN(M3)+COS(K3)*COS(M3)*COS(N3-L3))*3959</f>
        <v>852.03323811439361</v>
      </c>
    </row>
    <row r="4" spans="1:15" x14ac:dyDescent="0.25">
      <c r="A4" t="e" vm="8">
        <v>#VALUE!</v>
      </c>
      <c r="B4" cm="1" vm="9">
        <f t="array" ref="B4">_FV(A4,"Latitude")</f>
        <v>32.779166666667003</v>
      </c>
      <c r="C4" cm="1" vm="10">
        <f t="array" ref="C4">_FV(A4,"Longitude")</f>
        <v>-96.808888888889001</v>
      </c>
      <c r="D4" t="e" vm="4">
        <v>#VALUE!</v>
      </c>
      <c r="E4">
        <v>38.029299999999999</v>
      </c>
      <c r="F4">
        <v>-78.507980000000003</v>
      </c>
      <c r="G4" t="s">
        <v>19</v>
      </c>
      <c r="H4" t="s">
        <v>13</v>
      </c>
      <c r="I4">
        <v>0</v>
      </c>
      <c r="J4" s="8">
        <v>5</v>
      </c>
      <c r="K4">
        <f>Table3[[#This Row],[Latitude]]*PI()/180</f>
        <v>0.57210438439331379</v>
      </c>
      <c r="L4">
        <f>Table3[[#This Row],[Longitude]]*PI()/180</f>
        <v>-1.6896338563084679</v>
      </c>
      <c r="M4">
        <f>Table3[[#This Row],[Latitude2]]*PI()/180</f>
        <v>0.66373649722867956</v>
      </c>
      <c r="N4">
        <f>Table3[[#This Row],[Longitude3]]*PI()/180</f>
        <v>-1.3702227400898579</v>
      </c>
      <c r="O4" s="8">
        <f t="shared" si="0"/>
        <v>1090.4376955923956</v>
      </c>
    </row>
    <row r="5" spans="1:15" x14ac:dyDescent="0.25">
      <c r="A5" t="e" vm="11">
        <v>#VALUE!</v>
      </c>
      <c r="B5" cm="1" vm="12">
        <f t="array" ref="B5">_FV(A5,"Latitude")</f>
        <v>33.425555555555597</v>
      </c>
      <c r="C5" cm="1" vm="13">
        <f t="array" ref="C5">_FV(A5,"Longitude")</f>
        <v>-111.94</v>
      </c>
      <c r="D5" t="e" vm="4">
        <v>#VALUE!</v>
      </c>
      <c r="E5">
        <v>38.029299999999999</v>
      </c>
      <c r="F5">
        <v>-78.507980000000003</v>
      </c>
      <c r="G5" t="s">
        <v>23</v>
      </c>
      <c r="H5" t="s">
        <v>13</v>
      </c>
      <c r="I5">
        <v>0</v>
      </c>
      <c r="J5" s="8">
        <v>4</v>
      </c>
      <c r="K5">
        <f>Table3[[#This Row],[Latitude]]*PI()/180</f>
        <v>0.58338599875272756</v>
      </c>
      <c r="L5">
        <f>Table3[[#This Row],[Longitude]]*PI()/180</f>
        <v>-1.9537215646824526</v>
      </c>
      <c r="M5">
        <f>Table3[[#This Row],[Latitude2]]*PI()/180</f>
        <v>0.66373649722867956</v>
      </c>
      <c r="N5">
        <f>Table3[[#This Row],[Longitude3]]*PI()/180</f>
        <v>-1.3702227400898579</v>
      </c>
      <c r="O5" s="8">
        <f t="shared" si="0"/>
        <v>1891.7005788288432</v>
      </c>
    </row>
    <row r="6" spans="1:15" x14ac:dyDescent="0.25">
      <c r="A6" t="e" vm="14">
        <v>#VALUE!</v>
      </c>
      <c r="B6" cm="1" vm="15">
        <f t="array" ref="B6">_FV(A6,"Latitude")</f>
        <v>39.469586</v>
      </c>
      <c r="C6" cm="1" vm="16">
        <f t="array" ref="C6">_FV(A6,"Longitude")</f>
        <v>-87.389762000000005</v>
      </c>
      <c r="D6" t="e" vm="4">
        <v>#VALUE!</v>
      </c>
      <c r="E6">
        <v>38.029299999999999</v>
      </c>
      <c r="F6">
        <v>-78.507980000000003</v>
      </c>
      <c r="G6" t="s">
        <v>27</v>
      </c>
      <c r="H6" t="s">
        <v>13</v>
      </c>
      <c r="I6">
        <v>0</v>
      </c>
      <c r="J6" s="8">
        <v>3</v>
      </c>
      <c r="K6">
        <f>Table3[[#This Row],[Latitude]]*PI()/180</f>
        <v>0.68887423009905857</v>
      </c>
      <c r="L6">
        <f>Table3[[#This Row],[Longitude]]*PI()/180</f>
        <v>-1.525239079434225</v>
      </c>
      <c r="M6">
        <f>Table3[[#This Row],[Latitude2]]*PI()/180</f>
        <v>0.66373649722867956</v>
      </c>
      <c r="N6">
        <f>Table3[[#This Row],[Longitude3]]*PI()/180</f>
        <v>-1.3702227400898579</v>
      </c>
      <c r="O6" s="8">
        <f t="shared" si="0"/>
        <v>488.64323245493227</v>
      </c>
    </row>
    <row r="7" spans="1:15" x14ac:dyDescent="0.25">
      <c r="A7" t="e" vm="17">
        <v>#VALUE!</v>
      </c>
      <c r="B7" cm="1" vm="18">
        <f t="array" ref="B7">_FV(A7,"Latitude")</f>
        <v>32.67</v>
      </c>
      <c r="C7" cm="1" vm="19">
        <f t="array" ref="C7">_FV(A7,"Longitude")</f>
        <v>-117.03</v>
      </c>
      <c r="D7" t="e" vm="4">
        <v>#VALUE!</v>
      </c>
      <c r="E7">
        <v>38.029299999999999</v>
      </c>
      <c r="F7">
        <v>-78.507980000000003</v>
      </c>
      <c r="G7" t="s">
        <v>31</v>
      </c>
      <c r="H7" t="s">
        <v>13</v>
      </c>
      <c r="I7">
        <v>0</v>
      </c>
      <c r="J7" s="8">
        <v>3</v>
      </c>
      <c r="K7">
        <f>Table3[[#This Row],[Latitude]]*PI()/180</f>
        <v>0.57019906662654751</v>
      </c>
      <c r="L7">
        <f>Table3[[#This Row],[Longitude]]*PI()/180</f>
        <v>-2.0425588236089638</v>
      </c>
      <c r="M7">
        <f>Table3[[#This Row],[Latitude2]]*PI()/180</f>
        <v>0.66373649722867956</v>
      </c>
      <c r="N7">
        <f>Table3[[#This Row],[Longitude3]]*PI()/180</f>
        <v>-1.3702227400898579</v>
      </c>
      <c r="O7" s="8">
        <f t="shared" si="0"/>
        <v>2186.53898702889</v>
      </c>
    </row>
    <row r="8" spans="1:15" x14ac:dyDescent="0.25">
      <c r="A8" t="e" vm="20">
        <v>#VALUE!</v>
      </c>
      <c r="B8" cm="1" vm="21">
        <f t="array" ref="B8">_FV(A8,"Latitude")</f>
        <v>34.052230000000002</v>
      </c>
      <c r="C8" cm="1" vm="22">
        <f t="array" ref="C8">_FV(A8,"Longitude")</f>
        <v>-118.24368</v>
      </c>
      <c r="D8" t="e" vm="4">
        <v>#VALUE!</v>
      </c>
      <c r="E8">
        <v>38.029299999999999</v>
      </c>
      <c r="F8">
        <v>-78.507980000000003</v>
      </c>
      <c r="G8" t="s">
        <v>34</v>
      </c>
      <c r="H8" t="s">
        <v>13</v>
      </c>
      <c r="I8">
        <v>0</v>
      </c>
      <c r="J8" s="8">
        <v>3</v>
      </c>
      <c r="K8">
        <f>Table3[[#This Row],[Latitude]]*PI()/180</f>
        <v>0.59432353114638869</v>
      </c>
      <c r="L8">
        <f>Table3[[#This Row],[Longitude]]*PI()/180</f>
        <v>-2.0637415356745685</v>
      </c>
      <c r="M8">
        <f>Table3[[#This Row],[Latitude2]]*PI()/180</f>
        <v>0.66373649722867956</v>
      </c>
      <c r="N8">
        <f>Table3[[#This Row],[Longitude3]]*PI()/180</f>
        <v>-1.3702227400898579</v>
      </c>
      <c r="O8" s="8">
        <f t="shared" si="0"/>
        <v>2220.1630643499479</v>
      </c>
    </row>
    <row r="9" spans="1:15" x14ac:dyDescent="0.25">
      <c r="A9" t="e" vm="23">
        <v>#VALUE!</v>
      </c>
      <c r="B9" cm="1" vm="24">
        <f t="array" ref="B9">_FV(A9,"Latitude")</f>
        <v>36.433055555556003</v>
      </c>
      <c r="C9" cm="1" vm="25">
        <f t="array" ref="C9">_FV(A9,"Longitude")</f>
        <v>-99.397777777778003</v>
      </c>
      <c r="D9" t="e" vm="4">
        <v>#VALUE!</v>
      </c>
      <c r="E9">
        <v>38.029299999999999</v>
      </c>
      <c r="F9">
        <v>-78.507980000000003</v>
      </c>
      <c r="G9" t="s">
        <v>37</v>
      </c>
      <c r="H9" t="s">
        <v>13</v>
      </c>
      <c r="I9">
        <v>0</v>
      </c>
      <c r="J9" s="8">
        <v>3</v>
      </c>
      <c r="K9">
        <f>Table3[[#This Row],[Latitude]]*PI()/180</f>
        <v>0.63587677600646408</v>
      </c>
      <c r="L9">
        <f>Table3[[#This Row],[Longitude]]*PI()/180</f>
        <v>-1.7348184913878788</v>
      </c>
      <c r="M9">
        <f>Table3[[#This Row],[Latitude2]]*PI()/180</f>
        <v>0.66373649722867956</v>
      </c>
      <c r="N9">
        <f>Table3[[#This Row],[Longitude3]]*PI()/180</f>
        <v>-1.3702227400898579</v>
      </c>
      <c r="O9" s="8">
        <f t="shared" si="0"/>
        <v>1152.1051804776816</v>
      </c>
    </row>
    <row r="10" spans="1:15" x14ac:dyDescent="0.25">
      <c r="A10" t="e" vm="26">
        <v>#VALUE!</v>
      </c>
      <c r="B10" cm="1" vm="27">
        <f t="array" ref="B10">_FV(A10,"Latitude")</f>
        <v>34.073055555556003</v>
      </c>
      <c r="C10" cm="1" vm="28">
        <f t="array" ref="C10">_FV(A10,"Longitude")</f>
        <v>-118.39944444443999</v>
      </c>
      <c r="D10" t="e" vm="4">
        <v>#VALUE!</v>
      </c>
      <c r="E10">
        <v>38.029299999999999</v>
      </c>
      <c r="F10">
        <v>-78.507980000000003</v>
      </c>
      <c r="G10" t="s">
        <v>40</v>
      </c>
      <c r="H10" t="s">
        <v>13</v>
      </c>
      <c r="I10">
        <v>0</v>
      </c>
      <c r="J10" s="8">
        <v>2</v>
      </c>
      <c r="K10">
        <f>Table3[[#This Row],[Latitude]]*PI()/180</f>
        <v>0.59468700565939792</v>
      </c>
      <c r="L10">
        <f>Table3[[#This Row],[Longitude]]*PI()/180</f>
        <v>-2.066460138087586</v>
      </c>
      <c r="M10">
        <f>Table3[[#This Row],[Latitude2]]*PI()/180</f>
        <v>0.66373649722867956</v>
      </c>
      <c r="N10">
        <f>Table3[[#This Row],[Longitude3]]*PI()/180</f>
        <v>-1.3702227400898579</v>
      </c>
      <c r="O10" s="8">
        <f t="shared" si="0"/>
        <v>2228.1416134692854</v>
      </c>
    </row>
    <row r="11" spans="1:15" x14ac:dyDescent="0.25">
      <c r="A11" t="e" vm="29">
        <v>#VALUE!</v>
      </c>
      <c r="B11" cm="1" vm="30">
        <f t="array" ref="B11">_FV(A11,"Latitude")</f>
        <v>40.700000000000003</v>
      </c>
      <c r="C11" cm="1" vm="31">
        <f t="array" ref="C11">_FV(A11,"Longitude")</f>
        <v>-74</v>
      </c>
      <c r="D11" t="e" vm="4">
        <v>#VALUE!</v>
      </c>
      <c r="E11">
        <v>38.029299999999999</v>
      </c>
      <c r="F11">
        <v>-78.507980000000003</v>
      </c>
      <c r="G11" t="s">
        <v>44</v>
      </c>
      <c r="H11" t="s">
        <v>13</v>
      </c>
      <c r="I11">
        <v>0</v>
      </c>
      <c r="J11" s="8">
        <v>2</v>
      </c>
      <c r="K11">
        <f>Table3[[#This Row],[Latitude]]*PI()/180</f>
        <v>0.71034900556169223</v>
      </c>
      <c r="L11">
        <f>Table3[[#This Row],[Longitude]]*PI()/180</f>
        <v>-1.2915436464758039</v>
      </c>
      <c r="M11">
        <f>Table3[[#This Row],[Latitude2]]*PI()/180</f>
        <v>0.66373649722867956</v>
      </c>
      <c r="N11">
        <f>Table3[[#This Row],[Longitude3]]*PI()/180</f>
        <v>-1.3702227400898579</v>
      </c>
      <c r="O11" s="8">
        <f t="shared" si="0"/>
        <v>303.32438781776648</v>
      </c>
    </row>
    <row r="12" spans="1:15" x14ac:dyDescent="0.25">
      <c r="A12" t="e" vm="32">
        <v>#VALUE!</v>
      </c>
      <c r="B12" cm="1" vm="33">
        <f t="array" ref="B12">_FV(A12,"Latitude")</f>
        <v>33.433611111110999</v>
      </c>
      <c r="C12" cm="1" vm="34">
        <f t="array" ref="C12">_FV(A12,"Longitude")</f>
        <v>-112.34972222222</v>
      </c>
      <c r="D12" t="e" vm="4">
        <v>#VALUE!</v>
      </c>
      <c r="E12">
        <v>38.029299999999999</v>
      </c>
      <c r="F12">
        <v>-78.507980000000003</v>
      </c>
      <c r="G12" t="s">
        <v>47</v>
      </c>
      <c r="H12" t="s">
        <v>13</v>
      </c>
      <c r="I12">
        <v>0</v>
      </c>
      <c r="J12" s="8">
        <v>2</v>
      </c>
      <c r="K12">
        <f>Table3[[#This Row],[Latitude]]*PI()/180</f>
        <v>0.58352659472024659</v>
      </c>
      <c r="L12">
        <f>Table3[[#This Row],[Longitude]]*PI()/180</f>
        <v>-1.9608725664787794</v>
      </c>
      <c r="M12">
        <f>Table3[[#This Row],[Latitude2]]*PI()/180</f>
        <v>0.66373649722867956</v>
      </c>
      <c r="N12">
        <f>Table3[[#This Row],[Longitude3]]*PI()/180</f>
        <v>-1.3702227400898579</v>
      </c>
      <c r="O12" s="8">
        <f t="shared" si="0"/>
        <v>1913.8150313371355</v>
      </c>
    </row>
    <row r="13" spans="1:15" x14ac:dyDescent="0.25">
      <c r="A13" t="e" vm="35">
        <v>#VALUE!</v>
      </c>
      <c r="B13" cm="1" vm="36">
        <f t="array" ref="B13">_FV(A13,"Latitude")</f>
        <v>34.180277777778002</v>
      </c>
      <c r="C13" cm="1" vm="37">
        <f t="array" ref="C13">_FV(A13,"Longitude")</f>
        <v>-118.32833333332999</v>
      </c>
      <c r="D13" t="e" vm="4">
        <v>#VALUE!</v>
      </c>
      <c r="E13">
        <v>38.029299999999999</v>
      </c>
      <c r="F13">
        <v>-78.507980000000003</v>
      </c>
      <c r="G13" t="s">
        <v>50</v>
      </c>
      <c r="H13" t="s">
        <v>13</v>
      </c>
      <c r="I13">
        <v>0</v>
      </c>
      <c r="J13" s="8">
        <v>2</v>
      </c>
      <c r="K13">
        <f>Table3[[#This Row],[Latitude]]*PI()/180</f>
        <v>0.59655838646847681</v>
      </c>
      <c r="L13">
        <f>Table3[[#This Row],[Longitude]]*PI()/180</f>
        <v>-2.0652190150639651</v>
      </c>
      <c r="M13">
        <f>Table3[[#This Row],[Latitude2]]*PI()/180</f>
        <v>0.66373649722867956</v>
      </c>
      <c r="N13">
        <f>Table3[[#This Row],[Longitude3]]*PI()/180</f>
        <v>-1.3702227400898579</v>
      </c>
      <c r="O13" s="8">
        <f t="shared" si="0"/>
        <v>2221.914820192575</v>
      </c>
    </row>
    <row r="14" spans="1:15" x14ac:dyDescent="0.25">
      <c r="A14" t="e" vm="38">
        <v>#VALUE!</v>
      </c>
      <c r="B14" cm="1" vm="39">
        <f t="array" ref="B14">_FV(A14,"Latitude")</f>
        <v>42.424999999999997</v>
      </c>
      <c r="C14" cm="1" vm="40">
        <f t="array" ref="C14">_FV(A14,"Longitude")</f>
        <v>-71.066666666667004</v>
      </c>
      <c r="D14" t="e" vm="4">
        <v>#VALUE!</v>
      </c>
      <c r="E14">
        <v>38.029299999999999</v>
      </c>
      <c r="F14">
        <v>-78.507980000000003</v>
      </c>
      <c r="G14" t="s">
        <v>52</v>
      </c>
      <c r="H14" t="s">
        <v>13</v>
      </c>
      <c r="I14">
        <v>0</v>
      </c>
      <c r="J14" s="8">
        <v>2</v>
      </c>
      <c r="K14">
        <f>Table3[[#This Row],[Latitude]]*PI()/180</f>
        <v>0.7404559351585942</v>
      </c>
      <c r="L14">
        <f>Table3[[#This Row],[Longitude]]*PI()/180</f>
        <v>-1.2403473217506427</v>
      </c>
      <c r="M14">
        <f>Table3[[#This Row],[Latitude2]]*PI()/180</f>
        <v>0.66373649722867956</v>
      </c>
      <c r="N14">
        <f>Table3[[#This Row],[Longitude3]]*PI()/180</f>
        <v>-1.3702227400898579</v>
      </c>
      <c r="O14" s="8">
        <f t="shared" si="0"/>
        <v>496.01940541678107</v>
      </c>
    </row>
    <row r="15" spans="1:15" x14ac:dyDescent="0.25">
      <c r="A15" t="e" vm="11">
        <v>#VALUE!</v>
      </c>
      <c r="B15" cm="1" vm="12">
        <f t="array" ref="B15">_FV(A15,"Latitude")</f>
        <v>33.425555555555597</v>
      </c>
      <c r="C15" cm="1" vm="13">
        <f t="array" ref="C15">_FV(A15,"Longitude")</f>
        <v>-111.94</v>
      </c>
      <c r="D15" t="e" vm="4">
        <v>#VALUE!</v>
      </c>
      <c r="E15">
        <v>38.029299999999999</v>
      </c>
      <c r="F15">
        <v>-78.507980000000003</v>
      </c>
      <c r="G15" t="s">
        <v>55</v>
      </c>
      <c r="H15" t="s">
        <v>13</v>
      </c>
      <c r="I15">
        <v>0</v>
      </c>
      <c r="J15" s="8">
        <v>2</v>
      </c>
      <c r="K15">
        <f>Table3[[#This Row],[Latitude]]*PI()/180</f>
        <v>0.58338599875272756</v>
      </c>
      <c r="L15">
        <f>Table3[[#This Row],[Longitude]]*PI()/180</f>
        <v>-1.9537215646824526</v>
      </c>
      <c r="M15">
        <f>Table3[[#This Row],[Latitude2]]*PI()/180</f>
        <v>0.66373649722867956</v>
      </c>
      <c r="N15">
        <f>Table3[[#This Row],[Longitude3]]*PI()/180</f>
        <v>-1.3702227400898579</v>
      </c>
      <c r="O15" s="8">
        <f t="shared" si="0"/>
        <v>1891.7005788288432</v>
      </c>
    </row>
    <row r="16" spans="1:15" x14ac:dyDescent="0.25">
      <c r="A16" t="e" vm="41">
        <v>#VALUE!</v>
      </c>
      <c r="B16" cm="1" vm="42">
        <f t="array" ref="B16">_FV(A16,"Latitude")</f>
        <v>33.049999999999997</v>
      </c>
      <c r="C16" cm="1" vm="43">
        <f t="array" ref="C16">_FV(A16,"Longitude")</f>
        <v>-96.75</v>
      </c>
      <c r="D16" t="e" vm="4">
        <v>#VALUE!</v>
      </c>
      <c r="E16">
        <v>38.029299999999999</v>
      </c>
      <c r="F16">
        <v>-78.507980000000003</v>
      </c>
      <c r="G16" t="s">
        <v>57</v>
      </c>
      <c r="H16" t="s">
        <v>13</v>
      </c>
      <c r="I16">
        <v>0</v>
      </c>
      <c r="J16" s="8">
        <v>2</v>
      </c>
      <c r="K16">
        <f>Table3[[#This Row],[Latitude]]*PI()/180</f>
        <v>0.57683131778412589</v>
      </c>
      <c r="L16">
        <f>Table3[[#This Row],[Longitude]]*PI()/180</f>
        <v>-1.688606051304514</v>
      </c>
      <c r="M16">
        <f>Table3[[#This Row],[Latitude2]]*PI()/180</f>
        <v>0.66373649722867956</v>
      </c>
      <c r="N16">
        <f>Table3[[#This Row],[Longitude3]]*PI()/180</f>
        <v>-1.3702227400898579</v>
      </c>
      <c r="O16" s="8">
        <f t="shared" si="0"/>
        <v>1079.6645694780213</v>
      </c>
    </row>
    <row r="17" spans="1:15" x14ac:dyDescent="0.25">
      <c r="A17" t="e" vm="20">
        <v>#VALUE!</v>
      </c>
      <c r="B17" cm="1" vm="21">
        <f t="array" ref="B17">_FV(A17,"Latitude")</f>
        <v>34.052230000000002</v>
      </c>
      <c r="C17" cm="1" vm="22">
        <f t="array" ref="C17">_FV(A17,"Longitude")</f>
        <v>-118.24368</v>
      </c>
      <c r="D17" t="e" vm="4">
        <v>#VALUE!</v>
      </c>
      <c r="E17">
        <v>38.029299999999999</v>
      </c>
      <c r="F17">
        <v>-78.507980000000003</v>
      </c>
      <c r="G17" t="s">
        <v>59</v>
      </c>
      <c r="H17" t="s">
        <v>13</v>
      </c>
      <c r="I17">
        <v>0</v>
      </c>
      <c r="J17" s="8">
        <v>1</v>
      </c>
      <c r="K17">
        <f>Table3[[#This Row],[Latitude]]*PI()/180</f>
        <v>0.59432353114638869</v>
      </c>
      <c r="L17">
        <f>Table3[[#This Row],[Longitude]]*PI()/180</f>
        <v>-2.0637415356745685</v>
      </c>
      <c r="M17">
        <f>Table3[[#This Row],[Latitude2]]*PI()/180</f>
        <v>0.66373649722867956</v>
      </c>
      <c r="N17">
        <f>Table3[[#This Row],[Longitude3]]*PI()/180</f>
        <v>-1.3702227400898579</v>
      </c>
      <c r="O17" s="8">
        <f t="shared" si="0"/>
        <v>2220.1630643499479</v>
      </c>
    </row>
    <row r="18" spans="1:15" x14ac:dyDescent="0.25">
      <c r="A18" t="e" vm="44">
        <v>#VALUE!</v>
      </c>
      <c r="B18" cm="1" vm="45">
        <f t="array" ref="B18">_FV(A18,"Latitude")</f>
        <v>47.606209999999997</v>
      </c>
      <c r="C18" cm="1" vm="46">
        <f t="array" ref="C18">_FV(A18,"Longitude")</f>
        <v>-122.33207</v>
      </c>
      <c r="D18" t="e" vm="4">
        <v>#VALUE!</v>
      </c>
      <c r="E18">
        <v>38.029299999999999</v>
      </c>
      <c r="F18">
        <v>-78.507980000000003</v>
      </c>
      <c r="G18" t="s">
        <v>62</v>
      </c>
      <c r="H18" t="s">
        <v>13</v>
      </c>
      <c r="I18">
        <v>0</v>
      </c>
      <c r="J18" s="8">
        <v>1</v>
      </c>
      <c r="K18">
        <f>Table3[[#This Row],[Latitude]]*PI()/180</f>
        <v>0.83088510889584954</v>
      </c>
      <c r="L18">
        <f>Table3[[#This Row],[Longitude]]*PI()/180</f>
        <v>-2.1350974022801794</v>
      </c>
      <c r="M18">
        <f>Table3[[#This Row],[Latitude2]]*PI()/180</f>
        <v>0.66373649722867956</v>
      </c>
      <c r="N18">
        <f>Table3[[#This Row],[Longitude3]]*PI()/180</f>
        <v>-1.3702227400898579</v>
      </c>
      <c r="O18" s="8">
        <f t="shared" si="0"/>
        <v>2284.0711484352883</v>
      </c>
    </row>
    <row r="19" spans="1:15" x14ac:dyDescent="0.25">
      <c r="A19" t="e" vm="47">
        <v>#VALUE!</v>
      </c>
      <c r="B19" cm="1" vm="48">
        <f t="array" ref="B19">_FV(A19,"Latitude")</f>
        <v>21.304694444444401</v>
      </c>
      <c r="C19" cm="1" vm="49">
        <f t="array" ref="C19">_FV(A19,"Longitude")</f>
        <v>-157.85719444444399</v>
      </c>
      <c r="D19" t="e" vm="4">
        <v>#VALUE!</v>
      </c>
      <c r="E19">
        <v>38.029299999999999</v>
      </c>
      <c r="F19">
        <v>-78.507980000000003</v>
      </c>
      <c r="G19" t="s">
        <v>65</v>
      </c>
      <c r="H19" t="s">
        <v>13</v>
      </c>
      <c r="I19">
        <v>0</v>
      </c>
      <c r="J19" s="8">
        <v>1</v>
      </c>
      <c r="K19">
        <f>Table3[[#This Row],[Latitude]]*PI()/180</f>
        <v>0.37183706418689899</v>
      </c>
      <c r="L19">
        <f>Table3[[#This Row],[Longitude]]*PI()/180</f>
        <v>-2.7551277910164487</v>
      </c>
      <c r="M19">
        <f>Table3[[#This Row],[Latitude2]]*PI()/180</f>
        <v>0.66373649722867956</v>
      </c>
      <c r="N19">
        <f>Table3[[#This Row],[Longitude3]]*PI()/180</f>
        <v>-1.3702227400898579</v>
      </c>
      <c r="O19" s="8">
        <f t="shared" si="0"/>
        <v>4763.0669222076158</v>
      </c>
    </row>
    <row r="20" spans="1:15" x14ac:dyDescent="0.25">
      <c r="A20" t="e" vm="50">
        <v>#VALUE!</v>
      </c>
      <c r="B20" cm="1" vm="51">
        <f t="array" ref="B20">_FV(A20,"Latitude")</f>
        <v>40.441666666666698</v>
      </c>
      <c r="C20" cm="1" vm="52">
        <f t="array" ref="C20">_FV(A20,"Longitude")</f>
        <v>-80</v>
      </c>
      <c r="D20" t="e" vm="4">
        <v>#VALUE!</v>
      </c>
      <c r="E20">
        <v>38.029299999999999</v>
      </c>
      <c r="F20">
        <v>-78.507980000000003</v>
      </c>
      <c r="G20" t="s">
        <v>68</v>
      </c>
      <c r="H20" t="s">
        <v>13</v>
      </c>
      <c r="I20">
        <v>0</v>
      </c>
      <c r="J20" s="8">
        <v>1</v>
      </c>
      <c r="K20">
        <f>Table3[[#This Row],[Latitude]]*PI()/180</f>
        <v>0.70584023832737397</v>
      </c>
      <c r="L20">
        <f>Table3[[#This Row],[Longitude]]*PI()/180</f>
        <v>-1.3962634015954636</v>
      </c>
      <c r="M20">
        <f>Table3[[#This Row],[Latitude2]]*PI()/180</f>
        <v>0.66373649722867956</v>
      </c>
      <c r="N20">
        <f>Table3[[#This Row],[Longitude3]]*PI()/180</f>
        <v>-1.3702227400898579</v>
      </c>
      <c r="O20" s="8">
        <f t="shared" si="0"/>
        <v>184.82039926603036</v>
      </c>
    </row>
    <row r="21" spans="1:15" x14ac:dyDescent="0.25">
      <c r="A21" t="e" vm="53">
        <v>#VALUE!</v>
      </c>
      <c r="B21" cm="1" vm="54">
        <f t="array" ref="B21">_FV(A21,"Latitude")</f>
        <v>41.850029999999997</v>
      </c>
      <c r="C21" cm="1" vm="55">
        <f t="array" ref="C21">_FV(A21,"Longitude")</f>
        <v>-87.650049999999993</v>
      </c>
      <c r="D21" t="e" vm="4">
        <v>#VALUE!</v>
      </c>
      <c r="E21">
        <v>38.029299999999999</v>
      </c>
      <c r="F21">
        <v>-78.507980000000003</v>
      </c>
      <c r="G21" t="s">
        <v>71</v>
      </c>
      <c r="H21" t="s">
        <v>13</v>
      </c>
      <c r="I21">
        <v>0</v>
      </c>
      <c r="J21" s="8">
        <v>1</v>
      </c>
      <c r="K21">
        <f>Table3[[#This Row],[Latitude]]*PI()/180</f>
        <v>0.73042081555840244</v>
      </c>
      <c r="L21">
        <f>Table3[[#This Row],[Longitude]]*PI()/180</f>
        <v>-1.5297819620376556</v>
      </c>
      <c r="M21">
        <f>Table3[[#This Row],[Latitude2]]*PI()/180</f>
        <v>0.66373649722867956</v>
      </c>
      <c r="N21">
        <f>Table3[[#This Row],[Longitude3]]*PI()/180</f>
        <v>-1.3702227400898579</v>
      </c>
      <c r="O21" s="8">
        <f t="shared" si="0"/>
        <v>551.18206241378596</v>
      </c>
    </row>
    <row r="22" spans="1:15" x14ac:dyDescent="0.25">
      <c r="A22" t="e" vm="20">
        <v>#VALUE!</v>
      </c>
      <c r="B22" cm="1" vm="21">
        <f t="array" ref="B22">_FV(A22,"Latitude")</f>
        <v>34.052230000000002</v>
      </c>
      <c r="C22" cm="1" vm="22">
        <f t="array" ref="C22">_FV(A22,"Longitude")</f>
        <v>-118.24368</v>
      </c>
      <c r="D22" t="e" vm="4">
        <v>#VALUE!</v>
      </c>
      <c r="E22">
        <v>38.029299999999999</v>
      </c>
      <c r="F22">
        <v>-78.507980000000003</v>
      </c>
      <c r="G22" t="s">
        <v>74</v>
      </c>
      <c r="H22" t="s">
        <v>13</v>
      </c>
      <c r="I22">
        <v>0</v>
      </c>
      <c r="J22" s="8">
        <v>1</v>
      </c>
      <c r="K22">
        <f>Table3[[#This Row],[Latitude]]*PI()/180</f>
        <v>0.59432353114638869</v>
      </c>
      <c r="L22">
        <f>Table3[[#This Row],[Longitude]]*PI()/180</f>
        <v>-2.0637415356745685</v>
      </c>
      <c r="M22">
        <f>Table3[[#This Row],[Latitude2]]*PI()/180</f>
        <v>0.66373649722867956</v>
      </c>
      <c r="N22">
        <f>Table3[[#This Row],[Longitude3]]*PI()/180</f>
        <v>-1.3702227400898579</v>
      </c>
      <c r="O22" s="8">
        <f t="shared" si="0"/>
        <v>2220.1630643499479</v>
      </c>
    </row>
    <row r="23" spans="1:15" x14ac:dyDescent="0.25">
      <c r="A23" t="e" vm="8">
        <v>#VALUE!</v>
      </c>
      <c r="B23" cm="1" vm="9">
        <f t="array" ref="B23">_FV(A23,"Latitude")</f>
        <v>32.779166666667003</v>
      </c>
      <c r="C23" cm="1" vm="10">
        <f t="array" ref="C23">_FV(A23,"Longitude")</f>
        <v>-96.808888888889001</v>
      </c>
      <c r="D23" t="e" vm="4">
        <v>#VALUE!</v>
      </c>
      <c r="E23">
        <v>38.029299999999999</v>
      </c>
      <c r="F23">
        <v>-78.507980000000003</v>
      </c>
      <c r="G23" t="s">
        <v>76</v>
      </c>
      <c r="H23" t="s">
        <v>13</v>
      </c>
      <c r="I23">
        <v>0</v>
      </c>
      <c r="J23" s="8">
        <v>1</v>
      </c>
      <c r="K23">
        <f>Table3[[#This Row],[Latitude]]*PI()/180</f>
        <v>0.57210438439331379</v>
      </c>
      <c r="L23">
        <f>Table3[[#This Row],[Longitude]]*PI()/180</f>
        <v>-1.6896338563084679</v>
      </c>
      <c r="M23">
        <f>Table3[[#This Row],[Latitude2]]*PI()/180</f>
        <v>0.66373649722867956</v>
      </c>
      <c r="N23">
        <f>Table3[[#This Row],[Longitude3]]*PI()/180</f>
        <v>-1.3702227400898579</v>
      </c>
      <c r="O23" s="8">
        <f t="shared" si="0"/>
        <v>1090.4376955923956</v>
      </c>
    </row>
    <row r="24" spans="1:15" x14ac:dyDescent="0.25">
      <c r="A24" t="e" vm="56">
        <v>#VALUE!</v>
      </c>
      <c r="B24" cm="1" vm="57">
        <f t="array" ref="B24">_FV(A24,"Latitude")</f>
        <v>41.748055555556</v>
      </c>
      <c r="C24" cm="1" vm="58">
        <f t="array" ref="C24">_FV(A24,"Longitude")</f>
        <v>-71.190277777777993</v>
      </c>
      <c r="D24" t="e" vm="4">
        <v>#VALUE!</v>
      </c>
      <c r="E24">
        <v>38.029299999999999</v>
      </c>
      <c r="F24">
        <v>-78.507980000000003</v>
      </c>
      <c r="G24" t="s">
        <v>77</v>
      </c>
      <c r="H24" t="s">
        <v>13</v>
      </c>
      <c r="I24">
        <v>0</v>
      </c>
      <c r="J24" s="8">
        <v>1</v>
      </c>
      <c r="K24">
        <f>Table3[[#This Row],[Latitude]]*PI()/180</f>
        <v>0.7286410257499627</v>
      </c>
      <c r="L24">
        <f>Table3[[#This Row],[Longitude]]*PI()/180</f>
        <v>-1.2425047426315781</v>
      </c>
      <c r="M24">
        <f>Table3[[#This Row],[Latitude2]]*PI()/180</f>
        <v>0.66373649722867956</v>
      </c>
      <c r="N24">
        <f>Table3[[#This Row],[Longitude3]]*PI()/180</f>
        <v>-1.3702227400898579</v>
      </c>
      <c r="O24" s="8">
        <f t="shared" si="0"/>
        <v>465.08047642043431</v>
      </c>
    </row>
    <row r="25" spans="1:15" x14ac:dyDescent="0.25">
      <c r="A25" t="e" vm="59">
        <v>#VALUE!</v>
      </c>
      <c r="B25" cm="1" vm="60">
        <f t="array" ref="B25">_FV(A25,"Latitude")</f>
        <v>40.958300000000001</v>
      </c>
      <c r="C25" cm="1" vm="61">
        <f t="array" ref="C25">_FV(A25,"Longitude")</f>
        <v>-73.808599999999998</v>
      </c>
      <c r="D25" t="e" vm="4">
        <v>#VALUE!</v>
      </c>
      <c r="E25">
        <v>38.029299999999999</v>
      </c>
      <c r="F25">
        <v>-78.507980000000003</v>
      </c>
      <c r="G25" t="s">
        <v>80</v>
      </c>
      <c r="H25" t="s">
        <v>13</v>
      </c>
      <c r="I25">
        <v>0</v>
      </c>
      <c r="J25" s="8">
        <v>1</v>
      </c>
      <c r="K25">
        <f>Table3[[#This Row],[Latitude]]*PI()/180</f>
        <v>0.71485719101959344</v>
      </c>
      <c r="L25">
        <f>Table3[[#This Row],[Longitude]]*PI()/180</f>
        <v>-1.2882030862874867</v>
      </c>
      <c r="M25">
        <f>Table3[[#This Row],[Latitude2]]*PI()/180</f>
        <v>0.66373649722867956</v>
      </c>
      <c r="N25">
        <f>Table3[[#This Row],[Longitude3]]*PI()/180</f>
        <v>-1.3702227400898579</v>
      </c>
      <c r="O25" s="8">
        <f t="shared" si="0"/>
        <v>322.01785882561296</v>
      </c>
    </row>
    <row r="26" spans="1:15" x14ac:dyDescent="0.25">
      <c r="A26" t="e" vm="8">
        <v>#VALUE!</v>
      </c>
      <c r="B26" cm="1" vm="9">
        <f t="array" ref="B26">_FV(A26,"Latitude")</f>
        <v>32.779166666667003</v>
      </c>
      <c r="C26" cm="1" vm="10">
        <f t="array" ref="C26">_FV(A26,"Longitude")</f>
        <v>-96.808888888889001</v>
      </c>
      <c r="D26" t="e" vm="4">
        <v>#VALUE!</v>
      </c>
      <c r="E26">
        <v>38.029299999999999</v>
      </c>
      <c r="F26">
        <v>-78.507980000000003</v>
      </c>
      <c r="G26" t="s">
        <v>83</v>
      </c>
      <c r="H26" t="s">
        <v>13</v>
      </c>
      <c r="I26">
        <v>0</v>
      </c>
      <c r="J26" s="8">
        <v>1</v>
      </c>
      <c r="K26">
        <f>Table3[[#This Row],[Latitude]]*PI()/180</f>
        <v>0.57210438439331379</v>
      </c>
      <c r="L26">
        <f>Table3[[#This Row],[Longitude]]*PI()/180</f>
        <v>-1.6896338563084679</v>
      </c>
      <c r="M26">
        <f>Table3[[#This Row],[Latitude2]]*PI()/180</f>
        <v>0.66373649722867956</v>
      </c>
      <c r="N26">
        <f>Table3[[#This Row],[Longitude3]]*PI()/180</f>
        <v>-1.3702227400898579</v>
      </c>
      <c r="O26" s="8">
        <f t="shared" si="0"/>
        <v>1090.4376955923956</v>
      </c>
    </row>
    <row r="27" spans="1:15" s="1" customFormat="1" x14ac:dyDescent="0.25">
      <c r="A27" s="1" t="e" vm="62">
        <v>#VALUE!</v>
      </c>
      <c r="B27" s="1" cm="1" vm="63">
        <f t="array" ref="B27">_FV(A27,"Latitude")</f>
        <v>39.891599999999997</v>
      </c>
      <c r="C27" s="1" cm="1" vm="64">
        <f t="array" ref="C27">_FV(A27,"Longitude")</f>
        <v>-75.116699999999994</v>
      </c>
      <c r="D27" s="1" t="e" vm="65">
        <v>#VALUE!</v>
      </c>
      <c r="E27" s="1" cm="1" vm="66">
        <f t="array" ref="E27">_FV(D27,"Latitude")</f>
        <v>38.258611111111001</v>
      </c>
      <c r="F27" s="1" cm="1" vm="67">
        <f t="array" ref="F27">_FV(D27,"Longitude")</f>
        <v>-94.334999999999994</v>
      </c>
      <c r="G27" s="1" t="s">
        <v>85</v>
      </c>
      <c r="H27" s="1" t="s">
        <v>88</v>
      </c>
      <c r="I27" s="1">
        <v>1</v>
      </c>
      <c r="J27" s="7">
        <v>8</v>
      </c>
      <c r="K27" s="1">
        <f>Table3[[#This Row],[Latitude]]*PI()/180</f>
        <v>0.6962397638885699</v>
      </c>
      <c r="L27" s="1">
        <f>Table3[[#This Row],[Longitude]]*PI()/180</f>
        <v>-1.3110337382328245</v>
      </c>
      <c r="M27" s="1">
        <f>Table3[[#This Row],[Latitude2]]*PI()/180</f>
        <v>0.66773873112897308</v>
      </c>
      <c r="N27" s="1">
        <f>Table3[[#This Row],[Longitude3]]*PI()/180</f>
        <v>-1.6464563498688505</v>
      </c>
      <c r="O27" s="7">
        <f t="shared" si="0"/>
        <v>1035.037895609823</v>
      </c>
    </row>
    <row r="28" spans="1:15" x14ac:dyDescent="0.25">
      <c r="A28" t="e" vm="68">
        <v>#VALUE!</v>
      </c>
      <c r="B28" cm="1" vm="69">
        <f t="array" ref="B28">_FV(A28,"Latitude")</f>
        <v>34.265300000000003</v>
      </c>
      <c r="C28" cm="1" vm="70">
        <f t="array" ref="C28">_FV(A28,"Longitude")</f>
        <v>-86.211100000000002</v>
      </c>
      <c r="D28" t="e" vm="65">
        <v>#VALUE!</v>
      </c>
      <c r="E28" cm="1" vm="66">
        <f t="array" ref="E28">_FV(D28,"Latitude")</f>
        <v>38.258611111111001</v>
      </c>
      <c r="F28" cm="1" vm="67">
        <f t="array" ref="F28">_FV(D28,"Longitude")</f>
        <v>-94.334999999999994</v>
      </c>
      <c r="G28" t="s">
        <v>90</v>
      </c>
      <c r="H28" t="s">
        <v>88</v>
      </c>
      <c r="I28">
        <v>0</v>
      </c>
      <c r="J28" s="8">
        <v>7</v>
      </c>
      <c r="K28">
        <f>Table3[[#This Row],[Latitude]]*PI()/180</f>
        <v>0.59804230418361304</v>
      </c>
      <c r="L28">
        <f>Table3[[#This Row],[Longitude]]*PI()/180</f>
        <v>-1.5046675467660833</v>
      </c>
      <c r="M28">
        <f>Table3[[#This Row],[Latitude2]]*PI()/180</f>
        <v>0.66773873112897308</v>
      </c>
      <c r="N28">
        <f>Table3[[#This Row],[Longitude3]]*PI()/180</f>
        <v>-1.6464563498688505</v>
      </c>
      <c r="O28" s="8">
        <f t="shared" si="0"/>
        <v>529.77899533940445</v>
      </c>
    </row>
    <row r="29" spans="1:15" x14ac:dyDescent="0.25">
      <c r="A29" t="e" vm="71">
        <v>#VALUE!</v>
      </c>
      <c r="B29" cm="1" vm="72">
        <f t="array" ref="B29">_FV(A29,"Latitude")</f>
        <v>39.952777777778003</v>
      </c>
      <c r="C29" cm="1" vm="73">
        <f t="array" ref="C29">_FV(A29,"Longitude")</f>
        <v>-75.163611111110995</v>
      </c>
      <c r="D29" t="e" vm="65">
        <v>#VALUE!</v>
      </c>
      <c r="E29" cm="1" vm="66">
        <f t="array" ref="E29">_FV(D29,"Latitude")</f>
        <v>38.258611111111001</v>
      </c>
      <c r="F29" cm="1" vm="67">
        <f t="array" ref="F29">_FV(D29,"Longitude")</f>
        <v>-94.334999999999994</v>
      </c>
      <c r="G29" t="s">
        <v>93</v>
      </c>
      <c r="H29" t="s">
        <v>88</v>
      </c>
      <c r="I29">
        <v>0</v>
      </c>
      <c r="J29" s="8">
        <v>6</v>
      </c>
      <c r="K29">
        <f>Table3[[#This Row],[Latitude]]*PI()/180</f>
        <v>0.69730751753984954</v>
      </c>
      <c r="L29">
        <f>Table3[[#This Row],[Longitude]]*PI()/180</f>
        <v>-1.3118524915774803</v>
      </c>
      <c r="M29">
        <f>Table3[[#This Row],[Latitude2]]*PI()/180</f>
        <v>0.66773873112897308</v>
      </c>
      <c r="N29">
        <f>Table3[[#This Row],[Longitude3]]*PI()/180</f>
        <v>-1.6464563498688505</v>
      </c>
      <c r="O29" s="8">
        <f t="shared" si="0"/>
        <v>1032.5686416400765</v>
      </c>
    </row>
    <row r="30" spans="1:15" x14ac:dyDescent="0.25">
      <c r="A30" t="e" vm="74">
        <v>#VALUE!</v>
      </c>
      <c r="B30" cm="1" vm="75">
        <f t="array" ref="B30">_FV(A30,"Latitude")</f>
        <v>39.049999999999997</v>
      </c>
      <c r="C30" cm="1" vm="76">
        <f t="array" ref="C30">_FV(A30,"Longitude")</f>
        <v>-94.583333333333002</v>
      </c>
      <c r="D30" t="e" vm="65">
        <v>#VALUE!</v>
      </c>
      <c r="E30" cm="1" vm="66">
        <f t="array" ref="E30">_FV(D30,"Latitude")</f>
        <v>38.258611111111001</v>
      </c>
      <c r="F30" cm="1" vm="67">
        <f t="array" ref="F30">_FV(D30,"Longitude")</f>
        <v>-94.334999999999994</v>
      </c>
      <c r="G30" t="s">
        <v>47</v>
      </c>
      <c r="H30" t="s">
        <v>88</v>
      </c>
      <c r="I30">
        <v>0</v>
      </c>
      <c r="J30" s="8">
        <v>5</v>
      </c>
      <c r="K30">
        <f>Table3[[#This Row],[Latitude]]*PI()/180</f>
        <v>0.68155107290378558</v>
      </c>
      <c r="L30">
        <f>Table3[[#This Row],[Longitude]]*PI()/180</f>
        <v>-1.6507905841779642</v>
      </c>
      <c r="M30">
        <f>Table3[[#This Row],[Latitude2]]*PI()/180</f>
        <v>0.66773873112897308</v>
      </c>
      <c r="N30">
        <f>Table3[[#This Row],[Longitude3]]*PI()/180</f>
        <v>-1.6464563498688505</v>
      </c>
      <c r="O30" s="8">
        <f t="shared" si="0"/>
        <v>56.300910043440489</v>
      </c>
    </row>
    <row r="31" spans="1:15" x14ac:dyDescent="0.25">
      <c r="A31" t="e" vm="77">
        <v>#VALUE!</v>
      </c>
      <c r="B31" cm="1" vm="78">
        <f t="array" ref="B31">_FV(A31,"Latitude")</f>
        <v>45.419561111111001</v>
      </c>
      <c r="C31" cm="1" vm="79">
        <f t="array" ref="C31">_FV(A31,"Longitude")</f>
        <v>-122.66755000000001</v>
      </c>
      <c r="D31" t="e" vm="65">
        <v>#VALUE!</v>
      </c>
      <c r="E31" cm="1" vm="66">
        <f t="array" ref="E31">_FV(D31,"Latitude")</f>
        <v>38.258611111111001</v>
      </c>
      <c r="F31" cm="1" vm="67">
        <f t="array" ref="F31">_FV(D31,"Longitude")</f>
        <v>-94.334999999999994</v>
      </c>
      <c r="G31" t="s">
        <v>99</v>
      </c>
      <c r="H31" t="s">
        <v>88</v>
      </c>
      <c r="I31">
        <v>0</v>
      </c>
      <c r="J31" s="8">
        <v>4</v>
      </c>
      <c r="K31">
        <f>Table3[[#This Row],[Latitude]]*PI()/180</f>
        <v>0.79272088619966108</v>
      </c>
      <c r="L31">
        <f>Table3[[#This Row],[Longitude]]*PI()/180</f>
        <v>-2.1409526328547703</v>
      </c>
      <c r="M31">
        <f>Table3[[#This Row],[Latitude2]]*PI()/180</f>
        <v>0.66773873112897308</v>
      </c>
      <c r="N31">
        <f>Table3[[#This Row],[Longitude3]]*PI()/180</f>
        <v>-1.6464563498688505</v>
      </c>
      <c r="O31" s="8">
        <f t="shared" si="0"/>
        <v>1530.766293078236</v>
      </c>
    </row>
    <row r="32" spans="1:15" x14ac:dyDescent="0.25">
      <c r="A32" t="e" vm="8">
        <v>#VALUE!</v>
      </c>
      <c r="B32" cm="1" vm="9">
        <f t="array" ref="B32">_FV(A32,"Latitude")</f>
        <v>32.779166666667003</v>
      </c>
      <c r="C32" cm="1" vm="10">
        <f t="array" ref="C32">_FV(A32,"Longitude")</f>
        <v>-96.808888888889001</v>
      </c>
      <c r="D32" t="e" vm="65">
        <v>#VALUE!</v>
      </c>
      <c r="E32" cm="1" vm="66">
        <f t="array" ref="E32">_FV(D32,"Latitude")</f>
        <v>38.258611111111001</v>
      </c>
      <c r="F32" cm="1" vm="67">
        <f t="array" ref="F32">_FV(D32,"Longitude")</f>
        <v>-94.334999999999994</v>
      </c>
      <c r="G32" t="s">
        <v>101</v>
      </c>
      <c r="H32" t="s">
        <v>88</v>
      </c>
      <c r="I32">
        <v>0</v>
      </c>
      <c r="J32" s="8">
        <v>4</v>
      </c>
      <c r="K32">
        <f>Table3[[#This Row],[Latitude]]*PI()/180</f>
        <v>0.57210438439331379</v>
      </c>
      <c r="L32">
        <f>Table3[[#This Row],[Longitude]]*PI()/180</f>
        <v>-1.6896338563084679</v>
      </c>
      <c r="M32">
        <f>Table3[[#This Row],[Latitude2]]*PI()/180</f>
        <v>0.66773873112897308</v>
      </c>
      <c r="N32">
        <f>Table3[[#This Row],[Longitude3]]*PI()/180</f>
        <v>-1.6464563498688505</v>
      </c>
      <c r="O32" s="8">
        <f t="shared" si="0"/>
        <v>403.32335310702689</v>
      </c>
    </row>
    <row r="33" spans="1:15" x14ac:dyDescent="0.25">
      <c r="A33" t="e" vm="80">
        <v>#VALUE!</v>
      </c>
      <c r="B33" cm="1" vm="81">
        <f t="array" ref="B33">_FV(A33,"Latitude")</f>
        <v>43.613611111110998</v>
      </c>
      <c r="C33" cm="1" vm="82">
        <f t="array" ref="C33">_FV(A33,"Longitude")</f>
        <v>-116.23777777778</v>
      </c>
      <c r="D33" t="e" vm="65">
        <v>#VALUE!</v>
      </c>
      <c r="E33" cm="1" vm="66">
        <f t="array" ref="E33">_FV(D33,"Latitude")</f>
        <v>38.258611111111001</v>
      </c>
      <c r="F33" cm="1" vm="67">
        <f t="array" ref="F33">_FV(D33,"Longitude")</f>
        <v>-94.334999999999994</v>
      </c>
      <c r="G33" t="s">
        <v>103</v>
      </c>
      <c r="H33" t="s">
        <v>88</v>
      </c>
      <c r="I33">
        <v>0</v>
      </c>
      <c r="J33" s="8">
        <v>3</v>
      </c>
      <c r="K33">
        <f>Table3[[#This Row],[Latitude]]*PI()/180</f>
        <v>0.76120111257326939</v>
      </c>
      <c r="L33">
        <f>Table3[[#This Row],[Longitude]]*PI()/180</f>
        <v>-2.0287319374237587</v>
      </c>
      <c r="M33">
        <f>Table3[[#This Row],[Latitude2]]*PI()/180</f>
        <v>0.66773873112897308</v>
      </c>
      <c r="N33">
        <f>Table3[[#This Row],[Longitude3]]*PI()/180</f>
        <v>-1.6464563498688505</v>
      </c>
      <c r="O33" s="8">
        <f t="shared" si="0"/>
        <v>1197.532504424817</v>
      </c>
    </row>
    <row r="34" spans="1:15" x14ac:dyDescent="0.25">
      <c r="A34" t="e" vm="83">
        <v>#VALUE!</v>
      </c>
      <c r="B34" cm="1" vm="84">
        <f t="array" ref="B34">_FV(A34,"Latitude")</f>
        <v>37.906313099999998</v>
      </c>
      <c r="C34" cm="1" vm="85">
        <f t="array" ref="C34">_FV(A34,"Longitude")</f>
        <v>-122.06496300000001</v>
      </c>
      <c r="D34" t="e" vm="65">
        <v>#VALUE!</v>
      </c>
      <c r="E34" cm="1" vm="66">
        <f t="array" ref="E34">_FV(D34,"Latitude")</f>
        <v>38.258611111111001</v>
      </c>
      <c r="F34" cm="1" vm="67">
        <f t="array" ref="F34">_FV(D34,"Longitude")</f>
        <v>-94.334999999999994</v>
      </c>
      <c r="G34" t="s">
        <v>106</v>
      </c>
      <c r="H34" t="s">
        <v>88</v>
      </c>
      <c r="I34">
        <v>0</v>
      </c>
      <c r="J34" s="8">
        <v>3</v>
      </c>
      <c r="K34">
        <f>Table3[[#This Row],[Latitude]]*PI()/180</f>
        <v>0.66158997088685856</v>
      </c>
      <c r="L34">
        <f>Table3[[#This Row],[Longitude]]*PI()/180</f>
        <v>-2.130435505675055</v>
      </c>
      <c r="M34">
        <f>Table3[[#This Row],[Latitude2]]*PI()/180</f>
        <v>0.66773873112897308</v>
      </c>
      <c r="N34">
        <f>Table3[[#This Row],[Longitude3]]*PI()/180</f>
        <v>-1.6464563498688505</v>
      </c>
      <c r="O34" s="8">
        <f t="shared" si="0"/>
        <v>1502.7019050374265</v>
      </c>
    </row>
    <row r="35" spans="1:15" x14ac:dyDescent="0.25">
      <c r="A35" t="e" vm="86">
        <v>#VALUE!</v>
      </c>
      <c r="B35" cm="1" vm="87">
        <f t="array" ref="B35">_FV(A35,"Latitude")</f>
        <v>40.613888888889001</v>
      </c>
      <c r="C35" cm="1" vm="88">
        <f t="array" ref="C35">_FV(A35,"Longitude")</f>
        <v>-111.88833333333</v>
      </c>
      <c r="D35" t="e" vm="65">
        <v>#VALUE!</v>
      </c>
      <c r="E35" cm="1" vm="66">
        <f t="array" ref="E35">_FV(D35,"Latitude")</f>
        <v>38.258611111111001</v>
      </c>
      <c r="F35" cm="1" vm="67">
        <f t="array" ref="F35">_FV(D35,"Longitude")</f>
        <v>-94.334999999999994</v>
      </c>
      <c r="G35" t="s">
        <v>109</v>
      </c>
      <c r="H35" t="s">
        <v>88</v>
      </c>
      <c r="I35">
        <v>0</v>
      </c>
      <c r="J35" s="8">
        <v>3</v>
      </c>
      <c r="K35">
        <f>Table3[[#This Row],[Latitude]]*PI()/180</f>
        <v>0.70884608315025455</v>
      </c>
      <c r="L35">
        <f>Table3[[#This Row],[Longitude]]*PI()/180</f>
        <v>-1.9528198112355306</v>
      </c>
      <c r="M35">
        <f>Table3[[#This Row],[Latitude2]]*PI()/180</f>
        <v>0.66773873112897308</v>
      </c>
      <c r="N35">
        <f>Table3[[#This Row],[Longitude3]]*PI()/180</f>
        <v>-1.6464563498688505</v>
      </c>
      <c r="O35" s="8">
        <f t="shared" si="0"/>
        <v>949.1265199115403</v>
      </c>
    </row>
    <row r="36" spans="1:15" x14ac:dyDescent="0.25">
      <c r="A36" t="e" vm="89">
        <v>#VALUE!</v>
      </c>
      <c r="B36" cm="1" vm="90">
        <f t="array" ref="B36">_FV(A36,"Latitude")</f>
        <v>40.805804999999999</v>
      </c>
      <c r="C36" cm="1" vm="91">
        <f t="array" ref="C36">_FV(A36,"Longitude")</f>
        <v>-73.253615999999994</v>
      </c>
      <c r="D36" t="e" vm="65">
        <v>#VALUE!</v>
      </c>
      <c r="E36" cm="1" vm="66">
        <f t="array" ref="E36">_FV(D36,"Latitude")</f>
        <v>38.258611111111001</v>
      </c>
      <c r="F36" cm="1" vm="67">
        <f t="array" ref="F36">_FV(D36,"Longitude")</f>
        <v>-94.334999999999994</v>
      </c>
      <c r="G36" t="s">
        <v>112</v>
      </c>
      <c r="H36" t="s">
        <v>88</v>
      </c>
      <c r="I36">
        <v>0</v>
      </c>
      <c r="J36" s="8">
        <v>3</v>
      </c>
      <c r="K36">
        <f>Table3[[#This Row],[Latitude]]*PI()/180</f>
        <v>0.71219565117676464</v>
      </c>
      <c r="L36">
        <f>Table3[[#This Row],[Longitude]]*PI()/180</f>
        <v>-1.2785167881915984</v>
      </c>
      <c r="M36">
        <f>Table3[[#This Row],[Latitude2]]*PI()/180</f>
        <v>0.66773873112897308</v>
      </c>
      <c r="N36">
        <f>Table3[[#This Row],[Longitude3]]*PI()/180</f>
        <v>-1.6464563498688505</v>
      </c>
      <c r="O36" s="8">
        <f t="shared" si="0"/>
        <v>1134.3520628227932</v>
      </c>
    </row>
    <row r="37" spans="1:15" x14ac:dyDescent="0.25">
      <c r="A37" t="e" vm="26">
        <v>#VALUE!</v>
      </c>
      <c r="B37" cm="1" vm="27">
        <f t="array" ref="B37">_FV(A37,"Latitude")</f>
        <v>34.073055555556003</v>
      </c>
      <c r="C37" cm="1" vm="28">
        <f t="array" ref="C37">_FV(A37,"Longitude")</f>
        <v>-118.39944444443999</v>
      </c>
      <c r="D37" t="e" vm="65">
        <v>#VALUE!</v>
      </c>
      <c r="E37" cm="1" vm="66">
        <f t="array" ref="E37">_FV(D37,"Latitude")</f>
        <v>38.258611111111001</v>
      </c>
      <c r="F37" cm="1" vm="67">
        <f t="array" ref="F37">_FV(D37,"Longitude")</f>
        <v>-94.334999999999994</v>
      </c>
      <c r="G37" t="s">
        <v>115</v>
      </c>
      <c r="H37" t="s">
        <v>88</v>
      </c>
      <c r="I37">
        <v>0</v>
      </c>
      <c r="J37" s="8">
        <v>2</v>
      </c>
      <c r="K37">
        <f>Table3[[#This Row],[Latitude]]*PI()/180</f>
        <v>0.59468700565939792</v>
      </c>
      <c r="L37">
        <f>Table3[[#This Row],[Longitude]]*PI()/180</f>
        <v>-2.066460138087586</v>
      </c>
      <c r="M37">
        <f>Table3[[#This Row],[Latitude2]]*PI()/180</f>
        <v>0.66773873112897308</v>
      </c>
      <c r="N37">
        <f>Table3[[#This Row],[Longitude3]]*PI()/180</f>
        <v>-1.6464563498688505</v>
      </c>
      <c r="O37" s="8">
        <f t="shared" si="0"/>
        <v>1369.0380275649961</v>
      </c>
    </row>
    <row r="38" spans="1:15" x14ac:dyDescent="0.25">
      <c r="A38" t="e" vm="92">
        <v>#VALUE!</v>
      </c>
      <c r="B38" cm="1" vm="93">
        <f t="array" ref="B38">_FV(A38,"Latitude")</f>
        <v>39.958599999999997</v>
      </c>
      <c r="C38" cm="1" vm="94">
        <f t="array" ref="C38">_FV(A38,"Longitude")</f>
        <v>-75.605000000000004</v>
      </c>
      <c r="D38" t="e" vm="65">
        <v>#VALUE!</v>
      </c>
      <c r="E38" cm="1" vm="66">
        <f t="array" ref="E38">_FV(D38,"Latitude")</f>
        <v>38.258611111111001</v>
      </c>
      <c r="F38" cm="1" vm="67">
        <f t="array" ref="F38">_FV(D38,"Longitude")</f>
        <v>-94.334999999999994</v>
      </c>
      <c r="G38" t="s">
        <v>117</v>
      </c>
      <c r="H38" t="s">
        <v>88</v>
      </c>
      <c r="I38">
        <v>0</v>
      </c>
      <c r="J38" s="8">
        <v>2</v>
      </c>
      <c r="K38">
        <f>Table3[[#This Row],[Latitude]]*PI()/180</f>
        <v>0.69740913448740616</v>
      </c>
      <c r="L38">
        <f>Table3[[#This Row],[Longitude]]*PI()/180</f>
        <v>-1.3195561809703129</v>
      </c>
      <c r="M38">
        <f>Table3[[#This Row],[Latitude2]]*PI()/180</f>
        <v>0.66773873112897308</v>
      </c>
      <c r="N38">
        <f>Table3[[#This Row],[Longitude3]]*PI()/180</f>
        <v>-1.6464563498688505</v>
      </c>
      <c r="O38" s="8">
        <f t="shared" si="0"/>
        <v>1009.1945416892892</v>
      </c>
    </row>
    <row r="39" spans="1:15" x14ac:dyDescent="0.25">
      <c r="A39" t="e" vm="95">
        <v>#VALUE!</v>
      </c>
      <c r="B39" cm="1" vm="96">
        <f t="array" ref="B39">_FV(A39,"Latitude")</f>
        <v>33.856388888889001</v>
      </c>
      <c r="C39" cm="1" vm="97">
        <f t="array" ref="C39">_FV(A39,"Longitude")</f>
        <v>-118.37694444444</v>
      </c>
      <c r="D39" t="e" vm="65">
        <v>#VALUE!</v>
      </c>
      <c r="E39" cm="1" vm="66">
        <f t="array" ref="E39">_FV(D39,"Latitude")</f>
        <v>38.258611111111001</v>
      </c>
      <c r="F39" cm="1" vm="67">
        <f t="array" ref="F39">_FV(D39,"Longitude")</f>
        <v>-94.334999999999994</v>
      </c>
      <c r="G39" t="s">
        <v>120</v>
      </c>
      <c r="H39" t="s">
        <v>88</v>
      </c>
      <c r="I39">
        <v>0</v>
      </c>
      <c r="J39" s="8">
        <v>2</v>
      </c>
      <c r="K39">
        <f>Table3[[#This Row],[Latitude]]*PI()/180</f>
        <v>0.59090545894673774</v>
      </c>
      <c r="L39">
        <f>Table3[[#This Row],[Longitude]]*PI()/180</f>
        <v>-2.0660674390058875</v>
      </c>
      <c r="M39">
        <f>Table3[[#This Row],[Latitude2]]*PI()/180</f>
        <v>0.66773873112897308</v>
      </c>
      <c r="N39">
        <f>Table3[[#This Row],[Longitude3]]*PI()/180</f>
        <v>-1.6464563498688505</v>
      </c>
      <c r="O39" s="8">
        <f t="shared" si="0"/>
        <v>1372.8050710389007</v>
      </c>
    </row>
    <row r="40" spans="1:15" x14ac:dyDescent="0.25">
      <c r="A40" t="e" vm="98">
        <v>#VALUE!</v>
      </c>
      <c r="B40" cm="1" vm="99">
        <f t="array" ref="B40">_FV(A40,"Latitude")</f>
        <v>37.777500000000003</v>
      </c>
      <c r="C40" cm="1" vm="100">
        <f t="array" ref="C40">_FV(A40,"Longitude")</f>
        <v>-122.416388888889</v>
      </c>
      <c r="D40" t="e" vm="65">
        <v>#VALUE!</v>
      </c>
      <c r="E40" cm="1" vm="66">
        <f t="array" ref="E40">_FV(D40,"Latitude")</f>
        <v>38.258611111111001</v>
      </c>
      <c r="F40" cm="1" vm="67">
        <f t="array" ref="F40">_FV(D40,"Longitude")</f>
        <v>-94.334999999999994</v>
      </c>
      <c r="G40" t="s">
        <v>122</v>
      </c>
      <c r="H40" t="s">
        <v>88</v>
      </c>
      <c r="I40">
        <v>0</v>
      </c>
      <c r="J40" s="8">
        <v>2</v>
      </c>
      <c r="K40">
        <f>Table3[[#This Row],[Latitude]]*PI()/180</f>
        <v>0.6593417581721579</v>
      </c>
      <c r="L40">
        <f>Table3[[#This Row],[Longitude]]*PI()/180</f>
        <v>-2.1365690445129157</v>
      </c>
      <c r="M40">
        <f>Table3[[#This Row],[Latitude2]]*PI()/180</f>
        <v>0.66773873112897308</v>
      </c>
      <c r="N40">
        <f>Table3[[#This Row],[Longitude3]]*PI()/180</f>
        <v>-1.6464563498688505</v>
      </c>
      <c r="O40" s="8">
        <f t="shared" si="0"/>
        <v>1523.1103969672845</v>
      </c>
    </row>
    <row r="41" spans="1:15" x14ac:dyDescent="0.25">
      <c r="A41" t="e" vm="29">
        <v>#VALUE!</v>
      </c>
      <c r="B41" cm="1" vm="30">
        <f t="array" ref="B41">_FV(A41,"Latitude")</f>
        <v>40.700000000000003</v>
      </c>
      <c r="C41" cm="1" vm="31">
        <f t="array" ref="C41">_FV(A41,"Longitude")</f>
        <v>-74</v>
      </c>
      <c r="D41" t="e" vm="65">
        <v>#VALUE!</v>
      </c>
      <c r="E41" cm="1" vm="66">
        <f t="array" ref="E41">_FV(D41,"Latitude")</f>
        <v>38.258611111111001</v>
      </c>
      <c r="F41" cm="1" vm="67">
        <f t="array" ref="F41">_FV(D41,"Longitude")</f>
        <v>-94.334999999999994</v>
      </c>
      <c r="G41" t="s">
        <v>126</v>
      </c>
      <c r="H41" t="s">
        <v>88</v>
      </c>
      <c r="I41">
        <v>0</v>
      </c>
      <c r="J41" s="8">
        <v>2</v>
      </c>
      <c r="K41">
        <f>Table3[[#This Row],[Latitude]]*PI()/180</f>
        <v>0.71034900556169223</v>
      </c>
      <c r="L41">
        <f>Table3[[#This Row],[Longitude]]*PI()/180</f>
        <v>-1.2915436464758039</v>
      </c>
      <c r="M41">
        <f>Table3[[#This Row],[Latitude2]]*PI()/180</f>
        <v>0.66773873112897308</v>
      </c>
      <c r="N41">
        <f>Table3[[#This Row],[Longitude3]]*PI()/180</f>
        <v>-1.6464563498688505</v>
      </c>
      <c r="O41" s="8">
        <f t="shared" si="0"/>
        <v>1095.0373361986069</v>
      </c>
    </row>
    <row r="42" spans="1:15" x14ac:dyDescent="0.25">
      <c r="A42" t="e" vm="101">
        <v>#VALUE!</v>
      </c>
      <c r="B42" cm="1" vm="102">
        <f t="array" ref="B42">_FV(A42,"Latitude")</f>
        <v>35.907308333332999</v>
      </c>
      <c r="C42" cm="1" vm="103">
        <f t="array" ref="C42">_FV(A42,"Longitude")</f>
        <v>-79.049922222221994</v>
      </c>
      <c r="D42" t="e" vm="65">
        <v>#VALUE!</v>
      </c>
      <c r="E42" cm="1" vm="66">
        <f t="array" ref="E42">_FV(D42,"Latitude")</f>
        <v>38.258611111111001</v>
      </c>
      <c r="F42" cm="1" vm="67">
        <f t="array" ref="F42">_FV(D42,"Longitude")</f>
        <v>-94.334999999999994</v>
      </c>
      <c r="G42" t="s">
        <v>59</v>
      </c>
      <c r="H42" t="s">
        <v>88</v>
      </c>
      <c r="I42">
        <v>0</v>
      </c>
      <c r="J42" s="8">
        <v>1</v>
      </c>
      <c r="K42">
        <f>Table3[[#This Row],[Latitude]]*PI()/180</f>
        <v>0.62670075594545838</v>
      </c>
      <c r="L42">
        <f>Table3[[#This Row],[Longitude]]*PI()/180</f>
        <v>-1.3796814162232065</v>
      </c>
      <c r="M42">
        <f>Table3[[#This Row],[Latitude2]]*PI()/180</f>
        <v>0.66773873112897308</v>
      </c>
      <c r="N42">
        <f>Table3[[#This Row],[Longitude3]]*PI()/180</f>
        <v>-1.6464563498688505</v>
      </c>
      <c r="O42" s="8">
        <f t="shared" si="0"/>
        <v>857.03495080087509</v>
      </c>
    </row>
    <row r="43" spans="1:15" x14ac:dyDescent="0.25">
      <c r="A43" t="e" vm="20">
        <v>#VALUE!</v>
      </c>
      <c r="B43" cm="1" vm="21">
        <f t="array" ref="B43">_FV(A43,"Latitude")</f>
        <v>34.052230000000002</v>
      </c>
      <c r="C43" cm="1" vm="22">
        <f t="array" ref="C43">_FV(A43,"Longitude")</f>
        <v>-118.24368</v>
      </c>
      <c r="D43" t="e" vm="65">
        <v>#VALUE!</v>
      </c>
      <c r="E43" cm="1" vm="66">
        <f t="array" ref="E43">_FV(D43,"Latitude")</f>
        <v>38.258611111111001</v>
      </c>
      <c r="F43" cm="1" vm="67">
        <f t="array" ref="F43">_FV(D43,"Longitude")</f>
        <v>-94.334999999999994</v>
      </c>
      <c r="G43" t="s">
        <v>129</v>
      </c>
      <c r="H43" t="s">
        <v>88</v>
      </c>
      <c r="I43">
        <v>0</v>
      </c>
      <c r="J43" s="8">
        <v>1</v>
      </c>
      <c r="K43">
        <f>Table3[[#This Row],[Latitude]]*PI()/180</f>
        <v>0.59432353114638869</v>
      </c>
      <c r="L43">
        <f>Table3[[#This Row],[Longitude]]*PI()/180</f>
        <v>-2.0637415356745685</v>
      </c>
      <c r="M43">
        <f>Table3[[#This Row],[Latitude2]]*PI()/180</f>
        <v>0.66773873112897308</v>
      </c>
      <c r="N43">
        <f>Table3[[#This Row],[Longitude3]]*PI()/180</f>
        <v>-1.6464563498688505</v>
      </c>
      <c r="O43" s="8">
        <f t="shared" si="0"/>
        <v>1361.0907825159929</v>
      </c>
    </row>
    <row r="44" spans="1:15" x14ac:dyDescent="0.25">
      <c r="A44" t="e" vm="104">
        <v>#VALUE!</v>
      </c>
      <c r="B44" cm="1" vm="105">
        <f t="array" ref="B44">_FV(A44,"Latitude")</f>
        <v>38.717799999999997</v>
      </c>
      <c r="C44" cm="1" vm="106">
        <f t="array" ref="C44">_FV(A44,"Longitude")</f>
        <v>-90.129400000000004</v>
      </c>
      <c r="D44" t="e" vm="65">
        <v>#VALUE!</v>
      </c>
      <c r="E44" cm="1" vm="66">
        <f t="array" ref="E44">_FV(D44,"Latitude")</f>
        <v>38.258611111111001</v>
      </c>
      <c r="F44" cm="1" vm="67">
        <f t="array" ref="F44">_FV(D44,"Longitude")</f>
        <v>-94.334999999999994</v>
      </c>
      <c r="G44" t="s">
        <v>130</v>
      </c>
      <c r="H44" t="s">
        <v>88</v>
      </c>
      <c r="I44">
        <v>0</v>
      </c>
      <c r="J44" s="8">
        <v>1</v>
      </c>
      <c r="K44">
        <f>Table3[[#This Row],[Latitude]]*PI()/180</f>
        <v>0.6757530891286605</v>
      </c>
      <c r="L44">
        <f>Table3[[#This Row],[Longitude]]*PI()/180</f>
        <v>-1.5730547828469772</v>
      </c>
      <c r="M44">
        <f>Table3[[#This Row],[Latitude2]]*PI()/180</f>
        <v>0.66773873112897308</v>
      </c>
      <c r="N44">
        <f>Table3[[#This Row],[Longitude3]]*PI()/180</f>
        <v>-1.6464563498688505</v>
      </c>
      <c r="O44" s="8">
        <f t="shared" si="0"/>
        <v>229.64161384907564</v>
      </c>
    </row>
    <row r="45" spans="1:15" x14ac:dyDescent="0.25">
      <c r="A45" t="e" vm="32">
        <v>#VALUE!</v>
      </c>
      <c r="B45" cm="1" vm="33">
        <f t="array" ref="B45">_FV(A45,"Latitude")</f>
        <v>33.433611111110999</v>
      </c>
      <c r="C45" cm="1" vm="34">
        <f t="array" ref="C45">_FV(A45,"Longitude")</f>
        <v>-112.34972222222</v>
      </c>
      <c r="D45" t="e" vm="65">
        <v>#VALUE!</v>
      </c>
      <c r="E45" cm="1" vm="66">
        <f t="array" ref="E45">_FV(D45,"Latitude")</f>
        <v>38.258611111111001</v>
      </c>
      <c r="F45" cm="1" vm="67">
        <f t="array" ref="F45">_FV(D45,"Longitude")</f>
        <v>-94.334999999999994</v>
      </c>
      <c r="G45" t="s">
        <v>133</v>
      </c>
      <c r="H45" t="s">
        <v>88</v>
      </c>
      <c r="I45">
        <v>0</v>
      </c>
      <c r="J45" s="8">
        <v>1</v>
      </c>
      <c r="K45">
        <f>Table3[[#This Row],[Latitude]]*PI()/180</f>
        <v>0.58352659472024659</v>
      </c>
      <c r="L45">
        <f>Table3[[#This Row],[Longitude]]*PI()/180</f>
        <v>-1.9608725664787794</v>
      </c>
      <c r="M45">
        <f>Table3[[#This Row],[Latitude2]]*PI()/180</f>
        <v>0.66773873112897308</v>
      </c>
      <c r="N45">
        <f>Table3[[#This Row],[Longitude3]]*PI()/180</f>
        <v>-1.6464563498688505</v>
      </c>
      <c r="O45" s="8">
        <f t="shared" si="0"/>
        <v>1060.568572016143</v>
      </c>
    </row>
    <row r="46" spans="1:15" x14ac:dyDescent="0.25">
      <c r="A46" t="e" vm="107">
        <v>#VALUE!</v>
      </c>
      <c r="B46" cm="1" vm="108">
        <f t="array" ref="B46">_FV(A46,"Latitude")</f>
        <v>29.762777777777998</v>
      </c>
      <c r="C46" cm="1" vm="109">
        <f t="array" ref="C46">_FV(A46,"Longitude")</f>
        <v>-95.383055555555998</v>
      </c>
      <c r="D46" t="e" vm="65">
        <v>#VALUE!</v>
      </c>
      <c r="E46" cm="1" vm="66">
        <f t="array" ref="E46">_FV(D46,"Latitude")</f>
        <v>38.258611111111001</v>
      </c>
      <c r="F46" cm="1" vm="67">
        <f t="array" ref="F46">_FV(D46,"Longitude")</f>
        <v>-94.334999999999994</v>
      </c>
      <c r="G46" t="s">
        <v>117</v>
      </c>
      <c r="H46" t="s">
        <v>88</v>
      </c>
      <c r="I46">
        <v>0</v>
      </c>
      <c r="J46" s="8">
        <v>1</v>
      </c>
      <c r="K46">
        <f>Table3[[#This Row],[Latitude]]*PI()/180</f>
        <v>0.51945846676162732</v>
      </c>
      <c r="L46">
        <f>Table3[[#This Row],[Longitude]]*PI()/180</f>
        <v>-1.6647483700571213</v>
      </c>
      <c r="M46">
        <f>Table3[[#This Row],[Latitude2]]*PI()/180</f>
        <v>0.66773873112897308</v>
      </c>
      <c r="N46">
        <f>Table3[[#This Row],[Longitude3]]*PI()/180</f>
        <v>-1.6464563498688505</v>
      </c>
      <c r="O46" s="8">
        <f t="shared" si="0"/>
        <v>590.08957141433802</v>
      </c>
    </row>
    <row r="47" spans="1:15" x14ac:dyDescent="0.25">
      <c r="A47" t="e" vm="110">
        <v>#VALUE!</v>
      </c>
      <c r="B47" cm="1" vm="111">
        <f t="array" ref="B47">_FV(A47,"Latitude")</f>
        <v>33.768055555555598</v>
      </c>
      <c r="C47" cm="1" vm="112">
        <f t="array" ref="C47">_FV(A47,"Longitude")</f>
        <v>-118.195555555556</v>
      </c>
      <c r="D47" t="e" vm="65">
        <v>#VALUE!</v>
      </c>
      <c r="E47" cm="1" vm="66">
        <f t="array" ref="E47">_FV(D47,"Latitude")</f>
        <v>38.258611111111001</v>
      </c>
      <c r="F47" cm="1" vm="67">
        <f t="array" ref="F47">_FV(D47,"Longitude")</f>
        <v>-94.334999999999994</v>
      </c>
      <c r="G47" t="s">
        <v>137</v>
      </c>
      <c r="H47" t="s">
        <v>88</v>
      </c>
      <c r="I47">
        <v>0</v>
      </c>
      <c r="J47" s="8">
        <v>1</v>
      </c>
      <c r="K47">
        <f>Table3[[#This Row],[Latitude]]*PI()/180</f>
        <v>0.58936375144080821</v>
      </c>
      <c r="L47">
        <f>Table3[[#This Row],[Longitude]]*PI()/180</f>
        <v>-2.0629016056683276</v>
      </c>
      <c r="M47">
        <f>Table3[[#This Row],[Latitude2]]*PI()/180</f>
        <v>0.66773873112897308</v>
      </c>
      <c r="N47">
        <f>Table3[[#This Row],[Longitude3]]*PI()/180</f>
        <v>-1.6464563498688505</v>
      </c>
      <c r="O47" s="8">
        <f t="shared" si="0"/>
        <v>1365.0845936327339</v>
      </c>
    </row>
    <row r="48" spans="1:15" x14ac:dyDescent="0.25">
      <c r="A48" t="e" vm="113">
        <v>#VALUE!</v>
      </c>
      <c r="B48" cm="1" vm="114">
        <f t="array" ref="B48">_FV(A48,"Latitude")</f>
        <v>25.75</v>
      </c>
      <c r="C48" cm="1" vm="115">
        <f t="array" ref="C48">_FV(A48,"Longitude")</f>
        <v>-80.271111111110997</v>
      </c>
      <c r="D48" t="e" vm="65">
        <v>#VALUE!</v>
      </c>
      <c r="E48" cm="1" vm="66">
        <f t="array" ref="E48">_FV(D48,"Latitude")</f>
        <v>38.258611111111001</v>
      </c>
      <c r="F48" cm="1" vm="67">
        <f t="array" ref="F48">_FV(D48,"Longitude")</f>
        <v>-94.334999999999994</v>
      </c>
      <c r="G48" t="s">
        <v>139</v>
      </c>
      <c r="H48" t="s">
        <v>88</v>
      </c>
      <c r="I48">
        <v>0</v>
      </c>
      <c r="J48" s="8">
        <v>1</v>
      </c>
      <c r="K48">
        <f>Table3[[#This Row],[Latitude]]*PI()/180</f>
        <v>0.44942228238853982</v>
      </c>
      <c r="L48">
        <f>Table3[[#This Row],[Longitude]]*PI()/180</f>
        <v>-1.4009951831230907</v>
      </c>
      <c r="M48">
        <f>Table3[[#This Row],[Latitude2]]*PI()/180</f>
        <v>0.66773873112897308</v>
      </c>
      <c r="N48">
        <f>Table3[[#This Row],[Longitude3]]*PI()/180</f>
        <v>-1.6464563498688505</v>
      </c>
      <c r="O48" s="8">
        <f t="shared" si="0"/>
        <v>1191.3462119328626</v>
      </c>
    </row>
    <row r="49" spans="1:15" x14ac:dyDescent="0.25">
      <c r="A49" t="e" vm="8">
        <v>#VALUE!</v>
      </c>
      <c r="B49" cm="1" vm="9">
        <f t="array" ref="B49">_FV(A49,"Latitude")</f>
        <v>32.779166666667003</v>
      </c>
      <c r="C49" cm="1" vm="10">
        <f t="array" ref="C49">_FV(A49,"Longitude")</f>
        <v>-96.808888888889001</v>
      </c>
      <c r="D49" t="e" vm="65">
        <v>#VALUE!</v>
      </c>
      <c r="E49" cm="1" vm="66">
        <f t="array" ref="E49">_FV(D49,"Latitude")</f>
        <v>38.258611111111001</v>
      </c>
      <c r="F49" cm="1" vm="67">
        <f t="array" ref="F49">_FV(D49,"Longitude")</f>
        <v>-94.334999999999994</v>
      </c>
      <c r="G49" t="s">
        <v>142</v>
      </c>
      <c r="H49" t="s">
        <v>88</v>
      </c>
      <c r="I49">
        <v>0</v>
      </c>
      <c r="J49" s="8">
        <v>1</v>
      </c>
      <c r="K49">
        <f>Table3[[#This Row],[Latitude]]*PI()/180</f>
        <v>0.57210438439331379</v>
      </c>
      <c r="L49">
        <f>Table3[[#This Row],[Longitude]]*PI()/180</f>
        <v>-1.6896338563084679</v>
      </c>
      <c r="M49">
        <f>Table3[[#This Row],[Latitude2]]*PI()/180</f>
        <v>0.66773873112897308</v>
      </c>
      <c r="N49">
        <f>Table3[[#This Row],[Longitude3]]*PI()/180</f>
        <v>-1.6464563498688505</v>
      </c>
      <c r="O49" s="8">
        <f t="shared" si="0"/>
        <v>403.32335310702689</v>
      </c>
    </row>
    <row r="50" spans="1:15" x14ac:dyDescent="0.25">
      <c r="A50" t="e" vm="116">
        <v>#VALUE!</v>
      </c>
      <c r="B50" cm="1" vm="117">
        <f t="array" ref="B50">_FV(A50,"Latitude")</f>
        <v>39.825830000000003</v>
      </c>
      <c r="C50" cm="1" vm="118">
        <f t="array" ref="C50">_FV(A50,"Longitude")</f>
        <v>-74.183329999999998</v>
      </c>
      <c r="D50" t="e" vm="65">
        <v>#VALUE!</v>
      </c>
      <c r="E50" cm="1" vm="66">
        <f t="array" ref="E50">_FV(D50,"Latitude")</f>
        <v>38.258611111111001</v>
      </c>
      <c r="F50" cm="1" vm="67">
        <f t="array" ref="F50">_FV(D50,"Longitude")</f>
        <v>-94.334999999999994</v>
      </c>
      <c r="G50" t="s">
        <v>144</v>
      </c>
      <c r="H50" t="s">
        <v>88</v>
      </c>
      <c r="I50">
        <v>0</v>
      </c>
      <c r="J50" s="8">
        <v>1</v>
      </c>
      <c r="K50">
        <f>Table3[[#This Row],[Latitude]]*PI()/180</f>
        <v>0.69509186083953334</v>
      </c>
      <c r="L50">
        <f>Table3[[#This Row],[Longitude]]*PI()/180</f>
        <v>-1.2947433585934851</v>
      </c>
      <c r="M50">
        <f>Table3[[#This Row],[Latitude2]]*PI()/180</f>
        <v>0.66773873112897308</v>
      </c>
      <c r="N50">
        <f>Table3[[#This Row],[Longitude3]]*PI()/180</f>
        <v>-1.6464563498688505</v>
      </c>
      <c r="O50" s="8">
        <f t="shared" si="0"/>
        <v>1084.5691261362792</v>
      </c>
    </row>
    <row r="51" spans="1:15" x14ac:dyDescent="0.25">
      <c r="A51" t="e" vm="119">
        <v>#VALUE!</v>
      </c>
      <c r="B51" cm="1" vm="120">
        <f t="array" ref="B51">_FV(A51,"Latitude")</f>
        <v>37.540833333333303</v>
      </c>
      <c r="C51" cm="1" vm="121">
        <f t="array" ref="C51">_FV(A51,"Longitude")</f>
        <v>-77.436666666666696</v>
      </c>
      <c r="D51" t="e" vm="65">
        <v>#VALUE!</v>
      </c>
      <c r="E51" cm="1" vm="66">
        <f t="array" ref="E51">_FV(D51,"Latitude")</f>
        <v>38.258611111111001</v>
      </c>
      <c r="F51" cm="1" vm="67">
        <f t="array" ref="F51">_FV(D51,"Longitude")</f>
        <v>-94.334999999999994</v>
      </c>
      <c r="G51" t="s">
        <v>147</v>
      </c>
      <c r="H51" t="s">
        <v>88</v>
      </c>
      <c r="I51">
        <v>0</v>
      </c>
      <c r="J51" s="8">
        <v>1</v>
      </c>
      <c r="K51">
        <f>Table3[[#This Row],[Latitude]]*PI()/180</f>
        <v>0.6552111456091041</v>
      </c>
      <c r="L51">
        <f>Table3[[#This Row],[Longitude]]*PI()/180</f>
        <v>-1.3515247951026761</v>
      </c>
      <c r="M51">
        <f>Table3[[#This Row],[Latitude2]]*PI()/180</f>
        <v>0.66773873112897308</v>
      </c>
      <c r="N51">
        <f>Table3[[#This Row],[Longitude3]]*PI()/180</f>
        <v>-1.6464563498688505</v>
      </c>
      <c r="O51" s="8">
        <f t="shared" si="0"/>
        <v>921.41726203394921</v>
      </c>
    </row>
    <row r="52" spans="1:15" s="1" customFormat="1" x14ac:dyDescent="0.25">
      <c r="A52" s="1" t="e" vm="98">
        <v>#VALUE!</v>
      </c>
      <c r="B52" s="1" cm="1" vm="99">
        <f t="array" ref="B52">_FV(A52,"Latitude")</f>
        <v>37.777500000000003</v>
      </c>
      <c r="C52" s="1" cm="1" vm="100">
        <f t="array" ref="C52">_FV(A52,"Longitude")</f>
        <v>-122.416388888889</v>
      </c>
      <c r="D52" s="1" t="e" vm="122">
        <v>#VALUE!</v>
      </c>
      <c r="E52" s="1" cm="1" vm="123">
        <f t="array" ref="E52">_FV(D52,"Latitude")</f>
        <v>40.039722222221997</v>
      </c>
      <c r="F52" s="1" cm="1" vm="124">
        <f t="array" ref="F52">_FV(D52,"Longitude")</f>
        <v>-76.304444444444002</v>
      </c>
      <c r="G52" s="1" t="s">
        <v>296</v>
      </c>
      <c r="H52" s="1" t="s">
        <v>298</v>
      </c>
      <c r="I52" s="1">
        <v>1</v>
      </c>
      <c r="J52" s="7">
        <v>9</v>
      </c>
      <c r="K52" s="1">
        <f>Table3[[#This Row],[Latitude]]*PI()/180</f>
        <v>0.6593417581721579</v>
      </c>
      <c r="L52" s="1">
        <f>Table3[[#This Row],[Longitude]]*PI()/180</f>
        <v>-2.1365690445129157</v>
      </c>
      <c r="M52" s="1">
        <f>Table3[[#This Row],[Latitude2]]*PI()/180</f>
        <v>0.69882498436171447</v>
      </c>
      <c r="N52" s="1">
        <f>Table3[[#This Row],[Longitude3]]*PI()/180</f>
        <v>-1.3317637894606431</v>
      </c>
      <c r="O52" s="7">
        <f t="shared" si="0"/>
        <v>2456.4817011292475</v>
      </c>
    </row>
    <row r="53" spans="1:15" x14ac:dyDescent="0.25">
      <c r="A53" t="e" vm="125">
        <v>#VALUE!</v>
      </c>
      <c r="B53" cm="1" vm="126">
        <f t="array" ref="B53">_FV(A53,"Latitude")</f>
        <v>37.429166666667001</v>
      </c>
      <c r="C53" cm="1" vm="127">
        <f t="array" ref="C53">_FV(A53,"Longitude")</f>
        <v>-122.13805555556</v>
      </c>
      <c r="D53" t="e" vm="122">
        <v>#VALUE!</v>
      </c>
      <c r="E53" cm="1" vm="123">
        <f t="array" ref="E53">_FV(D53,"Latitude")</f>
        <v>40.039722222221997</v>
      </c>
      <c r="F53" cm="1" vm="124">
        <f t="array" ref="F53">_FV(D53,"Longitude")</f>
        <v>-76.304444444444002</v>
      </c>
      <c r="G53" t="s">
        <v>300</v>
      </c>
      <c r="H53" t="s">
        <v>298</v>
      </c>
      <c r="I53">
        <v>0</v>
      </c>
      <c r="J53" s="8">
        <v>8</v>
      </c>
      <c r="K53">
        <f>Table3[[#This Row],[Latitude]]*PI()/180</f>
        <v>0.65326219461105006</v>
      </c>
      <c r="L53">
        <f>Table3[[#This Row],[Longitude]]*PI()/180</f>
        <v>-2.1317112114282741</v>
      </c>
      <c r="M53">
        <f>Table3[[#This Row],[Latitude2]]*PI()/180</f>
        <v>0.69882498436171447</v>
      </c>
      <c r="N53">
        <f>Table3[[#This Row],[Longitude3]]*PI()/180</f>
        <v>-1.3317637894606431</v>
      </c>
      <c r="O53" s="8">
        <f t="shared" si="0"/>
        <v>2449.7062085426232</v>
      </c>
    </row>
    <row r="54" spans="1:15" x14ac:dyDescent="0.25">
      <c r="A54" t="e" vm="128">
        <v>#VALUE!</v>
      </c>
      <c r="B54" cm="1" vm="129">
        <f t="array" ref="B54">_FV(A54,"Latitude")</f>
        <v>41.371209999999998</v>
      </c>
      <c r="C54" cm="1" vm="130">
        <f t="array" ref="C54">_FV(A54,"Longitude")</f>
        <v>-73.414010000000005</v>
      </c>
      <c r="D54" t="e" vm="122">
        <v>#VALUE!</v>
      </c>
      <c r="E54" cm="1" vm="123">
        <f t="array" ref="E54">_FV(D54,"Latitude")</f>
        <v>40.039722222221997</v>
      </c>
      <c r="F54" cm="1" vm="124">
        <f t="array" ref="F54">_FV(D54,"Longitude")</f>
        <v>-76.304444444444002</v>
      </c>
      <c r="G54" t="s">
        <v>304</v>
      </c>
      <c r="H54" t="s">
        <v>298</v>
      </c>
      <c r="I54">
        <v>0</v>
      </c>
      <c r="J54" s="8">
        <v>7</v>
      </c>
      <c r="K54">
        <f>Table3[[#This Row],[Latitude]]*PI()/180</f>
        <v>0.72206383003400321</v>
      </c>
      <c r="L54">
        <f>Table3[[#This Row],[Longitude]]*PI()/180</f>
        <v>-1.2813161915920424</v>
      </c>
      <c r="M54">
        <f>Table3[[#This Row],[Latitude2]]*PI()/180</f>
        <v>0.69882498436171447</v>
      </c>
      <c r="N54">
        <f>Table3[[#This Row],[Longitude3]]*PI()/180</f>
        <v>-1.3317637894606431</v>
      </c>
      <c r="O54" s="8">
        <f t="shared" si="0"/>
        <v>177.1501336728663</v>
      </c>
    </row>
    <row r="55" spans="1:15" x14ac:dyDescent="0.25">
      <c r="A55" t="e" vm="131">
        <v>#VALUE!</v>
      </c>
      <c r="B55" cm="1" vm="132">
        <f t="array" ref="B55">_FV(A55,"Latitude")</f>
        <v>29.599444444444</v>
      </c>
      <c r="C55" cm="1" vm="133">
        <f t="array" ref="C55">_FV(A55,"Longitude")</f>
        <v>-95.614166666667003</v>
      </c>
      <c r="D55" t="e" vm="122">
        <v>#VALUE!</v>
      </c>
      <c r="E55" cm="1" vm="123">
        <f t="array" ref="E55">_FV(D55,"Latitude")</f>
        <v>40.039722222221997</v>
      </c>
      <c r="F55" cm="1" vm="124">
        <f t="array" ref="F55">_FV(D55,"Longitude")</f>
        <v>-76.304444444444002</v>
      </c>
      <c r="G55" t="s">
        <v>307</v>
      </c>
      <c r="H55" t="s">
        <v>298</v>
      </c>
      <c r="I55">
        <v>0</v>
      </c>
      <c r="J55" s="8">
        <v>6</v>
      </c>
      <c r="K55">
        <f>Table3[[#This Row],[Latitude]]*PI()/180</f>
        <v>0.51660776231669159</v>
      </c>
      <c r="L55">
        <f>Table3[[#This Row],[Longitude]]*PI()/180</f>
        <v>-1.6687820198839509</v>
      </c>
      <c r="M55">
        <f>Table3[[#This Row],[Latitude2]]*PI()/180</f>
        <v>0.69882498436171447</v>
      </c>
      <c r="N55">
        <f>Table3[[#This Row],[Longitude3]]*PI()/180</f>
        <v>-1.3317637894606431</v>
      </c>
      <c r="O55" s="8">
        <f t="shared" si="0"/>
        <v>1307.0365340596397</v>
      </c>
    </row>
    <row r="56" spans="1:15" x14ac:dyDescent="0.25">
      <c r="A56" t="e" vm="134">
        <v>#VALUE!</v>
      </c>
      <c r="B56" cm="1" vm="135">
        <f t="array" ref="B56">_FV(A56,"Latitude")</f>
        <v>38.940072222222</v>
      </c>
      <c r="C56" cm="1" vm="136">
        <f t="array" ref="C56">_FV(A56,"Longitude")</f>
        <v>-94.680697222221994</v>
      </c>
      <c r="D56" t="e" vm="122">
        <v>#VALUE!</v>
      </c>
      <c r="E56" cm="1" vm="123">
        <f t="array" ref="E56">_FV(D56,"Latitude")</f>
        <v>40.039722222221997</v>
      </c>
      <c r="F56" cm="1" vm="124">
        <f t="array" ref="F56">_FV(D56,"Longitude")</f>
        <v>-76.304444444444002</v>
      </c>
      <c r="G56" t="s">
        <v>309</v>
      </c>
      <c r="H56" t="s">
        <v>298</v>
      </c>
      <c r="I56">
        <v>0</v>
      </c>
      <c r="J56" s="8">
        <v>5</v>
      </c>
      <c r="K56">
        <f>Table3[[#This Row],[Latitude]]*PI()/180</f>
        <v>0.67963247124215898</v>
      </c>
      <c r="L56">
        <f>Table3[[#This Row],[Longitude]]*PI()/180</f>
        <v>-1.652489904611623</v>
      </c>
      <c r="M56">
        <f>Table3[[#This Row],[Latitude2]]*PI()/180</f>
        <v>0.69882498436171447</v>
      </c>
      <c r="N56">
        <f>Table3[[#This Row],[Longitude3]]*PI()/180</f>
        <v>-1.3317637894606431</v>
      </c>
      <c r="O56" s="8">
        <f t="shared" si="0"/>
        <v>981.10916484920267</v>
      </c>
    </row>
    <row r="57" spans="1:15" x14ac:dyDescent="0.25">
      <c r="A57" t="e" vm="20">
        <v>#VALUE!</v>
      </c>
      <c r="B57" cm="1" vm="21">
        <f t="array" ref="B57">_FV(A57,"Latitude")</f>
        <v>34.052230000000002</v>
      </c>
      <c r="C57" cm="1" vm="22">
        <f t="array" ref="C57">_FV(A57,"Longitude")</f>
        <v>-118.24368</v>
      </c>
      <c r="D57" t="e" vm="122">
        <v>#VALUE!</v>
      </c>
      <c r="E57" cm="1" vm="123">
        <f t="array" ref="E57">_FV(D57,"Latitude")</f>
        <v>40.039722222221997</v>
      </c>
      <c r="F57" cm="1" vm="124">
        <f t="array" ref="F57">_FV(D57,"Longitude")</f>
        <v>-76.304444444444002</v>
      </c>
      <c r="G57" t="s">
        <v>312</v>
      </c>
      <c r="H57" t="s">
        <v>298</v>
      </c>
      <c r="I57">
        <v>0</v>
      </c>
      <c r="J57" s="8">
        <v>5</v>
      </c>
      <c r="K57">
        <f>Table3[[#This Row],[Latitude]]*PI()/180</f>
        <v>0.59432353114638869</v>
      </c>
      <c r="L57">
        <f>Table3[[#This Row],[Longitude]]*PI()/180</f>
        <v>-2.0637415356745685</v>
      </c>
      <c r="M57">
        <f>Table3[[#This Row],[Latitude2]]*PI()/180</f>
        <v>0.69882498436171447</v>
      </c>
      <c r="N57">
        <f>Table3[[#This Row],[Longitude3]]*PI()/180</f>
        <v>-1.3317637894606431</v>
      </c>
      <c r="O57" s="8">
        <f t="shared" si="0"/>
        <v>2327.7879376233718</v>
      </c>
    </row>
    <row r="58" spans="1:15" x14ac:dyDescent="0.25">
      <c r="A58" t="e" vm="137">
        <v>#VALUE!</v>
      </c>
      <c r="B58" cm="1" vm="138">
        <f t="array" ref="B58">_FV(A58,"Latitude")</f>
        <v>32.778055555556001</v>
      </c>
      <c r="C58" cm="1" vm="139">
        <f t="array" ref="C58">_FV(A58,"Longitude")</f>
        <v>-80.221111111111</v>
      </c>
      <c r="D58" t="e" vm="122">
        <v>#VALUE!</v>
      </c>
      <c r="E58" cm="1" vm="123">
        <f t="array" ref="E58">_FV(D58,"Latitude")</f>
        <v>40.039722222221997</v>
      </c>
      <c r="F58" cm="1" vm="124">
        <f t="array" ref="F58">_FV(D58,"Longitude")</f>
        <v>-76.304444444444002</v>
      </c>
      <c r="G58" t="s">
        <v>314</v>
      </c>
      <c r="H58" t="s">
        <v>298</v>
      </c>
      <c r="I58">
        <v>0</v>
      </c>
      <c r="J58" s="8">
        <v>4</v>
      </c>
      <c r="K58">
        <f>Table3[[#This Row],[Latitude]]*PI()/180</f>
        <v>0.57208499184607131</v>
      </c>
      <c r="L58">
        <f>Table3[[#This Row],[Longitude]]*PI()/180</f>
        <v>-1.4001225184970936</v>
      </c>
      <c r="M58">
        <f>Table3[[#This Row],[Latitude2]]*PI()/180</f>
        <v>0.69882498436171447</v>
      </c>
      <c r="N58">
        <f>Table3[[#This Row],[Longitude3]]*PI()/180</f>
        <v>-1.3317637894606431</v>
      </c>
      <c r="O58" s="8">
        <f t="shared" si="0"/>
        <v>546.83826223953531</v>
      </c>
    </row>
    <row r="59" spans="1:15" x14ac:dyDescent="0.25">
      <c r="A59" t="e" vm="140">
        <v>#VALUE!</v>
      </c>
      <c r="B59" cm="1" vm="141">
        <f t="array" ref="B59">_FV(A59,"Latitude")</f>
        <v>32.783333333333303</v>
      </c>
      <c r="C59" cm="1" vm="142">
        <f t="array" ref="C59">_FV(A59,"Longitude")</f>
        <v>-79.931944444444397</v>
      </c>
      <c r="D59" t="e" vm="122">
        <v>#VALUE!</v>
      </c>
      <c r="E59" cm="1" vm="123">
        <f t="array" ref="E59">_FV(D59,"Latitude")</f>
        <v>40.039722222221997</v>
      </c>
      <c r="F59" cm="1" vm="124">
        <f t="array" ref="F59">_FV(D59,"Longitude")</f>
        <v>-76.304444444444002</v>
      </c>
      <c r="G59" t="s">
        <v>317</v>
      </c>
      <c r="H59" t="s">
        <v>298</v>
      </c>
      <c r="I59">
        <v>0</v>
      </c>
      <c r="J59" s="8">
        <v>4</v>
      </c>
      <c r="K59">
        <f>Table3[[#This Row],[Latitude]]*PI()/180</f>
        <v>0.57217710644547382</v>
      </c>
      <c r="L59">
        <f>Table3[[#This Row],[Longitude]]*PI()/180</f>
        <v>-1.3950756080767446</v>
      </c>
      <c r="M59">
        <f>Table3[[#This Row],[Latitude2]]*PI()/180</f>
        <v>0.69882498436171447</v>
      </c>
      <c r="N59">
        <f>Table3[[#This Row],[Longitude3]]*PI()/180</f>
        <v>-1.3317637894606431</v>
      </c>
      <c r="O59" s="8">
        <f t="shared" si="0"/>
        <v>540.31744062607129</v>
      </c>
    </row>
    <row r="60" spans="1:15" x14ac:dyDescent="0.25">
      <c r="A60" t="e" vm="143">
        <v>#VALUE!</v>
      </c>
      <c r="B60" cm="1" vm="144">
        <f t="array" ref="B60">_FV(A60,"Latitude")</f>
        <v>32.666111111111</v>
      </c>
      <c r="C60" cm="1" vm="145">
        <f t="array" ref="C60">_FV(A60,"Longitude")</f>
        <v>-79.939166666667006</v>
      </c>
      <c r="D60" t="e" vm="122">
        <v>#VALUE!</v>
      </c>
      <c r="E60" cm="1" vm="123">
        <f t="array" ref="E60">_FV(D60,"Latitude")</f>
        <v>40.039722222221997</v>
      </c>
      <c r="F60" cm="1" vm="124">
        <f t="array" ref="F60">_FV(D60,"Longitude")</f>
        <v>-76.304444444444002</v>
      </c>
      <c r="G60" t="s">
        <v>320</v>
      </c>
      <c r="H60" t="s">
        <v>298</v>
      </c>
      <c r="I60">
        <v>0</v>
      </c>
      <c r="J60" s="8">
        <v>4</v>
      </c>
      <c r="K60">
        <f>Table3[[#This Row],[Latitude]]*PI()/180</f>
        <v>0.57013119271119017</v>
      </c>
      <c r="L60">
        <f>Table3[[#This Row],[Longitude]]*PI()/180</f>
        <v>-1.3952016596338397</v>
      </c>
      <c r="M60">
        <f>Table3[[#This Row],[Latitude2]]*PI()/180</f>
        <v>0.69882498436171447</v>
      </c>
      <c r="N60">
        <f>Table3[[#This Row],[Longitude3]]*PI()/180</f>
        <v>-1.3317637894606431</v>
      </c>
      <c r="O60" s="8">
        <f t="shared" si="0"/>
        <v>548.04166661938928</v>
      </c>
    </row>
    <row r="61" spans="1:15" x14ac:dyDescent="0.25">
      <c r="A61" t="e" vm="8">
        <v>#VALUE!</v>
      </c>
      <c r="B61" cm="1" vm="9">
        <f t="array" ref="B61">_FV(A61,"Latitude")</f>
        <v>32.779166666667003</v>
      </c>
      <c r="C61" cm="1" vm="10">
        <f t="array" ref="C61">_FV(A61,"Longitude")</f>
        <v>-96.808888888889001</v>
      </c>
      <c r="D61" t="e" vm="122">
        <v>#VALUE!</v>
      </c>
      <c r="E61" cm="1" vm="123">
        <f t="array" ref="E61">_FV(D61,"Latitude")</f>
        <v>40.039722222221997</v>
      </c>
      <c r="F61" cm="1" vm="124">
        <f t="array" ref="F61">_FV(D61,"Longitude")</f>
        <v>-76.304444444444002</v>
      </c>
      <c r="G61" t="s">
        <v>323</v>
      </c>
      <c r="H61" t="s">
        <v>298</v>
      </c>
      <c r="I61">
        <v>0</v>
      </c>
      <c r="J61" s="8">
        <v>3</v>
      </c>
      <c r="K61">
        <f>Table3[[#This Row],[Latitude]]*PI()/180</f>
        <v>0.57210438439331379</v>
      </c>
      <c r="L61">
        <f>Table3[[#This Row],[Longitude]]*PI()/180</f>
        <v>-1.6896338563084679</v>
      </c>
      <c r="M61">
        <f>Table3[[#This Row],[Latitude2]]*PI()/180</f>
        <v>0.69882498436171447</v>
      </c>
      <c r="N61">
        <f>Table3[[#This Row],[Longitude3]]*PI()/180</f>
        <v>-1.3317637894606431</v>
      </c>
      <c r="O61" s="8">
        <f t="shared" si="0"/>
        <v>1241.9056471204842</v>
      </c>
    </row>
    <row r="62" spans="1:15" x14ac:dyDescent="0.25">
      <c r="A62" t="e" vm="146">
        <v>#VALUE!</v>
      </c>
      <c r="B62" cm="1" vm="147">
        <f t="array" ref="B62">_FV(A62,"Latitude")</f>
        <v>31.974699999999999</v>
      </c>
      <c r="C62" cm="1" vm="148">
        <f t="array" ref="C62">_FV(A62,"Longitude")</f>
        <v>-93.997500000000002</v>
      </c>
      <c r="D62" t="e" vm="122">
        <v>#VALUE!</v>
      </c>
      <c r="E62" cm="1" vm="123">
        <f t="array" ref="E62">_FV(D62,"Latitude")</f>
        <v>40.039722222221997</v>
      </c>
      <c r="F62" cm="1" vm="124">
        <f t="array" ref="F62">_FV(D62,"Longitude")</f>
        <v>-76.304444444444002</v>
      </c>
      <c r="G62" t="s">
        <v>326</v>
      </c>
      <c r="H62" t="s">
        <v>298</v>
      </c>
      <c r="I62">
        <v>0</v>
      </c>
      <c r="J62" s="8">
        <v>3</v>
      </c>
      <c r="K62">
        <f>Table3[[#This Row],[Latitude]]*PI()/180</f>
        <v>0.55806379233743086</v>
      </c>
      <c r="L62">
        <f>Table3[[#This Row],[Longitude]]*PI()/180</f>
        <v>-1.6405658636433698</v>
      </c>
      <c r="M62">
        <f>Table3[[#This Row],[Latitude2]]*PI()/180</f>
        <v>0.69882498436171447</v>
      </c>
      <c r="N62">
        <f>Table3[[#This Row],[Longitude3]]*PI()/180</f>
        <v>-1.3317637894606431</v>
      </c>
      <c r="O62" s="8">
        <f t="shared" si="0"/>
        <v>1132.1377719679285</v>
      </c>
    </row>
    <row r="63" spans="1:15" x14ac:dyDescent="0.25">
      <c r="A63" t="e" vm="149">
        <v>#VALUE!</v>
      </c>
      <c r="B63" cm="1" vm="150">
        <f t="array" ref="B63">_FV(A63,"Latitude")</f>
        <v>36.013333333333001</v>
      </c>
      <c r="C63" cm="1" vm="151">
        <f t="array" ref="C63">_FV(A63,"Longitude")</f>
        <v>-86.562777777777995</v>
      </c>
      <c r="D63" t="e" vm="122">
        <v>#VALUE!</v>
      </c>
      <c r="E63" cm="1" vm="123">
        <f t="array" ref="E63">_FV(D63,"Latitude")</f>
        <v>40.039722222221997</v>
      </c>
      <c r="F63" cm="1" vm="124">
        <f t="array" ref="F63">_FV(D63,"Longitude")</f>
        <v>-76.304444444444002</v>
      </c>
      <c r="G63" t="s">
        <v>328</v>
      </c>
      <c r="H63" t="s">
        <v>298</v>
      </c>
      <c r="I63">
        <v>0</v>
      </c>
      <c r="J63" s="8">
        <v>3</v>
      </c>
      <c r="K63">
        <f>Table3[[#This Row],[Latitude]]*PI()/180</f>
        <v>0.62855124128488538</v>
      </c>
      <c r="L63">
        <f>Table3[[#This Row],[Longitude]]*PI()/180</f>
        <v>-1.5108054818944063</v>
      </c>
      <c r="M63">
        <f>Table3[[#This Row],[Latitude2]]*PI()/180</f>
        <v>0.69882498436171447</v>
      </c>
      <c r="N63">
        <f>Table3[[#This Row],[Longitude3]]*PI()/180</f>
        <v>-1.3317637894606431</v>
      </c>
      <c r="O63" s="8">
        <f t="shared" si="0"/>
        <v>623.28874355092296</v>
      </c>
    </row>
    <row r="64" spans="1:15" x14ac:dyDescent="0.25">
      <c r="A64" t="e" vm="152">
        <v>#VALUE!</v>
      </c>
      <c r="B64" cm="1" vm="153">
        <f t="array" ref="B64">_FV(A64,"Latitude")</f>
        <v>32.9467</v>
      </c>
      <c r="C64" cm="1" vm="154">
        <f t="array" ref="C64">_FV(A64,"Longitude")</f>
        <v>-97.145300000000006</v>
      </c>
      <c r="D64" t="e" vm="122">
        <v>#VALUE!</v>
      </c>
      <c r="E64" cm="1" vm="123">
        <f t="array" ref="E64">_FV(D64,"Latitude")</f>
        <v>40.039722222221997</v>
      </c>
      <c r="F64" cm="1" vm="124">
        <f t="array" ref="F64">_FV(D64,"Longitude")</f>
        <v>-76.304444444444002</v>
      </c>
      <c r="G64" t="s">
        <v>331</v>
      </c>
      <c r="H64" t="s">
        <v>298</v>
      </c>
      <c r="I64">
        <v>0</v>
      </c>
      <c r="J64" s="8">
        <v>2</v>
      </c>
      <c r="K64">
        <f>Table3[[#This Row],[Latitude]]*PI()/180</f>
        <v>0.57502839266681571</v>
      </c>
      <c r="L64">
        <f>Table3[[#This Row],[Longitude]]*PI()/180</f>
        <v>-1.6955053378376477</v>
      </c>
      <c r="M64">
        <f>Table3[[#This Row],[Latitude2]]*PI()/180</f>
        <v>0.69882498436171447</v>
      </c>
      <c r="N64">
        <f>Table3[[#This Row],[Longitude3]]*PI()/180</f>
        <v>-1.3317637894606431</v>
      </c>
      <c r="O64" s="8">
        <f t="shared" si="0"/>
        <v>1253.2671613242103</v>
      </c>
    </row>
    <row r="65" spans="1:15" x14ac:dyDescent="0.25">
      <c r="A65" t="e" vm="155">
        <v>#VALUE!</v>
      </c>
      <c r="B65" cm="1" vm="156">
        <f t="array" ref="B65">_FV(A65,"Latitude")</f>
        <v>30.177499999999998</v>
      </c>
      <c r="C65" cm="1" vm="157">
        <f t="array" ref="C65">_FV(A65,"Longitude")</f>
        <v>-95.503888888888994</v>
      </c>
      <c r="D65" t="e" vm="122">
        <v>#VALUE!</v>
      </c>
      <c r="E65" cm="1" vm="123">
        <f t="array" ref="E65">_FV(D65,"Latitude")</f>
        <v>40.039722222221997</v>
      </c>
      <c r="F65" cm="1" vm="124">
        <f t="array" ref="F65">_FV(D65,"Longitude")</f>
        <v>-76.304444444444002</v>
      </c>
      <c r="G65" t="s">
        <v>333</v>
      </c>
      <c r="H65" t="s">
        <v>298</v>
      </c>
      <c r="I65">
        <v>0</v>
      </c>
      <c r="J65" s="8">
        <v>2</v>
      </c>
      <c r="K65">
        <f>Table3[[#This Row],[Latitude]]*PI()/180</f>
        <v>0.52669673502058878</v>
      </c>
      <c r="L65">
        <f>Table3[[#This Row],[Longitude]]*PI()/180</f>
        <v>-1.6668573095699419</v>
      </c>
      <c r="M65">
        <f>Table3[[#This Row],[Latitude2]]*PI()/180</f>
        <v>0.69882498436171447</v>
      </c>
      <c r="N65">
        <f>Table3[[#This Row],[Longitude3]]*PI()/180</f>
        <v>-1.3317637894606431</v>
      </c>
      <c r="O65" s="8">
        <f t="shared" si="0"/>
        <v>1277.2187241462921</v>
      </c>
    </row>
    <row r="66" spans="1:15" x14ac:dyDescent="0.25">
      <c r="A66" t="e" vm="158">
        <v>#VALUE!</v>
      </c>
      <c r="B66" cm="1" vm="159">
        <f t="array" ref="B66">_FV(A66,"Latitude")</f>
        <v>42.360277777777803</v>
      </c>
      <c r="C66" cm="1" vm="160">
        <f t="array" ref="C66">_FV(A66,"Longitude")</f>
        <v>-71.057777777777801</v>
      </c>
      <c r="D66" t="e" vm="122">
        <v>#VALUE!</v>
      </c>
      <c r="E66" cm="1" vm="123">
        <f t="array" ref="E66">_FV(D66,"Latitude")</f>
        <v>40.039722222221997</v>
      </c>
      <c r="F66" cm="1" vm="124">
        <f t="array" ref="F66">_FV(D66,"Longitude")</f>
        <v>-76.304444444444002</v>
      </c>
      <c r="G66" t="s">
        <v>336</v>
      </c>
      <c r="H66" t="s">
        <v>298</v>
      </c>
      <c r="I66">
        <v>0</v>
      </c>
      <c r="J66" s="8">
        <v>2</v>
      </c>
      <c r="K66">
        <f>Table3[[#This Row],[Latitude]]*PI()/180</f>
        <v>0.73932631928160941</v>
      </c>
      <c r="L66">
        <f>Table3[[#This Row],[Longitude]]*PI()/180</f>
        <v>-1.2401921813726822</v>
      </c>
      <c r="M66">
        <f>Table3[[#This Row],[Latitude2]]*PI()/180</f>
        <v>0.69882498436171447</v>
      </c>
      <c r="N66">
        <f>Table3[[#This Row],[Longitude3]]*PI()/180</f>
        <v>-1.3317637894606431</v>
      </c>
      <c r="O66" s="8">
        <f t="shared" si="0"/>
        <v>316.32300094264201</v>
      </c>
    </row>
    <row r="67" spans="1:15" x14ac:dyDescent="0.25">
      <c r="A67" t="e" vm="161">
        <v>#VALUE!</v>
      </c>
      <c r="B67" cm="1" vm="162">
        <f t="array" ref="B67">_FV(A67,"Latitude")</f>
        <v>33.517499999999998</v>
      </c>
      <c r="C67" cm="1" vm="163">
        <f t="array" ref="C67">_FV(A67,"Longitude")</f>
        <v>-86.809444444444395</v>
      </c>
      <c r="D67" t="e" vm="122">
        <v>#VALUE!</v>
      </c>
      <c r="E67" cm="1" vm="123">
        <f t="array" ref="E67">_FV(D67,"Latitude")</f>
        <v>40.039722222221997</v>
      </c>
      <c r="F67" cm="1" vm="124">
        <f t="array" ref="F67">_FV(D67,"Longitude")</f>
        <v>-76.304444444444002</v>
      </c>
      <c r="G67" t="s">
        <v>339</v>
      </c>
      <c r="H67" t="s">
        <v>298</v>
      </c>
      <c r="I67">
        <v>0</v>
      </c>
      <c r="J67" s="8">
        <v>1</v>
      </c>
      <c r="K67">
        <f>Table3[[#This Row],[Latitude]]*PI()/180</f>
        <v>0.58499073203719931</v>
      </c>
      <c r="L67">
        <f>Table3[[#This Row],[Longitude]]*PI()/180</f>
        <v>-1.5151106273826545</v>
      </c>
      <c r="M67">
        <f>Table3[[#This Row],[Latitude2]]*PI()/180</f>
        <v>0.69882498436171447</v>
      </c>
      <c r="N67">
        <f>Table3[[#This Row],[Longitude3]]*PI()/180</f>
        <v>-1.3317637894606431</v>
      </c>
      <c r="O67" s="8">
        <f t="shared" ref="O67:O130" si="1">ACOS(SIN(K67)*SIN(M67)+COS(K67)*COS(M67)*COS(N67-L67))*3959</f>
        <v>734.71005162185077</v>
      </c>
    </row>
    <row r="68" spans="1:15" x14ac:dyDescent="0.25">
      <c r="A68" t="e" vm="164">
        <v>#VALUE!</v>
      </c>
      <c r="B68" cm="1" vm="165">
        <f t="array" ref="B68">_FV(A68,"Latitude")</f>
        <v>32.178888888888999</v>
      </c>
      <c r="C68" cm="1" vm="166">
        <f t="array" ref="C68">_FV(A68,"Longitude")</f>
        <v>-80.743055555555998</v>
      </c>
      <c r="D68" t="e" vm="122">
        <v>#VALUE!</v>
      </c>
      <c r="E68" cm="1" vm="123">
        <f t="array" ref="E68">_FV(D68,"Latitude")</f>
        <v>40.039722222221997</v>
      </c>
      <c r="F68" cm="1" vm="124">
        <f t="array" ref="F68">_FV(D68,"Longitude")</f>
        <v>-76.304444444444002</v>
      </c>
      <c r="G68" t="s">
        <v>342</v>
      </c>
      <c r="H68" t="s">
        <v>298</v>
      </c>
      <c r="I68">
        <v>0</v>
      </c>
      <c r="J68" s="8">
        <v>1</v>
      </c>
      <c r="K68">
        <f>Table3[[#This Row],[Latitude]]*PI()/180</f>
        <v>0.56162756074453268</v>
      </c>
      <c r="L68">
        <f>Table3[[#This Row],[Longitude]]*PI()/180</f>
        <v>-1.4092321675651514</v>
      </c>
      <c r="M68">
        <f>Table3[[#This Row],[Latitude2]]*PI()/180</f>
        <v>0.69882498436171447</v>
      </c>
      <c r="N68">
        <f>Table3[[#This Row],[Longitude3]]*PI()/180</f>
        <v>-1.3317637894606431</v>
      </c>
      <c r="O68" s="8">
        <f t="shared" si="1"/>
        <v>596.79243798037044</v>
      </c>
    </row>
    <row r="69" spans="1:15" x14ac:dyDescent="0.25">
      <c r="A69" t="e" vm="167">
        <v>#VALUE!</v>
      </c>
      <c r="B69" cm="1" vm="168">
        <f t="array" ref="B69">_FV(A69,"Latitude")</f>
        <v>42.234699999999997</v>
      </c>
      <c r="C69" cm="1" vm="169">
        <f t="array" ref="C69">_FV(A69,"Longitude")</f>
        <v>-87.850800000000007</v>
      </c>
      <c r="D69" t="e" vm="122">
        <v>#VALUE!</v>
      </c>
      <c r="E69" cm="1" vm="123">
        <f t="array" ref="E69">_FV(D69,"Latitude")</f>
        <v>40.039722222221997</v>
      </c>
      <c r="F69" cm="1" vm="124">
        <f t="array" ref="F69">_FV(D69,"Longitude")</f>
        <v>-76.304444444444002</v>
      </c>
      <c r="G69" t="s">
        <v>345</v>
      </c>
      <c r="H69" t="s">
        <v>298</v>
      </c>
      <c r="I69">
        <v>0</v>
      </c>
      <c r="J69" s="8">
        <v>1</v>
      </c>
      <c r="K69">
        <f>Table3[[#This Row],[Latitude]]*PI()/180</f>
        <v>0.73713457359204904</v>
      </c>
      <c r="L69">
        <f>Table3[[#This Row],[Longitude]]*PI()/180</f>
        <v>-1.5332857105110347</v>
      </c>
      <c r="M69">
        <f>Table3[[#This Row],[Latitude2]]*PI()/180</f>
        <v>0.69882498436171447</v>
      </c>
      <c r="N69">
        <f>Table3[[#This Row],[Longitude3]]*PI()/180</f>
        <v>-1.3317637894606431</v>
      </c>
      <c r="O69" s="8">
        <f t="shared" si="1"/>
        <v>619.17226639781393</v>
      </c>
    </row>
    <row r="70" spans="1:15" x14ac:dyDescent="0.25">
      <c r="A70" t="e" vm="170">
        <v>#VALUE!</v>
      </c>
      <c r="B70" cm="1" vm="171">
        <f t="array" ref="B70">_FV(A70,"Latitude")</f>
        <v>40.846760000000003</v>
      </c>
      <c r="C70" cm="1" vm="172">
        <f t="array" ref="C70">_FV(A70,"Longitude")</f>
        <v>-73.873206999999994</v>
      </c>
      <c r="D70" t="e" vm="122">
        <v>#VALUE!</v>
      </c>
      <c r="E70" cm="1" vm="123">
        <f t="array" ref="E70">_FV(D70,"Latitude")</f>
        <v>40.039722222221997</v>
      </c>
      <c r="F70" cm="1" vm="124">
        <f t="array" ref="F70">_FV(D70,"Longitude")</f>
        <v>-76.304444444444002</v>
      </c>
      <c r="G70" t="s">
        <v>348</v>
      </c>
      <c r="H70" t="s">
        <v>298</v>
      </c>
      <c r="I70">
        <v>0</v>
      </c>
      <c r="J70" s="8">
        <v>1</v>
      </c>
      <c r="K70">
        <f>Table3[[#This Row],[Latitude]]*PI()/180</f>
        <v>0.71291045077191906</v>
      </c>
      <c r="L70">
        <f>Table3[[#This Row],[Longitude]]*PI()/180</f>
        <v>-1.2893306911573226</v>
      </c>
      <c r="M70">
        <f>Table3[[#This Row],[Latitude2]]*PI()/180</f>
        <v>0.69882498436171447</v>
      </c>
      <c r="N70">
        <f>Table3[[#This Row],[Longitude3]]*PI()/180</f>
        <v>-1.3317637894606431</v>
      </c>
      <c r="O70" s="8">
        <f t="shared" si="1"/>
        <v>139.475996609704</v>
      </c>
    </row>
    <row r="71" spans="1:15" x14ac:dyDescent="0.25">
      <c r="A71" t="e" vm="173">
        <v>#VALUE!</v>
      </c>
      <c r="B71" cm="1" vm="174">
        <f t="array" ref="B71">_FV(A71,"Latitude")</f>
        <v>44.981944444444402</v>
      </c>
      <c r="C71" cm="1" vm="175">
        <f t="array" ref="C71">_FV(A71,"Longitude")</f>
        <v>-93.269166666666706</v>
      </c>
      <c r="D71" t="e" vm="122">
        <v>#VALUE!</v>
      </c>
      <c r="E71" cm="1" vm="123">
        <f t="array" ref="E71">_FV(D71,"Latitude")</f>
        <v>40.039722222221997</v>
      </c>
      <c r="F71" cm="1" vm="124">
        <f t="array" ref="F71">_FV(D71,"Longitude")</f>
        <v>-76.304444444444002</v>
      </c>
      <c r="G71" t="s">
        <v>350</v>
      </c>
      <c r="H71" t="s">
        <v>298</v>
      </c>
      <c r="I71">
        <v>0</v>
      </c>
      <c r="J71" s="8">
        <v>1</v>
      </c>
      <c r="K71">
        <f>Table3[[#This Row],[Latitude]]*PI()/180</f>
        <v>0.78508303450472627</v>
      </c>
      <c r="L71">
        <f>Table3[[#This Row],[Longitude]]*PI()/180</f>
        <v>-1.6278540489246787</v>
      </c>
      <c r="M71">
        <f>Table3[[#This Row],[Latitude2]]*PI()/180</f>
        <v>0.69882498436171447</v>
      </c>
      <c r="N71">
        <f>Table3[[#This Row],[Longitude3]]*PI()/180</f>
        <v>-1.3317637894606431</v>
      </c>
      <c r="O71" s="8">
        <f t="shared" si="1"/>
        <v>926.91024488599385</v>
      </c>
    </row>
    <row r="72" spans="1:15" x14ac:dyDescent="0.25">
      <c r="A72" t="e" vm="176">
        <v>#VALUE!</v>
      </c>
      <c r="B72" cm="1" vm="177">
        <f t="array" ref="B72">_FV(A72,"Latitude")</f>
        <v>27.947500000000002</v>
      </c>
      <c r="C72" cm="1" vm="178">
        <f t="array" ref="C72">_FV(A72,"Longitude")</f>
        <v>-82.458611111111097</v>
      </c>
      <c r="D72" t="e" vm="122">
        <v>#VALUE!</v>
      </c>
      <c r="E72" cm="1" vm="123">
        <f t="array" ref="E72">_FV(D72,"Latitude")</f>
        <v>40.039722222221997</v>
      </c>
      <c r="F72" cm="1" vm="124">
        <f t="array" ref="F72">_FV(D72,"Longitude")</f>
        <v>-76.304444444444002</v>
      </c>
      <c r="G72" t="s">
        <v>353</v>
      </c>
      <c r="H72" t="s">
        <v>298</v>
      </c>
      <c r="I72">
        <v>0</v>
      </c>
      <c r="J72" s="8">
        <v>1</v>
      </c>
      <c r="K72">
        <f>Table3[[#This Row],[Latitude]]*PI()/180</f>
        <v>0.48777589270111527</v>
      </c>
      <c r="L72">
        <f>Table3[[#This Row],[Longitude]]*PI()/180</f>
        <v>-1.4391742605104683</v>
      </c>
      <c r="M72">
        <f>Table3[[#This Row],[Latitude2]]*PI()/180</f>
        <v>0.69882498436171447</v>
      </c>
      <c r="N72">
        <f>Table3[[#This Row],[Longitude3]]*PI()/180</f>
        <v>-1.3317637894606431</v>
      </c>
      <c r="O72" s="8">
        <f t="shared" si="1"/>
        <v>906.25803298832341</v>
      </c>
    </row>
    <row r="73" spans="1:15" x14ac:dyDescent="0.25">
      <c r="A73" t="e" vm="29">
        <v>#VALUE!</v>
      </c>
      <c r="B73" cm="1" vm="30">
        <f t="array" ref="B73">_FV(A73,"Latitude")</f>
        <v>40.700000000000003</v>
      </c>
      <c r="C73" cm="1" vm="31">
        <f t="array" ref="C73">_FV(A73,"Longitude")</f>
        <v>-74</v>
      </c>
      <c r="D73" t="e" vm="122">
        <v>#VALUE!</v>
      </c>
      <c r="E73" cm="1" vm="123">
        <f t="array" ref="E73">_FV(D73,"Latitude")</f>
        <v>40.039722222221997</v>
      </c>
      <c r="F73" cm="1" vm="124">
        <f t="array" ref="F73">_FV(D73,"Longitude")</f>
        <v>-76.304444444444002</v>
      </c>
      <c r="G73" t="s">
        <v>356</v>
      </c>
      <c r="H73" t="s">
        <v>298</v>
      </c>
      <c r="I73">
        <v>0</v>
      </c>
      <c r="J73" s="8">
        <v>1</v>
      </c>
      <c r="K73">
        <f>Table3[[#This Row],[Latitude]]*PI()/180</f>
        <v>0.71034900556169223</v>
      </c>
      <c r="L73">
        <f>Table3[[#This Row],[Longitude]]*PI()/180</f>
        <v>-1.2915436464758039</v>
      </c>
      <c r="M73">
        <f>Table3[[#This Row],[Latitude2]]*PI()/180</f>
        <v>0.69882498436171447</v>
      </c>
      <c r="N73">
        <f>Table3[[#This Row],[Longitude3]]*PI()/180</f>
        <v>-1.3317637894606431</v>
      </c>
      <c r="O73" s="8">
        <f t="shared" si="1"/>
        <v>129.60532431065286</v>
      </c>
    </row>
    <row r="74" spans="1:15" x14ac:dyDescent="0.25">
      <c r="A74" t="e" vm="179">
        <v>#VALUE!</v>
      </c>
      <c r="B74" cm="1" vm="180">
        <f t="array" ref="B74">_FV(A74,"Latitude")</f>
        <v>41.145555555556001</v>
      </c>
      <c r="C74" cm="1" vm="181">
        <f t="array" ref="C74">_FV(A74,"Longitude")</f>
        <v>-81.496666666666997</v>
      </c>
      <c r="D74" t="e" vm="122">
        <v>#VALUE!</v>
      </c>
      <c r="E74" cm="1" vm="123">
        <f t="array" ref="E74">_FV(D74,"Latitude")</f>
        <v>40.039722222221997</v>
      </c>
      <c r="F74" cm="1" vm="124">
        <f t="array" ref="F74">_FV(D74,"Longitude")</f>
        <v>-76.304444444444002</v>
      </c>
      <c r="G74" t="s">
        <v>358</v>
      </c>
      <c r="H74" t="s">
        <v>298</v>
      </c>
      <c r="I74">
        <v>0</v>
      </c>
      <c r="J74" s="8">
        <v>1</v>
      </c>
      <c r="K74">
        <f>Table3[[#This Row],[Latitude]]*PI()/180</f>
        <v>0.71812541700669685</v>
      </c>
      <c r="L74">
        <f>Table3[[#This Row],[Longitude]]*PI()/180</f>
        <v>-1.422385162733651</v>
      </c>
      <c r="M74">
        <f>Table3[[#This Row],[Latitude2]]*PI()/180</f>
        <v>0.69882498436171447</v>
      </c>
      <c r="N74">
        <f>Table3[[#This Row],[Longitude3]]*PI()/180</f>
        <v>-1.3317637894606431</v>
      </c>
      <c r="O74" s="8">
        <f t="shared" si="1"/>
        <v>282.89542363617261</v>
      </c>
    </row>
    <row r="75" spans="1:15" x14ac:dyDescent="0.25">
      <c r="A75" t="e" vm="182">
        <v>#VALUE!</v>
      </c>
      <c r="B75" cm="1" vm="183">
        <f t="array" ref="B75">_FV(A75,"Latitude")</f>
        <v>38.971666666666998</v>
      </c>
      <c r="C75" cm="1" vm="184">
        <f t="array" ref="C75">_FV(A75,"Longitude")</f>
        <v>-95.235277777777995</v>
      </c>
      <c r="D75" t="e" vm="122">
        <v>#VALUE!</v>
      </c>
      <c r="E75" cm="1" vm="123">
        <f t="array" ref="E75">_FV(D75,"Latitude")</f>
        <v>40.039722222221997</v>
      </c>
      <c r="F75" cm="1" vm="124">
        <f t="array" ref="F75">_FV(D75,"Longitude")</f>
        <v>-76.304444444444002</v>
      </c>
      <c r="G75" t="s">
        <v>360</v>
      </c>
      <c r="H75" t="s">
        <v>298</v>
      </c>
      <c r="I75">
        <v>0</v>
      </c>
      <c r="J75" s="8">
        <v>1</v>
      </c>
      <c r="K75">
        <f>Table3[[#This Row],[Latitude]]*PI()/180</f>
        <v>0.68018389832306259</v>
      </c>
      <c r="L75">
        <f>Table3[[#This Row],[Longitude]]*PI()/180</f>
        <v>-1.6621691612736145</v>
      </c>
      <c r="M75">
        <f>Table3[[#This Row],[Latitude2]]*PI()/180</f>
        <v>0.69882498436171447</v>
      </c>
      <c r="N75">
        <f>Table3[[#This Row],[Longitude3]]*PI()/180</f>
        <v>-1.3317637894606431</v>
      </c>
      <c r="O75" s="8">
        <f t="shared" si="1"/>
        <v>1010.0463129226302</v>
      </c>
    </row>
    <row r="76" spans="1:15" x14ac:dyDescent="0.25">
      <c r="A76" t="e" vm="185">
        <v>#VALUE!</v>
      </c>
      <c r="B76" cm="1" vm="186">
        <f t="array" ref="B76">_FV(A76,"Latitude")</f>
        <v>44.948599999999999</v>
      </c>
      <c r="C76" cm="1" vm="187">
        <f t="array" ref="C76">_FV(A76,"Longitude")</f>
        <v>-93.364874999999998</v>
      </c>
      <c r="D76" t="e" vm="122">
        <v>#VALUE!</v>
      </c>
      <c r="E76" cm="1" vm="123">
        <f t="array" ref="E76">_FV(D76,"Latitude")</f>
        <v>40.039722222221997</v>
      </c>
      <c r="F76" cm="1" vm="124">
        <f t="array" ref="F76">_FV(D76,"Longitude")</f>
        <v>-76.304444444444002</v>
      </c>
      <c r="G76" t="s">
        <v>362</v>
      </c>
      <c r="H76" t="s">
        <v>298</v>
      </c>
      <c r="I76">
        <v>0</v>
      </c>
      <c r="J76" s="8">
        <v>1</v>
      </c>
      <c r="K76">
        <f>Table3[[#This Row],[Latitude]]*PI()/180</f>
        <v>0.78450106416192322</v>
      </c>
      <c r="L76">
        <f>Table3[[#This Row],[Longitude]]*PI()/180</f>
        <v>-1.6295244744629407</v>
      </c>
      <c r="M76">
        <f>Table3[[#This Row],[Latitude2]]*PI()/180</f>
        <v>0.69882498436171447</v>
      </c>
      <c r="N76">
        <f>Table3[[#This Row],[Longitude3]]*PI()/180</f>
        <v>-1.3317637894606431</v>
      </c>
      <c r="O76" s="8">
        <f t="shared" si="1"/>
        <v>930.80248088682458</v>
      </c>
    </row>
    <row r="77" spans="1:15" s="1" customFormat="1" x14ac:dyDescent="0.25">
      <c r="A77" s="1" t="e" vm="188">
        <v>#VALUE!</v>
      </c>
      <c r="B77" s="1" cm="1" vm="189">
        <f t="array" ref="B77">_FV(A77,"Latitude")</f>
        <v>33.376388888888997</v>
      </c>
      <c r="C77" s="1" cm="1" vm="190">
        <f t="array" ref="C77">_FV(A77,"Longitude")</f>
        <v>-84.788611111110995</v>
      </c>
      <c r="D77" s="1" t="e" vm="191">
        <v>#VALUE!</v>
      </c>
      <c r="E77" s="1" cm="1" vm="192">
        <f t="array" ref="E77">_FV(D77,"Latitude")</f>
        <v>30.3</v>
      </c>
      <c r="F77" s="1" cm="1" vm="193">
        <f t="array" ref="F77">_FV(D77,"Longitude")</f>
        <v>-97.733333333332993</v>
      </c>
      <c r="G77" s="1" t="s">
        <v>365</v>
      </c>
      <c r="H77" s="1" t="s">
        <v>367</v>
      </c>
      <c r="J77" s="7">
        <v>9</v>
      </c>
      <c r="K77" s="1">
        <f>Table3[[#This Row],[Latitude]]*PI()/180</f>
        <v>0.58252787853716481</v>
      </c>
      <c r="L77" s="1">
        <f>Table3[[#This Row],[Longitude]]*PI()/180</f>
        <v>-1.4798404320819345</v>
      </c>
      <c r="M77" s="1">
        <f>Table3[[#This Row],[Latitude2]]*PI()/180</f>
        <v>0.52883476335428181</v>
      </c>
      <c r="N77" s="1">
        <f>Table3[[#This Row],[Longitude3]]*PI()/180</f>
        <v>-1.7057684556157855</v>
      </c>
      <c r="O77" s="7">
        <f t="shared" si="1"/>
        <v>788.41979846203719</v>
      </c>
    </row>
    <row r="78" spans="1:15" x14ac:dyDescent="0.25">
      <c r="A78" t="e" vm="194">
        <v>#VALUE!</v>
      </c>
      <c r="B78" cm="1" vm="195">
        <f t="array" ref="B78">_FV(A78,"Latitude")</f>
        <v>37.688888888888997</v>
      </c>
      <c r="C78" cm="1" vm="196">
        <f t="array" ref="C78">_FV(A78,"Longitude")</f>
        <v>-97.336111111110995</v>
      </c>
      <c r="D78" t="e" vm="191">
        <v>#VALUE!</v>
      </c>
      <c r="E78" cm="1" vm="192">
        <f t="array" ref="E78">_FV(D78,"Latitude")</f>
        <v>30.3</v>
      </c>
      <c r="F78" cm="1" vm="193">
        <f t="array" ref="F78">_FV(D78,"Longitude")</f>
        <v>-97.733333333332993</v>
      </c>
      <c r="G78" t="s">
        <v>369</v>
      </c>
      <c r="H78" t="s">
        <v>367</v>
      </c>
      <c r="J78" s="8">
        <v>8</v>
      </c>
      <c r="K78">
        <f>Table3[[#This Row],[Latitude]]*PI()/180</f>
        <v>0.65779520252942025</v>
      </c>
      <c r="L78">
        <f>Table3[[#This Row],[Longitude]]*PI()/180</f>
        <v>-1.6988356199759229</v>
      </c>
      <c r="M78">
        <f>Table3[[#This Row],[Latitude2]]*PI()/180</f>
        <v>0.52883476335428181</v>
      </c>
      <c r="N78">
        <f>Table3[[#This Row],[Longitude3]]*PI()/180</f>
        <v>-1.7057684556157855</v>
      </c>
      <c r="O78" s="8">
        <f t="shared" si="1"/>
        <v>511.05960268526616</v>
      </c>
    </row>
    <row r="79" spans="1:15" x14ac:dyDescent="0.25">
      <c r="A79" t="e" vm="197">
        <v>#VALUE!</v>
      </c>
      <c r="B79" s="11">
        <v>38.907200000000003</v>
      </c>
      <c r="C79" s="11">
        <v>-77.036900000000003</v>
      </c>
      <c r="D79" t="e" vm="191">
        <v>#VALUE!</v>
      </c>
      <c r="E79" cm="1" vm="192">
        <f t="array" ref="E79">_FV(D79,"Latitude")</f>
        <v>30.3</v>
      </c>
      <c r="F79" cm="1" vm="193">
        <f t="array" ref="F79">_FV(D79,"Longitude")</f>
        <v>-97.733333333332993</v>
      </c>
      <c r="G79" t="s">
        <v>372</v>
      </c>
      <c r="H79" t="s">
        <v>367</v>
      </c>
      <c r="J79" s="8">
        <v>7</v>
      </c>
      <c r="K79">
        <f>Table3[[#This Row],[Latitude]]*PI()/180</f>
        <v>0.67905874273193778</v>
      </c>
      <c r="L79">
        <f>Table3[[#This Row],[Longitude]]*PI()/180</f>
        <v>-1.3445475505296196</v>
      </c>
      <c r="M79">
        <f>Table3[[#This Row],[Latitude2]]*PI()/180</f>
        <v>0.52883476335428181</v>
      </c>
      <c r="N79">
        <f>Table3[[#This Row],[Longitude3]]*PI()/180</f>
        <v>-1.7057684556157855</v>
      </c>
      <c r="O79" s="8">
        <f t="shared" si="1"/>
        <v>1314.5435039401173</v>
      </c>
    </row>
    <row r="80" spans="1:15" x14ac:dyDescent="0.25">
      <c r="A80" t="e" vm="83">
        <v>#VALUE!</v>
      </c>
      <c r="B80" cm="1" vm="84">
        <f t="array" ref="B80">_FV(A80,"Latitude")</f>
        <v>37.906313099999998</v>
      </c>
      <c r="C80" cm="1" vm="85">
        <f t="array" ref="C80">_FV(A80,"Longitude")</f>
        <v>-122.06496300000001</v>
      </c>
      <c r="D80" t="e" vm="191">
        <v>#VALUE!</v>
      </c>
      <c r="E80" cm="1" vm="192">
        <f t="array" ref="E80">_FV(D80,"Latitude")</f>
        <v>30.3</v>
      </c>
      <c r="F80" cm="1" vm="193">
        <f t="array" ref="F80">_FV(D80,"Longitude")</f>
        <v>-97.733333333332993</v>
      </c>
      <c r="G80" t="s">
        <v>374</v>
      </c>
      <c r="H80" t="s">
        <v>367</v>
      </c>
      <c r="J80" s="8">
        <v>6</v>
      </c>
      <c r="K80">
        <f>Table3[[#This Row],[Latitude]]*PI()/180</f>
        <v>0.66158997088685856</v>
      </c>
      <c r="L80">
        <f>Table3[[#This Row],[Longitude]]*PI()/180</f>
        <v>-2.130435505675055</v>
      </c>
      <c r="M80">
        <f>Table3[[#This Row],[Latitude2]]*PI()/180</f>
        <v>0.52883476335428181</v>
      </c>
      <c r="N80">
        <f>Table3[[#This Row],[Longitude3]]*PI()/180</f>
        <v>-1.7057684556157855</v>
      </c>
      <c r="O80" s="8">
        <f t="shared" si="1"/>
        <v>1482.6408037175979</v>
      </c>
    </row>
    <row r="81" spans="1:15" x14ac:dyDescent="0.25">
      <c r="A81" t="e" vm="71">
        <v>#VALUE!</v>
      </c>
      <c r="B81" cm="1" vm="72">
        <f t="array" ref="B81">_FV(A81,"Latitude")</f>
        <v>39.952777777778003</v>
      </c>
      <c r="C81" cm="1" vm="73">
        <f t="array" ref="C81">_FV(A81,"Longitude")</f>
        <v>-75.163611111110995</v>
      </c>
      <c r="D81" t="e" vm="191">
        <v>#VALUE!</v>
      </c>
      <c r="E81" cm="1" vm="192">
        <f t="array" ref="E81">_FV(D81,"Latitude")</f>
        <v>30.3</v>
      </c>
      <c r="F81" cm="1" vm="193">
        <f t="array" ref="F81">_FV(D81,"Longitude")</f>
        <v>-97.733333333332993</v>
      </c>
      <c r="G81" t="s">
        <v>376</v>
      </c>
      <c r="H81" t="s">
        <v>367</v>
      </c>
      <c r="J81" s="8">
        <v>5</v>
      </c>
      <c r="K81">
        <f>Table3[[#This Row],[Latitude]]*PI()/180</f>
        <v>0.69730751753984954</v>
      </c>
      <c r="L81">
        <f>Table3[[#This Row],[Longitude]]*PI()/180</f>
        <v>-1.3118524915774803</v>
      </c>
      <c r="M81">
        <f>Table3[[#This Row],[Latitude2]]*PI()/180</f>
        <v>0.52883476335428181</v>
      </c>
      <c r="N81">
        <f>Table3[[#This Row],[Longitude3]]*PI()/180</f>
        <v>-1.7057684556157855</v>
      </c>
      <c r="O81" s="8">
        <f t="shared" si="1"/>
        <v>1433.5816198884002</v>
      </c>
    </row>
    <row r="82" spans="1:15" x14ac:dyDescent="0.25">
      <c r="A82" t="e" vm="198">
        <v>#VALUE!</v>
      </c>
      <c r="B82" cm="1" vm="199">
        <f t="array" ref="B82">_FV(A82,"Latitude")</f>
        <v>42.366700000000002</v>
      </c>
      <c r="C82" cm="1" vm="200">
        <f t="array" ref="C82">_FV(A82,"Longitude")</f>
        <v>-87.933300000000003</v>
      </c>
      <c r="D82" t="e" vm="191">
        <v>#VALUE!</v>
      </c>
      <c r="E82" cm="1" vm="192">
        <f t="array" ref="E82">_FV(D82,"Latitude")</f>
        <v>30.3</v>
      </c>
      <c r="F82" cm="1" vm="193">
        <f t="array" ref="F82">_FV(D82,"Longitude")</f>
        <v>-97.733333333332993</v>
      </c>
      <c r="G82" t="s">
        <v>377</v>
      </c>
      <c r="H82" t="s">
        <v>367</v>
      </c>
      <c r="J82" s="8">
        <v>5</v>
      </c>
      <c r="K82">
        <f>Table3[[#This Row],[Latitude]]*PI()/180</f>
        <v>0.73943840820468154</v>
      </c>
      <c r="L82">
        <f>Table3[[#This Row],[Longitude]]*PI()/180</f>
        <v>-1.5347256071439299</v>
      </c>
      <c r="M82">
        <f>Table3[[#This Row],[Latitude2]]*PI()/180</f>
        <v>0.52883476335428181</v>
      </c>
      <c r="N82">
        <f>Table3[[#This Row],[Longitude3]]*PI()/180</f>
        <v>-1.7057684556157855</v>
      </c>
      <c r="O82" s="8">
        <f t="shared" si="1"/>
        <v>994.79630423931712</v>
      </c>
    </row>
    <row r="83" spans="1:15" x14ac:dyDescent="0.25">
      <c r="A83" t="e" vm="201">
        <v>#VALUE!</v>
      </c>
      <c r="B83" cm="1" vm="202">
        <f t="array" ref="B83">_FV(A83,"Latitude")</f>
        <v>33.756944444444002</v>
      </c>
      <c r="C83" cm="1" vm="203">
        <f t="array" ref="C83">_FV(A83,"Longitude")</f>
        <v>-84.390277777777996</v>
      </c>
      <c r="D83" t="e" vm="191">
        <v>#VALUE!</v>
      </c>
      <c r="E83" cm="1" vm="192">
        <f t="array" ref="E83">_FV(D83,"Latitude")</f>
        <v>30.3</v>
      </c>
      <c r="F83" cm="1" vm="193">
        <f t="array" ref="F83">_FV(D83,"Longitude")</f>
        <v>-97.733333333332993</v>
      </c>
      <c r="G83" t="s">
        <v>380</v>
      </c>
      <c r="H83" t="s">
        <v>367</v>
      </c>
      <c r="J83" s="8">
        <v>4</v>
      </c>
      <c r="K83">
        <f>Table3[[#This Row],[Latitude]]*PI()/180</f>
        <v>0.58916982596835588</v>
      </c>
      <c r="L83">
        <f>Table3[[#This Row],[Longitude]]*PI()/180</f>
        <v>-1.4728882038948294</v>
      </c>
      <c r="M83">
        <f>Table3[[#This Row],[Latitude2]]*PI()/180</f>
        <v>0.52883476335428181</v>
      </c>
      <c r="N83">
        <f>Table3[[#This Row],[Longitude3]]*PI()/180</f>
        <v>-1.7057684556157855</v>
      </c>
      <c r="O83" s="8">
        <f t="shared" si="1"/>
        <v>816.59483916724662</v>
      </c>
    </row>
    <row r="84" spans="1:15" x14ac:dyDescent="0.25">
      <c r="A84" t="e" vm="204">
        <v>#VALUE!</v>
      </c>
      <c r="B84" cm="1" vm="205">
        <f t="array" ref="B84">_FV(A84,"Latitude")</f>
        <v>36.162222222222198</v>
      </c>
      <c r="C84" cm="1" vm="206">
        <f t="array" ref="C84">_FV(A84,"Longitude")</f>
        <v>-86.774444444444399</v>
      </c>
      <c r="D84" t="e" vm="191">
        <v>#VALUE!</v>
      </c>
      <c r="E84" cm="1" vm="192">
        <f t="array" ref="E84">_FV(D84,"Latitude")</f>
        <v>30.3</v>
      </c>
      <c r="F84" cm="1" vm="193">
        <f t="array" ref="F84">_FV(D84,"Longitude")</f>
        <v>-97.733333333332993</v>
      </c>
      <c r="G84" t="s">
        <v>382</v>
      </c>
      <c r="H84" t="s">
        <v>367</v>
      </c>
      <c r="J84" s="8">
        <v>4</v>
      </c>
      <c r="K84">
        <f>Table3[[#This Row],[Latitude]]*PI()/180</f>
        <v>0.63114984261563789</v>
      </c>
      <c r="L84">
        <f>Table3[[#This Row],[Longitude]]*PI()/180</f>
        <v>-1.5144997621444563</v>
      </c>
      <c r="M84">
        <f>Table3[[#This Row],[Latitude2]]*PI()/180</f>
        <v>0.52883476335428181</v>
      </c>
      <c r="N84">
        <f>Table3[[#This Row],[Longitude3]]*PI()/180</f>
        <v>-1.7057684556157855</v>
      </c>
      <c r="O84" s="8">
        <f t="shared" si="1"/>
        <v>751.0686052682488</v>
      </c>
    </row>
    <row r="85" spans="1:15" x14ac:dyDescent="0.25">
      <c r="A85" t="e" vm="207">
        <v>#VALUE!</v>
      </c>
      <c r="B85" cm="1" vm="208">
        <f t="array" ref="B85">_FV(A85,"Latitude")</f>
        <v>32.741388888888999</v>
      </c>
      <c r="C85" cm="1" vm="209">
        <f t="array" ref="C85">_FV(A85,"Longitude")</f>
        <v>-117.03166666667001</v>
      </c>
      <c r="D85" t="e" vm="191">
        <v>#VALUE!</v>
      </c>
      <c r="E85" cm="1" vm="192">
        <f t="array" ref="E85">_FV(D85,"Latitude")</f>
        <v>30.3</v>
      </c>
      <c r="F85" cm="1" vm="193">
        <f t="array" ref="F85">_FV(D85,"Longitude")</f>
        <v>-97.733333333332993</v>
      </c>
      <c r="G85" t="s">
        <v>385</v>
      </c>
      <c r="H85" t="s">
        <v>367</v>
      </c>
      <c r="J85" s="8">
        <v>4</v>
      </c>
      <c r="K85">
        <f>Table3[[#This Row],[Latitude]]*PI()/180</f>
        <v>0.57144503778700084</v>
      </c>
      <c r="L85">
        <f>Table3[[#This Row],[Longitude]]*PI()/180</f>
        <v>-2.0425879124298887</v>
      </c>
      <c r="M85">
        <f>Table3[[#This Row],[Latitude2]]*PI()/180</f>
        <v>0.52883476335428181</v>
      </c>
      <c r="N85">
        <f>Table3[[#This Row],[Longitude3]]*PI()/180</f>
        <v>-1.7057684556157855</v>
      </c>
      <c r="O85" s="8">
        <f t="shared" si="1"/>
        <v>1147.52034401419</v>
      </c>
    </row>
    <row r="86" spans="1:15" x14ac:dyDescent="0.25">
      <c r="A86" t="e" vm="210">
        <v>#VALUE!</v>
      </c>
      <c r="B86" cm="1" vm="211">
        <f t="array" ref="B86">_FV(A86,"Latitude")</f>
        <v>42.401111111111</v>
      </c>
      <c r="C86" cm="1" vm="212">
        <f t="array" ref="C86">_FV(A86,"Longitude")</f>
        <v>-83.371111111111006</v>
      </c>
      <c r="D86" t="e" vm="191">
        <v>#VALUE!</v>
      </c>
      <c r="E86" cm="1" vm="192">
        <f t="array" ref="E86">_FV(D86,"Latitude")</f>
        <v>30.3</v>
      </c>
      <c r="F86" cm="1" vm="193">
        <f t="array" ref="F86">_FV(D86,"Longitude")</f>
        <v>-97.733333333332993</v>
      </c>
      <c r="G86" t="s">
        <v>387</v>
      </c>
      <c r="H86" t="s">
        <v>367</v>
      </c>
      <c r="J86" s="8">
        <v>3</v>
      </c>
      <c r="K86">
        <f>Table3[[#This Row],[Latitude]]*PI()/180</f>
        <v>0.74003899539283824</v>
      </c>
      <c r="L86">
        <f>Table3[[#This Row],[Longitude]]*PI()/180</f>
        <v>-1.4551003899349151</v>
      </c>
      <c r="M86">
        <f>Table3[[#This Row],[Latitude2]]*PI()/180</f>
        <v>0.52883476335428181</v>
      </c>
      <c r="N86">
        <f>Table3[[#This Row],[Longitude3]]*PI()/180</f>
        <v>-1.7057684556157855</v>
      </c>
      <c r="O86" s="8">
        <f t="shared" si="1"/>
        <v>1153.5063280271029</v>
      </c>
    </row>
    <row r="87" spans="1:15" x14ac:dyDescent="0.25">
      <c r="A87" t="e" vm="213">
        <v>#VALUE!</v>
      </c>
      <c r="B87" cm="1" vm="214">
        <f t="array" ref="B87">_FV(A87,"Latitude")</f>
        <v>38.597536499999997</v>
      </c>
      <c r="C87" cm="1" vm="215">
        <f t="array" ref="C87">_FV(A87,"Longitude")</f>
        <v>-89.915362299999998</v>
      </c>
      <c r="D87" t="e" vm="191">
        <v>#VALUE!</v>
      </c>
      <c r="E87" cm="1" vm="192">
        <f t="array" ref="E87">_FV(D87,"Latitude")</f>
        <v>30.3</v>
      </c>
      <c r="F87" cm="1" vm="193">
        <f t="array" ref="F87">_FV(D87,"Longitude")</f>
        <v>-97.733333333332993</v>
      </c>
      <c r="G87" t="s">
        <v>389</v>
      </c>
      <c r="H87" t="s">
        <v>367</v>
      </c>
      <c r="J87" s="8">
        <v>3</v>
      </c>
      <c r="K87">
        <f>Table3[[#This Row],[Latitude]]*PI()/180</f>
        <v>0.67365409508368823</v>
      </c>
      <c r="L87">
        <f>Table3[[#This Row],[Longitude]]*PI()/180</f>
        <v>-1.5693191202585814</v>
      </c>
      <c r="M87">
        <f>Table3[[#This Row],[Latitude2]]*PI()/180</f>
        <v>0.52883476335428181</v>
      </c>
      <c r="N87">
        <f>Table3[[#This Row],[Longitude3]]*PI()/180</f>
        <v>-1.7057684556157855</v>
      </c>
      <c r="O87" s="8">
        <f t="shared" si="1"/>
        <v>725.41347000209919</v>
      </c>
    </row>
    <row r="88" spans="1:15" x14ac:dyDescent="0.25">
      <c r="A88" t="e" vm="216">
        <v>#VALUE!</v>
      </c>
      <c r="B88" cm="1" vm="217">
        <f t="array" ref="B88">_FV(A88,"Latitude")</f>
        <v>30.6511</v>
      </c>
      <c r="C88" cm="1" vm="218">
        <f t="array" ref="C88">_FV(A88,"Longitude")</f>
        <v>-97.681399999999996</v>
      </c>
      <c r="D88" t="e" vm="191">
        <v>#VALUE!</v>
      </c>
      <c r="E88" cm="1" vm="192">
        <f t="array" ref="E88">_FV(D88,"Latitude")</f>
        <v>30.3</v>
      </c>
      <c r="F88" cm="1" vm="193">
        <f t="array" ref="F88">_FV(D88,"Longitude")</f>
        <v>-97.733333333332993</v>
      </c>
      <c r="G88" t="s">
        <v>392</v>
      </c>
      <c r="H88" t="s">
        <v>367</v>
      </c>
      <c r="J88" s="8">
        <v>3</v>
      </c>
      <c r="K88">
        <f>Table3[[#This Row],[Latitude]]*PI()/180</f>
        <v>0.53496261435803394</v>
      </c>
      <c r="L88">
        <f>Table3[[#This Row],[Longitude]]*PI()/180</f>
        <v>-1.7048620479575889</v>
      </c>
      <c r="M88">
        <f>Table3[[#This Row],[Latitude2]]*PI()/180</f>
        <v>0.52883476335428181</v>
      </c>
      <c r="N88">
        <f>Table3[[#This Row],[Longitude3]]*PI()/180</f>
        <v>-1.7057684556157855</v>
      </c>
      <c r="O88" s="8">
        <f t="shared" si="1"/>
        <v>24.456496734479263</v>
      </c>
    </row>
    <row r="89" spans="1:15" x14ac:dyDescent="0.25">
      <c r="A89" t="e" vm="219">
        <v>#VALUE!</v>
      </c>
      <c r="B89" cm="1" vm="220">
        <f t="array" ref="B89">_FV(A89,"Latitude")</f>
        <v>40.391666666667</v>
      </c>
      <c r="C89" cm="1" vm="221">
        <f t="array" ref="C89">_FV(A89,"Longitude")</f>
        <v>-74.545833333332993</v>
      </c>
      <c r="D89" t="e" vm="191">
        <v>#VALUE!</v>
      </c>
      <c r="E89" cm="1" vm="192">
        <f t="array" ref="E89">_FV(D89,"Latitude")</f>
        <v>30.3</v>
      </c>
      <c r="F89" cm="1" vm="193">
        <f t="array" ref="F89">_FV(D89,"Longitude")</f>
        <v>-97.733333333332993</v>
      </c>
      <c r="G89" t="s">
        <v>395</v>
      </c>
      <c r="H89" t="s">
        <v>367</v>
      </c>
      <c r="J89" s="8">
        <v>2</v>
      </c>
      <c r="K89">
        <f>Table3[[#This Row],[Latitude]]*PI()/180</f>
        <v>0.70496757370138208</v>
      </c>
      <c r="L89">
        <f>Table3[[#This Row],[Longitude]]*PI()/180</f>
        <v>-1.3010702353096002</v>
      </c>
      <c r="M89">
        <f>Table3[[#This Row],[Latitude2]]*PI()/180</f>
        <v>0.52883476335428181</v>
      </c>
      <c r="N89">
        <f>Table3[[#This Row],[Longitude3]]*PI()/180</f>
        <v>-1.7057684556157855</v>
      </c>
      <c r="O89" s="8">
        <f t="shared" si="1"/>
        <v>1474.8473990387899</v>
      </c>
    </row>
    <row r="90" spans="1:15" x14ac:dyDescent="0.25">
      <c r="A90" t="e" vm="47">
        <v>#VALUE!</v>
      </c>
      <c r="B90" cm="1" vm="48">
        <f t="array" ref="B90">_FV(A90,"Latitude")</f>
        <v>21.304694444444401</v>
      </c>
      <c r="C90" cm="1" vm="49">
        <f t="array" ref="C90">_FV(A90,"Longitude")</f>
        <v>-157.85719444444399</v>
      </c>
      <c r="D90" t="e" vm="191">
        <v>#VALUE!</v>
      </c>
      <c r="E90" cm="1" vm="192">
        <f t="array" ref="E90">_FV(D90,"Latitude")</f>
        <v>30.3</v>
      </c>
      <c r="F90" cm="1" vm="193">
        <f t="array" ref="F90">_FV(D90,"Longitude")</f>
        <v>-97.733333333332993</v>
      </c>
      <c r="G90" t="s">
        <v>397</v>
      </c>
      <c r="H90" t="s">
        <v>367</v>
      </c>
      <c r="J90" s="8">
        <v>2</v>
      </c>
      <c r="K90">
        <f>Table3[[#This Row],[Latitude]]*PI()/180</f>
        <v>0.37183706418689899</v>
      </c>
      <c r="L90">
        <f>Table3[[#This Row],[Longitude]]*PI()/180</f>
        <v>-2.7551277910164487</v>
      </c>
      <c r="M90">
        <f>Table3[[#This Row],[Latitude2]]*PI()/180</f>
        <v>0.52883476335428181</v>
      </c>
      <c r="N90">
        <f>Table3[[#This Row],[Longitude3]]*PI()/180</f>
        <v>-1.7057684556157855</v>
      </c>
      <c r="O90" s="8">
        <f t="shared" si="1"/>
        <v>3749.7711125243686</v>
      </c>
    </row>
    <row r="91" spans="1:15" x14ac:dyDescent="0.25">
      <c r="A91" t="e" vm="176">
        <v>#VALUE!</v>
      </c>
      <c r="B91" cm="1" vm="177">
        <f t="array" ref="B91">_FV(A91,"Latitude")</f>
        <v>27.947500000000002</v>
      </c>
      <c r="C91" cm="1" vm="178">
        <f t="array" ref="C91">_FV(A91,"Longitude")</f>
        <v>-82.458611111111097</v>
      </c>
      <c r="D91" t="e" vm="191">
        <v>#VALUE!</v>
      </c>
      <c r="E91" cm="1" vm="192">
        <f t="array" ref="E91">_FV(D91,"Latitude")</f>
        <v>30.3</v>
      </c>
      <c r="F91" cm="1" vm="193">
        <f t="array" ref="F91">_FV(D91,"Longitude")</f>
        <v>-97.733333333332993</v>
      </c>
      <c r="G91" t="s">
        <v>398</v>
      </c>
      <c r="H91" t="s">
        <v>367</v>
      </c>
      <c r="J91" s="8">
        <v>2</v>
      </c>
      <c r="K91">
        <f>Table3[[#This Row],[Latitude]]*PI()/180</f>
        <v>0.48777589270111527</v>
      </c>
      <c r="L91">
        <f>Table3[[#This Row],[Longitude]]*PI()/180</f>
        <v>-1.4391742605104683</v>
      </c>
      <c r="M91">
        <f>Table3[[#This Row],[Latitude2]]*PI()/180</f>
        <v>0.52883476335428181</v>
      </c>
      <c r="N91">
        <f>Table3[[#This Row],[Longitude3]]*PI()/180</f>
        <v>-1.7057684556157855</v>
      </c>
      <c r="O91" s="8">
        <f t="shared" si="1"/>
        <v>935.46273245570706</v>
      </c>
    </row>
    <row r="92" spans="1:15" x14ac:dyDescent="0.25">
      <c r="A92" t="e" vm="222">
        <v>#VALUE!</v>
      </c>
      <c r="B92" cm="1" vm="223">
        <f t="array" ref="B92">_FV(A92,"Latitude")</f>
        <v>28.929166666667001</v>
      </c>
      <c r="C92" cm="1" vm="224">
        <f t="array" ref="C92">_FV(A92,"Longitude")</f>
        <v>-81.930833333332998</v>
      </c>
      <c r="D92" t="e" vm="191">
        <v>#VALUE!</v>
      </c>
      <c r="E92" cm="1" vm="192">
        <f t="array" ref="E92">_FV(D92,"Latitude")</f>
        <v>30.3</v>
      </c>
      <c r="F92" cm="1" vm="193">
        <f t="array" ref="F92">_FV(D92,"Longitude")</f>
        <v>-97.733333333332993</v>
      </c>
      <c r="G92" t="s">
        <v>401</v>
      </c>
      <c r="H92" t="s">
        <v>367</v>
      </c>
      <c r="J92" s="8">
        <v>1</v>
      </c>
      <c r="K92">
        <f>Table3[[#This Row],[Latitude]]*PI()/180</f>
        <v>0.50490920819153207</v>
      </c>
      <c r="L92">
        <f>Table3[[#This Row],[Longitude]]*PI()/180</f>
        <v>-1.4299628005693816</v>
      </c>
      <c r="M92">
        <f>Table3[[#This Row],[Latitude2]]*PI()/180</f>
        <v>0.52883476335428181</v>
      </c>
      <c r="N92">
        <f>Table3[[#This Row],[Longitude3]]*PI()/180</f>
        <v>-1.7057684556157855</v>
      </c>
      <c r="O92" s="8">
        <f t="shared" si="1"/>
        <v>953.21133781228752</v>
      </c>
    </row>
    <row r="93" spans="1:15" x14ac:dyDescent="0.25">
      <c r="A93" t="e" vm="53">
        <v>#VALUE!</v>
      </c>
      <c r="B93" cm="1" vm="54">
        <f t="array" ref="B93">_FV(A93,"Latitude")</f>
        <v>41.850029999999997</v>
      </c>
      <c r="C93" cm="1" vm="55">
        <f t="array" ref="C93">_FV(A93,"Longitude")</f>
        <v>-87.650049999999993</v>
      </c>
      <c r="D93" t="e" vm="191">
        <v>#VALUE!</v>
      </c>
      <c r="E93" cm="1" vm="192">
        <f t="array" ref="E93">_FV(D93,"Latitude")</f>
        <v>30.3</v>
      </c>
      <c r="F93" cm="1" vm="193">
        <f t="array" ref="F93">_FV(D93,"Longitude")</f>
        <v>-97.733333333332993</v>
      </c>
      <c r="G93" t="s">
        <v>404</v>
      </c>
      <c r="H93" t="s">
        <v>367</v>
      </c>
      <c r="J93" s="8">
        <v>1</v>
      </c>
      <c r="K93">
        <f>Table3[[#This Row],[Latitude]]*PI()/180</f>
        <v>0.73042081555840244</v>
      </c>
      <c r="L93">
        <f>Table3[[#This Row],[Longitude]]*PI()/180</f>
        <v>-1.5297819620376556</v>
      </c>
      <c r="M93">
        <f>Table3[[#This Row],[Latitude2]]*PI()/180</f>
        <v>0.52883476335428181</v>
      </c>
      <c r="N93">
        <f>Table3[[#This Row],[Longitude3]]*PI()/180</f>
        <v>-1.7057684556157855</v>
      </c>
      <c r="O93" s="8">
        <f t="shared" si="1"/>
        <v>975.17720057744111</v>
      </c>
    </row>
    <row r="94" spans="1:15" x14ac:dyDescent="0.25">
      <c r="A94" t="e" vm="225">
        <v>#VALUE!</v>
      </c>
      <c r="B94" cm="1" vm="226">
        <f t="array" ref="B94">_FV(A94,"Latitude")</f>
        <v>41.354166666666998</v>
      </c>
      <c r="C94" cm="1" vm="227">
        <f t="array" ref="C94">_FV(A94,"Longitude")</f>
        <v>-73.011388888889002</v>
      </c>
      <c r="D94" t="e" vm="191">
        <v>#VALUE!</v>
      </c>
      <c r="E94" cm="1" vm="192">
        <f t="array" ref="E94">_FV(D94,"Latitude")</f>
        <v>30.3</v>
      </c>
      <c r="F94" cm="1" vm="193">
        <f t="array" ref="F94">_FV(D94,"Longitude")</f>
        <v>-97.733333333332993</v>
      </c>
      <c r="G94" t="s">
        <v>406</v>
      </c>
      <c r="H94" t="s">
        <v>367</v>
      </c>
      <c r="J94" s="8">
        <v>1</v>
      </c>
      <c r="K94">
        <f>Table3[[#This Row],[Latitude]]*PI()/180</f>
        <v>0.72176636775182745</v>
      </c>
      <c r="L94">
        <f>Table3[[#This Row],[Longitude]]*PI()/180</f>
        <v>-1.2742891275651176</v>
      </c>
      <c r="M94">
        <f>Table3[[#This Row],[Latitude2]]*PI()/180</f>
        <v>0.52883476335428181</v>
      </c>
      <c r="N94">
        <f>Table3[[#This Row],[Longitude3]]*PI()/180</f>
        <v>-1.7057684556157855</v>
      </c>
      <c r="O94" s="8">
        <f t="shared" si="1"/>
        <v>1573.5474464303231</v>
      </c>
    </row>
    <row r="95" spans="1:15" x14ac:dyDescent="0.25">
      <c r="A95" t="e" vm="228">
        <v>#VALUE!</v>
      </c>
      <c r="B95" cm="1" vm="229">
        <f t="array" ref="B95">_FV(A95,"Latitude")</f>
        <v>38.9786111111111</v>
      </c>
      <c r="C95" cm="1" vm="230">
        <f t="array" ref="C95">_FV(A95,"Longitude")</f>
        <v>-76.4919444444444</v>
      </c>
      <c r="D95" t="e" vm="191">
        <v>#VALUE!</v>
      </c>
      <c r="E95" cm="1" vm="192">
        <f t="array" ref="E95">_FV(D95,"Latitude")</f>
        <v>30.3</v>
      </c>
      <c r="F95" cm="1" vm="193">
        <f t="array" ref="F95">_FV(D95,"Longitude")</f>
        <v>-97.733333333332993</v>
      </c>
      <c r="G95" t="s">
        <v>408</v>
      </c>
      <c r="H95" t="s">
        <v>367</v>
      </c>
      <c r="J95" s="8">
        <v>1</v>
      </c>
      <c r="K95">
        <f>Table3[[#This Row],[Latitude]]*PI()/180</f>
        <v>0.68030510174333403</v>
      </c>
      <c r="L95">
        <f>Table3[[#This Row],[Longitude]]*PI()/180</f>
        <v>-1.3350362818081396</v>
      </c>
      <c r="M95">
        <f>Table3[[#This Row],[Latitude2]]*PI()/180</f>
        <v>0.52883476335428181</v>
      </c>
      <c r="N95">
        <f>Table3[[#This Row],[Longitude3]]*PI()/180</f>
        <v>-1.7057684556157855</v>
      </c>
      <c r="O95" s="8">
        <f t="shared" si="1"/>
        <v>1343.7225901073994</v>
      </c>
    </row>
    <row r="96" spans="1:15" x14ac:dyDescent="0.25">
      <c r="A96" t="e" vm="231">
        <v>#VALUE!</v>
      </c>
      <c r="B96" s="11">
        <v>41.122</v>
      </c>
      <c r="C96" s="13">
        <v>-73.754300000000001</v>
      </c>
      <c r="D96" t="e" vm="191">
        <v>#VALUE!</v>
      </c>
      <c r="E96" cm="1" vm="192">
        <f t="array" ref="E96">_FV(D96,"Latitude")</f>
        <v>30.3</v>
      </c>
      <c r="F96" cm="1" vm="193">
        <f t="array" ref="F96">_FV(D96,"Longitude")</f>
        <v>-97.733333333332993</v>
      </c>
      <c r="G96" t="s">
        <v>411</v>
      </c>
      <c r="H96" t="s">
        <v>367</v>
      </c>
      <c r="J96" s="8">
        <v>1</v>
      </c>
      <c r="K96">
        <f>Table3[[#This Row],[Latitude]]*PI()/180</f>
        <v>0.71771429500510819</v>
      </c>
      <c r="L96">
        <f>Table3[[#This Row],[Longitude]]*PI()/180</f>
        <v>-1.2872553725036537</v>
      </c>
      <c r="M96">
        <f>Table3[[#This Row],[Latitude2]]*PI()/180</f>
        <v>0.52883476335428181</v>
      </c>
      <c r="N96">
        <f>Table3[[#This Row],[Longitude3]]*PI()/180</f>
        <v>-1.7057684556157855</v>
      </c>
      <c r="O96" s="8">
        <f t="shared" si="1"/>
        <v>1531.7548809417387</v>
      </c>
    </row>
    <row r="97" spans="1:15" x14ac:dyDescent="0.25">
      <c r="A97" t="e" vm="11">
        <v>#VALUE!</v>
      </c>
      <c r="B97" cm="1" vm="12">
        <f t="array" ref="B97">_FV(A97,"Latitude")</f>
        <v>33.425555555555597</v>
      </c>
      <c r="C97" cm="1" vm="13">
        <f t="array" ref="C97">_FV(A97,"Longitude")</f>
        <v>-111.94</v>
      </c>
      <c r="D97" t="e" vm="191">
        <v>#VALUE!</v>
      </c>
      <c r="E97" cm="1" vm="192">
        <f t="array" ref="E97">_FV(D97,"Latitude")</f>
        <v>30.3</v>
      </c>
      <c r="F97" cm="1" vm="193">
        <f t="array" ref="F97">_FV(D97,"Longitude")</f>
        <v>-97.733333333332993</v>
      </c>
      <c r="G97" t="s">
        <v>413</v>
      </c>
      <c r="H97" t="s">
        <v>367</v>
      </c>
      <c r="J97" s="8">
        <v>1</v>
      </c>
      <c r="K97">
        <f>Table3[[#This Row],[Latitude]]*PI()/180</f>
        <v>0.58338599875272756</v>
      </c>
      <c r="L97">
        <f>Table3[[#This Row],[Longitude]]*PI()/180</f>
        <v>-1.9537215646824526</v>
      </c>
      <c r="M97">
        <f>Table3[[#This Row],[Latitude2]]*PI()/180</f>
        <v>0.52883476335428181</v>
      </c>
      <c r="N97">
        <f>Table3[[#This Row],[Longitude3]]*PI()/180</f>
        <v>-1.7057684556157855</v>
      </c>
      <c r="O97" s="8">
        <f t="shared" si="1"/>
        <v>860.44982174020345</v>
      </c>
    </row>
    <row r="98" spans="1:15" x14ac:dyDescent="0.25">
      <c r="A98" t="e" vm="232">
        <v>#VALUE!</v>
      </c>
      <c r="B98" cm="1" vm="233">
        <f t="array" ref="B98">_FV(A98,"Latitude")</f>
        <v>32.6464</v>
      </c>
      <c r="C98" cm="1" vm="234">
        <f t="array" ref="C98">_FV(A98,"Longitude")</f>
        <v>-96.9114</v>
      </c>
      <c r="D98" t="e" vm="191">
        <v>#VALUE!</v>
      </c>
      <c r="E98" cm="1" vm="192">
        <f t="array" ref="E98">_FV(D98,"Latitude")</f>
        <v>30.3</v>
      </c>
      <c r="F98" cm="1" vm="193">
        <f t="array" ref="F98">_FV(D98,"Longitude")</f>
        <v>-97.733333333332993</v>
      </c>
      <c r="G98" t="s">
        <v>415</v>
      </c>
      <c r="H98" t="s">
        <v>367</v>
      </c>
      <c r="J98" s="8">
        <v>1</v>
      </c>
      <c r="K98">
        <f>Table3[[#This Row],[Latitude]]*PI()/180</f>
        <v>0.56978716892307679</v>
      </c>
      <c r="L98">
        <f>Table3[[#This Row],[Longitude]]*PI()/180</f>
        <v>-1.6914230127172327</v>
      </c>
      <c r="M98">
        <f>Table3[[#This Row],[Latitude2]]*PI()/180</f>
        <v>0.52883476335428181</v>
      </c>
      <c r="N98">
        <f>Table3[[#This Row],[Longitude3]]*PI()/180</f>
        <v>-1.7057684556157855</v>
      </c>
      <c r="O98" s="8">
        <f t="shared" si="1"/>
        <v>169.20961148635536</v>
      </c>
    </row>
    <row r="99" spans="1:15" x14ac:dyDescent="0.25">
      <c r="A99" t="e" vm="235">
        <v>#VALUE!</v>
      </c>
      <c r="B99" cm="1" vm="236">
        <f t="array" ref="B99">_FV(A99,"Latitude")</f>
        <v>32.715000000000003</v>
      </c>
      <c r="C99" cm="1" vm="237">
        <f t="array" ref="C99">_FV(A99,"Longitude")</f>
        <v>-117.16249999999999</v>
      </c>
      <c r="D99" t="e" vm="191">
        <v>#VALUE!</v>
      </c>
      <c r="E99" cm="1" vm="192">
        <f t="array" ref="E99">_FV(D99,"Latitude")</f>
        <v>30.3</v>
      </c>
      <c r="F99" cm="1" vm="193">
        <f t="array" ref="F99">_FV(D99,"Longitude")</f>
        <v>-97.733333333332993</v>
      </c>
      <c r="G99" t="s">
        <v>417</v>
      </c>
      <c r="H99" t="s">
        <v>367</v>
      </c>
      <c r="J99" s="8">
        <v>1</v>
      </c>
      <c r="K99">
        <f>Table3[[#This Row],[Latitude]]*PI()/180</f>
        <v>0.57098446478994491</v>
      </c>
      <c r="L99">
        <f>Table3[[#This Row],[Longitude]]*PI()/180</f>
        <v>-2.0448713848678559</v>
      </c>
      <c r="M99">
        <f>Table3[[#This Row],[Latitude2]]*PI()/180</f>
        <v>0.52883476335428181</v>
      </c>
      <c r="N99">
        <f>Table3[[#This Row],[Longitude3]]*PI()/180</f>
        <v>-1.7057684556157855</v>
      </c>
      <c r="O99" s="8">
        <f t="shared" si="1"/>
        <v>1155.0121110298476</v>
      </c>
    </row>
    <row r="100" spans="1:15" x14ac:dyDescent="0.25">
      <c r="A100" t="e" vm="185">
        <v>#VALUE!</v>
      </c>
      <c r="B100" cm="1" vm="186">
        <f t="array" ref="B100">_FV(A100,"Latitude")</f>
        <v>44.948599999999999</v>
      </c>
      <c r="C100" cm="1" vm="187">
        <f t="array" ref="C100">_FV(A100,"Longitude")</f>
        <v>-93.364874999999998</v>
      </c>
      <c r="D100" t="e" vm="191">
        <v>#VALUE!</v>
      </c>
      <c r="E100" cm="1" vm="192">
        <f t="array" ref="E100">_FV(D100,"Latitude")</f>
        <v>30.3</v>
      </c>
      <c r="F100" cm="1" vm="193">
        <f t="array" ref="F100">_FV(D100,"Longitude")</f>
        <v>-97.733333333332993</v>
      </c>
      <c r="G100" t="s">
        <v>419</v>
      </c>
      <c r="H100" t="s">
        <v>367</v>
      </c>
      <c r="J100" s="8">
        <v>1</v>
      </c>
      <c r="K100">
        <f>Table3[[#This Row],[Latitude]]*PI()/180</f>
        <v>0.78450106416192322</v>
      </c>
      <c r="L100">
        <f>Table3[[#This Row],[Longitude]]*PI()/180</f>
        <v>-1.6295244744629407</v>
      </c>
      <c r="M100">
        <f>Table3[[#This Row],[Latitude2]]*PI()/180</f>
        <v>0.52883476335428181</v>
      </c>
      <c r="N100">
        <f>Table3[[#This Row],[Longitude3]]*PI()/180</f>
        <v>-1.7057684556157855</v>
      </c>
      <c r="O100" s="8">
        <f t="shared" si="1"/>
        <v>1039.610892487656</v>
      </c>
    </row>
    <row r="101" spans="1:15" x14ac:dyDescent="0.25">
      <c r="A101" t="e" vm="238">
        <v>#VALUE!</v>
      </c>
      <c r="B101" cm="1" vm="239">
        <f t="array" ref="B101">_FV(A101,"Latitude")</f>
        <v>41.919243100000003</v>
      </c>
      <c r="C101" cm="1" vm="240">
        <f t="array" ref="C101">_FV(A101,"Longitude")</f>
        <v>-88.311012099999999</v>
      </c>
      <c r="D101" t="e" vm="191">
        <v>#VALUE!</v>
      </c>
      <c r="E101" cm="1" vm="192">
        <f t="array" ref="E101">_FV(D101,"Latitude")</f>
        <v>30.3</v>
      </c>
      <c r="F101" cm="1" vm="193">
        <f t="array" ref="F101">_FV(D101,"Longitude")</f>
        <v>-97.733333333332993</v>
      </c>
      <c r="G101" t="s">
        <v>422</v>
      </c>
      <c r="H101" t="s">
        <v>367</v>
      </c>
      <c r="J101" s="8">
        <v>1</v>
      </c>
      <c r="K101">
        <f>Table3[[#This Row],[Latitude]]*PI()/180</f>
        <v>0.73162881203891461</v>
      </c>
      <c r="L101">
        <f>Table3[[#This Row],[Longitude]]*PI()/180</f>
        <v>-1.541317926913552</v>
      </c>
      <c r="M101">
        <f>Table3[[#This Row],[Latitude2]]*PI()/180</f>
        <v>0.52883476335428181</v>
      </c>
      <c r="N101">
        <f>Table3[[#This Row],[Longitude3]]*PI()/180</f>
        <v>-1.7057684556157855</v>
      </c>
      <c r="O101" s="8">
        <f t="shared" si="1"/>
        <v>958.41649807637236</v>
      </c>
    </row>
    <row r="102" spans="1:15" s="1" customFormat="1" x14ac:dyDescent="0.25">
      <c r="A102" s="1" t="e" vm="8">
        <v>#VALUE!</v>
      </c>
      <c r="B102" s="1" cm="1" vm="9">
        <f t="array" ref="B102">_FV(A102,"Latitude")</f>
        <v>32.779166666667003</v>
      </c>
      <c r="C102" s="1" cm="1" vm="10">
        <f t="array" ref="C102">_FV(A102,"Longitude")</f>
        <v>-96.808888888889001</v>
      </c>
      <c r="D102" s="1" t="e" vm="241">
        <v>#VALUE!</v>
      </c>
      <c r="E102" s="1" cm="1" vm="242">
        <f t="array" ref="E102">_FV(D102,"Latitude")</f>
        <v>41.482222222221999</v>
      </c>
      <c r="F102" s="1" cm="1" vm="243">
        <f t="array" ref="F102">_FV(D102,"Longitude")</f>
        <v>-81.669722222222006</v>
      </c>
      <c r="G102" s="1" t="s">
        <v>486</v>
      </c>
      <c r="H102" s="1" t="s">
        <v>488</v>
      </c>
      <c r="J102" s="7">
        <v>9</v>
      </c>
      <c r="K102" s="1">
        <f>Table3[[#This Row],[Latitude]]*PI()/180</f>
        <v>0.57210438439331379</v>
      </c>
      <c r="L102" s="1">
        <f>Table3[[#This Row],[Longitude]]*PI()/180</f>
        <v>-1.6896338563084679</v>
      </c>
      <c r="M102" s="1">
        <f>Table3[[#This Row],[Latitude2]]*PI()/180</f>
        <v>0.72400135882173278</v>
      </c>
      <c r="N102" s="1">
        <f>Table3[[#This Row],[Longitude3]]*PI()/180</f>
        <v>-1.425405551966954</v>
      </c>
      <c r="O102" s="7">
        <f t="shared" si="1"/>
        <v>1025.7014085538972</v>
      </c>
    </row>
    <row r="103" spans="1:15" x14ac:dyDescent="0.25">
      <c r="A103" t="e" vm="244">
        <v>#VALUE!</v>
      </c>
      <c r="B103" cm="1" vm="245">
        <f t="array" ref="B103">_FV(A103,"Latitude")</f>
        <v>43.058055555556003</v>
      </c>
      <c r="C103" cm="1" vm="246">
        <f t="array" ref="C103">_FV(A103,"Longitude")</f>
        <v>-88.114722222221999</v>
      </c>
      <c r="D103" t="e" vm="241">
        <v>#VALUE!</v>
      </c>
      <c r="E103" cm="1" vm="242">
        <f t="array" ref="E103">_FV(D103,"Latitude")</f>
        <v>41.482222222221999</v>
      </c>
      <c r="F103" cm="1" vm="243">
        <f t="array" ref="F103">_FV(D103,"Longitude")</f>
        <v>-81.669722222222006</v>
      </c>
      <c r="G103" t="s">
        <v>490</v>
      </c>
      <c r="H103" t="s">
        <v>488</v>
      </c>
      <c r="J103" s="8">
        <v>8</v>
      </c>
      <c r="K103">
        <f>Table3[[#This Row],[Latitude]]*PI()/180</f>
        <v>0.75150483895108833</v>
      </c>
      <c r="L103">
        <f>Table3[[#This Row],[Longitude]]*PI()/180</f>
        <v>-1.5378920222579884</v>
      </c>
      <c r="M103">
        <f>Table3[[#This Row],[Latitude2]]*PI()/180</f>
        <v>0.72400135882173278</v>
      </c>
      <c r="N103">
        <f>Table3[[#This Row],[Longitude3]]*PI()/180</f>
        <v>-1.425405551966954</v>
      </c>
      <c r="O103" s="8">
        <f t="shared" si="1"/>
        <v>346.95319348434168</v>
      </c>
    </row>
    <row r="104" spans="1:15" x14ac:dyDescent="0.25">
      <c r="A104" t="e" vm="247">
        <v>#VALUE!</v>
      </c>
      <c r="B104" cm="1" vm="248">
        <f t="array" ref="B104">_FV(A104,"Latitude")</f>
        <v>33.158267000000002</v>
      </c>
      <c r="C104" cm="1" vm="249">
        <f t="array" ref="C104">_FV(A104,"Longitude")</f>
        <v>-117.35099599999999</v>
      </c>
      <c r="D104" t="e" vm="241">
        <v>#VALUE!</v>
      </c>
      <c r="E104" cm="1" vm="242">
        <f t="array" ref="E104">_FV(D104,"Latitude")</f>
        <v>41.482222222221999</v>
      </c>
      <c r="F104" cm="1" vm="243">
        <f t="array" ref="F104">_FV(D104,"Longitude")</f>
        <v>-81.669722222222006</v>
      </c>
      <c r="G104" t="s">
        <v>495</v>
      </c>
      <c r="H104" t="s">
        <v>488</v>
      </c>
      <c r="J104" s="8">
        <v>6</v>
      </c>
      <c r="K104">
        <f>Table3[[#This Row],[Latitude]]*PI()/180</f>
        <v>0.57872093340538266</v>
      </c>
      <c r="L104">
        <f>Table3[[#This Row],[Longitude]]*PI()/180</f>
        <v>-2.0481612606946955</v>
      </c>
      <c r="M104">
        <f>Table3[[#This Row],[Latitude2]]*PI()/180</f>
        <v>0.72400135882173278</v>
      </c>
      <c r="N104">
        <f>Table3[[#This Row],[Longitude3]]*PI()/180</f>
        <v>-1.425405551966954</v>
      </c>
      <c r="O104" s="8">
        <f t="shared" si="1"/>
        <v>2027.3074347916424</v>
      </c>
    </row>
    <row r="105" spans="1:15" x14ac:dyDescent="0.25">
      <c r="A105" t="e" vm="250">
        <v>#VALUE!</v>
      </c>
      <c r="B105" cm="1" vm="251">
        <f t="array" ref="B105">_FV(A105,"Latitude")</f>
        <v>34.713611111111</v>
      </c>
      <c r="C105" cm="1" vm="252">
        <f t="array" ref="C105">_FV(A105,"Longitude")</f>
        <v>-86.586111111110995</v>
      </c>
      <c r="D105" t="e" vm="241">
        <v>#VALUE!</v>
      </c>
      <c r="E105" cm="1" vm="242">
        <f t="array" ref="E105">_FV(D105,"Latitude")</f>
        <v>41.482222222221999</v>
      </c>
      <c r="F105" cm="1" vm="243">
        <f t="array" ref="F105">_FV(D105,"Longitude")</f>
        <v>-81.669722222222006</v>
      </c>
      <c r="G105" t="s">
        <v>497</v>
      </c>
      <c r="H105" t="s">
        <v>488</v>
      </c>
      <c r="J105" s="8">
        <v>5</v>
      </c>
      <c r="K105">
        <f>Table3[[#This Row],[Latitude]]*PI()/180</f>
        <v>0.60586680914577407</v>
      </c>
      <c r="L105">
        <f>Table3[[#This Row],[Longitude]]*PI()/180</f>
        <v>-1.5112127253865326</v>
      </c>
      <c r="M105">
        <f>Table3[[#This Row],[Latitude2]]*PI()/180</f>
        <v>0.72400135882173278</v>
      </c>
      <c r="N105">
        <f>Table3[[#This Row],[Longitude3]]*PI()/180</f>
        <v>-1.425405551966954</v>
      </c>
      <c r="O105" s="8">
        <f t="shared" si="1"/>
        <v>538.47423523521866</v>
      </c>
    </row>
    <row r="106" spans="1:15" x14ac:dyDescent="0.25">
      <c r="A106" t="e" vm="253">
        <v>#VALUE!</v>
      </c>
      <c r="B106" cm="1" vm="254">
        <f t="array" ref="B106">_FV(A106,"Latitude")</f>
        <v>40.3429</v>
      </c>
      <c r="C106" cm="1" vm="255">
        <f t="array" ref="C106">_FV(A106,"Longitude")</f>
        <v>-74.257199999999997</v>
      </c>
      <c r="D106" t="e" vm="241">
        <v>#VALUE!</v>
      </c>
      <c r="E106" cm="1" vm="242">
        <f t="array" ref="E106">_FV(D106,"Latitude")</f>
        <v>41.482222222221999</v>
      </c>
      <c r="F106" cm="1" vm="243">
        <f t="array" ref="F106">_FV(D106,"Longitude")</f>
        <v>-81.669722222222006</v>
      </c>
      <c r="G106" t="s">
        <v>500</v>
      </c>
      <c r="H106" t="s">
        <v>488</v>
      </c>
      <c r="J106" s="8">
        <v>4</v>
      </c>
      <c r="K106">
        <f>Table3[[#This Row],[Latitude]]*PI()/180</f>
        <v>0.70411643480282038</v>
      </c>
      <c r="L106">
        <f>Table3[[#This Row],[Longitude]]*PI()/180</f>
        <v>-1.2960326333119332</v>
      </c>
      <c r="M106">
        <f>Table3[[#This Row],[Latitude2]]*PI()/180</f>
        <v>0.72400135882173278</v>
      </c>
      <c r="N106">
        <f>Table3[[#This Row],[Longitude3]]*PI()/180</f>
        <v>-1.425405551966954</v>
      </c>
      <c r="O106" s="8">
        <f t="shared" si="1"/>
        <v>394.85587522298323</v>
      </c>
    </row>
    <row r="107" spans="1:15" x14ac:dyDescent="0.25">
      <c r="A107" t="e" vm="256">
        <v>#VALUE!</v>
      </c>
      <c r="B107" cm="1" vm="257">
        <f t="array" ref="B107">_FV(A107,"Latitude")</f>
        <v>40.536388888889</v>
      </c>
      <c r="C107" cm="1" vm="258">
        <f t="array" ref="C107">_FV(A107,"Longitude")</f>
        <v>-80.184444444443997</v>
      </c>
      <c r="D107" t="e" vm="241">
        <v>#VALUE!</v>
      </c>
      <c r="E107" cm="1" vm="242">
        <f t="array" ref="E107">_FV(D107,"Latitude")</f>
        <v>41.482222222221999</v>
      </c>
      <c r="F107" cm="1" vm="243">
        <f t="array" ref="F107">_FV(D107,"Longitude")</f>
        <v>-81.669722222222006</v>
      </c>
      <c r="G107" t="s">
        <v>502</v>
      </c>
      <c r="H107" t="s">
        <v>488</v>
      </c>
      <c r="J107" s="8">
        <v>4</v>
      </c>
      <c r="K107">
        <f>Table3[[#This Row],[Latitude]]*PI()/180</f>
        <v>0.70749345297995891</v>
      </c>
      <c r="L107">
        <f>Table3[[#This Row],[Longitude]]*PI()/180</f>
        <v>-1.3994825644380231</v>
      </c>
      <c r="M107">
        <f>Table3[[#This Row],[Latitude2]]*PI()/180</f>
        <v>0.72400135882173278</v>
      </c>
      <c r="N107">
        <f>Table3[[#This Row],[Longitude3]]*PI()/180</f>
        <v>-1.425405551966954</v>
      </c>
      <c r="O107" s="8">
        <f t="shared" si="1"/>
        <v>101.33246972353942</v>
      </c>
    </row>
    <row r="108" spans="1:15" x14ac:dyDescent="0.25">
      <c r="A108" t="e" vm="259">
        <v>#VALUE!</v>
      </c>
      <c r="B108" cm="1" vm="260">
        <f t="array" ref="B108">_FV(A108,"Latitude")</f>
        <v>39.116111111111003</v>
      </c>
      <c r="C108" cm="1" vm="261">
        <f t="array" ref="C108">_FV(A108,"Longitude")</f>
        <v>-93.197777777778001</v>
      </c>
      <c r="D108" t="e" vm="241">
        <v>#VALUE!</v>
      </c>
      <c r="E108" cm="1" vm="242">
        <f t="array" ref="E108">_FV(D108,"Latitude")</f>
        <v>41.482222222221999</v>
      </c>
      <c r="F108" cm="1" vm="243">
        <f t="array" ref="F108">_FV(D108,"Longitude")</f>
        <v>-81.669722222222006</v>
      </c>
      <c r="G108" t="s">
        <v>505</v>
      </c>
      <c r="H108" t="s">
        <v>488</v>
      </c>
      <c r="J108" s="8">
        <v>4</v>
      </c>
      <c r="K108">
        <f>Table3[[#This Row],[Latitude]]*PI()/180</f>
        <v>0.68270492946482442</v>
      </c>
      <c r="L108">
        <f>Table3[[#This Row],[Longitude]]*PI()/180</f>
        <v>-1.6266080777642302</v>
      </c>
      <c r="M108">
        <f>Table3[[#This Row],[Latitude2]]*PI()/180</f>
        <v>0.72400135882173278</v>
      </c>
      <c r="N108">
        <f>Table3[[#This Row],[Longitude3]]*PI()/180</f>
        <v>-1.425405551966954</v>
      </c>
      <c r="O108" s="8">
        <f t="shared" si="1"/>
        <v>628.587265204711</v>
      </c>
    </row>
    <row r="109" spans="1:15" x14ac:dyDescent="0.25">
      <c r="A109" t="e" vm="262">
        <v>#VALUE!</v>
      </c>
      <c r="B109" cm="1" vm="263">
        <f t="array" ref="B109">_FV(A109,"Latitude")</f>
        <v>41.6584</v>
      </c>
      <c r="C109" cm="1" vm="264">
        <f t="array" ref="C109">_FV(A109,"Longitude")</f>
        <v>-87.679400000000001</v>
      </c>
      <c r="D109" t="e" vm="241">
        <v>#VALUE!</v>
      </c>
      <c r="E109" cm="1" vm="242">
        <f t="array" ref="E109">_FV(D109,"Latitude")</f>
        <v>41.482222222221999</v>
      </c>
      <c r="F109" cm="1" vm="243">
        <f t="array" ref="F109">_FV(D109,"Longitude")</f>
        <v>-81.669722222222006</v>
      </c>
      <c r="G109" t="s">
        <v>508</v>
      </c>
      <c r="H109" t="s">
        <v>488</v>
      </c>
      <c r="J109" s="8">
        <v>4</v>
      </c>
      <c r="K109">
        <f>Table3[[#This Row],[Latitude]]*PI()/180</f>
        <v>0.72707624111280578</v>
      </c>
      <c r="L109">
        <f>Table3[[#This Row],[Longitude]]*PI()/180</f>
        <v>-1.5302942161731161</v>
      </c>
      <c r="M109">
        <f>Table3[[#This Row],[Latitude2]]*PI()/180</f>
        <v>0.72400135882173278</v>
      </c>
      <c r="N109">
        <f>Table3[[#This Row],[Longitude3]]*PI()/180</f>
        <v>-1.425405551966954</v>
      </c>
      <c r="O109" s="8">
        <f t="shared" si="1"/>
        <v>310.84444636636368</v>
      </c>
    </row>
    <row r="110" spans="1:15" x14ac:dyDescent="0.25">
      <c r="A110" t="e" vm="265">
        <v>#VALUE!</v>
      </c>
      <c r="B110" cm="1" vm="266">
        <f t="array" ref="B110">_FV(A110,"Latitude")</f>
        <v>41.336111111111002</v>
      </c>
      <c r="C110" cm="1" vm="267">
        <f t="array" ref="C110">_FV(A110,"Longitude")</f>
        <v>-73.225833333333</v>
      </c>
      <c r="D110" t="e" vm="241">
        <v>#VALUE!</v>
      </c>
      <c r="E110" cm="1" vm="242">
        <f t="array" ref="E110">_FV(D110,"Latitude")</f>
        <v>41.482222222221999</v>
      </c>
      <c r="F110" cm="1" vm="243">
        <f t="array" ref="F110">_FV(D110,"Longitude")</f>
        <v>-81.669722222222006</v>
      </c>
      <c r="G110" t="s">
        <v>511</v>
      </c>
      <c r="H110" t="s">
        <v>488</v>
      </c>
      <c r="J110" s="8">
        <v>3</v>
      </c>
      <c r="K110">
        <f>Table3[[#This Row],[Latitude]]*PI()/180</f>
        <v>0.72145123885909868</v>
      </c>
      <c r="L110">
        <f>Table3[[#This Row],[Longitude]]*PI()/180</f>
        <v>-1.2780318891832751</v>
      </c>
      <c r="M110">
        <f>Table3[[#This Row],[Latitude2]]*PI()/180</f>
        <v>0.72400135882173278</v>
      </c>
      <c r="N110">
        <f>Table3[[#This Row],[Longitude3]]*PI()/180</f>
        <v>-1.425405551966954</v>
      </c>
      <c r="O110" s="8">
        <f t="shared" si="1"/>
        <v>437.53497618012545</v>
      </c>
    </row>
    <row r="111" spans="1:15" x14ac:dyDescent="0.25">
      <c r="A111" t="e" vm="268">
        <v>#VALUE!</v>
      </c>
      <c r="B111" cm="1" vm="269">
        <f t="array" ref="B111">_FV(A111,"Latitude")</f>
        <v>38.922499999999999</v>
      </c>
      <c r="C111" cm="1" vm="270">
        <f t="array" ref="C111">_FV(A111,"Longitude")</f>
        <v>-94.374166666666994</v>
      </c>
      <c r="D111" t="e" vm="241">
        <v>#VALUE!</v>
      </c>
      <c r="E111" cm="1" vm="242">
        <f t="array" ref="E111">_FV(D111,"Latitude")</f>
        <v>41.482222222221999</v>
      </c>
      <c r="F111" cm="1" vm="243">
        <f t="array" ref="F111">_FV(D111,"Longitude")</f>
        <v>-81.669722222222006</v>
      </c>
      <c r="G111" t="s">
        <v>513</v>
      </c>
      <c r="H111" t="s">
        <v>488</v>
      </c>
      <c r="J111" s="8">
        <v>3</v>
      </c>
      <c r="K111">
        <f>Table3[[#This Row],[Latitude]]*PI()/180</f>
        <v>0.67932577810749284</v>
      </c>
      <c r="L111">
        <f>Table3[[#This Row],[Longitude]]*PI()/180</f>
        <v>-1.647139937159221</v>
      </c>
      <c r="M111">
        <f>Table3[[#This Row],[Latitude2]]*PI()/180</f>
        <v>0.72400135882173278</v>
      </c>
      <c r="N111">
        <f>Table3[[#This Row],[Longitude3]]*PI()/180</f>
        <v>-1.425405551966954</v>
      </c>
      <c r="O111" s="8">
        <f t="shared" si="1"/>
        <v>692.68475481463929</v>
      </c>
    </row>
    <row r="112" spans="1:15" x14ac:dyDescent="0.25">
      <c r="A112" t="e" vm="271">
        <v>#VALUE!</v>
      </c>
      <c r="B112" cm="1" vm="272">
        <f t="array" ref="B112">_FV(A112,"Latitude")</f>
        <v>40.611699999999999</v>
      </c>
      <c r="C112" cm="1" vm="273">
        <f t="array" ref="C112">_FV(A112,"Longitude")</f>
        <v>-89.463300000000004</v>
      </c>
      <c r="D112" t="e" vm="241">
        <v>#VALUE!</v>
      </c>
      <c r="E112" cm="1" vm="242">
        <f t="array" ref="E112">_FV(D112,"Latitude")</f>
        <v>41.482222222221999</v>
      </c>
      <c r="F112" cm="1" vm="243">
        <f t="array" ref="F112">_FV(D112,"Longitude")</f>
        <v>-81.669722222222006</v>
      </c>
      <c r="G112" t="s">
        <v>515</v>
      </c>
      <c r="H112" t="s">
        <v>488</v>
      </c>
      <c r="J112" s="8">
        <v>3</v>
      </c>
      <c r="K112">
        <f>Table3[[#This Row],[Latitude]]*PI()/180</f>
        <v>0.70880787983218108</v>
      </c>
      <c r="L112">
        <f>Table3[[#This Row],[Longitude]]*PI()/180</f>
        <v>-1.5614291446994433</v>
      </c>
      <c r="M112">
        <f>Table3[[#This Row],[Latitude2]]*PI()/180</f>
        <v>0.72400135882173278</v>
      </c>
      <c r="N112">
        <f>Table3[[#This Row],[Longitude3]]*PI()/180</f>
        <v>-1.425405551966954</v>
      </c>
      <c r="O112" s="8">
        <f t="shared" si="1"/>
        <v>410.41838794193222</v>
      </c>
    </row>
    <row r="113" spans="1:15" x14ac:dyDescent="0.25">
      <c r="A113" t="e" vm="274">
        <v>#VALUE!</v>
      </c>
      <c r="B113" cm="1" vm="275">
        <f t="array" ref="B113">_FV(A113,"Latitude")</f>
        <v>42.998611111111003</v>
      </c>
      <c r="C113" cm="1" vm="276">
        <f t="array" ref="C113">_FV(A113,"Longitude")</f>
        <v>-78.184166666666997</v>
      </c>
      <c r="D113" t="e" vm="241">
        <v>#VALUE!</v>
      </c>
      <c r="E113" cm="1" vm="242">
        <f t="array" ref="E113">_FV(D113,"Latitude")</f>
        <v>41.482222222221999</v>
      </c>
      <c r="F113" cm="1" vm="243">
        <f t="array" ref="F113">_FV(D113,"Longitude")</f>
        <v>-81.669722222222006</v>
      </c>
      <c r="G113" t="s">
        <v>521</v>
      </c>
      <c r="H113" t="s">
        <v>488</v>
      </c>
      <c r="J113" s="8">
        <v>2</v>
      </c>
      <c r="K113">
        <f>Table3[[#This Row],[Latitude]]*PI()/180</f>
        <v>0.75046733767350438</v>
      </c>
      <c r="L113">
        <f>Table3[[#This Row],[Longitude]]*PI()/180</f>
        <v>-1.3645711312613389</v>
      </c>
      <c r="M113">
        <f>Table3[[#This Row],[Latitude2]]*PI()/180</f>
        <v>0.72400135882173278</v>
      </c>
      <c r="N113">
        <f>Table3[[#This Row],[Longitude3]]*PI()/180</f>
        <v>-1.425405551966954</v>
      </c>
      <c r="O113" s="8">
        <f t="shared" si="1"/>
        <v>206.78481947170553</v>
      </c>
    </row>
    <row r="114" spans="1:15" x14ac:dyDescent="0.25">
      <c r="A114" t="e" vm="80">
        <v>#VALUE!</v>
      </c>
      <c r="B114" cm="1" vm="81">
        <f t="array" ref="B114">_FV(A114,"Latitude")</f>
        <v>43.613611111110998</v>
      </c>
      <c r="C114" cm="1" vm="82">
        <f t="array" ref="C114">_FV(A114,"Longitude")</f>
        <v>-116.23777777778</v>
      </c>
      <c r="D114" t="e" vm="241">
        <v>#VALUE!</v>
      </c>
      <c r="E114" cm="1" vm="242">
        <f t="array" ref="E114">_FV(D114,"Latitude")</f>
        <v>41.482222222221999</v>
      </c>
      <c r="F114" cm="1" vm="243">
        <f t="array" ref="F114">_FV(D114,"Longitude")</f>
        <v>-81.669722222222006</v>
      </c>
      <c r="G114" t="s">
        <v>523</v>
      </c>
      <c r="H114" t="s">
        <v>488</v>
      </c>
      <c r="J114" s="8">
        <v>2</v>
      </c>
      <c r="K114">
        <f>Table3[[#This Row],[Latitude]]*PI()/180</f>
        <v>0.76120111257326939</v>
      </c>
      <c r="L114">
        <f>Table3[[#This Row],[Longitude]]*PI()/180</f>
        <v>-2.0287319374237587</v>
      </c>
      <c r="M114">
        <f>Table3[[#This Row],[Latitude2]]*PI()/180</f>
        <v>0.72400135882173278</v>
      </c>
      <c r="N114">
        <f>Table3[[#This Row],[Longitude3]]*PI()/180</f>
        <v>-1.425405551966954</v>
      </c>
      <c r="O114" s="8">
        <f t="shared" si="1"/>
        <v>1753.1032736242933</v>
      </c>
    </row>
    <row r="115" spans="1:15" x14ac:dyDescent="0.25">
      <c r="A115" t="e" vm="277">
        <v>#VALUE!</v>
      </c>
      <c r="B115" cm="1" vm="278">
        <f t="array" ref="B115">_FV(A115,"Latitude")</f>
        <v>33.448333333333302</v>
      </c>
      <c r="C115" cm="1" vm="279">
        <f t="array" ref="C115">_FV(A115,"Longitude")</f>
        <v>-112.073888888889</v>
      </c>
      <c r="D115" t="e" vm="241">
        <v>#VALUE!</v>
      </c>
      <c r="E115" cm="1" vm="242">
        <f t="array" ref="E115">_FV(D115,"Latitude")</f>
        <v>41.482222222221999</v>
      </c>
      <c r="F115" cm="1" vm="243">
        <f t="array" ref="F115">_FV(D115,"Longitude")</f>
        <v>-81.669722222222006</v>
      </c>
      <c r="G115" t="s">
        <v>526</v>
      </c>
      <c r="H115" t="s">
        <v>488</v>
      </c>
      <c r="J115" s="8">
        <v>2</v>
      </c>
      <c r="K115">
        <f>Table3[[#This Row],[Latitude]]*PI()/180</f>
        <v>0.58378354597123616</v>
      </c>
      <c r="L115">
        <f>Table3[[#This Row],[Longitude]]*PI()/180</f>
        <v>-1.9560583666254026</v>
      </c>
      <c r="M115">
        <f>Table3[[#This Row],[Latitude2]]*PI()/180</f>
        <v>0.72400135882173278</v>
      </c>
      <c r="N115">
        <f>Table3[[#This Row],[Longitude3]]*PI()/180</f>
        <v>-1.425405551966954</v>
      </c>
      <c r="O115" s="8">
        <f t="shared" si="1"/>
        <v>1746.8805375056334</v>
      </c>
    </row>
    <row r="116" spans="1:15" x14ac:dyDescent="0.25">
      <c r="A116" t="e" vm="280">
        <v>#VALUE!</v>
      </c>
      <c r="B116" cm="1" vm="281">
        <f t="array" ref="B116">_FV(A116,"Latitude")</f>
        <v>40.797029999999999</v>
      </c>
      <c r="C116" cm="1" vm="282">
        <f t="array" ref="C116">_FV(A116,"Longitude")</f>
        <v>-76.411900000000003</v>
      </c>
      <c r="D116" t="e" vm="241">
        <v>#VALUE!</v>
      </c>
      <c r="E116" cm="1" vm="242">
        <f t="array" ref="E116">_FV(D116,"Latitude")</f>
        <v>41.482222222221999</v>
      </c>
      <c r="F116" cm="1" vm="243">
        <f t="array" ref="F116">_FV(D116,"Longitude")</f>
        <v>-81.669722222222006</v>
      </c>
      <c r="G116" t="s">
        <v>528</v>
      </c>
      <c r="H116" t="s">
        <v>488</v>
      </c>
      <c r="J116" s="8">
        <v>1</v>
      </c>
      <c r="K116">
        <f>Table3[[#This Row],[Latitude]]*PI()/180</f>
        <v>0.71204249853490209</v>
      </c>
      <c r="L116">
        <f>Table3[[#This Row],[Longitude]]*PI()/180</f>
        <v>-1.3336392427046551</v>
      </c>
      <c r="M116">
        <f>Table3[[#This Row],[Latitude2]]*PI()/180</f>
        <v>0.72400135882173278</v>
      </c>
      <c r="N116">
        <f>Table3[[#This Row],[Longitude3]]*PI()/180</f>
        <v>-1.425405551966954</v>
      </c>
      <c r="O116" s="8">
        <f t="shared" si="1"/>
        <v>277.6263279838887</v>
      </c>
    </row>
    <row r="117" spans="1:15" x14ac:dyDescent="0.25">
      <c r="A117" t="e" vm="44">
        <v>#VALUE!</v>
      </c>
      <c r="B117" cm="1" vm="45">
        <f t="array" ref="B117">_FV(A117,"Latitude")</f>
        <v>47.606209999999997</v>
      </c>
      <c r="C117" cm="1" vm="46">
        <f t="array" ref="C117">_FV(A117,"Longitude")</f>
        <v>-122.33207</v>
      </c>
      <c r="D117" t="e" vm="241">
        <v>#VALUE!</v>
      </c>
      <c r="E117" cm="1" vm="242">
        <f t="array" ref="E117">_FV(D117,"Latitude")</f>
        <v>41.482222222221999</v>
      </c>
      <c r="F117" cm="1" vm="243">
        <f t="array" ref="F117">_FV(D117,"Longitude")</f>
        <v>-81.669722222222006</v>
      </c>
      <c r="G117" t="s">
        <v>531</v>
      </c>
      <c r="H117" t="s">
        <v>488</v>
      </c>
      <c r="J117" s="8">
        <v>1</v>
      </c>
      <c r="K117">
        <f>Table3[[#This Row],[Latitude]]*PI()/180</f>
        <v>0.83088510889584954</v>
      </c>
      <c r="L117">
        <f>Table3[[#This Row],[Longitude]]*PI()/180</f>
        <v>-2.1350974022801794</v>
      </c>
      <c r="M117">
        <f>Table3[[#This Row],[Latitude2]]*PI()/180</f>
        <v>0.72400135882173278</v>
      </c>
      <c r="N117">
        <f>Table3[[#This Row],[Longitude3]]*PI()/180</f>
        <v>-1.425405551966954</v>
      </c>
      <c r="O117" s="8">
        <f t="shared" si="1"/>
        <v>2022.3430901629765</v>
      </c>
    </row>
    <row r="118" spans="1:15" x14ac:dyDescent="0.25">
      <c r="A118" t="e" vm="283">
        <v>#VALUE!</v>
      </c>
      <c r="B118" cm="1" vm="284">
        <f t="array" ref="B118">_FV(A118,"Latitude")</f>
        <v>42.112411000000002</v>
      </c>
      <c r="C118" cm="1" vm="285">
        <f t="array" ref="C118">_FV(A118,"Longitude")</f>
        <v>-72.547454999999999</v>
      </c>
      <c r="D118" t="e" vm="241">
        <v>#VALUE!</v>
      </c>
      <c r="E118" cm="1" vm="242">
        <f t="array" ref="E118">_FV(D118,"Latitude")</f>
        <v>41.482222222221999</v>
      </c>
      <c r="F118" cm="1" vm="243">
        <f t="array" ref="F118">_FV(D118,"Longitude")</f>
        <v>-81.669722222222006</v>
      </c>
      <c r="G118" t="s">
        <v>534</v>
      </c>
      <c r="H118" t="s">
        <v>488</v>
      </c>
      <c r="J118" s="8">
        <v>1</v>
      </c>
      <c r="K118">
        <f>Table3[[#This Row],[Latitude]]*PI()/180</f>
        <v>0.73500022790307784</v>
      </c>
      <c r="L118">
        <f>Table3[[#This Row],[Longitude]]*PI()/180</f>
        <v>-1.2661919536924227</v>
      </c>
      <c r="M118">
        <f>Table3[[#This Row],[Latitude2]]*PI()/180</f>
        <v>0.72400135882173278</v>
      </c>
      <c r="N118">
        <f>Table3[[#This Row],[Longitude3]]*PI()/180</f>
        <v>-1.425405551966954</v>
      </c>
      <c r="O118" s="8">
        <f t="shared" si="1"/>
        <v>471.69843791803055</v>
      </c>
    </row>
    <row r="119" spans="1:15" x14ac:dyDescent="0.25">
      <c r="A119" t="e" vm="286">
        <v>#VALUE!</v>
      </c>
      <c r="B119" cm="1" vm="287">
        <f t="array" ref="B119">_FV(A119,"Latitude")</f>
        <v>39.962222222222202</v>
      </c>
      <c r="C119" cm="1" vm="288">
        <f t="array" ref="C119">_FV(A119,"Longitude")</f>
        <v>-83.000555555555593</v>
      </c>
      <c r="D119" t="e" vm="241">
        <v>#VALUE!</v>
      </c>
      <c r="E119" cm="1" vm="242">
        <f t="array" ref="E119">_FV(D119,"Latitude")</f>
        <v>41.482222222221999</v>
      </c>
      <c r="F119" cm="1" vm="243">
        <f t="array" ref="F119">_FV(D119,"Longitude")</f>
        <v>-81.669722222222006</v>
      </c>
      <c r="G119" t="s">
        <v>537</v>
      </c>
      <c r="H119" t="s">
        <v>488</v>
      </c>
      <c r="J119" s="8">
        <v>1</v>
      </c>
      <c r="K119">
        <f>Table3[[#This Row],[Latitude]]*PI()/180</f>
        <v>0.69747235419142251</v>
      </c>
      <c r="L119">
        <f>Table3[[#This Row],[Longitude]]*PI()/180</f>
        <v>-1.4486329754289162</v>
      </c>
      <c r="M119">
        <f>Table3[[#This Row],[Latitude2]]*PI()/180</f>
        <v>0.72400135882173278</v>
      </c>
      <c r="N119">
        <f>Table3[[#This Row],[Longitude3]]*PI()/180</f>
        <v>-1.425405551966954</v>
      </c>
      <c r="O119" s="8">
        <f t="shared" si="1"/>
        <v>126.04373033415791</v>
      </c>
    </row>
    <row r="120" spans="1:15" x14ac:dyDescent="0.25">
      <c r="A120" t="e" vm="289">
        <v>#VALUE!</v>
      </c>
      <c r="B120" cm="1" vm="290">
        <f t="array" ref="B120">_FV(A120,"Latitude")</f>
        <v>42.473333333333002</v>
      </c>
      <c r="C120" cm="1" vm="291">
        <f t="array" ref="C120">_FV(A120,"Longitude")</f>
        <v>-83.221666666667005</v>
      </c>
      <c r="D120" t="e" vm="241">
        <v>#VALUE!</v>
      </c>
      <c r="E120" cm="1" vm="242">
        <f t="array" ref="E120">_FV(D120,"Latitude")</f>
        <v>41.482222222221999</v>
      </c>
      <c r="F120" cm="1" vm="243">
        <f t="array" ref="F120">_FV(D120,"Longitude")</f>
        <v>-81.669722222222006</v>
      </c>
      <c r="G120" t="s">
        <v>542</v>
      </c>
      <c r="H120" t="s">
        <v>488</v>
      </c>
      <c r="J120" s="8">
        <v>1</v>
      </c>
      <c r="K120">
        <f>Table3[[#This Row],[Latitude]]*PI()/180</f>
        <v>0.74129951096371904</v>
      </c>
      <c r="L120">
        <f>Table3[[#This Row],[Longitude]]*PI()/180</f>
        <v>-1.4524920923305535</v>
      </c>
      <c r="M120">
        <f>Table3[[#This Row],[Latitude2]]*PI()/180</f>
        <v>0.72400135882173278</v>
      </c>
      <c r="N120">
        <f>Table3[[#This Row],[Longitude3]]*PI()/180</f>
        <v>-1.425405551966954</v>
      </c>
      <c r="O120" s="8">
        <f t="shared" si="1"/>
        <v>105.09253999839254</v>
      </c>
    </row>
    <row r="121" spans="1:15" x14ac:dyDescent="0.25">
      <c r="A121" t="e" vm="292">
        <v>#VALUE!</v>
      </c>
      <c r="B121" cm="1" vm="293">
        <f t="array" ref="B121">_FV(A121,"Latitude")</f>
        <v>37.975555555555999</v>
      </c>
      <c r="C121" cm="1" vm="294">
        <f t="array" ref="C121">_FV(A121,"Longitude")</f>
        <v>-121.30083333333</v>
      </c>
      <c r="D121" t="e" vm="241">
        <v>#VALUE!</v>
      </c>
      <c r="E121" cm="1" vm="242">
        <f t="array" ref="E121">_FV(D121,"Latitude")</f>
        <v>41.482222222221999</v>
      </c>
      <c r="F121" cm="1" vm="243">
        <f t="array" ref="F121">_FV(D121,"Longitude")</f>
        <v>-81.669722222222006</v>
      </c>
      <c r="G121" t="s">
        <v>545</v>
      </c>
      <c r="H121" t="s">
        <v>488</v>
      </c>
      <c r="J121" s="8">
        <v>1</v>
      </c>
      <c r="K121">
        <f>Table3[[#This Row],[Latitude]]*PI()/180</f>
        <v>0.66279847971847661</v>
      </c>
      <c r="L121">
        <f>Table3[[#This Row],[Longitude]]*PI()/180</f>
        <v>-2.1170989270794967</v>
      </c>
      <c r="M121">
        <f>Table3[[#This Row],[Latitude2]]*PI()/180</f>
        <v>0.72400135882173278</v>
      </c>
      <c r="N121">
        <f>Table3[[#This Row],[Longitude3]]*PI()/180</f>
        <v>-1.425405551966954</v>
      </c>
      <c r="O121" s="8">
        <f t="shared" si="1"/>
        <v>2101.4461225129098</v>
      </c>
    </row>
    <row r="122" spans="1:15" x14ac:dyDescent="0.25">
      <c r="A122" t="e" vm="295">
        <v>#VALUE!</v>
      </c>
      <c r="B122" cm="1" vm="296">
        <f t="array" ref="B122">_FV(A122,"Latitude")</f>
        <v>40.298752999999998</v>
      </c>
      <c r="C122" cm="1" vm="297">
        <f t="array" ref="C122">_FV(A122,"Longitude")</f>
        <v>-111.69648599999999</v>
      </c>
      <c r="D122" t="e" vm="241">
        <v>#VALUE!</v>
      </c>
      <c r="E122" cm="1" vm="242">
        <f t="array" ref="E122">_FV(D122,"Latitude")</f>
        <v>41.482222222221999</v>
      </c>
      <c r="F122" cm="1" vm="243">
        <f t="array" ref="F122">_FV(D122,"Longitude")</f>
        <v>-81.669722222222006</v>
      </c>
      <c r="G122" t="s">
        <v>547</v>
      </c>
      <c r="H122" t="s">
        <v>488</v>
      </c>
      <c r="J122" s="8">
        <v>1</v>
      </c>
      <c r="K122">
        <f>Table3[[#This Row],[Latitude]]*PI()/180</f>
        <v>0.7033459242979424</v>
      </c>
      <c r="L122">
        <f>Table3[[#This Row],[Longitude]]*PI()/180</f>
        <v>-1.9494714436077509</v>
      </c>
      <c r="M122">
        <f>Table3[[#This Row],[Latitude2]]*PI()/180</f>
        <v>0.72400135882173278</v>
      </c>
      <c r="N122">
        <f>Table3[[#This Row],[Longitude3]]*PI()/180</f>
        <v>-1.425405551966954</v>
      </c>
      <c r="O122" s="8">
        <f t="shared" si="1"/>
        <v>1562.7010440297545</v>
      </c>
    </row>
    <row r="123" spans="1:15" x14ac:dyDescent="0.25">
      <c r="A123" t="e" vm="298">
        <v>#VALUE!</v>
      </c>
      <c r="B123" cm="1" vm="299">
        <f t="array" ref="B123">_FV(A123,"Latitude")</f>
        <v>40.75</v>
      </c>
      <c r="C123" cm="1" vm="300">
        <f t="array" ref="C123">_FV(A123,"Longitude")</f>
        <v>-111.88333333333</v>
      </c>
      <c r="D123" t="e" vm="241">
        <v>#VALUE!</v>
      </c>
      <c r="E123" cm="1" vm="242">
        <f t="array" ref="E123">_FV(D123,"Latitude")</f>
        <v>41.482222222221999</v>
      </c>
      <c r="F123" cm="1" vm="243">
        <f t="array" ref="F123">_FV(D123,"Longitude")</f>
        <v>-81.669722222222006</v>
      </c>
      <c r="G123" t="s">
        <v>550</v>
      </c>
      <c r="H123" t="s">
        <v>488</v>
      </c>
      <c r="J123" s="8">
        <v>1</v>
      </c>
      <c r="K123">
        <f>Table3[[#This Row],[Latitude]]*PI()/180</f>
        <v>0.71122167018768923</v>
      </c>
      <c r="L123">
        <f>Table3[[#This Row],[Longitude]]*PI()/180</f>
        <v>-1.9527325447729307</v>
      </c>
      <c r="M123">
        <f>Table3[[#This Row],[Latitude2]]*PI()/180</f>
        <v>0.72400135882173278</v>
      </c>
      <c r="N123">
        <f>Table3[[#This Row],[Longitude3]]*PI()/180</f>
        <v>-1.425405551966954</v>
      </c>
      <c r="O123" s="8">
        <f t="shared" si="1"/>
        <v>1565.6076683520705</v>
      </c>
    </row>
    <row r="124" spans="1:15" s="1" customFormat="1" x14ac:dyDescent="0.25">
      <c r="A124" s="1" t="e" vm="301">
        <v>#VALUE!</v>
      </c>
      <c r="B124" s="1" cm="1" vm="302">
        <f t="array" ref="B124">_FV(A124,"Latitude")</f>
        <v>28.737222222222002</v>
      </c>
      <c r="C124" s="1" cm="1" vm="303">
        <f t="array" ref="C124">_FV(A124,"Longitude")</f>
        <v>-81.117777777778002</v>
      </c>
      <c r="D124" s="1" t="e" vm="8">
        <v>#VALUE!</v>
      </c>
      <c r="E124" s="1" cm="1" vm="9">
        <f t="array" ref="E124">_FV(D124,"Latitude")</f>
        <v>32.779166666667003</v>
      </c>
      <c r="F124" s="1" cm="1" vm="10">
        <f t="array" ref="F124">_FV(D124,"Longitude")</f>
        <v>-96.808888888889001</v>
      </c>
      <c r="G124" s="1" t="s">
        <v>553</v>
      </c>
      <c r="H124" s="1" t="s">
        <v>556</v>
      </c>
      <c r="J124" s="7">
        <v>9</v>
      </c>
      <c r="K124" s="1">
        <f>Table3[[#This Row],[Latitude]]*PI()/180</f>
        <v>0.50155914565505555</v>
      </c>
      <c r="L124" s="1">
        <f>Table3[[#This Row],[Longitude]]*PI()/180</f>
        <v>-1.4157723041233152</v>
      </c>
      <c r="M124" s="1">
        <f>Table3[[#This Row],[Latitude2]]*PI()/180</f>
        <v>0.57210438439331379</v>
      </c>
      <c r="N124" s="1">
        <f>Table3[[#This Row],[Longitude3]]*PI()/180</f>
        <v>-1.6896338563084679</v>
      </c>
      <c r="O124" s="7">
        <f t="shared" si="1"/>
        <v>971.54816902819857</v>
      </c>
    </row>
    <row r="125" spans="1:15" x14ac:dyDescent="0.25">
      <c r="A125" t="e" vm="304">
        <v>#VALUE!</v>
      </c>
      <c r="B125" cm="1" vm="305">
        <f t="array" ref="B125">_FV(A125,"Latitude")</f>
        <v>45.305</v>
      </c>
      <c r="C125" cm="1" vm="306">
        <f t="array" ref="C125">_FV(A125,"Longitude")</f>
        <v>-122.96722222222</v>
      </c>
      <c r="D125" t="e" vm="8">
        <v>#VALUE!</v>
      </c>
      <c r="E125" cm="1" vm="9">
        <f t="array" ref="E125">_FV(D125,"Latitude")</f>
        <v>32.779166666667003</v>
      </c>
      <c r="F125" cm="1" vm="10">
        <f t="array" ref="F125">_FV(D125,"Longitude")</f>
        <v>-96.808888888889001</v>
      </c>
      <c r="G125" t="s">
        <v>557</v>
      </c>
      <c r="H125" t="s">
        <v>556</v>
      </c>
      <c r="J125" s="8">
        <v>8</v>
      </c>
      <c r="K125">
        <f>Table3[[#This Row],[Latitude]]*PI()/180</f>
        <v>0.79072141761603087</v>
      </c>
      <c r="L125">
        <f>Table3[[#This Row],[Longitude]]*PI()/180</f>
        <v>-2.1461828998092773</v>
      </c>
      <c r="M125">
        <f>Table3[[#This Row],[Latitude2]]*PI()/180</f>
        <v>0.57210438439331379</v>
      </c>
      <c r="N125">
        <f>Table3[[#This Row],[Longitude3]]*PI()/180</f>
        <v>-1.6896338563084679</v>
      </c>
      <c r="O125" s="8">
        <f t="shared" si="1"/>
        <v>1637.9025432737506</v>
      </c>
    </row>
    <row r="126" spans="1:15" x14ac:dyDescent="0.25">
      <c r="A126" t="e" vm="29">
        <v>#VALUE!</v>
      </c>
      <c r="B126" cm="1" vm="30">
        <f t="array" ref="B126">_FV(A126,"Latitude")</f>
        <v>40.700000000000003</v>
      </c>
      <c r="C126" cm="1" vm="31">
        <f t="array" ref="C126">_FV(A126,"Longitude")</f>
        <v>-74</v>
      </c>
      <c r="D126" t="e" vm="8">
        <v>#VALUE!</v>
      </c>
      <c r="E126" cm="1" vm="9">
        <f t="array" ref="E126">_FV(D126,"Latitude")</f>
        <v>32.779166666667003</v>
      </c>
      <c r="F126" cm="1" vm="10">
        <f t="array" ref="F126">_FV(D126,"Longitude")</f>
        <v>-96.808888888889001</v>
      </c>
      <c r="G126" t="s">
        <v>560</v>
      </c>
      <c r="H126" t="s">
        <v>556</v>
      </c>
      <c r="J126" s="8">
        <v>7</v>
      </c>
      <c r="K126">
        <f>Table3[[#This Row],[Latitude]]*PI()/180</f>
        <v>0.71034900556169223</v>
      </c>
      <c r="L126">
        <f>Table3[[#This Row],[Longitude]]*PI()/180</f>
        <v>-1.2915436464758039</v>
      </c>
      <c r="M126">
        <f>Table3[[#This Row],[Latitude2]]*PI()/180</f>
        <v>0.57210438439331379</v>
      </c>
      <c r="N126">
        <f>Table3[[#This Row],[Longitude3]]*PI()/180</f>
        <v>-1.6896338563084679</v>
      </c>
      <c r="O126" s="8">
        <f t="shared" si="1"/>
        <v>1371.2262020959581</v>
      </c>
    </row>
    <row r="127" spans="1:15" x14ac:dyDescent="0.25">
      <c r="A127" t="e" vm="307">
        <v>#VALUE!</v>
      </c>
      <c r="B127" cm="1" vm="308">
        <f t="array" ref="B127">_FV(A127,"Latitude")</f>
        <v>42.711944444444001</v>
      </c>
      <c r="C127" cm="1" vm="309">
        <f t="array" ref="C127">_FV(A127,"Longitude")</f>
        <v>-73.204166666667007</v>
      </c>
      <c r="D127" t="e" vm="8">
        <v>#VALUE!</v>
      </c>
      <c r="E127" cm="1" vm="9">
        <f t="array" ref="E127">_FV(D127,"Latitude")</f>
        <v>32.779166666667003</v>
      </c>
      <c r="F127" cm="1" vm="10">
        <f t="array" ref="F127">_FV(D127,"Longitude")</f>
        <v>-96.808888888889001</v>
      </c>
      <c r="G127" t="s">
        <v>563</v>
      </c>
      <c r="H127" t="s">
        <v>556</v>
      </c>
      <c r="J127" s="8">
        <v>6</v>
      </c>
      <c r="K127">
        <f>Table3[[#This Row],[Latitude]]*PI()/180</f>
        <v>0.74546406048444802</v>
      </c>
      <c r="L127">
        <f>Table3[[#This Row],[Longitude]]*PI()/180</f>
        <v>-1.2776537345120216</v>
      </c>
      <c r="M127">
        <f>Table3[[#This Row],[Latitude2]]*PI()/180</f>
        <v>0.57210438439331379</v>
      </c>
      <c r="N127">
        <f>Table3[[#This Row],[Longitude3]]*PI()/180</f>
        <v>-1.6896338563084679</v>
      </c>
      <c r="O127" s="8">
        <f t="shared" si="1"/>
        <v>1453.9039184305761</v>
      </c>
    </row>
    <row r="128" spans="1:15" x14ac:dyDescent="0.25">
      <c r="A128" t="e" vm="310">
        <v>#VALUE!</v>
      </c>
      <c r="B128" cm="1" vm="311">
        <f t="array" ref="B128">_FV(A128,"Latitude")</f>
        <v>28.303888888888999</v>
      </c>
      <c r="C128" cm="1" vm="312">
        <f t="array" ref="C128">_FV(A128,"Longitude")</f>
        <v>-81.412777777778004</v>
      </c>
      <c r="D128" t="e" vm="8">
        <v>#VALUE!</v>
      </c>
      <c r="E128" cm="1" vm="9">
        <f t="array" ref="E128">_FV(D128,"Latitude")</f>
        <v>32.779166666667003</v>
      </c>
      <c r="F128" cm="1" vm="10">
        <f t="array" ref="F128">_FV(D128,"Longitude")</f>
        <v>-96.808888888889001</v>
      </c>
      <c r="G128" t="s">
        <v>566</v>
      </c>
      <c r="H128" t="s">
        <v>556</v>
      </c>
      <c r="J128" s="8">
        <v>5</v>
      </c>
      <c r="K128">
        <f>Table3[[#This Row],[Latitude]]*PI()/180</f>
        <v>0.49399605222975251</v>
      </c>
      <c r="L128">
        <f>Table3[[#This Row],[Longitude]]*PI()/180</f>
        <v>-1.4209210254166986</v>
      </c>
      <c r="M128">
        <f>Table3[[#This Row],[Latitude2]]*PI()/180</f>
        <v>0.57210438439331379</v>
      </c>
      <c r="N128">
        <f>Table3[[#This Row],[Longitude3]]*PI()/180</f>
        <v>-1.6896338563084679</v>
      </c>
      <c r="O128" s="8">
        <f t="shared" si="1"/>
        <v>965.88456706535987</v>
      </c>
    </row>
    <row r="129" spans="1:15" x14ac:dyDescent="0.25">
      <c r="A129" t="e" vm="313">
        <v>#VALUE!</v>
      </c>
      <c r="B129" cm="1" vm="314">
        <f t="array" ref="B129">_FV(A129,"Latitude")</f>
        <v>39.095515900000002</v>
      </c>
      <c r="C129" cm="1" vm="315">
        <f t="array" ref="C129">_FV(A129,"Longitude")</f>
        <v>-77.237323000000004</v>
      </c>
      <c r="D129" t="e" vm="8">
        <v>#VALUE!</v>
      </c>
      <c r="E129" cm="1" vm="9">
        <f t="array" ref="E129">_FV(D129,"Latitude")</f>
        <v>32.779166666667003</v>
      </c>
      <c r="F129" cm="1" vm="10">
        <f t="array" ref="F129">_FV(D129,"Longitude")</f>
        <v>-96.808888888889001</v>
      </c>
      <c r="G129" t="s">
        <v>569</v>
      </c>
      <c r="H129" t="s">
        <v>556</v>
      </c>
      <c r="J129" s="8">
        <v>4</v>
      </c>
      <c r="K129">
        <f>Table3[[#This Row],[Latitude]]*PI()/180</f>
        <v>0.68234547522079425</v>
      </c>
      <c r="L129">
        <f>Table3[[#This Row],[Longitude]]*PI()/180</f>
        <v>-1.3480455917763443</v>
      </c>
      <c r="M129">
        <f>Table3[[#This Row],[Latitude2]]*PI()/180</f>
        <v>0.57210438439331379</v>
      </c>
      <c r="N129">
        <f>Table3[[#This Row],[Longitude3]]*PI()/180</f>
        <v>-1.6896338563084679</v>
      </c>
      <c r="O129" s="8">
        <f t="shared" si="1"/>
        <v>1175.6723103435863</v>
      </c>
    </row>
    <row r="130" spans="1:15" x14ac:dyDescent="0.25">
      <c r="A130" t="e" vm="316">
        <v>#VALUE!</v>
      </c>
      <c r="B130" cm="1" vm="317">
        <f t="array" ref="B130">_FV(A130,"Latitude")</f>
        <v>38.029722222221999</v>
      </c>
      <c r="C130" cm="1" vm="318">
        <f t="array" ref="C130">_FV(A130,"Longitude")</f>
        <v>-84.494722222221995</v>
      </c>
      <c r="D130" t="e" vm="8">
        <v>#VALUE!</v>
      </c>
      <c r="E130" cm="1" vm="9">
        <f t="array" ref="E130">_FV(D130,"Latitude")</f>
        <v>32.779166666667003</v>
      </c>
      <c r="F130" cm="1" vm="10">
        <f t="array" ref="F130">_FV(D130,"Longitude")</f>
        <v>-96.808888888889001</v>
      </c>
      <c r="G130" t="s">
        <v>575</v>
      </c>
      <c r="H130" t="s">
        <v>556</v>
      </c>
      <c r="J130" s="8">
        <v>4</v>
      </c>
      <c r="K130">
        <f>Table3[[#This Row],[Latitude]]*PI()/180</f>
        <v>0.66374386639662852</v>
      </c>
      <c r="L130">
        <f>Table3[[#This Row],[Longitude]]*PI()/180</f>
        <v>-1.4747111033357938</v>
      </c>
      <c r="M130">
        <f>Table3[[#This Row],[Latitude2]]*PI()/180</f>
        <v>0.57210438439331379</v>
      </c>
      <c r="N130">
        <f>Table3[[#This Row],[Longitude3]]*PI()/180</f>
        <v>-1.6896338563084679</v>
      </c>
      <c r="O130" s="8">
        <f t="shared" si="1"/>
        <v>781.75916123837908</v>
      </c>
    </row>
    <row r="131" spans="1:15" x14ac:dyDescent="0.25">
      <c r="A131" t="e" vm="319">
        <v>#VALUE!</v>
      </c>
      <c r="B131" cm="1" vm="320">
        <f t="array" ref="B131">_FV(A131,"Latitude")</f>
        <v>36.375</v>
      </c>
      <c r="C131" cm="1" vm="321">
        <f t="array" ref="C131">_FV(A131,"Longitude")</f>
        <v>-84.127499999999998</v>
      </c>
      <c r="D131" t="e" vm="8">
        <v>#VALUE!</v>
      </c>
      <c r="E131" cm="1" vm="9">
        <f t="array" ref="E131">_FV(D131,"Latitude")</f>
        <v>32.779166666667003</v>
      </c>
      <c r="F131" cm="1" vm="10">
        <f t="array" ref="F131">_FV(D131,"Longitude")</f>
        <v>-96.808888888889001</v>
      </c>
      <c r="G131" t="s">
        <v>578</v>
      </c>
      <c r="H131" t="s">
        <v>556</v>
      </c>
      <c r="J131" s="8">
        <v>4</v>
      </c>
      <c r="K131">
        <f>Table3[[#This Row],[Latitude]]*PI()/180</f>
        <v>0.63486351541293728</v>
      </c>
      <c r="L131">
        <f>Table3[[#This Row],[Longitude]]*PI()/180</f>
        <v>-1.4683018664715295</v>
      </c>
      <c r="M131">
        <f>Table3[[#This Row],[Latitude2]]*PI()/180</f>
        <v>0.57210438439331379</v>
      </c>
      <c r="N131">
        <f>Table3[[#This Row],[Longitude3]]*PI()/180</f>
        <v>-1.6896338563084679</v>
      </c>
      <c r="O131" s="8">
        <f t="shared" ref="O131:O194" si="2">ACOS(SIN(K131)*SIN(M131)+COS(K131)*COS(M131)*COS(N131-L131))*3959</f>
        <v>762.33798243085698</v>
      </c>
    </row>
    <row r="132" spans="1:15" x14ac:dyDescent="0.25">
      <c r="A132" t="e" vm="322">
        <v>#VALUE!</v>
      </c>
      <c r="B132" cm="1" vm="323">
        <f t="array" ref="B132">_FV(A132,"Latitude")</f>
        <v>40.518333333332997</v>
      </c>
      <c r="C132" cm="1" vm="324">
        <f t="array" ref="C132">_FV(A132,"Longitude")</f>
        <v>-101.6425</v>
      </c>
      <c r="D132" t="e" vm="8">
        <v>#VALUE!</v>
      </c>
      <c r="E132" cm="1" vm="9">
        <f t="array" ref="E132">_FV(D132,"Latitude")</f>
        <v>32.779166666667003</v>
      </c>
      <c r="F132" cm="1" vm="10">
        <f t="array" ref="F132">_FV(D132,"Longitude")</f>
        <v>-96.808888888889001</v>
      </c>
      <c r="G132" t="s">
        <v>581</v>
      </c>
      <c r="H132" t="s">
        <v>556</v>
      </c>
      <c r="J132" s="8">
        <v>3</v>
      </c>
      <c r="K132">
        <f>Table3[[#This Row],[Latitude]]*PI()/180</f>
        <v>0.70717832408722991</v>
      </c>
      <c r="L132">
        <f>Table3[[#This Row],[Longitude]]*PI()/180</f>
        <v>-1.7739962849583362</v>
      </c>
      <c r="M132">
        <f>Table3[[#This Row],[Latitude2]]*PI()/180</f>
        <v>0.57210438439331379</v>
      </c>
      <c r="N132">
        <f>Table3[[#This Row],[Longitude3]]*PI()/180</f>
        <v>-1.6896338563084679</v>
      </c>
      <c r="O132" s="8">
        <f t="shared" si="2"/>
        <v>597.88348057133067</v>
      </c>
    </row>
    <row r="133" spans="1:15" x14ac:dyDescent="0.25">
      <c r="A133" t="e" vm="325">
        <v>#VALUE!</v>
      </c>
      <c r="B133" cm="1" vm="326">
        <f t="array" ref="B133">_FV(A133,"Latitude")</f>
        <v>34.129444444443997</v>
      </c>
      <c r="C133" cm="1" vm="327">
        <f t="array" ref="C133">_FV(A133,"Longitude")</f>
        <v>-117.29305555556</v>
      </c>
      <c r="D133" t="e" vm="8">
        <v>#VALUE!</v>
      </c>
      <c r="E133" cm="1" vm="9">
        <f t="array" ref="E133">_FV(D133,"Latitude")</f>
        <v>32.779166666667003</v>
      </c>
      <c r="F133" cm="1" vm="10">
        <f t="array" ref="F133">_FV(D133,"Longitude")</f>
        <v>-96.808888888889001</v>
      </c>
      <c r="G133" t="s">
        <v>583</v>
      </c>
      <c r="H133" t="s">
        <v>556</v>
      </c>
      <c r="J133" s="8">
        <v>3</v>
      </c>
      <c r="K133">
        <f>Table3[[#This Row],[Latitude]]*PI()/180</f>
        <v>0.59567117743203468</v>
      </c>
      <c r="L133">
        <f>Table3[[#This Row],[Longitude]]*PI()/180</f>
        <v>-2.0471500091691488</v>
      </c>
      <c r="M133">
        <f>Table3[[#This Row],[Latitude2]]*PI()/180</f>
        <v>0.57210438439331379</v>
      </c>
      <c r="N133">
        <f>Table3[[#This Row],[Longitude3]]*PI()/180</f>
        <v>-1.6896338563084679</v>
      </c>
      <c r="O133" s="8">
        <f t="shared" si="2"/>
        <v>1182.6054200489311</v>
      </c>
    </row>
    <row r="134" spans="1:15" x14ac:dyDescent="0.25">
      <c r="A134" t="e" vm="328">
        <v>#VALUE!</v>
      </c>
      <c r="B134" cm="1" vm="329">
        <f t="array" ref="B134">_FV(A134,"Latitude")</f>
        <v>33.836111111111002</v>
      </c>
      <c r="C134" cm="1" vm="330">
        <f t="array" ref="C134">_FV(A134,"Longitude")</f>
        <v>-117.88972222222</v>
      </c>
      <c r="D134" t="e" vm="8">
        <v>#VALUE!</v>
      </c>
      <c r="E134" cm="1" vm="9">
        <f t="array" ref="E134">_FV(D134,"Latitude")</f>
        <v>32.779166666667003</v>
      </c>
      <c r="F134" cm="1" vm="10">
        <f t="array" ref="F134">_FV(D134,"Longitude")</f>
        <v>-96.808888888889001</v>
      </c>
      <c r="G134" t="s">
        <v>586</v>
      </c>
      <c r="H134" t="s">
        <v>556</v>
      </c>
      <c r="J134" s="8">
        <v>3</v>
      </c>
      <c r="K134">
        <f>Table3[[#This Row],[Latitude]]*PI()/180</f>
        <v>0.59055154495952389</v>
      </c>
      <c r="L134">
        <f>Table3[[#This Row],[Longitude]]*PI()/180</f>
        <v>-2.0575638070392652</v>
      </c>
      <c r="M134">
        <f>Table3[[#This Row],[Latitude2]]*PI()/180</f>
        <v>0.57210438439331379</v>
      </c>
      <c r="N134">
        <f>Table3[[#This Row],[Longitude3]]*PI()/180</f>
        <v>-1.6896338563084679</v>
      </c>
      <c r="O134" s="8">
        <f t="shared" si="2"/>
        <v>1217.4228966743403</v>
      </c>
    </row>
    <row r="135" spans="1:15" x14ac:dyDescent="0.25">
      <c r="A135" t="e" vm="50">
        <v>#VALUE!</v>
      </c>
      <c r="B135" cm="1" vm="51">
        <f t="array" ref="B135">_FV(A135,"Latitude")</f>
        <v>40.441666666666698</v>
      </c>
      <c r="C135" cm="1" vm="52">
        <f t="array" ref="C135">_FV(A135,"Longitude")</f>
        <v>-80</v>
      </c>
      <c r="D135" t="e" vm="8">
        <v>#VALUE!</v>
      </c>
      <c r="E135" cm="1" vm="9">
        <f t="array" ref="E135">_FV(D135,"Latitude")</f>
        <v>32.779166666667003</v>
      </c>
      <c r="F135" cm="1" vm="10">
        <f t="array" ref="F135">_FV(D135,"Longitude")</f>
        <v>-96.808888888889001</v>
      </c>
      <c r="G135" t="s">
        <v>589</v>
      </c>
      <c r="H135" t="s">
        <v>556</v>
      </c>
      <c r="J135" s="8">
        <v>2</v>
      </c>
      <c r="K135">
        <f>Table3[[#This Row],[Latitude]]*PI()/180</f>
        <v>0.70584023832737397</v>
      </c>
      <c r="L135">
        <f>Table3[[#This Row],[Longitude]]*PI()/180</f>
        <v>-1.3962634015954636</v>
      </c>
      <c r="M135">
        <f>Table3[[#This Row],[Latitude2]]*PI()/180</f>
        <v>0.57210438439331379</v>
      </c>
      <c r="N135">
        <f>Table3[[#This Row],[Longitude3]]*PI()/180</f>
        <v>-1.6896338563084679</v>
      </c>
      <c r="O135" s="8">
        <f t="shared" si="2"/>
        <v>1069.5115982245029</v>
      </c>
    </row>
    <row r="136" spans="1:15" x14ac:dyDescent="0.25">
      <c r="A136" t="e" vm="235">
        <v>#VALUE!</v>
      </c>
      <c r="B136" cm="1" vm="236">
        <f t="array" ref="B136">_FV(A136,"Latitude")</f>
        <v>32.715000000000003</v>
      </c>
      <c r="C136" cm="1" vm="237">
        <f t="array" ref="C136">_FV(A136,"Longitude")</f>
        <v>-117.16249999999999</v>
      </c>
      <c r="D136" t="e" vm="8">
        <v>#VALUE!</v>
      </c>
      <c r="E136" cm="1" vm="9">
        <f t="array" ref="E136">_FV(D136,"Latitude")</f>
        <v>32.779166666667003</v>
      </c>
      <c r="F136" cm="1" vm="10">
        <f t="array" ref="F136">_FV(D136,"Longitude")</f>
        <v>-96.808888888889001</v>
      </c>
      <c r="G136" t="s">
        <v>591</v>
      </c>
      <c r="H136" t="s">
        <v>556</v>
      </c>
      <c r="J136" s="8">
        <v>2</v>
      </c>
      <c r="K136">
        <f>Table3[[#This Row],[Latitude]]*PI()/180</f>
        <v>0.57098446478994491</v>
      </c>
      <c r="L136">
        <f>Table3[[#This Row],[Longitude]]*PI()/180</f>
        <v>-2.0448713848678559</v>
      </c>
      <c r="M136">
        <f>Table3[[#This Row],[Latitude2]]*PI()/180</f>
        <v>0.57210438439331379</v>
      </c>
      <c r="N136">
        <f>Table3[[#This Row],[Longitude3]]*PI()/180</f>
        <v>-1.6896338563084679</v>
      </c>
      <c r="O136" s="8">
        <f t="shared" si="2"/>
        <v>1181.0364724507863</v>
      </c>
    </row>
    <row r="137" spans="1:15" x14ac:dyDescent="0.25">
      <c r="A137" t="e" vm="119">
        <v>#VALUE!</v>
      </c>
      <c r="B137" cm="1" vm="120">
        <f t="array" ref="B137">_FV(A137,"Latitude")</f>
        <v>37.540833333333303</v>
      </c>
      <c r="C137" cm="1" vm="121">
        <f t="array" ref="C137">_FV(A137,"Longitude")</f>
        <v>-77.436666666666696</v>
      </c>
      <c r="D137" t="e" vm="8">
        <v>#VALUE!</v>
      </c>
      <c r="E137" cm="1" vm="9">
        <f t="array" ref="E137">_FV(D137,"Latitude")</f>
        <v>32.779166666667003</v>
      </c>
      <c r="F137" cm="1" vm="10">
        <f t="array" ref="F137">_FV(D137,"Longitude")</f>
        <v>-96.808888888889001</v>
      </c>
      <c r="G137" t="s">
        <v>594</v>
      </c>
      <c r="H137" t="s">
        <v>556</v>
      </c>
      <c r="J137" s="8">
        <v>2</v>
      </c>
      <c r="K137">
        <f>Table3[[#This Row],[Latitude]]*PI()/180</f>
        <v>0.6552111456091041</v>
      </c>
      <c r="L137">
        <f>Table3[[#This Row],[Longitude]]*PI()/180</f>
        <v>-1.3515247951026761</v>
      </c>
      <c r="M137">
        <f>Table3[[#This Row],[Latitude2]]*PI()/180</f>
        <v>0.57210438439331379</v>
      </c>
      <c r="N137">
        <f>Table3[[#This Row],[Longitude3]]*PI()/180</f>
        <v>-1.6896338563084679</v>
      </c>
      <c r="O137" s="8">
        <f t="shared" si="2"/>
        <v>1140.3175491387888</v>
      </c>
    </row>
    <row r="138" spans="1:15" x14ac:dyDescent="0.25">
      <c r="A138" t="e" vm="331">
        <v>#VALUE!</v>
      </c>
      <c r="B138" cm="1" vm="332">
        <f t="array" ref="B138">_FV(A138,"Latitude")</f>
        <v>39.909999999999997</v>
      </c>
      <c r="C138" cm="1" vm="333">
        <f t="array" ref="C138">_FV(A138,"Longitude")</f>
        <v>-83.16</v>
      </c>
      <c r="D138" t="e" vm="8">
        <v>#VALUE!</v>
      </c>
      <c r="E138" cm="1" vm="9">
        <f t="array" ref="E138">_FV(D138,"Latitude")</f>
        <v>32.779166666667003</v>
      </c>
      <c r="F138" cm="1" vm="10">
        <f t="array" ref="F138">_FV(D138,"Longitude")</f>
        <v>-96.808888888889001</v>
      </c>
      <c r="G138" t="s">
        <v>597</v>
      </c>
      <c r="H138" t="s">
        <v>556</v>
      </c>
      <c r="J138" s="8">
        <v>1</v>
      </c>
      <c r="K138">
        <f>Table3[[#This Row],[Latitude]]*PI()/180</f>
        <v>0.69656090447093688</v>
      </c>
      <c r="L138">
        <f>Table3[[#This Row],[Longitude]]*PI()/180</f>
        <v>-1.4514158059584843</v>
      </c>
      <c r="M138">
        <f>Table3[[#This Row],[Latitude2]]*PI()/180</f>
        <v>0.57210438439331379</v>
      </c>
      <c r="N138">
        <f>Table3[[#This Row],[Longitude3]]*PI()/180</f>
        <v>-1.6896338563084679</v>
      </c>
      <c r="O138" s="8">
        <f t="shared" si="2"/>
        <v>903.8315551996368</v>
      </c>
    </row>
    <row r="139" spans="1:15" x14ac:dyDescent="0.25">
      <c r="A139" t="e" vm="334">
        <v>#VALUE!</v>
      </c>
      <c r="B139" cm="1" vm="335">
        <f t="array" ref="B139">_FV(A139,"Latitude")</f>
        <v>41.877600200000003</v>
      </c>
      <c r="C139" cm="1" vm="336">
        <f t="array" ref="C139">_FV(A139,"Longitude")</f>
        <v>-88.150669500000006</v>
      </c>
      <c r="D139" t="e" vm="8">
        <v>#VALUE!</v>
      </c>
      <c r="E139" cm="1" vm="9">
        <f t="array" ref="E139">_FV(D139,"Latitude")</f>
        <v>32.779166666667003</v>
      </c>
      <c r="F139" cm="1" vm="10">
        <f t="array" ref="F139">_FV(D139,"Longitude")</f>
        <v>-96.808888888889001</v>
      </c>
      <c r="G139" t="s">
        <v>600</v>
      </c>
      <c r="H139" t="s">
        <v>556</v>
      </c>
      <c r="J139" s="8">
        <v>1</v>
      </c>
      <c r="K139">
        <f>Table3[[#This Row],[Latitude]]*PI()/180</f>
        <v>0.73090200632383595</v>
      </c>
      <c r="L139">
        <f>Table3[[#This Row],[Longitude]]*PI()/180</f>
        <v>-1.5385194206123436</v>
      </c>
      <c r="M139">
        <f>Table3[[#This Row],[Latitude2]]*PI()/180</f>
        <v>0.57210438439331379</v>
      </c>
      <c r="N139">
        <f>Table3[[#This Row],[Longitude3]]*PI()/180</f>
        <v>-1.6896338563084679</v>
      </c>
      <c r="O139" s="8">
        <f t="shared" si="2"/>
        <v>787.45394818736463</v>
      </c>
    </row>
    <row r="140" spans="1:15" x14ac:dyDescent="0.25">
      <c r="A140" t="e" vm="337">
        <v>#VALUE!</v>
      </c>
      <c r="B140" cm="1" vm="338">
        <f t="array" ref="B140">_FV(A140,"Latitude")</f>
        <v>38.448611111110999</v>
      </c>
      <c r="C140" cm="1" vm="339">
        <f t="array" ref="C140">_FV(A140,"Longitude")</f>
        <v>-122.70472222222</v>
      </c>
      <c r="D140" t="e" vm="8">
        <v>#VALUE!</v>
      </c>
      <c r="E140" cm="1" vm="9">
        <f t="array" ref="E140">_FV(D140,"Latitude")</f>
        <v>32.779166666667003</v>
      </c>
      <c r="F140" cm="1" vm="10">
        <f t="array" ref="F140">_FV(D140,"Longitude")</f>
        <v>-96.808888888889001</v>
      </c>
      <c r="G140" t="s">
        <v>603</v>
      </c>
      <c r="H140" t="s">
        <v>556</v>
      </c>
      <c r="J140" s="8">
        <v>1</v>
      </c>
      <c r="K140">
        <f>Table3[[#This Row],[Latitude]]*PI()/180</f>
        <v>0.67105485670776222</v>
      </c>
      <c r="L140">
        <f>Table3[[#This Row],[Longitude]]*PI()/180</f>
        <v>-2.1416014105227918</v>
      </c>
      <c r="M140">
        <f>Table3[[#This Row],[Latitude2]]*PI()/180</f>
        <v>0.57210438439331379</v>
      </c>
      <c r="N140">
        <f>Table3[[#This Row],[Longitude3]]*PI()/180</f>
        <v>-1.6896338563084679</v>
      </c>
      <c r="O140" s="8">
        <f t="shared" si="2"/>
        <v>1500.9180591472839</v>
      </c>
    </row>
    <row r="141" spans="1:15" x14ac:dyDescent="0.25">
      <c r="A141" t="e" vm="340">
        <v>#VALUE!</v>
      </c>
      <c r="B141" cm="1" vm="341">
        <f t="array" ref="B141">_FV(A141,"Latitude")</f>
        <v>38.945300000000003</v>
      </c>
      <c r="C141" cm="1" vm="342">
        <f t="array" ref="C141">_FV(A141,"Longitude")</f>
        <v>-84.671899999999994</v>
      </c>
      <c r="D141" t="e" vm="8">
        <v>#VALUE!</v>
      </c>
      <c r="E141" cm="1" vm="9">
        <f t="array" ref="E141">_FV(D141,"Latitude")</f>
        <v>32.779166666667003</v>
      </c>
      <c r="F141" cm="1" vm="10">
        <f t="array" ref="F141">_FV(D141,"Longitude")</f>
        <v>-96.808888888889001</v>
      </c>
      <c r="G141" t="s">
        <v>606</v>
      </c>
      <c r="H141" t="s">
        <v>556</v>
      </c>
      <c r="J141" s="8">
        <v>1</v>
      </c>
      <c r="K141">
        <f>Table3[[#This Row],[Latitude]]*PI()/180</f>
        <v>0.67972371317694769</v>
      </c>
      <c r="L141">
        <f>Table3[[#This Row],[Longitude]]*PI()/180</f>
        <v>-1.4778034389193866</v>
      </c>
      <c r="M141">
        <f>Table3[[#This Row],[Latitude2]]*PI()/180</f>
        <v>0.57210438439331379</v>
      </c>
      <c r="N141">
        <f>Table3[[#This Row],[Longitude3]]*PI()/180</f>
        <v>-1.6896338563084679</v>
      </c>
      <c r="O141" s="8">
        <f t="shared" si="2"/>
        <v>801.07516519171941</v>
      </c>
    </row>
    <row r="142" spans="1:15" x14ac:dyDescent="0.25">
      <c r="A142" t="e" vm="343">
        <v>#VALUE!</v>
      </c>
      <c r="B142" cm="1" vm="344">
        <f t="array" ref="B142">_FV(A142,"Latitude")</f>
        <v>39.352899999999998</v>
      </c>
      <c r="C142" cm="1" vm="345">
        <f t="array" ref="C142">_FV(A142,"Longitude")</f>
        <v>-84.364699999999999</v>
      </c>
      <c r="D142" t="e" vm="8">
        <v>#VALUE!</v>
      </c>
      <c r="E142" cm="1" vm="9">
        <f t="array" ref="E142">_FV(D142,"Latitude")</f>
        <v>32.779166666667003</v>
      </c>
      <c r="F142" cm="1" vm="10">
        <f t="array" ref="F142">_FV(D142,"Longitude")</f>
        <v>-96.808888888889001</v>
      </c>
      <c r="G142" t="s">
        <v>609</v>
      </c>
      <c r="H142" t="s">
        <v>556</v>
      </c>
      <c r="J142" s="8">
        <v>1</v>
      </c>
      <c r="K142">
        <f>Table3[[#This Row],[Latitude]]*PI()/180</f>
        <v>0.68683767520807648</v>
      </c>
      <c r="L142">
        <f>Table3[[#This Row],[Longitude]]*PI()/180</f>
        <v>-1.4724417874572602</v>
      </c>
      <c r="M142">
        <f>Table3[[#This Row],[Latitude2]]*PI()/180</f>
        <v>0.57210438439331379</v>
      </c>
      <c r="N142">
        <f>Table3[[#This Row],[Longitude3]]*PI()/180</f>
        <v>-1.6896338563084679</v>
      </c>
      <c r="O142" s="8">
        <f t="shared" si="2"/>
        <v>829.09547854224547</v>
      </c>
    </row>
    <row r="143" spans="1:15" x14ac:dyDescent="0.25">
      <c r="A143" t="e" vm="346">
        <v>#VALUE!</v>
      </c>
      <c r="B143" cm="1" vm="347">
        <f t="array" ref="B143">_FV(A143,"Latitude")</f>
        <v>41.187800000000003</v>
      </c>
      <c r="C143" cm="1" vm="348">
        <f t="array" ref="C143">_FV(A143,"Longitude")</f>
        <v>-74.7667</v>
      </c>
      <c r="D143" t="e" vm="8">
        <v>#VALUE!</v>
      </c>
      <c r="E143" cm="1" vm="9">
        <f t="array" ref="E143">_FV(D143,"Latitude")</f>
        <v>32.779166666667003</v>
      </c>
      <c r="F143" cm="1" vm="10">
        <f t="array" ref="F143">_FV(D143,"Longitude")</f>
        <v>-96.808888888889001</v>
      </c>
      <c r="G143" t="s">
        <v>612</v>
      </c>
      <c r="H143" t="s">
        <v>556</v>
      </c>
      <c r="J143" s="8">
        <v>1</v>
      </c>
      <c r="K143">
        <f>Table3[[#This Row],[Latitude]]*PI()/180</f>
        <v>0.71886272165292042</v>
      </c>
      <c r="L143">
        <f>Table3[[#This Row],[Longitude]]*PI()/180</f>
        <v>-1.3049250858508443</v>
      </c>
      <c r="M143">
        <f>Table3[[#This Row],[Latitude2]]*PI()/180</f>
        <v>0.57210438439331379</v>
      </c>
      <c r="N143">
        <f>Table3[[#This Row],[Longitude3]]*PI()/180</f>
        <v>-1.6896338563084679</v>
      </c>
      <c r="O143" s="8">
        <f t="shared" si="2"/>
        <v>1343.1049066810822</v>
      </c>
    </row>
    <row r="144" spans="1:15" x14ac:dyDescent="0.25">
      <c r="A144" t="e" vm="349">
        <v>#VALUE!</v>
      </c>
      <c r="B144" cm="1" vm="350">
        <f t="array" ref="B144">_FV(A144,"Latitude")</f>
        <v>39.710833333332999</v>
      </c>
      <c r="C144" cm="1" vm="351">
        <f t="array" ref="C144">_FV(A144,"Longitude")</f>
        <v>-104.8125</v>
      </c>
      <c r="D144" t="e" vm="8">
        <v>#VALUE!</v>
      </c>
      <c r="E144" cm="1" vm="9">
        <f t="array" ref="E144">_FV(D144,"Latitude")</f>
        <v>32.779166666667003</v>
      </c>
      <c r="F144" cm="1" vm="10">
        <f t="array" ref="F144">_FV(D144,"Longitude")</f>
        <v>-96.808888888889001</v>
      </c>
      <c r="G144" t="s">
        <v>615</v>
      </c>
      <c r="H144" t="s">
        <v>556</v>
      </c>
      <c r="J144" s="8">
        <v>1</v>
      </c>
      <c r="K144">
        <f>Table3[[#This Row],[Latitude]]*PI()/180</f>
        <v>0.69308479037737569</v>
      </c>
      <c r="L144">
        <f>Table3[[#This Row],[Longitude]]*PI()/180</f>
        <v>-1.8293232222465567</v>
      </c>
      <c r="M144">
        <f>Table3[[#This Row],[Latitude2]]*PI()/180</f>
        <v>0.57210438439331379</v>
      </c>
      <c r="N144">
        <f>Table3[[#This Row],[Longitude3]]*PI()/180</f>
        <v>-1.6896338563084679</v>
      </c>
      <c r="O144" s="8">
        <f t="shared" si="2"/>
        <v>653.90162130447993</v>
      </c>
    </row>
    <row r="145" spans="1:15" x14ac:dyDescent="0.25">
      <c r="A145" t="e" vm="352">
        <v>#VALUE!</v>
      </c>
      <c r="B145" cm="1" vm="353">
        <f t="array" ref="B145">_FV(A145,"Latitude")</f>
        <v>33.493055555555998</v>
      </c>
      <c r="C145" cm="1" vm="354">
        <f t="array" ref="C145">_FV(A145,"Longitude")</f>
        <v>-111.92611111111</v>
      </c>
      <c r="D145" t="e" vm="8">
        <v>#VALUE!</v>
      </c>
      <c r="E145" cm="1" vm="9">
        <f t="array" ref="E145">_FV(D145,"Latitude")</f>
        <v>32.779166666667003</v>
      </c>
      <c r="F145" cm="1" vm="10">
        <f t="array" ref="F145">_FV(D145,"Longitude")</f>
        <v>-96.808888888889001</v>
      </c>
      <c r="G145" t="s">
        <v>617</v>
      </c>
      <c r="H145" t="s">
        <v>556</v>
      </c>
      <c r="J145" s="8">
        <v>1</v>
      </c>
      <c r="K145">
        <f>Table3[[#This Row],[Latitude]]*PI()/180</f>
        <v>0.58456409599783077</v>
      </c>
      <c r="L145">
        <f>Table3[[#This Row],[Longitude]]*PI()/180</f>
        <v>-1.9534791578418782</v>
      </c>
      <c r="M145">
        <f>Table3[[#This Row],[Latitude2]]*PI()/180</f>
        <v>0.57210438439331379</v>
      </c>
      <c r="N145">
        <f>Table3[[#This Row],[Longitude3]]*PI()/180</f>
        <v>-1.6896338563084679</v>
      </c>
      <c r="O145" s="8">
        <f t="shared" si="2"/>
        <v>875.30725054905542</v>
      </c>
    </row>
    <row r="146" spans="1:15" x14ac:dyDescent="0.25">
      <c r="A146" t="e" vm="355">
        <v>#VALUE!</v>
      </c>
      <c r="B146" cm="1" vm="356">
        <f t="array" ref="B146">_FV(A146,"Latitude")</f>
        <v>41.375300000000003</v>
      </c>
      <c r="C146" cm="1" vm="357">
        <f t="array" ref="C146">_FV(A146,"Longitude")</f>
        <v>-88.428100000000001</v>
      </c>
      <c r="D146" t="e" vm="8">
        <v>#VALUE!</v>
      </c>
      <c r="E146" cm="1" vm="9">
        <f t="array" ref="E146">_FV(D146,"Latitude")</f>
        <v>32.779166666667003</v>
      </c>
      <c r="F146" cm="1" vm="10">
        <f t="array" ref="F146">_FV(D146,"Longitude")</f>
        <v>-96.808888888889001</v>
      </c>
      <c r="G146" t="s">
        <v>620</v>
      </c>
      <c r="H146" t="s">
        <v>556</v>
      </c>
      <c r="J146" s="8">
        <v>1</v>
      </c>
      <c r="K146">
        <f>Table3[[#This Row],[Latitude]]*PI()/180</f>
        <v>0.72213521400040992</v>
      </c>
      <c r="L146">
        <f>Table3[[#This Row],[Longitude]]*PI()/180</f>
        <v>-1.5433614962827975</v>
      </c>
      <c r="M146">
        <f>Table3[[#This Row],[Latitude2]]*PI()/180</f>
        <v>0.57210438439331379</v>
      </c>
      <c r="N146">
        <f>Table3[[#This Row],[Longitude3]]*PI()/180</f>
        <v>-1.6896338563084679</v>
      </c>
      <c r="O146" s="8">
        <f t="shared" si="2"/>
        <v>751.68665586853342</v>
      </c>
    </row>
    <row r="147" spans="1:15" s="1" customFormat="1" x14ac:dyDescent="0.25">
      <c r="A147" s="1" t="e" vm="358">
        <v>#VALUE!</v>
      </c>
      <c r="B147" s="1" cm="1" vm="359">
        <f t="array" ref="B147">_FV(A147,"Latitude")</f>
        <v>39.633611111111001</v>
      </c>
      <c r="C147" s="1" cm="1" vm="360">
        <f t="array" ref="C147">_FV(A147,"Longitude")</f>
        <v>-79.950555555555994</v>
      </c>
      <c r="D147" s="1" t="e" vm="191">
        <v>#VALUE!</v>
      </c>
      <c r="E147" s="1" cm="1" vm="192">
        <f t="array" ref="E147">_FV(D147,"Latitude")</f>
        <v>30.3</v>
      </c>
      <c r="F147" s="1" cm="1" vm="193">
        <f t="array" ref="F147">_FV(D147,"Longitude")</f>
        <v>-97.733333333332993</v>
      </c>
      <c r="G147" s="1" t="s">
        <v>625</v>
      </c>
      <c r="H147" s="1" t="s">
        <v>367</v>
      </c>
      <c r="J147" s="7">
        <v>11</v>
      </c>
      <c r="K147" s="1">
        <f>Table3[[#This Row],[Latitude]]*PI()/180</f>
        <v>0.69173700834389507</v>
      </c>
      <c r="L147" s="1">
        <f>Table3[[#This Row],[Longitude]]*PI()/180</f>
        <v>-1.3954004332430963</v>
      </c>
      <c r="M147" s="1">
        <f>Table3[[#This Row],[Latitude2]]*PI()/180</f>
        <v>0.52883476335428181</v>
      </c>
      <c r="N147" s="1">
        <f>Table3[[#This Row],[Longitude3]]*PI()/180</f>
        <v>-1.7057684556157855</v>
      </c>
      <c r="O147" s="7">
        <f t="shared" si="2"/>
        <v>1192.3198893079796</v>
      </c>
    </row>
    <row r="148" spans="1:15" x14ac:dyDescent="0.25">
      <c r="A148" t="e" vm="361">
        <v>#VALUE!</v>
      </c>
      <c r="B148" cm="1" vm="362">
        <f t="array" ref="B148">_FV(A148,"Latitude")</f>
        <v>47.570650000000001</v>
      </c>
      <c r="C148" cm="1" vm="363">
        <f t="array" ref="C148">_FV(A148,"Longitude")</f>
        <v>-122.22207</v>
      </c>
      <c r="D148" t="e" vm="191">
        <v>#VALUE!</v>
      </c>
      <c r="E148" cm="1" vm="192">
        <f t="array" ref="E148">_FV(D148,"Latitude")</f>
        <v>30.3</v>
      </c>
      <c r="F148" cm="1" vm="193">
        <f t="array" ref="F148">_FV(D148,"Longitude")</f>
        <v>-97.733333333332993</v>
      </c>
      <c r="G148" t="s">
        <v>628</v>
      </c>
      <c r="H148" t="s">
        <v>367</v>
      </c>
      <c r="J148" s="8">
        <v>10</v>
      </c>
      <c r="K148">
        <f>Table3[[#This Row],[Latitude]]*PI()/180</f>
        <v>0.8302644698138405</v>
      </c>
      <c r="L148">
        <f>Table3[[#This Row],[Longitude]]*PI()/180</f>
        <v>-2.1331775401029858</v>
      </c>
      <c r="M148">
        <f>Table3[[#This Row],[Latitude2]]*PI()/180</f>
        <v>0.52883476335428181</v>
      </c>
      <c r="N148">
        <f>Table3[[#This Row],[Longitude3]]*PI()/180</f>
        <v>-1.7057684556157855</v>
      </c>
      <c r="O148" s="8">
        <f t="shared" si="2"/>
        <v>1762.6671531554907</v>
      </c>
    </row>
    <row r="149" spans="1:15" x14ac:dyDescent="0.25">
      <c r="A149" t="e" vm="364">
        <v>#VALUE!</v>
      </c>
      <c r="B149" cm="1" vm="365">
        <f t="array" ref="B149">_FV(A149,"Latitude")</f>
        <v>47.355319999999999</v>
      </c>
      <c r="C149" cm="1" vm="366">
        <f t="array" ref="C149">_FV(A149,"Longitude")</f>
        <v>-68.321709999999996</v>
      </c>
      <c r="D149" t="e" vm="191">
        <v>#VALUE!</v>
      </c>
      <c r="E149" cm="1" vm="192">
        <f t="array" ref="E149">_FV(D149,"Latitude")</f>
        <v>30.3</v>
      </c>
      <c r="F149" cm="1" vm="193">
        <f t="array" ref="F149">_FV(D149,"Longitude")</f>
        <v>-97.733333333332993</v>
      </c>
      <c r="G149" t="s">
        <v>631</v>
      </c>
      <c r="H149" t="s">
        <v>367</v>
      </c>
      <c r="J149" s="8">
        <v>9</v>
      </c>
      <c r="K149">
        <f>Table3[[#This Row],[Latitude]]*PI()/180</f>
        <v>0.826506252335521</v>
      </c>
      <c r="L149">
        <f>Table3[[#This Row],[Longitude]]*PI()/180</f>
        <v>-1.1924387900927349</v>
      </c>
      <c r="M149">
        <f>Table3[[#This Row],[Latitude2]]*PI()/180</f>
        <v>0.52883476335428181</v>
      </c>
      <c r="N149">
        <f>Table3[[#This Row],[Longitude3]]*PI()/180</f>
        <v>-1.7057684556157855</v>
      </c>
      <c r="O149" s="8">
        <f t="shared" si="2"/>
        <v>1954.138089059235</v>
      </c>
    </row>
    <row r="150" spans="1:15" x14ac:dyDescent="0.25">
      <c r="A150" t="e" vm="367">
        <v>#VALUE!</v>
      </c>
      <c r="B150" cm="1" vm="368">
        <f t="array" ref="B150">_FV(A150,"Latitude")</f>
        <v>39.74</v>
      </c>
      <c r="C150" cm="1" vm="369">
        <f t="array" ref="C150">_FV(A150,"Longitude")</f>
        <v>-121.83555555556001</v>
      </c>
      <c r="D150" t="e" vm="191">
        <v>#VALUE!</v>
      </c>
      <c r="E150" cm="1" vm="192">
        <f t="array" ref="E150">_FV(D150,"Latitude")</f>
        <v>30.3</v>
      </c>
      <c r="F150" cm="1" vm="193">
        <f t="array" ref="F150">_FV(D150,"Longitude")</f>
        <v>-97.733333333332993</v>
      </c>
      <c r="G150" t="s">
        <v>635</v>
      </c>
      <c r="H150" t="s">
        <v>367</v>
      </c>
      <c r="J150" s="8">
        <v>8</v>
      </c>
      <c r="K150">
        <f>Table3[[#This Row],[Latitude]]*PI()/180</f>
        <v>0.69359384474254659</v>
      </c>
      <c r="L150">
        <f>Table3[[#This Row],[Longitude]]*PI()/180</f>
        <v>-2.1264315904409914</v>
      </c>
      <c r="M150">
        <f>Table3[[#This Row],[Latitude2]]*PI()/180</f>
        <v>0.52883476335428181</v>
      </c>
      <c r="N150">
        <f>Table3[[#This Row],[Longitude3]]*PI()/180</f>
        <v>-1.7057684556157855</v>
      </c>
      <c r="O150" s="8">
        <f t="shared" si="2"/>
        <v>1505.3546940440915</v>
      </c>
    </row>
    <row r="151" spans="1:15" x14ac:dyDescent="0.25">
      <c r="A151" t="e" vm="298">
        <v>#VALUE!</v>
      </c>
      <c r="B151" cm="1" vm="299">
        <f t="array" ref="B151">_FV(A151,"Latitude")</f>
        <v>40.75</v>
      </c>
      <c r="C151" cm="1" vm="300">
        <f t="array" ref="C151">_FV(A151,"Longitude")</f>
        <v>-111.88333333333</v>
      </c>
      <c r="D151" t="e" vm="191">
        <v>#VALUE!</v>
      </c>
      <c r="E151" cm="1" vm="192">
        <f t="array" ref="E151">_FV(D151,"Latitude")</f>
        <v>30.3</v>
      </c>
      <c r="F151" cm="1" vm="193">
        <f t="array" ref="F151">_FV(D151,"Longitude")</f>
        <v>-97.733333333332993</v>
      </c>
      <c r="G151" t="s">
        <v>638</v>
      </c>
      <c r="H151" t="s">
        <v>367</v>
      </c>
      <c r="J151" s="8">
        <v>7</v>
      </c>
      <c r="K151">
        <f>Table3[[#This Row],[Latitude]]*PI()/180</f>
        <v>0.71122167018768923</v>
      </c>
      <c r="L151">
        <f>Table3[[#This Row],[Longitude]]*PI()/180</f>
        <v>-1.9527325447729307</v>
      </c>
      <c r="M151">
        <f>Table3[[#This Row],[Latitude2]]*PI()/180</f>
        <v>0.52883476335428181</v>
      </c>
      <c r="N151">
        <f>Table3[[#This Row],[Longitude3]]*PI()/180</f>
        <v>-1.7057684556157855</v>
      </c>
      <c r="O151" s="8">
        <f t="shared" si="2"/>
        <v>1071.9342870117268</v>
      </c>
    </row>
    <row r="152" spans="1:15" x14ac:dyDescent="0.25">
      <c r="A152" t="e" vm="370">
        <v>#VALUE!</v>
      </c>
      <c r="B152" cm="1" vm="371">
        <f t="array" ref="B152">_FV(A152,"Latitude")</f>
        <v>47.752499999999998</v>
      </c>
      <c r="C152" cm="1" vm="372">
        <f t="array" ref="C152">_FV(A152,"Longitude")</f>
        <v>-122.15600000000001</v>
      </c>
      <c r="D152" t="e" vm="191">
        <v>#VALUE!</v>
      </c>
      <c r="E152" cm="1" vm="192">
        <f t="array" ref="E152">_FV(D152,"Latitude")</f>
        <v>30.3</v>
      </c>
      <c r="F152" cm="1" vm="193">
        <f t="array" ref="F152">_FV(D152,"Longitude")</f>
        <v>-97.733333333332993</v>
      </c>
      <c r="G152" t="s">
        <v>639</v>
      </c>
      <c r="H152" t="s">
        <v>367</v>
      </c>
      <c r="J152" s="8">
        <v>7</v>
      </c>
      <c r="K152">
        <f>Table3[[#This Row],[Latitude]]*PI()/180</f>
        <v>0.8334383510585921</v>
      </c>
      <c r="L152">
        <f>Table3[[#This Row],[Longitude]]*PI()/180</f>
        <v>-2.1320244010661935</v>
      </c>
      <c r="M152">
        <f>Table3[[#This Row],[Latitude2]]*PI()/180</f>
        <v>0.52883476335428181</v>
      </c>
      <c r="N152">
        <f>Table3[[#This Row],[Longitude3]]*PI()/180</f>
        <v>-1.7057684556157855</v>
      </c>
      <c r="O152" s="8">
        <f t="shared" si="2"/>
        <v>1767.1456363282518</v>
      </c>
    </row>
    <row r="153" spans="1:15" x14ac:dyDescent="0.25">
      <c r="A153" t="e" vm="373">
        <v>#VALUE!</v>
      </c>
      <c r="B153" cm="1" vm="374">
        <f t="array" ref="B153">_FV(A153,"Latitude")</f>
        <v>41.488002000000002</v>
      </c>
      <c r="C153" cm="1" vm="375">
        <f t="array" ref="C153">_FV(A153,"Longitude")</f>
        <v>-71.312622000000005</v>
      </c>
      <c r="D153" t="e" vm="191">
        <v>#VALUE!</v>
      </c>
      <c r="E153" cm="1" vm="192">
        <f t="array" ref="E153">_FV(D153,"Latitude")</f>
        <v>30.3</v>
      </c>
      <c r="F153" cm="1" vm="193">
        <f t="array" ref="F153">_FV(D153,"Longitude")</f>
        <v>-97.733333333332993</v>
      </c>
      <c r="G153" t="s">
        <v>642</v>
      </c>
      <c r="H153" t="s">
        <v>367</v>
      </c>
      <c r="J153" s="8">
        <v>6</v>
      </c>
      <c r="K153">
        <f>Table3[[#This Row],[Latitude]]*PI()/180</f>
        <v>0.72410223497399251</v>
      </c>
      <c r="L153">
        <f>Table3[[#This Row],[Longitude]]*PI()/180</f>
        <v>-1.2446400521301437</v>
      </c>
      <c r="M153">
        <f>Table3[[#This Row],[Latitude2]]*PI()/180</f>
        <v>0.52883476335428181</v>
      </c>
      <c r="N153">
        <f>Table3[[#This Row],[Longitude3]]*PI()/180</f>
        <v>-1.7057684556157855</v>
      </c>
      <c r="O153" s="8">
        <f t="shared" si="2"/>
        <v>1659.3502078052588</v>
      </c>
    </row>
    <row r="154" spans="1:15" x14ac:dyDescent="0.25">
      <c r="A154" t="e" vm="286">
        <v>#VALUE!</v>
      </c>
      <c r="B154" cm="1" vm="287">
        <f t="array" ref="B154">_FV(A154,"Latitude")</f>
        <v>39.962222222222202</v>
      </c>
      <c r="C154" cm="1" vm="288">
        <f t="array" ref="C154">_FV(A154,"Longitude")</f>
        <v>-83.000555555555593</v>
      </c>
      <c r="D154" t="e" vm="191">
        <v>#VALUE!</v>
      </c>
      <c r="E154" cm="1" vm="192">
        <f t="array" ref="E154">_FV(D154,"Latitude")</f>
        <v>30.3</v>
      </c>
      <c r="F154" cm="1" vm="193">
        <f t="array" ref="F154">_FV(D154,"Longitude")</f>
        <v>-97.733333333332993</v>
      </c>
      <c r="G154" t="s">
        <v>645</v>
      </c>
      <c r="H154" t="s">
        <v>367</v>
      </c>
      <c r="J154" s="8">
        <v>6</v>
      </c>
      <c r="K154">
        <f>Table3[[#This Row],[Latitude]]*PI()/180</f>
        <v>0.69747235419142251</v>
      </c>
      <c r="L154">
        <f>Table3[[#This Row],[Longitude]]*PI()/180</f>
        <v>-1.4486329754289162</v>
      </c>
      <c r="M154">
        <f>Table3[[#This Row],[Latitude2]]*PI()/180</f>
        <v>0.52883476335428181</v>
      </c>
      <c r="N154">
        <f>Table3[[#This Row],[Longitude3]]*PI()/180</f>
        <v>-1.7057684556157855</v>
      </c>
      <c r="O154" s="8">
        <f t="shared" si="2"/>
        <v>1064.6735000663634</v>
      </c>
    </row>
    <row r="155" spans="1:15" x14ac:dyDescent="0.25">
      <c r="A155" t="e" vm="376">
        <v>#VALUE!</v>
      </c>
      <c r="B155" cm="1" vm="377">
        <f t="array" ref="B155">_FV(A155,"Latitude")</f>
        <v>38.611899999999999</v>
      </c>
      <c r="C155" cm="1" vm="378">
        <f t="array" ref="C155">_FV(A155,"Longitude")</f>
        <v>-95.266400000000004</v>
      </c>
      <c r="D155" t="e" vm="191">
        <v>#VALUE!</v>
      </c>
      <c r="E155" cm="1" vm="192">
        <f t="array" ref="E155">_FV(D155,"Latitude")</f>
        <v>30.3</v>
      </c>
      <c r="F155" cm="1" vm="193">
        <f t="array" ref="F155">_FV(D155,"Longitude")</f>
        <v>-97.733333333332993</v>
      </c>
      <c r="G155" t="s">
        <v>648</v>
      </c>
      <c r="H155" t="s">
        <v>367</v>
      </c>
      <c r="J155" s="8">
        <v>5</v>
      </c>
      <c r="K155">
        <f>Table3[[#This Row],[Latitude]]*PI()/180</f>
        <v>0.67390478545079846</v>
      </c>
      <c r="L155">
        <f>Table3[[#This Row],[Longitude]]*PI()/180</f>
        <v>-1.662712346521926</v>
      </c>
      <c r="M155">
        <f>Table3[[#This Row],[Latitude2]]*PI()/180</f>
        <v>0.52883476335428181</v>
      </c>
      <c r="N155">
        <f>Table3[[#This Row],[Longitude3]]*PI()/180</f>
        <v>-1.7057684556157855</v>
      </c>
      <c r="O155" s="8">
        <f t="shared" si="2"/>
        <v>591.20916054146801</v>
      </c>
    </row>
    <row r="156" spans="1:15" x14ac:dyDescent="0.25">
      <c r="A156" t="e" vm="379">
        <v>#VALUE!</v>
      </c>
      <c r="B156" cm="1" vm="380">
        <f t="array" ref="B156">_FV(A156,"Latitude")</f>
        <v>33.414999999999999</v>
      </c>
      <c r="C156" cm="1" vm="381">
        <f t="array" ref="C156">_FV(A156,"Longitude")</f>
        <v>-111.83138888889</v>
      </c>
      <c r="D156" t="e" vm="191">
        <v>#VALUE!</v>
      </c>
      <c r="E156" cm="1" vm="192">
        <f t="array" ref="E156">_FV(D156,"Latitude")</f>
        <v>30.3</v>
      </c>
      <c r="F156" cm="1" vm="193">
        <f t="array" ref="F156">_FV(D156,"Longitude")</f>
        <v>-97.733333333332993</v>
      </c>
      <c r="G156" t="s">
        <v>651</v>
      </c>
      <c r="H156" t="s">
        <v>367</v>
      </c>
      <c r="J156" s="8">
        <v>5</v>
      </c>
      <c r="K156">
        <f>Table3[[#This Row],[Latitude]]*PI()/180</f>
        <v>0.58320176955390512</v>
      </c>
      <c r="L156">
        <f>Table3[[#This Row],[Longitude]]*PI()/180</f>
        <v>-1.9518259431893334</v>
      </c>
      <c r="M156">
        <f>Table3[[#This Row],[Latitude2]]*PI()/180</f>
        <v>0.52883476335428181</v>
      </c>
      <c r="N156">
        <f>Table3[[#This Row],[Longitude3]]*PI()/180</f>
        <v>-1.7057684556157855</v>
      </c>
      <c r="O156" s="8">
        <f t="shared" si="2"/>
        <v>854.15966825643943</v>
      </c>
    </row>
    <row r="157" spans="1:15" x14ac:dyDescent="0.25">
      <c r="A157" t="e" vm="382">
        <v>#VALUE!</v>
      </c>
      <c r="B157" cm="1" vm="383">
        <f t="array" ref="B157">_FV(A157,"Latitude")</f>
        <v>35.072200000000002</v>
      </c>
      <c r="C157" cm="1" vm="384">
        <f t="array" ref="C157">_FV(A157,"Longitude")</f>
        <v>-79.761700000000005</v>
      </c>
      <c r="D157" t="e" vm="191">
        <v>#VALUE!</v>
      </c>
      <c r="E157" cm="1" vm="192">
        <f t="array" ref="E157">_FV(D157,"Latitude")</f>
        <v>30.3</v>
      </c>
      <c r="F157" cm="1" vm="193">
        <f t="array" ref="F157">_FV(D157,"Longitude")</f>
        <v>-97.733333333332993</v>
      </c>
      <c r="G157" t="s">
        <v>654</v>
      </c>
      <c r="H157" t="s">
        <v>367</v>
      </c>
      <c r="J157" s="8">
        <v>5</v>
      </c>
      <c r="K157">
        <f>Table3[[#This Row],[Latitude]]*PI()/180</f>
        <v>0.6121253659179553</v>
      </c>
      <c r="L157">
        <f>Table3[[#This Row],[Longitude]]*PI()/180</f>
        <v>-1.3921042819879612</v>
      </c>
      <c r="M157">
        <f>Table3[[#This Row],[Latitude2]]*PI()/180</f>
        <v>0.52883476335428181</v>
      </c>
      <c r="N157">
        <f>Table3[[#This Row],[Longitude3]]*PI()/180</f>
        <v>-1.7057684556157855</v>
      </c>
      <c r="O157" s="8">
        <f t="shared" si="2"/>
        <v>1094.0867945681312</v>
      </c>
    </row>
    <row r="158" spans="1:15" x14ac:dyDescent="0.25">
      <c r="A158" t="e" vm="41">
        <v>#VALUE!</v>
      </c>
      <c r="B158" cm="1" vm="42">
        <f t="array" ref="B158">_FV(A158,"Latitude")</f>
        <v>33.049999999999997</v>
      </c>
      <c r="C158" cm="1" vm="43">
        <f t="array" ref="C158">_FV(A158,"Longitude")</f>
        <v>-96.75</v>
      </c>
      <c r="D158" t="e" vm="191">
        <v>#VALUE!</v>
      </c>
      <c r="E158" cm="1" vm="192">
        <f t="array" ref="E158">_FV(D158,"Latitude")</f>
        <v>30.3</v>
      </c>
      <c r="F158" cm="1" vm="193">
        <f t="array" ref="F158">_FV(D158,"Longitude")</f>
        <v>-97.733333333332993</v>
      </c>
      <c r="G158" t="s">
        <v>656</v>
      </c>
      <c r="H158" t="s">
        <v>367</v>
      </c>
      <c r="J158" s="8">
        <v>4</v>
      </c>
      <c r="K158">
        <f>Table3[[#This Row],[Latitude]]*PI()/180</f>
        <v>0.57683131778412589</v>
      </c>
      <c r="L158">
        <f>Table3[[#This Row],[Longitude]]*PI()/180</f>
        <v>-1.688606051304514</v>
      </c>
      <c r="M158">
        <f>Table3[[#This Row],[Latitude2]]*PI()/180</f>
        <v>0.52883476335428181</v>
      </c>
      <c r="N158">
        <f>Table3[[#This Row],[Longitude3]]*PI()/180</f>
        <v>-1.7057684556157855</v>
      </c>
      <c r="O158" s="8">
        <f t="shared" si="2"/>
        <v>198.61842967812049</v>
      </c>
    </row>
    <row r="159" spans="1:15" x14ac:dyDescent="0.25">
      <c r="A159" t="e" vm="385">
        <v>#VALUE!</v>
      </c>
      <c r="B159" cm="1" vm="386">
        <f t="array" ref="B159">_FV(A159,"Latitude")</f>
        <v>40.352222222221997</v>
      </c>
      <c r="C159" cm="1" vm="387">
        <f t="array" ref="C159">_FV(A159,"Longitude")</f>
        <v>-74.656944444443994</v>
      </c>
      <c r="D159" t="e" vm="191">
        <v>#VALUE!</v>
      </c>
      <c r="E159" cm="1" vm="192">
        <f t="array" ref="E159">_FV(D159,"Latitude")</f>
        <v>30.3</v>
      </c>
      <c r="F159" cm="1" vm="193">
        <f t="array" ref="F159">_FV(D159,"Longitude")</f>
        <v>-97.733333333332993</v>
      </c>
      <c r="G159" t="s">
        <v>659</v>
      </c>
      <c r="H159" t="s">
        <v>367</v>
      </c>
      <c r="J159" s="8">
        <v>4</v>
      </c>
      <c r="K159">
        <f>Table3[[#This Row],[Latitude]]*PI()/180</f>
        <v>0.70427913827419686</v>
      </c>
      <c r="L159">
        <f>Table3[[#This Row],[Longitude]]*PI()/180</f>
        <v>-1.3030094900340365</v>
      </c>
      <c r="M159">
        <f>Table3[[#This Row],[Latitude2]]*PI()/180</f>
        <v>0.52883476335428181</v>
      </c>
      <c r="N159">
        <f>Table3[[#This Row],[Longitude3]]*PI()/180</f>
        <v>-1.7057684556157855</v>
      </c>
      <c r="O159" s="8">
        <f t="shared" si="2"/>
        <v>1468.4103304648413</v>
      </c>
    </row>
    <row r="160" spans="1:15" x14ac:dyDescent="0.25">
      <c r="A160" t="e" vm="388">
        <v>#VALUE!</v>
      </c>
      <c r="B160" cm="1" vm="389">
        <f t="array" ref="B160">_FV(A160,"Latitude")</f>
        <v>42.25</v>
      </c>
      <c r="C160" cm="1" vm="390">
        <f t="array" ref="C160">_FV(A160,"Longitude")</f>
        <v>-71</v>
      </c>
      <c r="D160" t="e" vm="191">
        <v>#VALUE!</v>
      </c>
      <c r="E160" cm="1" vm="192">
        <f t="array" ref="E160">_FV(D160,"Latitude")</f>
        <v>30.3</v>
      </c>
      <c r="F160" cm="1" vm="193">
        <f t="array" ref="F160">_FV(D160,"Longitude")</f>
        <v>-97.733333333332993</v>
      </c>
      <c r="G160" t="s">
        <v>662</v>
      </c>
      <c r="H160" t="s">
        <v>367</v>
      </c>
      <c r="J160" s="8">
        <v>4</v>
      </c>
      <c r="K160">
        <f>Table3[[#This Row],[Latitude]]*PI()/180</f>
        <v>0.73740160896760421</v>
      </c>
      <c r="L160">
        <f>Table3[[#This Row],[Longitude]]*PI()/180</f>
        <v>-1.2391837689159739</v>
      </c>
      <c r="M160">
        <f>Table3[[#This Row],[Latitude2]]*PI()/180</f>
        <v>0.52883476335428181</v>
      </c>
      <c r="N160">
        <f>Table3[[#This Row],[Longitude3]]*PI()/180</f>
        <v>-1.7057684556157855</v>
      </c>
      <c r="O160" s="8">
        <f t="shared" si="2"/>
        <v>1692.3773479354097</v>
      </c>
    </row>
    <row r="161" spans="1:15" x14ac:dyDescent="0.25">
      <c r="A161" t="e" vm="391">
        <v>#VALUE!</v>
      </c>
      <c r="B161" cm="1" vm="392">
        <f t="array" ref="B161">_FV(A161,"Latitude")</f>
        <v>28.533611111111</v>
      </c>
      <c r="C161" cm="1" vm="393">
        <f t="array" ref="C161">_FV(A161,"Longitude")</f>
        <v>-81.386666666666997</v>
      </c>
      <c r="D161" t="e" vm="191">
        <v>#VALUE!</v>
      </c>
      <c r="E161" cm="1" vm="192">
        <f t="array" ref="E161">_FV(D161,"Latitude")</f>
        <v>30.3</v>
      </c>
      <c r="F161" cm="1" vm="193">
        <f t="array" ref="F161">_FV(D161,"Longitude")</f>
        <v>-97.733333333332993</v>
      </c>
      <c r="G161" t="s">
        <v>665</v>
      </c>
      <c r="H161" t="s">
        <v>367</v>
      </c>
      <c r="J161" s="8">
        <v>3</v>
      </c>
      <c r="K161">
        <f>Table3[[#This Row],[Latitude]]*PI()/180</f>
        <v>0.49800546137252449</v>
      </c>
      <c r="L161">
        <f>Table3[[#This Row],[Longitude]]*PI()/180</f>
        <v>-1.4204653005564574</v>
      </c>
      <c r="M161">
        <f>Table3[[#This Row],[Latitude2]]*PI()/180</f>
        <v>0.52883476335428181</v>
      </c>
      <c r="N161">
        <f>Table3[[#This Row],[Longitude3]]*PI()/180</f>
        <v>-1.7057684556157855</v>
      </c>
      <c r="O161" s="8">
        <f t="shared" si="2"/>
        <v>990.54878243931807</v>
      </c>
    </row>
    <row r="162" spans="1:15" x14ac:dyDescent="0.25">
      <c r="A162" t="e" vm="394">
        <v>#VALUE!</v>
      </c>
      <c r="B162" s="12">
        <v>39.742043000000002</v>
      </c>
      <c r="C162" s="12">
        <v>-104.99153099999999</v>
      </c>
      <c r="D162" t="e" vm="191">
        <v>#VALUE!</v>
      </c>
      <c r="E162" cm="1" vm="192">
        <f t="array" ref="E162">_FV(D162,"Latitude")</f>
        <v>30.3</v>
      </c>
      <c r="F162" cm="1" vm="193">
        <f t="array" ref="F162">_FV(D162,"Longitude")</f>
        <v>-97.733333333332993</v>
      </c>
      <c r="G162" t="s">
        <v>667</v>
      </c>
      <c r="H162" t="s">
        <v>367</v>
      </c>
      <c r="J162" s="8">
        <v>3</v>
      </c>
      <c r="K162">
        <f>Table3[[#This Row],[Latitude]]*PI()/180</f>
        <v>0.69362950181916483</v>
      </c>
      <c r="L162">
        <f>Table3[[#This Row],[Longitude]]*PI()/180</f>
        <v>-1.8324479026596945</v>
      </c>
      <c r="M162">
        <f>Table3[[#This Row],[Latitude2]]*PI()/180</f>
        <v>0.52883476335428181</v>
      </c>
      <c r="N162">
        <f>Table3[[#This Row],[Longitude3]]*PI()/180</f>
        <v>-1.7057684556157855</v>
      </c>
      <c r="O162" s="8">
        <f t="shared" si="2"/>
        <v>770.27575286278466</v>
      </c>
    </row>
    <row r="163" spans="1:15" x14ac:dyDescent="0.25">
      <c r="A163" t="e" vm="395">
        <v>#VALUE!</v>
      </c>
      <c r="B163" cm="1" vm="396">
        <f t="array" ref="B163">_FV(A163,"Latitude")</f>
        <v>39.635833333332997</v>
      </c>
      <c r="C163" cm="1" vm="397">
        <f t="array" ref="C163">_FV(A163,"Longitude")</f>
        <v>-106.36305555556</v>
      </c>
      <c r="D163" t="e" vm="191">
        <v>#VALUE!</v>
      </c>
      <c r="E163" cm="1" vm="192">
        <f t="array" ref="E163">_FV(D163,"Latitude")</f>
        <v>30.3</v>
      </c>
      <c r="F163" cm="1" vm="193">
        <f t="array" ref="F163">_FV(D163,"Longitude")</f>
        <v>-97.733333333332993</v>
      </c>
      <c r="G163" t="s">
        <v>670</v>
      </c>
      <c r="H163" t="s">
        <v>367</v>
      </c>
      <c r="J163" s="8">
        <v>3</v>
      </c>
      <c r="K163">
        <f>Table3[[#This Row],[Latitude]]*PI()/180</f>
        <v>0.69177579343837992</v>
      </c>
      <c r="L163">
        <f>Table3[[#This Row],[Longitude]]*PI()/180</f>
        <v>-1.8563855219261682</v>
      </c>
      <c r="M163">
        <f>Table3[[#This Row],[Latitude2]]*PI()/180</f>
        <v>0.52883476335428181</v>
      </c>
      <c r="N163">
        <f>Table3[[#This Row],[Longitude3]]*PI()/180</f>
        <v>-1.7057684556157855</v>
      </c>
      <c r="O163" s="8">
        <f t="shared" si="2"/>
        <v>808.3647302013311</v>
      </c>
    </row>
    <row r="164" spans="1:15" x14ac:dyDescent="0.25">
      <c r="A164" t="e" vm="398">
        <v>#VALUE!</v>
      </c>
      <c r="B164" cm="1" vm="399">
        <f t="array" ref="B164">_FV(A164,"Latitude")</f>
        <v>41.141485500000002</v>
      </c>
      <c r="C164" cm="1" vm="400">
        <f t="array" ref="C164">_FV(A164,"Longitude")</f>
        <v>-73.357895499999998</v>
      </c>
      <c r="D164" t="e" vm="191">
        <v>#VALUE!</v>
      </c>
      <c r="E164" cm="1" vm="192">
        <f t="array" ref="E164">_FV(D164,"Latitude")</f>
        <v>30.3</v>
      </c>
      <c r="F164" cm="1" vm="193">
        <f t="array" ref="F164">_FV(D164,"Longitude")</f>
        <v>-97.733333333332993</v>
      </c>
      <c r="G164" t="s">
        <v>675</v>
      </c>
      <c r="H164" t="s">
        <v>367</v>
      </c>
      <c r="J164" s="8">
        <v>2</v>
      </c>
      <c r="K164">
        <f>Table3[[#This Row],[Latitude]]*PI()/180</f>
        <v>0.71805438113650555</v>
      </c>
      <c r="L164">
        <f>Table3[[#This Row],[Longitude]]*PI()/180</f>
        <v>-1.280336808808932</v>
      </c>
      <c r="M164">
        <f>Table3[[#This Row],[Latitude2]]*PI()/180</f>
        <v>0.52883476335428181</v>
      </c>
      <c r="N164">
        <f>Table3[[#This Row],[Longitude3]]*PI()/180</f>
        <v>-1.7057684556157855</v>
      </c>
      <c r="O164" s="8">
        <f t="shared" si="2"/>
        <v>1551.4615050297855</v>
      </c>
    </row>
    <row r="165" spans="1:15" x14ac:dyDescent="0.25">
      <c r="A165" t="e" vm="401">
        <v>#VALUE!</v>
      </c>
      <c r="B165" cm="1" vm="402">
        <f t="array" ref="B165">_FV(A165,"Latitude")</f>
        <v>33.880000000000003</v>
      </c>
      <c r="C165" cm="1" vm="403">
        <f t="array" ref="C165">_FV(A165,"Longitude")</f>
        <v>-117.92861111111</v>
      </c>
      <c r="D165" t="e" vm="191">
        <v>#VALUE!</v>
      </c>
      <c r="E165" cm="1" vm="192">
        <f t="array" ref="E165">_FV(D165,"Latitude")</f>
        <v>30.3</v>
      </c>
      <c r="F165" cm="1" vm="193">
        <f t="array" ref="F165">_FV(D165,"Longitude")</f>
        <v>-97.733333333332993</v>
      </c>
      <c r="G165" t="s">
        <v>677</v>
      </c>
      <c r="H165" t="s">
        <v>367</v>
      </c>
      <c r="J165" s="8">
        <v>2</v>
      </c>
      <c r="K165">
        <f>Table3[[#This Row],[Latitude]]*PI()/180</f>
        <v>0.59131755057567881</v>
      </c>
      <c r="L165">
        <f>Table3[[#This Row],[Longitude]]*PI()/180</f>
        <v>-2.058242546192838</v>
      </c>
      <c r="M165">
        <f>Table3[[#This Row],[Latitude2]]*PI()/180</f>
        <v>0.52883476335428181</v>
      </c>
      <c r="N165">
        <f>Table3[[#This Row],[Longitude3]]*PI()/180</f>
        <v>-1.7057684556157855</v>
      </c>
      <c r="O165" s="8">
        <f t="shared" si="2"/>
        <v>1205.7269150398281</v>
      </c>
    </row>
    <row r="166" spans="1:15" x14ac:dyDescent="0.25">
      <c r="A166" t="e" vm="404">
        <v>#VALUE!</v>
      </c>
      <c r="B166" cm="1" vm="405">
        <f t="array" ref="B166">_FV(A166,"Latitude")</f>
        <v>40.200800000000001</v>
      </c>
      <c r="C166" cm="1" vm="406">
        <f t="array" ref="C166">_FV(A166,"Longitude")</f>
        <v>-74.971900000000005</v>
      </c>
      <c r="D166" t="e" vm="191">
        <v>#VALUE!</v>
      </c>
      <c r="E166" cm="1" vm="192">
        <f t="array" ref="E166">_FV(D166,"Latitude")</f>
        <v>30.3</v>
      </c>
      <c r="F166" cm="1" vm="193">
        <f t="array" ref="F166">_FV(D166,"Longitude")</f>
        <v>-97.733333333332993</v>
      </c>
      <c r="G166" t="s">
        <v>680</v>
      </c>
      <c r="H166" t="s">
        <v>367</v>
      </c>
      <c r="J166" s="8">
        <v>1</v>
      </c>
      <c r="K166">
        <f>Table3[[#This Row],[Latitude]]*PI()/180</f>
        <v>0.70163632193573644</v>
      </c>
      <c r="L166">
        <f>Table3[[#This Row],[Longitude]]*PI()/180</f>
        <v>-1.3085065014759369</v>
      </c>
      <c r="M166">
        <f>Table3[[#This Row],[Latitude2]]*PI()/180</f>
        <v>0.52883476335428181</v>
      </c>
      <c r="N166">
        <f>Table3[[#This Row],[Longitude3]]*PI()/180</f>
        <v>-1.7057684556157855</v>
      </c>
      <c r="O166" s="8">
        <f t="shared" si="2"/>
        <v>1449.1589666360132</v>
      </c>
    </row>
    <row r="167" spans="1:15" x14ac:dyDescent="0.25">
      <c r="A167" t="e" vm="407">
        <v>#VALUE!</v>
      </c>
      <c r="B167" cm="1" vm="408">
        <f t="array" ref="B167">_FV(A167,"Latitude")</f>
        <v>26.081388888888998</v>
      </c>
      <c r="C167" cm="1" vm="409">
        <f t="array" ref="C167">_FV(A167,"Longitude")</f>
        <v>-80.280277777777997</v>
      </c>
      <c r="D167" t="e" vm="191">
        <v>#VALUE!</v>
      </c>
      <c r="E167" cm="1" vm="192">
        <f t="array" ref="E167">_FV(D167,"Latitude")</f>
        <v>30.3</v>
      </c>
      <c r="F167" cm="1" vm="193">
        <f t="array" ref="F167">_FV(D167,"Longitude")</f>
        <v>-97.733333333332993</v>
      </c>
      <c r="G167" t="s">
        <v>682</v>
      </c>
      <c r="H167" t="s">
        <v>367</v>
      </c>
      <c r="J167" s="8">
        <v>1</v>
      </c>
      <c r="K167">
        <f>Table3[[#This Row],[Latitude]]*PI()/180</f>
        <v>0.45520610960417851</v>
      </c>
      <c r="L167">
        <f>Table3[[#This Row],[Longitude]]*PI()/180</f>
        <v>-1.4011551716378625</v>
      </c>
      <c r="M167">
        <f>Table3[[#This Row],[Latitude2]]*PI()/180</f>
        <v>0.52883476335428181</v>
      </c>
      <c r="N167">
        <f>Table3[[#This Row],[Longitude3]]*PI()/180</f>
        <v>-1.7057684556157855</v>
      </c>
      <c r="O167" s="8">
        <f t="shared" si="2"/>
        <v>1100.8355309299686</v>
      </c>
    </row>
    <row r="168" spans="1:15" x14ac:dyDescent="0.25">
      <c r="A168" t="e" vm="44">
        <v>#VALUE!</v>
      </c>
      <c r="B168" cm="1" vm="45">
        <f t="array" ref="B168">_FV(A168,"Latitude")</f>
        <v>47.606209999999997</v>
      </c>
      <c r="C168" cm="1" vm="46">
        <f t="array" ref="C168">_FV(A168,"Longitude")</f>
        <v>-122.33207</v>
      </c>
      <c r="D168" t="e" vm="191">
        <v>#VALUE!</v>
      </c>
      <c r="E168" cm="1" vm="192">
        <f t="array" ref="E168">_FV(D168,"Latitude")</f>
        <v>30.3</v>
      </c>
      <c r="F168" cm="1" vm="193">
        <f t="array" ref="F168">_FV(D168,"Longitude")</f>
        <v>-97.733333333332993</v>
      </c>
      <c r="G168" t="s">
        <v>684</v>
      </c>
      <c r="H168" t="s">
        <v>367</v>
      </c>
      <c r="J168" s="8">
        <v>1</v>
      </c>
      <c r="K168">
        <f>Table3[[#This Row],[Latitude]]*PI()/180</f>
        <v>0.83088510889584954</v>
      </c>
      <c r="L168">
        <f>Table3[[#This Row],[Longitude]]*PI()/180</f>
        <v>-2.1350974022801794</v>
      </c>
      <c r="M168">
        <f>Table3[[#This Row],[Latitude2]]*PI()/180</f>
        <v>0.52883476335428181</v>
      </c>
      <c r="N168">
        <f>Table3[[#This Row],[Longitude3]]*PI()/180</f>
        <v>-1.7057684556157855</v>
      </c>
      <c r="O168" s="8">
        <f t="shared" si="2"/>
        <v>1768.2947180952081</v>
      </c>
    </row>
    <row r="169" spans="1:15" x14ac:dyDescent="0.25">
      <c r="A169" t="e" vm="410">
        <v>#VALUE!</v>
      </c>
      <c r="B169" cm="1" vm="411">
        <f t="array" ref="B169">_FV(A169,"Latitude")</f>
        <v>33.141399999999997</v>
      </c>
      <c r="C169" cm="1" vm="412">
        <f t="array" ref="C169">_FV(A169,"Longitude")</f>
        <v>-96.813100000000006</v>
      </c>
      <c r="D169" t="e" vm="191">
        <v>#VALUE!</v>
      </c>
      <c r="E169" cm="1" vm="192">
        <f t="array" ref="E169">_FV(D169,"Latitude")</f>
        <v>30.3</v>
      </c>
      <c r="F169" cm="1" vm="193">
        <f t="array" ref="F169">_FV(D169,"Longitude")</f>
        <v>-97.733333333332993</v>
      </c>
      <c r="G169" t="s">
        <v>686</v>
      </c>
      <c r="H169" t="s">
        <v>367</v>
      </c>
      <c r="J169" s="8">
        <v>1</v>
      </c>
      <c r="K169">
        <f>Table3[[#This Row],[Latitude]]*PI()/180</f>
        <v>0.57842654872044874</v>
      </c>
      <c r="L169">
        <f>Table3[[#This Row],[Longitude]]*PI()/180</f>
        <v>-1.6897073540625223</v>
      </c>
      <c r="M169">
        <f>Table3[[#This Row],[Latitude2]]*PI()/180</f>
        <v>0.52883476335428181</v>
      </c>
      <c r="N169">
        <f>Table3[[#This Row],[Longitude3]]*PI()/180</f>
        <v>-1.7057684556157855</v>
      </c>
      <c r="O169" s="8">
        <f t="shared" si="2"/>
        <v>203.64465823596635</v>
      </c>
    </row>
    <row r="170" spans="1:15" x14ac:dyDescent="0.25">
      <c r="A170" t="e" vm="176">
        <v>#VALUE!</v>
      </c>
      <c r="B170" cm="1" vm="177">
        <f t="array" ref="B170">_FV(A170,"Latitude")</f>
        <v>27.947500000000002</v>
      </c>
      <c r="C170" cm="1" vm="178">
        <f t="array" ref="C170">_FV(A170,"Longitude")</f>
        <v>-82.458611111111097</v>
      </c>
      <c r="D170" t="e" vm="191">
        <v>#VALUE!</v>
      </c>
      <c r="E170" cm="1" vm="192">
        <f t="array" ref="E170">_FV(D170,"Latitude")</f>
        <v>30.3</v>
      </c>
      <c r="F170" cm="1" vm="193">
        <f t="array" ref="F170">_FV(D170,"Longitude")</f>
        <v>-97.733333333332993</v>
      </c>
      <c r="G170" t="s">
        <v>689</v>
      </c>
      <c r="H170" t="s">
        <v>367</v>
      </c>
      <c r="J170" s="8">
        <v>1</v>
      </c>
      <c r="K170">
        <f>Table3[[#This Row],[Latitude]]*PI()/180</f>
        <v>0.48777589270111527</v>
      </c>
      <c r="L170">
        <f>Table3[[#This Row],[Longitude]]*PI()/180</f>
        <v>-1.4391742605104683</v>
      </c>
      <c r="M170">
        <f>Table3[[#This Row],[Latitude2]]*PI()/180</f>
        <v>0.52883476335428181</v>
      </c>
      <c r="N170">
        <f>Table3[[#This Row],[Longitude3]]*PI()/180</f>
        <v>-1.7057684556157855</v>
      </c>
      <c r="O170" s="8">
        <f t="shared" si="2"/>
        <v>935.46273245570706</v>
      </c>
    </row>
    <row r="171" spans="1:15" x14ac:dyDescent="0.25">
      <c r="A171" t="e" vm="413">
        <v>#VALUE!</v>
      </c>
      <c r="B171" cm="1" vm="414">
        <f t="array" ref="B171">_FV(A171,"Latitude")</f>
        <v>38.471944444443999</v>
      </c>
      <c r="C171" cm="1" vm="415">
        <f t="array" ref="C171">_FV(A171,"Longitude")</f>
        <v>-77.999166666666994</v>
      </c>
      <c r="D171" t="e" vm="191">
        <v>#VALUE!</v>
      </c>
      <c r="E171" cm="1" vm="192">
        <f t="array" ref="E171">_FV(D171,"Latitude")</f>
        <v>30.3</v>
      </c>
      <c r="F171" cm="1" vm="193">
        <f t="array" ref="F171">_FV(D171,"Longitude")</f>
        <v>-97.733333333332993</v>
      </c>
      <c r="G171" t="s">
        <v>692</v>
      </c>
      <c r="H171" t="s">
        <v>367</v>
      </c>
      <c r="J171" s="8">
        <v>1</v>
      </c>
      <c r="K171">
        <f>Table3[[#This Row],[Latitude]]*PI()/180</f>
        <v>0.67146210019988839</v>
      </c>
      <c r="L171">
        <f>Table3[[#This Row],[Longitude]]*PI()/180</f>
        <v>-1.3613422721451494</v>
      </c>
      <c r="M171">
        <f>Table3[[#This Row],[Latitude2]]*PI()/180</f>
        <v>0.52883476335428181</v>
      </c>
      <c r="N171">
        <f>Table3[[#This Row],[Longitude3]]*PI()/180</f>
        <v>-1.7057684556157855</v>
      </c>
      <c r="O171" s="8">
        <f t="shared" si="2"/>
        <v>1255.3669648217283</v>
      </c>
    </row>
    <row r="172" spans="1:15" x14ac:dyDescent="0.25">
      <c r="A172" t="e" vm="416">
        <v>#VALUE!</v>
      </c>
      <c r="B172" cm="1" vm="417">
        <f t="array" ref="B172">_FV(A172,"Latitude")</f>
        <v>40.796111111111003</v>
      </c>
      <c r="C172" cm="1" vm="418">
        <f t="array" ref="C172">_FV(A172,"Longitude")</f>
        <v>-73.334444444444003</v>
      </c>
      <c r="D172" t="e" vm="191">
        <v>#VALUE!</v>
      </c>
      <c r="E172" cm="1" vm="192">
        <f t="array" ref="E172">_FV(D172,"Latitude")</f>
        <v>30.3</v>
      </c>
      <c r="F172" cm="1" vm="193">
        <f t="array" ref="F172">_FV(D172,"Longitude")</f>
        <v>-97.733333333332993</v>
      </c>
      <c r="G172" t="s">
        <v>695</v>
      </c>
      <c r="H172" t="s">
        <v>367</v>
      </c>
      <c r="J172" s="8">
        <v>1</v>
      </c>
      <c r="K172">
        <f>Table3[[#This Row],[Latitude]]*PI()/180</f>
        <v>0.71202646089832922</v>
      </c>
      <c r="L172">
        <f>Table3[[#This Row],[Longitude]]*PI()/180</f>
        <v>-1.2799275106764116</v>
      </c>
      <c r="M172">
        <f>Table3[[#This Row],[Latitude2]]*PI()/180</f>
        <v>0.52883476335428181</v>
      </c>
      <c r="N172">
        <f>Table3[[#This Row],[Longitude3]]*PI()/180</f>
        <v>-1.7057684556157855</v>
      </c>
      <c r="O172" s="8">
        <f t="shared" si="2"/>
        <v>1544.1754865052537</v>
      </c>
    </row>
    <row r="173" spans="1:15" x14ac:dyDescent="0.25">
      <c r="A173" t="e" vm="419">
        <v>#VALUE!</v>
      </c>
      <c r="B173" cm="1" vm="420">
        <f t="array" ref="B173">_FV(A173,"Latitude")</f>
        <v>33.612777999999999</v>
      </c>
      <c r="C173" cm="1" vm="421">
        <f t="array" ref="C173">_FV(A173,"Longitude")</f>
        <v>-117.656111</v>
      </c>
      <c r="D173" t="e" vm="191">
        <v>#VALUE!</v>
      </c>
      <c r="E173" cm="1" vm="192">
        <f t="array" ref="E173">_FV(D173,"Latitude")</f>
        <v>30.3</v>
      </c>
      <c r="F173" cm="1" vm="193">
        <f t="array" ref="F173">_FV(D173,"Longitude")</f>
        <v>-97.733333333332993</v>
      </c>
      <c r="G173" t="s">
        <v>479</v>
      </c>
      <c r="H173" t="s">
        <v>367</v>
      </c>
      <c r="J173" s="8">
        <v>1</v>
      </c>
      <c r="K173">
        <f>Table3[[#This Row],[Latitude]]*PI()/180</f>
        <v>0.58665364684191457</v>
      </c>
      <c r="L173">
        <f>Table3[[#This Row],[Longitude]]*PI()/180</f>
        <v>-2.0534865220419181</v>
      </c>
      <c r="M173">
        <f>Table3[[#This Row],[Latitude2]]*PI()/180</f>
        <v>0.52883476335428181</v>
      </c>
      <c r="N173">
        <f>Table3[[#This Row],[Longitude3]]*PI()/180</f>
        <v>-1.7057684556157855</v>
      </c>
      <c r="O173" s="8">
        <f t="shared" si="2"/>
        <v>1188.2323713303781</v>
      </c>
    </row>
    <row r="174" spans="1:15" x14ac:dyDescent="0.25">
      <c r="A174" t="e" vm="422">
        <v>#VALUE!</v>
      </c>
      <c r="B174" cm="1" vm="423">
        <f t="array" ref="B174">_FV(A174,"Latitude")</f>
        <v>41.699199999999998</v>
      </c>
      <c r="C174" cm="1" vm="424">
        <f t="array" ref="C174">_FV(A174,"Longitude")</f>
        <v>-87.826400000000007</v>
      </c>
      <c r="D174" t="e" vm="191">
        <v>#VALUE!</v>
      </c>
      <c r="E174" cm="1" vm="192">
        <f t="array" ref="E174">_FV(D174,"Latitude")</f>
        <v>30.3</v>
      </c>
      <c r="F174" cm="1" vm="193">
        <f t="array" ref="F174">_FV(D174,"Longitude")</f>
        <v>-97.733333333332993</v>
      </c>
      <c r="G174" t="s">
        <v>699</v>
      </c>
      <c r="H174" t="s">
        <v>367</v>
      </c>
      <c r="J174" s="8">
        <v>1</v>
      </c>
      <c r="K174">
        <f>Table3[[#This Row],[Latitude]]*PI()/180</f>
        <v>0.72778833544761945</v>
      </c>
      <c r="L174">
        <f>Table3[[#This Row],[Longitude]]*PI()/180</f>
        <v>-1.5328598501735478</v>
      </c>
      <c r="M174">
        <f>Table3[[#This Row],[Latitude2]]*PI()/180</f>
        <v>0.52883476335428181</v>
      </c>
      <c r="N174">
        <f>Table3[[#This Row],[Longitude3]]*PI()/180</f>
        <v>-1.7057684556157855</v>
      </c>
      <c r="O174" s="8">
        <f t="shared" si="2"/>
        <v>961.36683813882996</v>
      </c>
    </row>
    <row r="175" spans="1:15" x14ac:dyDescent="0.25">
      <c r="A175" t="e" vm="425">
        <v>#VALUE!</v>
      </c>
      <c r="B175" cm="1" vm="426">
        <f t="array" ref="B175">_FV(A175,"Latitude")</f>
        <v>43.419924700000003</v>
      </c>
      <c r="C175" cm="1" vm="427">
        <f t="array" ref="C175">_FV(A175,"Longitude")</f>
        <v>-83.950026100000002</v>
      </c>
      <c r="D175" t="e" vm="191">
        <v>#VALUE!</v>
      </c>
      <c r="E175" cm="1" vm="192">
        <f t="array" ref="E175">_FV(D175,"Latitude")</f>
        <v>30.3</v>
      </c>
      <c r="F175" cm="1" vm="193">
        <f t="array" ref="F175">_FV(D175,"Longitude")</f>
        <v>-97.733333333332993</v>
      </c>
      <c r="G175" t="s">
        <v>701</v>
      </c>
      <c r="H175" t="s">
        <v>367</v>
      </c>
      <c r="J175" s="8">
        <v>1</v>
      </c>
      <c r="K175">
        <f>Table3[[#This Row],[Latitude]]*PI()/180</f>
        <v>0.75782064698301121</v>
      </c>
      <c r="L175">
        <f>Table3[[#This Row],[Longitude]]*PI()/180</f>
        <v>-1.4652043625801743</v>
      </c>
      <c r="M175">
        <f>Table3[[#This Row],[Latitude2]]*PI()/180</f>
        <v>0.52883476335428181</v>
      </c>
      <c r="N175">
        <f>Table3[[#This Row],[Longitude3]]*PI()/180</f>
        <v>-1.7057684556157855</v>
      </c>
      <c r="O175" s="8">
        <f t="shared" si="2"/>
        <v>1180.9558689824303</v>
      </c>
    </row>
    <row r="176" spans="1:15" s="1" customFormat="1" x14ac:dyDescent="0.25">
      <c r="A176" s="1" t="e" vm="352">
        <v>#VALUE!</v>
      </c>
      <c r="B176" s="1" cm="1" vm="353">
        <f t="array" ref="B176">_FV(A176,"Latitude")</f>
        <v>33.493055555555998</v>
      </c>
      <c r="C176" s="1" cm="1" vm="354">
        <f t="array" ref="C176">_FV(A176,"Longitude")</f>
        <v>-111.92611111111</v>
      </c>
      <c r="D176" s="1" t="e" vm="428">
        <v>#VALUE!</v>
      </c>
      <c r="E176" s="1" cm="1" vm="429">
        <f t="array" ref="E176">_FV(D176,"Latitude")</f>
        <v>38.288888888888998</v>
      </c>
      <c r="F176" s="1" cm="1" vm="430">
        <f t="array" ref="F176">_FV(D176,"Longitude")</f>
        <v>-122.45888888889</v>
      </c>
      <c r="G176" s="1" t="s">
        <v>704</v>
      </c>
      <c r="H176" s="1" t="s">
        <v>705</v>
      </c>
      <c r="J176" s="7">
        <v>11</v>
      </c>
      <c r="K176" s="1">
        <f>Table3[[#This Row],[Latitude]]*PI()/180</f>
        <v>0.58456409599783077</v>
      </c>
      <c r="L176" s="1">
        <f>Table3[[#This Row],[Longitude]]*PI()/180</f>
        <v>-1.9534791578418782</v>
      </c>
      <c r="M176" s="1">
        <f>Table3[[#This Row],[Latitude2]]*PI()/180</f>
        <v>0.66826717804138636</v>
      </c>
      <c r="N176" s="1">
        <f>Table3[[#This Row],[Longitude3]]*PI()/180</f>
        <v>-2.1373108094450308</v>
      </c>
      <c r="O176" s="7">
        <f t="shared" si="2"/>
        <v>675.7146045722867</v>
      </c>
    </row>
    <row r="177" spans="1:15" x14ac:dyDescent="0.25">
      <c r="A177" t="e" vm="431">
        <v>#VALUE!</v>
      </c>
      <c r="B177" cm="1" vm="432">
        <f t="array" ref="B177">_FV(A177,"Latitude")</f>
        <v>47.533214999999998</v>
      </c>
      <c r="C177" cm="1" vm="433">
        <f t="array" ref="C177">_FV(A177,"Longitude")</f>
        <v>-122.172101</v>
      </c>
      <c r="D177" t="e" vm="428">
        <v>#VALUE!</v>
      </c>
      <c r="E177" cm="1" vm="429">
        <f t="array" ref="E177">_FV(D177,"Latitude")</f>
        <v>38.288888888888998</v>
      </c>
      <c r="F177" cm="1" vm="430">
        <f t="array" ref="F177">_FV(D177,"Longitude")</f>
        <v>-122.45888888889</v>
      </c>
      <c r="G177" t="s">
        <v>707</v>
      </c>
      <c r="H177" t="s">
        <v>705</v>
      </c>
      <c r="J177" s="8">
        <v>10</v>
      </c>
      <c r="K177">
        <f>Table3[[#This Row],[Latitude]]*PI()/180</f>
        <v>0.82961110580835651</v>
      </c>
      <c r="L177">
        <f>Table3[[#This Row],[Longitude]]*PI()/180</f>
        <v>-2.1323054165290567</v>
      </c>
      <c r="M177">
        <f>Table3[[#This Row],[Latitude2]]*PI()/180</f>
        <v>0.66826717804138636</v>
      </c>
      <c r="N177">
        <f>Table3[[#This Row],[Longitude3]]*PI()/180</f>
        <v>-2.1373108094450308</v>
      </c>
      <c r="O177" s="8">
        <f t="shared" si="2"/>
        <v>638.92418992960825</v>
      </c>
    </row>
    <row r="178" spans="1:15" x14ac:dyDescent="0.25">
      <c r="A178" t="e" vm="434">
        <v>#VALUE!</v>
      </c>
      <c r="B178" cm="1" vm="435">
        <f t="array" ref="B178">_FV(A178,"Latitude")</f>
        <v>32.835599999999999</v>
      </c>
      <c r="C178" cm="1" vm="436">
        <f t="array" ref="C178">_FV(A178,"Longitude")</f>
        <v>-97.180300000000003</v>
      </c>
      <c r="D178" t="e" vm="428">
        <v>#VALUE!</v>
      </c>
      <c r="E178" cm="1" vm="429">
        <f t="array" ref="E178">_FV(D178,"Latitude")</f>
        <v>38.288888888888998</v>
      </c>
      <c r="F178" cm="1" vm="430">
        <f t="array" ref="F178">_FV(D178,"Longitude")</f>
        <v>-122.45888888889</v>
      </c>
      <c r="G178" t="s">
        <v>710</v>
      </c>
      <c r="H178" t="s">
        <v>705</v>
      </c>
      <c r="J178" s="8">
        <v>9</v>
      </c>
      <c r="K178">
        <f>Table3[[#This Row],[Latitude]]*PI()/180</f>
        <v>0.57308933186785005</v>
      </c>
      <c r="L178">
        <f>Table3[[#This Row],[Longitude]]*PI()/180</f>
        <v>-1.6961162030758457</v>
      </c>
      <c r="M178">
        <f>Table3[[#This Row],[Latitude2]]*PI()/180</f>
        <v>0.66826717804138636</v>
      </c>
      <c r="N178">
        <f>Table3[[#This Row],[Longitude3]]*PI()/180</f>
        <v>-2.1373108094450308</v>
      </c>
      <c r="O178" s="8">
        <f t="shared" si="2"/>
        <v>1464.8846808865164</v>
      </c>
    </row>
    <row r="179" spans="1:15" x14ac:dyDescent="0.25">
      <c r="A179" t="e" vm="437">
        <v>#VALUE!</v>
      </c>
      <c r="B179" cm="1" vm="438">
        <f t="array" ref="B179">_FV(A179,"Latitude")</f>
        <v>36.529722200000002</v>
      </c>
      <c r="C179" cm="1" vm="439">
        <f t="array" ref="C179">_FV(A179,"Longitude")</f>
        <v>-87.359444400000001</v>
      </c>
      <c r="D179" t="e" vm="428">
        <v>#VALUE!</v>
      </c>
      <c r="E179" cm="1" vm="429">
        <f t="array" ref="E179">_FV(D179,"Latitude")</f>
        <v>38.288888888888998</v>
      </c>
      <c r="F179" cm="1" vm="430">
        <f t="array" ref="F179">_FV(D179,"Longitude")</f>
        <v>-122.45888888889</v>
      </c>
      <c r="G179" t="s">
        <v>713</v>
      </c>
      <c r="H179" t="s">
        <v>705</v>
      </c>
      <c r="J179" s="8">
        <v>8</v>
      </c>
      <c r="K179">
        <f>Table3[[#This Row],[Latitude]]*PI()/180</f>
        <v>0.63756392722886657</v>
      </c>
      <c r="L179">
        <f>Table3[[#This Row],[Longitude]]*PI()/180</f>
        <v>-1.5247099374929223</v>
      </c>
      <c r="M179">
        <f>Table3[[#This Row],[Latitude2]]*PI()/180</f>
        <v>0.66826717804138636</v>
      </c>
      <c r="N179">
        <f>Table3[[#This Row],[Longitude3]]*PI()/180</f>
        <v>-2.1373108094450308</v>
      </c>
      <c r="O179" s="8">
        <f t="shared" si="2"/>
        <v>1918.722827372211</v>
      </c>
    </row>
    <row r="180" spans="1:15" x14ac:dyDescent="0.25">
      <c r="A180" t="e" vm="101">
        <v>#VALUE!</v>
      </c>
      <c r="B180" cm="1" vm="102">
        <f t="array" ref="B180">_FV(A180,"Latitude")</f>
        <v>35.907308333332999</v>
      </c>
      <c r="C180" cm="1" vm="103">
        <f t="array" ref="C180">_FV(A180,"Longitude")</f>
        <v>-79.049922222221994</v>
      </c>
      <c r="D180" t="e" vm="428">
        <v>#VALUE!</v>
      </c>
      <c r="E180" cm="1" vm="429">
        <f t="array" ref="E180">_FV(D180,"Latitude")</f>
        <v>38.288888888888998</v>
      </c>
      <c r="F180" cm="1" vm="430">
        <f t="array" ref="F180">_FV(D180,"Longitude")</f>
        <v>-122.45888888889</v>
      </c>
      <c r="G180" t="s">
        <v>715</v>
      </c>
      <c r="H180" t="s">
        <v>705</v>
      </c>
      <c r="J180" s="8">
        <v>7</v>
      </c>
      <c r="K180">
        <f>Table3[[#This Row],[Latitude]]*PI()/180</f>
        <v>0.62670075594545838</v>
      </c>
      <c r="L180">
        <f>Table3[[#This Row],[Longitude]]*PI()/180</f>
        <v>-1.3796814162232065</v>
      </c>
      <c r="M180">
        <f>Table3[[#This Row],[Latitude2]]*PI()/180</f>
        <v>0.66826717804138636</v>
      </c>
      <c r="N180">
        <f>Table3[[#This Row],[Longitude3]]*PI()/180</f>
        <v>-2.1373108094450308</v>
      </c>
      <c r="O180" s="8">
        <f t="shared" si="2"/>
        <v>2376.0674575690455</v>
      </c>
    </row>
    <row r="181" spans="1:15" x14ac:dyDescent="0.25">
      <c r="A181" t="e" vm="440">
        <v>#VALUE!</v>
      </c>
      <c r="B181" cm="1" vm="441">
        <f t="array" ref="B181">_FV(A181,"Latitude")</f>
        <v>42.229166666666998</v>
      </c>
      <c r="C181" cm="1" vm="442">
        <f t="array" ref="C181">_FV(A181,"Longitude")</f>
        <v>-72.730555555555995</v>
      </c>
      <c r="D181" t="e" vm="428">
        <v>#VALUE!</v>
      </c>
      <c r="E181" cm="1" vm="429">
        <f t="array" ref="E181">_FV(D181,"Latitude")</f>
        <v>38.288888888888998</v>
      </c>
      <c r="F181" cm="1" vm="430">
        <f t="array" ref="F181">_FV(D181,"Longitude")</f>
        <v>-122.45888888889</v>
      </c>
      <c r="G181" t="s">
        <v>718</v>
      </c>
      <c r="H181" t="s">
        <v>705</v>
      </c>
      <c r="J181" s="8">
        <v>7</v>
      </c>
      <c r="K181">
        <f>Table3[[#This Row],[Latitude]]*PI()/180</f>
        <v>0.73703799870677789</v>
      </c>
      <c r="L181">
        <f>Table3[[#This Row],[Longitude]]*PI()/180</f>
        <v>-1.2693876612491057</v>
      </c>
      <c r="M181">
        <f>Table3[[#This Row],[Latitude2]]*PI()/180</f>
        <v>0.66826717804138636</v>
      </c>
      <c r="N181">
        <f>Table3[[#This Row],[Longitude3]]*PI()/180</f>
        <v>-2.1373108094450308</v>
      </c>
      <c r="O181" s="8">
        <f t="shared" si="2"/>
        <v>2599.0661856163647</v>
      </c>
    </row>
    <row r="182" spans="1:15" x14ac:dyDescent="0.25">
      <c r="A182" t="e" vm="443">
        <v>#VALUE!</v>
      </c>
      <c r="B182" cm="1" vm="444">
        <f t="array" ref="B182">_FV(A182,"Latitude")</f>
        <v>42.489199999999997</v>
      </c>
      <c r="C182" cm="1" vm="445">
        <f t="array" ref="C182">_FV(A182,"Longitude")</f>
        <v>-76.359700000000004</v>
      </c>
      <c r="D182" t="e" vm="428">
        <v>#VALUE!</v>
      </c>
      <c r="E182" cm="1" vm="429">
        <f t="array" ref="E182">_FV(D182,"Latitude")</f>
        <v>38.288888888888998</v>
      </c>
      <c r="F182" cm="1" vm="430">
        <f t="array" ref="F182">_FV(D182,"Longitude")</f>
        <v>-122.45888888889</v>
      </c>
      <c r="G182" t="s">
        <v>721</v>
      </c>
      <c r="H182" t="s">
        <v>705</v>
      </c>
      <c r="J182" s="8">
        <v>6</v>
      </c>
      <c r="K182">
        <f>Table3[[#This Row],[Latitude]]*PI()/180</f>
        <v>0.74157643653837468</v>
      </c>
      <c r="L182">
        <f>Table3[[#This Row],[Longitude]]*PI()/180</f>
        <v>-1.3327281808351141</v>
      </c>
      <c r="M182">
        <f>Table3[[#This Row],[Latitude2]]*PI()/180</f>
        <v>0.66826717804138636</v>
      </c>
      <c r="N182">
        <f>Table3[[#This Row],[Longitude3]]*PI()/180</f>
        <v>-2.1373108094450308</v>
      </c>
      <c r="O182" s="8">
        <f t="shared" si="2"/>
        <v>2413.4891090468004</v>
      </c>
    </row>
    <row r="183" spans="1:15" x14ac:dyDescent="0.25">
      <c r="A183" t="e" vm="446">
        <v>#VALUE!</v>
      </c>
      <c r="B183" cm="1" vm="447">
        <f t="array" ref="B183">_FV(A183,"Latitude")</f>
        <v>38.9208</v>
      </c>
      <c r="C183" cm="1" vm="448">
        <f t="array" ref="C183">_FV(A183,"Longitude")</f>
        <v>-94.622200000000007</v>
      </c>
      <c r="D183" t="e" vm="428">
        <v>#VALUE!</v>
      </c>
      <c r="E183" cm="1" vm="429">
        <f t="array" ref="E183">_FV(D183,"Latitude")</f>
        <v>38.288888888888998</v>
      </c>
      <c r="F183" cm="1" vm="430">
        <f t="array" ref="F183">_FV(D183,"Longitude")</f>
        <v>-122.45888888889</v>
      </c>
      <c r="G183" t="s">
        <v>723</v>
      </c>
      <c r="H183" t="s">
        <v>705</v>
      </c>
      <c r="J183" s="8">
        <v>6</v>
      </c>
      <c r="K183">
        <f>Table3[[#This Row],[Latitude]]*PI()/180</f>
        <v>0.67929610751020897</v>
      </c>
      <c r="L183">
        <f>Table3[[#This Row],[Longitude]]*PI()/180</f>
        <v>-1.6514689354805787</v>
      </c>
      <c r="M183">
        <f>Table3[[#This Row],[Latitude2]]*PI()/180</f>
        <v>0.66826717804138636</v>
      </c>
      <c r="N183">
        <f>Table3[[#This Row],[Longitude3]]*PI()/180</f>
        <v>-2.1373108094450308</v>
      </c>
      <c r="O183" s="8">
        <f t="shared" si="2"/>
        <v>1497.8944309771261</v>
      </c>
    </row>
    <row r="184" spans="1:15" x14ac:dyDescent="0.25">
      <c r="A184" t="e" vm="449">
        <v>#VALUE!</v>
      </c>
      <c r="B184" cm="1" vm="450">
        <f t="array" ref="B184">_FV(A184,"Latitude")</f>
        <v>35.366388888888999</v>
      </c>
      <c r="C184" cm="1" vm="451">
        <f t="array" ref="C184">_FV(A184,"Longitude")</f>
        <v>-81.958888888889007</v>
      </c>
      <c r="D184" t="e" vm="428">
        <v>#VALUE!</v>
      </c>
      <c r="E184" cm="1" vm="429">
        <f t="array" ref="E184">_FV(D184,"Latitude")</f>
        <v>38.288888888888998</v>
      </c>
      <c r="F184" cm="1" vm="430">
        <f t="array" ref="F184">_FV(D184,"Longitude")</f>
        <v>-122.45888888889</v>
      </c>
      <c r="G184" t="s">
        <v>726</v>
      </c>
      <c r="H184" t="s">
        <v>705</v>
      </c>
      <c r="J184" s="8">
        <v>6</v>
      </c>
      <c r="K184">
        <f>Table3[[#This Row],[Latitude]]*PI()/180</f>
        <v>0.61725993065185203</v>
      </c>
      <c r="L184">
        <f>Table3[[#This Row],[Longitude]]*PI()/180</f>
        <v>-1.4304524623873101</v>
      </c>
      <c r="M184">
        <f>Table3[[#This Row],[Latitude2]]*PI()/180</f>
        <v>0.66826717804138636</v>
      </c>
      <c r="N184">
        <f>Table3[[#This Row],[Longitude3]]*PI()/180</f>
        <v>-2.1373108094450308</v>
      </c>
      <c r="O184" s="8">
        <f t="shared" si="2"/>
        <v>2231.2325680409767</v>
      </c>
    </row>
    <row r="185" spans="1:15" x14ac:dyDescent="0.25">
      <c r="A185" t="e" vm="452">
        <v>#VALUE!</v>
      </c>
      <c r="B185" cm="1" vm="453">
        <f t="array" ref="B185">_FV(A185,"Latitude")</f>
        <v>34.634097222222003</v>
      </c>
      <c r="C185" cm="1" vm="454">
        <f t="array" ref="C185">_FV(A185,"Longitude")</f>
        <v>-98.621936111110998</v>
      </c>
      <c r="D185" t="e" vm="428">
        <v>#VALUE!</v>
      </c>
      <c r="E185" cm="1" vm="429">
        <f t="array" ref="E185">_FV(D185,"Latitude")</f>
        <v>38.288888888888998</v>
      </c>
      <c r="F185" cm="1" vm="430">
        <f t="array" ref="F185">_FV(D185,"Longitude")</f>
        <v>-122.45888888889</v>
      </c>
      <c r="G185" t="s">
        <v>729</v>
      </c>
      <c r="H185" t="s">
        <v>705</v>
      </c>
      <c r="J185" s="8">
        <v>5</v>
      </c>
      <c r="K185">
        <f>Table3[[#This Row],[Latitude]]*PI()/180</f>
        <v>0.60447902998359615</v>
      </c>
      <c r="L185">
        <f>Table3[[#This Row],[Longitude]]*PI()/180</f>
        <v>-1.7212774998303793</v>
      </c>
      <c r="M185">
        <f>Table3[[#This Row],[Latitude2]]*PI()/180</f>
        <v>0.66826717804138636</v>
      </c>
      <c r="N185">
        <f>Table3[[#This Row],[Longitude3]]*PI()/180</f>
        <v>-2.1373108094450308</v>
      </c>
      <c r="O185" s="8">
        <f t="shared" si="2"/>
        <v>1344.5951536178432</v>
      </c>
    </row>
    <row r="186" spans="1:15" x14ac:dyDescent="0.25">
      <c r="A186" t="e" vm="53">
        <v>#VALUE!</v>
      </c>
      <c r="B186" cm="1" vm="54">
        <f t="array" ref="B186">_FV(A186,"Latitude")</f>
        <v>41.850029999999997</v>
      </c>
      <c r="C186" cm="1" vm="55">
        <f t="array" ref="C186">_FV(A186,"Longitude")</f>
        <v>-87.650049999999993</v>
      </c>
      <c r="D186" t="e" vm="428">
        <v>#VALUE!</v>
      </c>
      <c r="E186" cm="1" vm="429">
        <f t="array" ref="E186">_FV(D186,"Latitude")</f>
        <v>38.288888888888998</v>
      </c>
      <c r="F186" cm="1" vm="430">
        <f t="array" ref="F186">_FV(D186,"Longitude")</f>
        <v>-122.45888888889</v>
      </c>
      <c r="G186" t="s">
        <v>732</v>
      </c>
      <c r="H186" t="s">
        <v>705</v>
      </c>
      <c r="J186" s="8">
        <v>5</v>
      </c>
      <c r="K186">
        <f>Table3[[#This Row],[Latitude]]*PI()/180</f>
        <v>0.73042081555840244</v>
      </c>
      <c r="L186">
        <f>Table3[[#This Row],[Longitude]]*PI()/180</f>
        <v>-1.5297819620376556</v>
      </c>
      <c r="M186">
        <f>Table3[[#This Row],[Latitude2]]*PI()/180</f>
        <v>0.66826717804138636</v>
      </c>
      <c r="N186">
        <f>Table3[[#This Row],[Longitude3]]*PI()/180</f>
        <v>-2.1373108094450308</v>
      </c>
      <c r="O186" s="8">
        <f t="shared" si="2"/>
        <v>1844.2136677997387</v>
      </c>
    </row>
    <row r="187" spans="1:15" x14ac:dyDescent="0.25">
      <c r="A187" t="e" vm="455">
        <v>#VALUE!</v>
      </c>
      <c r="B187" cm="1" vm="456">
        <f t="array" ref="B187">_FV(A187,"Latitude")</f>
        <v>39.134722222222003</v>
      </c>
      <c r="C187" cm="1" vm="457">
        <f t="array" ref="C187">_FV(A187,"Longitude")</f>
        <v>-121.62611111111001</v>
      </c>
      <c r="D187" t="e" vm="428">
        <v>#VALUE!</v>
      </c>
      <c r="E187" cm="1" vm="429">
        <f t="array" ref="E187">_FV(D187,"Latitude")</f>
        <v>38.288888888888998</v>
      </c>
      <c r="F187" cm="1" vm="430">
        <f t="array" ref="F187">_FV(D187,"Longitude")</f>
        <v>-122.45888888889</v>
      </c>
      <c r="G187" t="s">
        <v>734</v>
      </c>
      <c r="H187" t="s">
        <v>705</v>
      </c>
      <c r="J187" s="8">
        <v>4</v>
      </c>
      <c r="K187">
        <f>Table3[[#This Row],[Latitude]]*PI()/180</f>
        <v>0.68302975463116589</v>
      </c>
      <c r="L187">
        <f>Table3[[#This Row],[Longitude]]*PI()/180</f>
        <v>-2.1227760952853285</v>
      </c>
      <c r="M187">
        <f>Table3[[#This Row],[Latitude2]]*PI()/180</f>
        <v>0.66826717804138636</v>
      </c>
      <c r="N187">
        <f>Table3[[#This Row],[Longitude3]]*PI()/180</f>
        <v>-2.1373108094450308</v>
      </c>
      <c r="O187" s="8">
        <f t="shared" si="2"/>
        <v>73.700659618638184</v>
      </c>
    </row>
    <row r="188" spans="1:15" x14ac:dyDescent="0.25">
      <c r="A188" t="e" vm="50">
        <v>#VALUE!</v>
      </c>
      <c r="B188" cm="1" vm="51">
        <f t="array" ref="B188">_FV(A188,"Latitude")</f>
        <v>40.441666666666698</v>
      </c>
      <c r="C188" cm="1" vm="52">
        <f t="array" ref="C188">_FV(A188,"Longitude")</f>
        <v>-80</v>
      </c>
      <c r="D188" t="e" vm="428">
        <v>#VALUE!</v>
      </c>
      <c r="E188" cm="1" vm="429">
        <f t="array" ref="E188">_FV(D188,"Latitude")</f>
        <v>38.288888888888998</v>
      </c>
      <c r="F188" cm="1" vm="430">
        <f t="array" ref="F188">_FV(D188,"Longitude")</f>
        <v>-122.45888888889</v>
      </c>
      <c r="G188" t="s">
        <v>737</v>
      </c>
      <c r="H188" t="s">
        <v>705</v>
      </c>
      <c r="J188" s="8">
        <v>4</v>
      </c>
      <c r="K188">
        <f>Table3[[#This Row],[Latitude]]*PI()/180</f>
        <v>0.70584023832737397</v>
      </c>
      <c r="L188">
        <f>Table3[[#This Row],[Longitude]]*PI()/180</f>
        <v>-1.3962634015954636</v>
      </c>
      <c r="M188">
        <f>Table3[[#This Row],[Latitude2]]*PI()/180</f>
        <v>0.66826717804138636</v>
      </c>
      <c r="N188">
        <f>Table3[[#This Row],[Longitude3]]*PI()/180</f>
        <v>-2.1373108094450308</v>
      </c>
      <c r="O188" s="8">
        <f t="shared" si="2"/>
        <v>2251.1728847704094</v>
      </c>
    </row>
    <row r="189" spans="1:15" x14ac:dyDescent="0.25">
      <c r="A189" t="e" vm="4">
        <v>#VALUE!</v>
      </c>
      <c r="B189" s="13">
        <v>38.033554000000002</v>
      </c>
      <c r="C189" s="13">
        <v>-78.507980000000003</v>
      </c>
      <c r="D189" t="e" vm="428">
        <v>#VALUE!</v>
      </c>
      <c r="E189" cm="1" vm="429">
        <f t="array" ref="E189">_FV(D189,"Latitude")</f>
        <v>38.288888888888998</v>
      </c>
      <c r="F189" cm="1" vm="430">
        <f t="array" ref="F189">_FV(D189,"Longitude")</f>
        <v>-122.45888888889</v>
      </c>
      <c r="G189" t="s">
        <v>739</v>
      </c>
      <c r="H189" t="s">
        <v>705</v>
      </c>
      <c r="J189" s="8">
        <v>3</v>
      </c>
      <c r="K189">
        <f>Table3[[#This Row],[Latitude]]*PI()/180</f>
        <v>0.66381074353505942</v>
      </c>
      <c r="L189">
        <f>Table3[[#This Row],[Longitude]]*PI()/180</f>
        <v>-1.3702227400898579</v>
      </c>
      <c r="M189">
        <f>Table3[[#This Row],[Latitude2]]*PI()/180</f>
        <v>0.66826717804138636</v>
      </c>
      <c r="N189">
        <f>Table3[[#This Row],[Longitude3]]*PI()/180</f>
        <v>-2.1373108094450308</v>
      </c>
      <c r="O189" s="8">
        <f t="shared" si="2"/>
        <v>2364.7817692585827</v>
      </c>
    </row>
    <row r="190" spans="1:15" x14ac:dyDescent="0.25">
      <c r="A190" t="e" vm="458">
        <v>#VALUE!</v>
      </c>
      <c r="B190" cm="1" vm="459">
        <f t="array" ref="B190">_FV(A190,"Latitude")</f>
        <v>42.336944444444001</v>
      </c>
      <c r="C190" cm="1" vm="460">
        <f t="array" ref="C190">_FV(A190,"Longitude")</f>
        <v>-71.209722222221998</v>
      </c>
      <c r="D190" t="e" vm="428">
        <v>#VALUE!</v>
      </c>
      <c r="E190" cm="1" vm="429">
        <f t="array" ref="E190">_FV(D190,"Latitude")</f>
        <v>38.288888888888998</v>
      </c>
      <c r="F190" cm="1" vm="430">
        <f t="array" ref="F190">_FV(D190,"Longitude")</f>
        <v>-122.45888888889</v>
      </c>
      <c r="G190" t="s">
        <v>741</v>
      </c>
      <c r="H190" t="s">
        <v>705</v>
      </c>
      <c r="J190" s="8">
        <v>3</v>
      </c>
      <c r="K190">
        <f>Table3[[#This Row],[Latitude]]*PI()/180</f>
        <v>0.73891907578946925</v>
      </c>
      <c r="L190">
        <f>Table3[[#This Row],[Longitude]]*PI()/180</f>
        <v>-1.2428441122083469</v>
      </c>
      <c r="M190">
        <f>Table3[[#This Row],[Latitude2]]*PI()/180</f>
        <v>0.66826717804138636</v>
      </c>
      <c r="N190">
        <f>Table3[[#This Row],[Longitude3]]*PI()/180</f>
        <v>-2.1373108094450308</v>
      </c>
      <c r="O190" s="8">
        <f t="shared" si="2"/>
        <v>2673.7933376449023</v>
      </c>
    </row>
    <row r="191" spans="1:15" x14ac:dyDescent="0.25">
      <c r="A191" t="e" vm="461">
        <v>#VALUE!</v>
      </c>
      <c r="B191" cm="1" vm="462">
        <f t="array" ref="B191">_FV(A191,"Latitude")</f>
        <v>38.863333333333003</v>
      </c>
      <c r="C191" cm="1" vm="463">
        <f t="array" ref="C191">_FV(A191,"Longitude")</f>
        <v>-104.79194444444001</v>
      </c>
      <c r="D191" t="e" vm="428">
        <v>#VALUE!</v>
      </c>
      <c r="E191" cm="1" vm="429">
        <f t="array" ref="E191">_FV(D191,"Latitude")</f>
        <v>38.288888888888998</v>
      </c>
      <c r="F191" cm="1" vm="430">
        <f t="array" ref="F191">_FV(D191,"Longitude")</f>
        <v>-122.45888888889</v>
      </c>
      <c r="G191" t="s">
        <v>743</v>
      </c>
      <c r="H191" t="s">
        <v>705</v>
      </c>
      <c r="J191" s="8">
        <v>3</v>
      </c>
      <c r="K191">
        <f>Table3[[#This Row],[Latitude]]*PI()/180</f>
        <v>0.67829312496672378</v>
      </c>
      <c r="L191">
        <f>Table3[[#This Row],[Longitude]]*PI()/180</f>
        <v>-1.8289644601224579</v>
      </c>
      <c r="M191">
        <f>Table3[[#This Row],[Latitude2]]*PI()/180</f>
        <v>0.66826717804138636</v>
      </c>
      <c r="N191">
        <f>Table3[[#This Row],[Longitude3]]*PI()/180</f>
        <v>-2.1373108094450308</v>
      </c>
      <c r="O191" s="8">
        <f t="shared" si="2"/>
        <v>953.69006217779031</v>
      </c>
    </row>
    <row r="192" spans="1:15" x14ac:dyDescent="0.25">
      <c r="A192" t="e" vm="464">
        <v>#VALUE!</v>
      </c>
      <c r="B192" cm="1" vm="465">
        <f t="array" ref="B192">_FV(A192,"Latitude")</f>
        <v>39.268888888889002</v>
      </c>
      <c r="C192" cm="1" vm="466">
        <f t="array" ref="C192">_FV(A192,"Longitude")</f>
        <v>-84.270555555556001</v>
      </c>
      <c r="D192" t="e" vm="428">
        <v>#VALUE!</v>
      </c>
      <c r="E192" cm="1" vm="429">
        <f t="array" ref="E192">_FV(D192,"Latitude")</f>
        <v>38.288888888888998</v>
      </c>
      <c r="F192" cm="1" vm="430">
        <f t="array" ref="F192">_FV(D192,"Longitude")</f>
        <v>-122.45888888889</v>
      </c>
      <c r="G192" t="s">
        <v>746</v>
      </c>
      <c r="H192" t="s">
        <v>705</v>
      </c>
      <c r="J192" s="8">
        <v>2</v>
      </c>
      <c r="K192">
        <f>Table3[[#This Row],[Latitude]]*PI()/180</f>
        <v>0.68537140471093072</v>
      </c>
      <c r="L192">
        <f>Table3[[#This Row],[Longitude]]*PI()/180</f>
        <v>-1.4707986569292513</v>
      </c>
      <c r="M192">
        <f>Table3[[#This Row],[Latitude2]]*PI()/180</f>
        <v>0.66826717804138636</v>
      </c>
      <c r="N192">
        <f>Table3[[#This Row],[Longitude3]]*PI()/180</f>
        <v>-2.1373108094450308</v>
      </c>
      <c r="O192" s="8">
        <f t="shared" si="2"/>
        <v>2042.7999646028109</v>
      </c>
    </row>
    <row r="193" spans="1:15" x14ac:dyDescent="0.25">
      <c r="A193" t="e" vm="467">
        <v>#VALUE!</v>
      </c>
      <c r="B193" cm="1" vm="468">
        <f t="array" ref="B193">_FV(A193,"Latitude")</f>
        <v>39.1</v>
      </c>
      <c r="C193" cm="1" vm="469">
        <f t="array" ref="C193">_FV(A193,"Longitude")</f>
        <v>-84.512500000000003</v>
      </c>
      <c r="D193" t="e" vm="428">
        <v>#VALUE!</v>
      </c>
      <c r="E193" cm="1" vm="429">
        <f t="array" ref="E193">_FV(D193,"Latitude")</f>
        <v>38.288888888888998</v>
      </c>
      <c r="F193" cm="1" vm="430">
        <f t="array" ref="F193">_FV(D193,"Longitude")</f>
        <v>-122.45888888889</v>
      </c>
      <c r="G193" t="s">
        <v>749</v>
      </c>
      <c r="H193" t="s">
        <v>705</v>
      </c>
      <c r="J193" s="8">
        <v>2</v>
      </c>
      <c r="K193">
        <f>Table3[[#This Row],[Latitude]]*PI()/180</f>
        <v>0.6824237375297828</v>
      </c>
      <c r="L193">
        <f>Table3[[#This Row],[Longitude]]*PI()/180</f>
        <v>-1.4750213840917079</v>
      </c>
      <c r="M193">
        <f>Table3[[#This Row],[Latitude2]]*PI()/180</f>
        <v>0.66826717804138636</v>
      </c>
      <c r="N193">
        <f>Table3[[#This Row],[Longitude3]]*PI()/180</f>
        <v>-2.1373108094450308</v>
      </c>
      <c r="O193" s="8">
        <f t="shared" si="2"/>
        <v>2032.1898998631195</v>
      </c>
    </row>
    <row r="194" spans="1:15" x14ac:dyDescent="0.25">
      <c r="A194" t="e" vm="470">
        <v>#VALUE!</v>
      </c>
      <c r="B194" cm="1" vm="471">
        <f t="array" ref="B194">_FV(A194,"Latitude")</f>
        <v>40.914444444444001</v>
      </c>
      <c r="C194" cm="1" vm="472">
        <f t="array" ref="C194">_FV(A194,"Longitude")</f>
        <v>-96.528888888889</v>
      </c>
      <c r="D194" t="e" vm="428">
        <v>#VALUE!</v>
      </c>
      <c r="E194" cm="1" vm="429">
        <f t="array" ref="E194">_FV(D194,"Latitude")</f>
        <v>38.288888888888998</v>
      </c>
      <c r="F194" cm="1" vm="430">
        <f t="array" ref="F194">_FV(D194,"Longitude")</f>
        <v>-122.45888888889</v>
      </c>
      <c r="G194" t="s">
        <v>755</v>
      </c>
      <c r="H194" t="s">
        <v>705</v>
      </c>
      <c r="J194" s="8">
        <v>1</v>
      </c>
      <c r="K194">
        <f>Table3[[#This Row],[Latitude]]*PI()/180</f>
        <v>0.71409176717985001</v>
      </c>
      <c r="L194">
        <f>Table3[[#This Row],[Longitude]]*PI()/180</f>
        <v>-1.6847469344028838</v>
      </c>
      <c r="M194">
        <f>Table3[[#This Row],[Latitude2]]*PI()/180</f>
        <v>0.66826717804138636</v>
      </c>
      <c r="N194">
        <f>Table3[[#This Row],[Longitude3]]*PI()/180</f>
        <v>-2.1373108094450308</v>
      </c>
      <c r="O194" s="8">
        <f t="shared" si="2"/>
        <v>1387.1988642000367</v>
      </c>
    </row>
    <row r="195" spans="1:15" x14ac:dyDescent="0.25">
      <c r="A195" t="e" vm="473">
        <v>#VALUE!</v>
      </c>
      <c r="B195" cm="1" vm="474">
        <f t="array" ref="B195">_FV(A195,"Latitude")</f>
        <v>42.331666666666997</v>
      </c>
      <c r="C195" cm="1" vm="475">
        <f t="array" ref="C195">_FV(A195,"Longitude")</f>
        <v>-83.047499999999999</v>
      </c>
      <c r="D195" t="e" vm="428">
        <v>#VALUE!</v>
      </c>
      <c r="E195" cm="1" vm="429">
        <f t="array" ref="E195">_FV(D195,"Latitude")</f>
        <v>38.288888888888998</v>
      </c>
      <c r="F195" cm="1" vm="430">
        <f t="array" ref="F195">_FV(D195,"Longitude")</f>
        <v>-122.45888888889</v>
      </c>
      <c r="G195" t="s">
        <v>758</v>
      </c>
      <c r="H195" t="s">
        <v>705</v>
      </c>
      <c r="J195" s="8">
        <v>1</v>
      </c>
      <c r="K195">
        <f>Table3[[#This Row],[Latitude]]*PI()/180</f>
        <v>0.73882696119007207</v>
      </c>
      <c r="L195">
        <f>Table3[[#This Row],[Longitude]]*PI()/180</f>
        <v>-1.4494523105499906</v>
      </c>
      <c r="M195">
        <f>Table3[[#This Row],[Latitude2]]*PI()/180</f>
        <v>0.66826717804138636</v>
      </c>
      <c r="N195">
        <f>Table3[[#This Row],[Longitude3]]*PI()/180</f>
        <v>-2.1373108094450308</v>
      </c>
      <c r="O195" s="8">
        <f t="shared" ref="O195:O258" si="3">ACOS(SIN(K195)*SIN(M195)+COS(K195)*COS(M195)*COS(N195-L195))*3959</f>
        <v>2076.538640675451</v>
      </c>
    </row>
    <row r="196" spans="1:15" x14ac:dyDescent="0.25">
      <c r="A196" t="e" vm="476">
        <v>#VALUE!</v>
      </c>
      <c r="B196" cm="1" vm="477">
        <f t="array" ref="B196">_FV(A196,"Latitude")</f>
        <v>34.097650000000002</v>
      </c>
      <c r="C196" cm="1" vm="478">
        <f t="array" ref="C196">_FV(A196,"Longitude")</f>
        <v>-118.10637</v>
      </c>
      <c r="D196" t="e" vm="428">
        <v>#VALUE!</v>
      </c>
      <c r="E196" cm="1" vm="429">
        <f t="array" ref="E196">_FV(D196,"Latitude")</f>
        <v>38.288888888888998</v>
      </c>
      <c r="F196" cm="1" vm="430">
        <f t="array" ref="F196">_FV(D196,"Longitude")</f>
        <v>-122.45888888889</v>
      </c>
      <c r="G196" t="s">
        <v>760</v>
      </c>
      <c r="H196" t="s">
        <v>705</v>
      </c>
      <c r="J196" s="8">
        <v>1</v>
      </c>
      <c r="K196">
        <f>Table3[[#This Row],[Latitude]]*PI()/180</f>
        <v>0.59511625969264448</v>
      </c>
      <c r="L196">
        <f>Table3[[#This Row],[Longitude]]*PI()/180</f>
        <v>-2.0613450240786553</v>
      </c>
      <c r="M196">
        <f>Table3[[#This Row],[Latitude2]]*PI()/180</f>
        <v>0.66826717804138636</v>
      </c>
      <c r="N196">
        <f>Table3[[#This Row],[Longitude3]]*PI()/180</f>
        <v>-2.1373108094450308</v>
      </c>
      <c r="O196" s="8">
        <f t="shared" si="3"/>
        <v>377.75917133670754</v>
      </c>
    </row>
    <row r="197" spans="1:15" x14ac:dyDescent="0.25">
      <c r="A197" t="e" vm="479">
        <v>#VALUE!</v>
      </c>
      <c r="B197" cm="1" vm="480">
        <f t="array" ref="B197">_FV(A197,"Latitude")</f>
        <v>37.748055555556</v>
      </c>
      <c r="C197" cm="1" vm="481">
        <f t="array" ref="C197">_FV(A197,"Longitude")</f>
        <v>-83.063055555556005</v>
      </c>
      <c r="D197" t="e" vm="428">
        <v>#VALUE!</v>
      </c>
      <c r="E197" cm="1" vm="429">
        <f t="array" ref="E197">_FV(D197,"Latitude")</f>
        <v>38.288888888888998</v>
      </c>
      <c r="F197" cm="1" vm="430">
        <f t="array" ref="F197">_FV(D197,"Longitude")</f>
        <v>-122.45888888889</v>
      </c>
      <c r="G197" t="s">
        <v>763</v>
      </c>
      <c r="H197" t="s">
        <v>705</v>
      </c>
      <c r="J197" s="8">
        <v>1</v>
      </c>
      <c r="K197">
        <f>Table3[[#This Row],[Latitude]]*PI()/180</f>
        <v>0.65882785567018953</v>
      </c>
      <c r="L197">
        <f>Table3[[#This Row],[Longitude]]*PI()/180</f>
        <v>-1.4497238062114199</v>
      </c>
      <c r="M197">
        <f>Table3[[#This Row],[Latitude2]]*PI()/180</f>
        <v>0.66826717804138636</v>
      </c>
      <c r="N197">
        <f>Table3[[#This Row],[Longitude3]]*PI()/180</f>
        <v>-2.1373108094450308</v>
      </c>
      <c r="O197" s="8">
        <f t="shared" si="3"/>
        <v>2128.385098509907</v>
      </c>
    </row>
    <row r="198" spans="1:15" x14ac:dyDescent="0.25">
      <c r="A198" t="e" vm="482">
        <v>#VALUE!</v>
      </c>
      <c r="B198" cm="1" vm="483">
        <f t="array" ref="B198">_FV(A198,"Latitude")</f>
        <v>40.684399999999997</v>
      </c>
      <c r="C198" cm="1" vm="484">
        <f t="array" ref="C198">_FV(A198,"Longitude")</f>
        <v>-73.449399999999997</v>
      </c>
      <c r="D198" t="e" vm="428">
        <v>#VALUE!</v>
      </c>
      <c r="E198" cm="1" vm="429">
        <f t="array" ref="E198">_FV(D198,"Latitude")</f>
        <v>38.288888888888998</v>
      </c>
      <c r="F198" cm="1" vm="430">
        <f t="array" ref="F198">_FV(D198,"Longitude")</f>
        <v>-122.45888888889</v>
      </c>
      <c r="G198" t="s">
        <v>769</v>
      </c>
      <c r="H198" t="s">
        <v>705</v>
      </c>
      <c r="J198" s="8">
        <v>1</v>
      </c>
      <c r="K198">
        <f>Table3[[#This Row],[Latitude]]*PI()/180</f>
        <v>0.71007673419838102</v>
      </c>
      <c r="L198">
        <f>Table3[[#This Row],[Longitude]]*PI()/180</f>
        <v>-1.2819338636143232</v>
      </c>
      <c r="M198">
        <f>Table3[[#This Row],[Latitude2]]*PI()/180</f>
        <v>0.66826717804138636</v>
      </c>
      <c r="N198">
        <f>Table3[[#This Row],[Longitude3]]*PI()/180</f>
        <v>-2.1373108094450308</v>
      </c>
      <c r="O198" s="8">
        <f t="shared" si="3"/>
        <v>2584.7406207225963</v>
      </c>
    </row>
    <row r="199" spans="1:15" s="1" customFormat="1" x14ac:dyDescent="0.25">
      <c r="A199" s="1" t="e" vm="44">
        <v>#VALUE!</v>
      </c>
      <c r="B199" s="1" cm="1" vm="45">
        <f t="array" ref="B199">_FV(A199,"Latitude")</f>
        <v>47.606209999999997</v>
      </c>
      <c r="C199" s="1" cm="1" vm="46">
        <f t="array" ref="C199">_FV(A199,"Longitude")</f>
        <v>-122.33207</v>
      </c>
      <c r="D199" s="1" t="e" vm="485">
        <v>#VALUE!</v>
      </c>
      <c r="E199" s="1" cm="1" vm="486">
        <f t="array" ref="E199">_FV(D199,"Latitude")</f>
        <v>33.200000000000003</v>
      </c>
      <c r="F199" s="1" cm="1" vm="487">
        <f t="array" ref="F199">_FV(D199,"Longitude")</f>
        <v>-96.633333333332999</v>
      </c>
      <c r="G199" s="1" t="s">
        <v>771</v>
      </c>
      <c r="H199" s="1" t="s">
        <v>772</v>
      </c>
      <c r="J199" s="7">
        <v>11</v>
      </c>
      <c r="K199" s="1">
        <f>Table3[[#This Row],[Latitude]]*PI()/180</f>
        <v>0.83088510889584954</v>
      </c>
      <c r="L199" s="1">
        <f>Table3[[#This Row],[Longitude]]*PI()/180</f>
        <v>-2.1350974022801794</v>
      </c>
      <c r="M199" s="1">
        <f>Table3[[#This Row],[Latitude2]]*PI()/180</f>
        <v>0.57944931166211744</v>
      </c>
      <c r="N199" s="1">
        <f>Table3[[#This Row],[Longitude3]]*PI()/180</f>
        <v>-1.686569833843848</v>
      </c>
      <c r="O199" s="7">
        <f t="shared" si="3"/>
        <v>1666.0416549389579</v>
      </c>
    </row>
    <row r="200" spans="1:15" x14ac:dyDescent="0.25">
      <c r="A200" t="e" vm="488">
        <v>#VALUE!</v>
      </c>
      <c r="B200" cm="1" vm="489">
        <f t="array" ref="B200">_FV(A200,"Latitude")</f>
        <v>35.139166666667002</v>
      </c>
      <c r="C200" cm="1" vm="490">
        <f t="array" ref="C200">_FV(A200,"Longitude")</f>
        <v>-78.999166666666994</v>
      </c>
      <c r="D200" t="e" vm="485">
        <v>#VALUE!</v>
      </c>
      <c r="E200" cm="1" vm="486">
        <f t="array" ref="E200">_FV(D200,"Latitude")</f>
        <v>33.200000000000003</v>
      </c>
      <c r="F200" cm="1" vm="487">
        <f t="array" ref="F200">_FV(D200,"Longitude")</f>
        <v>-96.633333333332999</v>
      </c>
      <c r="G200" t="s">
        <v>774</v>
      </c>
      <c r="H200" t="s">
        <v>772</v>
      </c>
      <c r="J200" s="8">
        <v>10</v>
      </c>
      <c r="K200">
        <f>Table3[[#This Row],[Latitude]]*PI()/180</f>
        <v>0.61329415474037996</v>
      </c>
      <c r="L200">
        <f>Table3[[#This Row],[Longitude]]*PI()/180</f>
        <v>-1.3787955646650927</v>
      </c>
      <c r="M200">
        <f>Table3[[#This Row],[Latitude2]]*PI()/180</f>
        <v>0.57944931166211744</v>
      </c>
      <c r="N200">
        <f>Table3[[#This Row],[Longitude3]]*PI()/180</f>
        <v>-1.686569833843848</v>
      </c>
      <c r="O200" s="8">
        <f t="shared" si="3"/>
        <v>1015.6428497851226</v>
      </c>
    </row>
    <row r="201" spans="1:15" x14ac:dyDescent="0.25">
      <c r="A201" t="e" vm="107">
        <v>#VALUE!</v>
      </c>
      <c r="B201" cm="1" vm="108">
        <f t="array" ref="B201">_FV(A201,"Latitude")</f>
        <v>29.762777777777998</v>
      </c>
      <c r="C201" cm="1" vm="109">
        <f t="array" ref="C201">_FV(A201,"Longitude")</f>
        <v>-95.383055555555998</v>
      </c>
      <c r="D201" t="e" vm="485">
        <v>#VALUE!</v>
      </c>
      <c r="E201" cm="1" vm="486">
        <f t="array" ref="E201">_FV(D201,"Latitude")</f>
        <v>33.200000000000003</v>
      </c>
      <c r="F201" cm="1" vm="487">
        <f t="array" ref="F201">_FV(D201,"Longitude")</f>
        <v>-96.633333333332999</v>
      </c>
      <c r="G201" t="s">
        <v>777</v>
      </c>
      <c r="H201" t="s">
        <v>772</v>
      </c>
      <c r="J201" s="8">
        <v>9</v>
      </c>
      <c r="K201">
        <f>Table3[[#This Row],[Latitude]]*PI()/180</f>
        <v>0.51945846676162732</v>
      </c>
      <c r="L201">
        <f>Table3[[#This Row],[Longitude]]*PI()/180</f>
        <v>-1.6647483700571213</v>
      </c>
      <c r="M201">
        <f>Table3[[#This Row],[Latitude2]]*PI()/180</f>
        <v>0.57944931166211744</v>
      </c>
      <c r="N201">
        <f>Table3[[#This Row],[Longitude3]]*PI()/180</f>
        <v>-1.686569833843848</v>
      </c>
      <c r="O201" s="8">
        <f t="shared" si="3"/>
        <v>248.66153021760468</v>
      </c>
    </row>
    <row r="202" spans="1:15" x14ac:dyDescent="0.25">
      <c r="A202" t="e" vm="491">
        <v>#VALUE!</v>
      </c>
      <c r="B202" cm="1" vm="492">
        <f t="array" ref="B202">_FV(A202,"Latitude")</f>
        <v>39.897500000000001</v>
      </c>
      <c r="C202" cm="1" vm="493">
        <f t="array" ref="C202">_FV(A202,"Longitude")</f>
        <v>-104.98194444444</v>
      </c>
      <c r="D202" t="e" vm="485">
        <v>#VALUE!</v>
      </c>
      <c r="E202" cm="1" vm="486">
        <f t="array" ref="E202">_FV(D202,"Latitude")</f>
        <v>33.200000000000003</v>
      </c>
      <c r="F202" cm="1" vm="487">
        <f t="array" ref="F202">_FV(D202,"Longitude")</f>
        <v>-96.633333333332999</v>
      </c>
      <c r="G202" t="s">
        <v>779</v>
      </c>
      <c r="H202" t="s">
        <v>772</v>
      </c>
      <c r="J202" s="8">
        <v>8</v>
      </c>
      <c r="K202">
        <f>Table3[[#This Row],[Latitude]]*PI()/180</f>
        <v>0.6963427383144376</v>
      </c>
      <c r="L202">
        <f>Table3[[#This Row],[Longitude]]*PI()/180</f>
        <v>-1.8322805857012472</v>
      </c>
      <c r="M202">
        <f>Table3[[#This Row],[Latitude2]]*PI()/180</f>
        <v>0.57944931166211744</v>
      </c>
      <c r="N202">
        <f>Table3[[#This Row],[Longitude3]]*PI()/180</f>
        <v>-1.686569833843848</v>
      </c>
      <c r="O202" s="8">
        <f t="shared" si="3"/>
        <v>654.33058158885058</v>
      </c>
    </row>
    <row r="203" spans="1:15" x14ac:dyDescent="0.25">
      <c r="A203" t="e" vm="494">
        <v>#VALUE!</v>
      </c>
      <c r="B203" cm="1" vm="495">
        <f t="array" ref="B203">_FV(A203,"Latitude")</f>
        <v>35.35</v>
      </c>
      <c r="C203" cm="1" vm="496">
        <f t="array" ref="C203">_FV(A203,"Longitude")</f>
        <v>-94.366666666667001</v>
      </c>
      <c r="D203" t="e" vm="485">
        <v>#VALUE!</v>
      </c>
      <c r="E203" cm="1" vm="486">
        <f t="array" ref="E203">_FV(D203,"Latitude")</f>
        <v>33.200000000000003</v>
      </c>
      <c r="F203" cm="1" vm="487">
        <f t="array" ref="F203">_FV(D203,"Longitude")</f>
        <v>-96.633333333332999</v>
      </c>
      <c r="G203" t="s">
        <v>782</v>
      </c>
      <c r="H203" t="s">
        <v>772</v>
      </c>
      <c r="J203" s="8">
        <v>7</v>
      </c>
      <c r="K203">
        <f>Table3[[#This Row],[Latitude]]*PI()/180</f>
        <v>0.61697389057999552</v>
      </c>
      <c r="L203">
        <f>Table3[[#This Row],[Longitude]]*PI()/180</f>
        <v>-1.6470090374653215</v>
      </c>
      <c r="M203">
        <f>Table3[[#This Row],[Latitude2]]*PI()/180</f>
        <v>0.57944931166211744</v>
      </c>
      <c r="N203">
        <f>Table3[[#This Row],[Longitude3]]*PI()/180</f>
        <v>-1.686569833843848</v>
      </c>
      <c r="O203" s="8">
        <f t="shared" si="3"/>
        <v>197.01505414280462</v>
      </c>
    </row>
    <row r="204" spans="1:15" x14ac:dyDescent="0.25">
      <c r="A204" t="e" vm="497">
        <v>#VALUE!</v>
      </c>
      <c r="B204" cm="1" vm="498">
        <f t="array" ref="B204">_FV(A204,"Latitude")</f>
        <v>36.169166666667003</v>
      </c>
      <c r="C204" cm="1" vm="499">
        <f t="array" ref="C204">_FV(A204,"Longitude")</f>
        <v>-115.14472222222</v>
      </c>
      <c r="D204" t="e" vm="485">
        <v>#VALUE!</v>
      </c>
      <c r="E204" cm="1" vm="486">
        <f t="array" ref="E204">_FV(D204,"Latitude")</f>
        <v>33.200000000000003</v>
      </c>
      <c r="F204" cm="1" vm="487">
        <f t="array" ref="F204">_FV(D204,"Longitude")</f>
        <v>-96.633333333332999</v>
      </c>
      <c r="G204" t="s">
        <v>785</v>
      </c>
      <c r="H204" t="s">
        <v>772</v>
      </c>
      <c r="J204" s="8">
        <v>7</v>
      </c>
      <c r="K204">
        <f>Table3[[#This Row],[Latitude]]*PI()/180</f>
        <v>0.63127104603592155</v>
      </c>
      <c r="L204">
        <f>Table3[[#This Row],[Longitude]]*PI()/180</f>
        <v>-2.0096545190720208</v>
      </c>
      <c r="M204">
        <f>Table3[[#This Row],[Latitude2]]*PI()/180</f>
        <v>0.57944931166211744</v>
      </c>
      <c r="N204">
        <f>Table3[[#This Row],[Longitude3]]*PI()/180</f>
        <v>-1.686569833843848</v>
      </c>
      <c r="O204" s="8">
        <f t="shared" si="3"/>
        <v>1069.8706969217437</v>
      </c>
    </row>
    <row r="205" spans="1:15" x14ac:dyDescent="0.25">
      <c r="A205" t="e" vm="500">
        <v>#VALUE!</v>
      </c>
      <c r="B205" cm="1" vm="501">
        <f t="array" ref="B205">_FV(A205,"Latitude")</f>
        <v>37.518055555556003</v>
      </c>
      <c r="C205" cm="1" vm="502">
        <f t="array" ref="C205">_FV(A205,"Longitude")</f>
        <v>-122.29166666667</v>
      </c>
      <c r="D205" t="e" vm="485">
        <v>#VALUE!</v>
      </c>
      <c r="E205" cm="1" vm="486">
        <f t="array" ref="E205">_FV(D205,"Latitude")</f>
        <v>33.200000000000003</v>
      </c>
      <c r="F205" cm="1" vm="487">
        <f t="array" ref="F205">_FV(D205,"Longitude")</f>
        <v>-96.633333333332999</v>
      </c>
      <c r="G205" t="s">
        <v>788</v>
      </c>
      <c r="H205" t="s">
        <v>772</v>
      </c>
      <c r="J205" s="8">
        <v>6</v>
      </c>
      <c r="K205">
        <f>Table3[[#This Row],[Latitude]]*PI()/180</f>
        <v>0.6548135983906026</v>
      </c>
      <c r="L205">
        <f>Table3[[#This Row],[Longitude]]*PI()/180</f>
        <v>-2.1343922310847905</v>
      </c>
      <c r="M205">
        <f>Table3[[#This Row],[Latitude2]]*PI()/180</f>
        <v>0.57944931166211744</v>
      </c>
      <c r="N205">
        <f>Table3[[#This Row],[Longitude3]]*PI()/180</f>
        <v>-1.686569833843848</v>
      </c>
      <c r="O205" s="8">
        <f t="shared" si="3"/>
        <v>1471.5032131869737</v>
      </c>
    </row>
    <row r="206" spans="1:15" x14ac:dyDescent="0.25">
      <c r="A206" t="e" vm="503">
        <v>#VALUE!</v>
      </c>
      <c r="B206" cm="1" vm="504">
        <f t="array" ref="B206">_FV(A206,"Latitude")</f>
        <v>33.247222000000001</v>
      </c>
      <c r="C206" cm="1" vm="505">
        <f t="array" ref="C206">_FV(A206,"Longitude")</f>
        <v>-116.371944</v>
      </c>
      <c r="D206" t="e" vm="485">
        <v>#VALUE!</v>
      </c>
      <c r="E206" cm="1" vm="486">
        <f t="array" ref="E206">_FV(D206,"Latitude")</f>
        <v>33.200000000000003</v>
      </c>
      <c r="F206" cm="1" vm="487">
        <f t="array" ref="F206">_FV(D206,"Longitude")</f>
        <v>-96.633333333332999</v>
      </c>
      <c r="G206" t="s">
        <v>791</v>
      </c>
      <c r="H206" t="s">
        <v>772</v>
      </c>
      <c r="J206" s="8">
        <v>6</v>
      </c>
      <c r="K206">
        <f>Table3[[#This Row],[Latitude]]*PI()/180</f>
        <v>0.58027349104149417</v>
      </c>
      <c r="L206">
        <f>Table3[[#This Row],[Longitude]]*PI()/180</f>
        <v>-2.0310735797464599</v>
      </c>
      <c r="M206">
        <f>Table3[[#This Row],[Latitude2]]*PI()/180</f>
        <v>0.57944931166211744</v>
      </c>
      <c r="N206">
        <f>Table3[[#This Row],[Longitude3]]*PI()/180</f>
        <v>-1.686569833843848</v>
      </c>
      <c r="O206" s="8">
        <f t="shared" si="3"/>
        <v>1139.2443215889894</v>
      </c>
    </row>
    <row r="207" spans="1:15" x14ac:dyDescent="0.25">
      <c r="A207" t="e" vm="506">
        <v>#VALUE!</v>
      </c>
      <c r="B207" cm="1" vm="507">
        <f t="array" ref="B207">_FV(A207,"Latitude")</f>
        <v>39.6389</v>
      </c>
      <c r="C207" cm="1" vm="508">
        <f t="array" ref="C207">_FV(A207,"Longitude")</f>
        <v>-105.336</v>
      </c>
      <c r="D207" t="e" vm="485">
        <v>#VALUE!</v>
      </c>
      <c r="E207" cm="1" vm="486">
        <f t="array" ref="E207">_FV(D207,"Latitude")</f>
        <v>33.200000000000003</v>
      </c>
      <c r="F207" cm="1" vm="487">
        <f t="array" ref="F207">_FV(D207,"Longitude")</f>
        <v>-96.633333333332999</v>
      </c>
      <c r="G207" t="s">
        <v>794</v>
      </c>
      <c r="H207" t="s">
        <v>772</v>
      </c>
      <c r="J207" s="8">
        <v>6</v>
      </c>
      <c r="K207">
        <f>Table3[[#This Row],[Latitude]]*PI()/180</f>
        <v>0.69182931686878024</v>
      </c>
      <c r="L207">
        <f>Table3[[#This Row],[Longitude]]*PI()/180</f>
        <v>-1.8384600208807469</v>
      </c>
      <c r="M207">
        <f>Table3[[#This Row],[Latitude2]]*PI()/180</f>
        <v>0.57944931166211744</v>
      </c>
      <c r="N207">
        <f>Table3[[#This Row],[Longitude3]]*PI()/180</f>
        <v>-1.686569833843848</v>
      </c>
      <c r="O207" s="8">
        <f t="shared" si="3"/>
        <v>656.72415050894222</v>
      </c>
    </row>
    <row r="208" spans="1:15" x14ac:dyDescent="0.25">
      <c r="A208" t="e" vm="509">
        <v>#VALUE!</v>
      </c>
      <c r="B208" cm="1" vm="510">
        <f t="array" ref="B208">_FV(A208,"Latitude")</f>
        <v>39.04833</v>
      </c>
      <c r="C208" cm="1" vm="511">
        <f t="array" ref="C208">_FV(A208,"Longitude")</f>
        <v>-95.678039999999996</v>
      </c>
      <c r="D208" t="e" vm="485">
        <v>#VALUE!</v>
      </c>
      <c r="E208" cm="1" vm="486">
        <f t="array" ref="E208">_FV(D208,"Latitude")</f>
        <v>33.200000000000003</v>
      </c>
      <c r="F208" cm="1" vm="487">
        <f t="array" ref="F208">_FV(D208,"Longitude")</f>
        <v>-96.633333333332999</v>
      </c>
      <c r="G208" t="s">
        <v>796</v>
      </c>
      <c r="H208" t="s">
        <v>772</v>
      </c>
      <c r="J208" s="8">
        <v>5</v>
      </c>
      <c r="K208">
        <f>Table3[[#This Row],[Latitude]]*PI()/180</f>
        <v>0.68152192590527738</v>
      </c>
      <c r="L208">
        <f>Table3[[#This Row],[Longitude]]*PI()/180</f>
        <v>-1.6698968198548354</v>
      </c>
      <c r="M208">
        <f>Table3[[#This Row],[Latitude2]]*PI()/180</f>
        <v>0.57944931166211744</v>
      </c>
      <c r="N208">
        <f>Table3[[#This Row],[Longitude3]]*PI()/180</f>
        <v>-1.686569833843848</v>
      </c>
      <c r="O208" s="8">
        <f t="shared" si="3"/>
        <v>407.59978311301768</v>
      </c>
    </row>
    <row r="209" spans="1:15" x14ac:dyDescent="0.25">
      <c r="A209" t="e" vm="512">
        <v>#VALUE!</v>
      </c>
      <c r="B209" cm="1" vm="513">
        <f t="array" ref="B209">_FV(A209,"Latitude")</f>
        <v>29.286388888889</v>
      </c>
      <c r="C209" cm="1" vm="514">
        <f t="array" ref="C209">_FV(A209,"Longitude")</f>
        <v>-81.075000000000003</v>
      </c>
      <c r="D209" t="e" vm="485">
        <v>#VALUE!</v>
      </c>
      <c r="E209" cm="1" vm="486">
        <f t="array" ref="E209">_FV(D209,"Latitude")</f>
        <v>33.200000000000003</v>
      </c>
      <c r="F209" cm="1" vm="487">
        <f t="array" ref="F209">_FV(D209,"Longitude")</f>
        <v>-96.633333333332999</v>
      </c>
      <c r="G209" t="s">
        <v>799</v>
      </c>
      <c r="H209" t="s">
        <v>772</v>
      </c>
      <c r="J209" s="8">
        <v>5</v>
      </c>
      <c r="K209">
        <f>Table3[[#This Row],[Latitude]]*PI()/180</f>
        <v>0.51114391213059684</v>
      </c>
      <c r="L209">
        <f>Table3[[#This Row],[Longitude]]*PI()/180</f>
        <v>-1.4150256910544028</v>
      </c>
      <c r="M209">
        <f>Table3[[#This Row],[Latitude2]]*PI()/180</f>
        <v>0.57944931166211744</v>
      </c>
      <c r="N209">
        <f>Table3[[#This Row],[Longitude3]]*PI()/180</f>
        <v>-1.686569833843848</v>
      </c>
      <c r="O209" s="8">
        <f t="shared" si="3"/>
        <v>956.99463353281533</v>
      </c>
    </row>
    <row r="210" spans="1:15" x14ac:dyDescent="0.25">
      <c r="A210" t="e" vm="515">
        <v>#VALUE!</v>
      </c>
      <c r="B210" cm="1" vm="516">
        <f t="array" ref="B210">_FV(A210,"Latitude")</f>
        <v>35.405833333333</v>
      </c>
      <c r="C210" cm="1" vm="517">
        <f t="array" ref="C210">_FV(A210,"Longitude")</f>
        <v>-119.01861111111</v>
      </c>
      <c r="D210" t="e" vm="485">
        <v>#VALUE!</v>
      </c>
      <c r="E210" cm="1" vm="486">
        <f t="array" ref="E210">_FV(D210,"Latitude")</f>
        <v>33.200000000000003</v>
      </c>
      <c r="F210" cm="1" vm="487">
        <f t="array" ref="F210">_FV(D210,"Longitude")</f>
        <v>-96.633333333332999</v>
      </c>
      <c r="G210" t="s">
        <v>802</v>
      </c>
      <c r="H210" t="s">
        <v>772</v>
      </c>
      <c r="J210" s="8">
        <v>4</v>
      </c>
      <c r="K210">
        <f>Table3[[#This Row],[Latitude]]*PI()/180</f>
        <v>0.61794836607901982</v>
      </c>
      <c r="L210">
        <f>Table3[[#This Row],[Longitude]]*PI()/180</f>
        <v>-2.0772666350395763</v>
      </c>
      <c r="M210">
        <f>Table3[[#This Row],[Latitude2]]*PI()/180</f>
        <v>0.57944931166211744</v>
      </c>
      <c r="N210">
        <f>Table3[[#This Row],[Longitude3]]*PI()/180</f>
        <v>-1.686569833843848</v>
      </c>
      <c r="O210" s="8">
        <f t="shared" si="3"/>
        <v>1284.0204704295797</v>
      </c>
    </row>
    <row r="211" spans="1:15" x14ac:dyDescent="0.25">
      <c r="A211" t="e" vm="518">
        <v>#VALUE!</v>
      </c>
      <c r="B211" cm="1" vm="519">
        <f t="array" ref="B211">_FV(A211,"Latitude")</f>
        <v>27.714722222222001</v>
      </c>
      <c r="C211" cm="1" vm="520">
        <f t="array" ref="C211">_FV(A211,"Longitude")</f>
        <v>-82.433611111111006</v>
      </c>
      <c r="D211" t="e" vm="485">
        <v>#VALUE!</v>
      </c>
      <c r="E211" cm="1" vm="486">
        <f t="array" ref="E211">_FV(D211,"Latitude")</f>
        <v>33.200000000000003</v>
      </c>
      <c r="F211" cm="1" vm="487">
        <f t="array" ref="F211">_FV(D211,"Longitude")</f>
        <v>-96.633333333332999</v>
      </c>
      <c r="G211" t="s">
        <v>805</v>
      </c>
      <c r="H211" t="s">
        <v>772</v>
      </c>
      <c r="J211" s="8">
        <v>4</v>
      </c>
      <c r="K211">
        <f>Table3[[#This Row],[Latitude]]*PI()/180</f>
        <v>0.48371315405341347</v>
      </c>
      <c r="L211">
        <f>Table3[[#This Row],[Longitude]]*PI()/180</f>
        <v>-1.4387379281974682</v>
      </c>
      <c r="M211">
        <f>Table3[[#This Row],[Latitude2]]*PI()/180</f>
        <v>0.57944931166211744</v>
      </c>
      <c r="N211">
        <f>Table3[[#This Row],[Longitude3]]*PI()/180</f>
        <v>-1.686569833843848</v>
      </c>
      <c r="O211" s="8">
        <f t="shared" si="3"/>
        <v>925.70337953200692</v>
      </c>
    </row>
    <row r="212" spans="1:15" x14ac:dyDescent="0.25">
      <c r="A212" t="e" vm="521">
        <v>#VALUE!</v>
      </c>
      <c r="B212" cm="1" vm="522">
        <f t="array" ref="B212">_FV(A212,"Latitude")</f>
        <v>42.615000000000002</v>
      </c>
      <c r="C212" cm="1" vm="523">
        <f t="array" ref="C212">_FV(A212,"Longitude")</f>
        <v>-88.720600000000005</v>
      </c>
      <c r="D212" t="e" vm="485">
        <v>#VALUE!</v>
      </c>
      <c r="E212" cm="1" vm="486">
        <f t="array" ref="E212">_FV(D212,"Latitude")</f>
        <v>33.200000000000003</v>
      </c>
      <c r="F212" cm="1" vm="487">
        <f t="array" ref="F212">_FV(D212,"Longitude")</f>
        <v>-96.633333333332999</v>
      </c>
      <c r="G212" t="s">
        <v>808</v>
      </c>
      <c r="H212" t="s">
        <v>772</v>
      </c>
      <c r="J212" s="8">
        <v>3</v>
      </c>
      <c r="K212">
        <f>Table3[[#This Row],[Latitude]]*PI()/180</f>
        <v>0.74377206073738356</v>
      </c>
      <c r="L212">
        <f>Table3[[#This Row],[Longitude]]*PI()/180</f>
        <v>-1.548466584344881</v>
      </c>
      <c r="M212">
        <f>Table3[[#This Row],[Latitude2]]*PI()/180</f>
        <v>0.57944931166211744</v>
      </c>
      <c r="N212">
        <f>Table3[[#This Row],[Longitude3]]*PI()/180</f>
        <v>-1.686569833843848</v>
      </c>
      <c r="O212" s="8">
        <f t="shared" si="3"/>
        <v>779.75756215298918</v>
      </c>
    </row>
    <row r="213" spans="1:15" x14ac:dyDescent="0.25">
      <c r="A213" t="e" vm="524">
        <v>#VALUE!</v>
      </c>
      <c r="B213" cm="1" vm="525">
        <f t="array" ref="B213">_FV(A213,"Latitude")</f>
        <v>45.529444444444003</v>
      </c>
      <c r="C213" cm="1" vm="526">
        <f t="array" ref="C213">_FV(A213,"Longitude")</f>
        <v>-122.39166666667001</v>
      </c>
      <c r="D213" t="e" vm="485">
        <v>#VALUE!</v>
      </c>
      <c r="E213" cm="1" vm="486">
        <f t="array" ref="E213">_FV(D213,"Latitude")</f>
        <v>33.200000000000003</v>
      </c>
      <c r="F213" cm="1" vm="487">
        <f t="array" ref="F213">_FV(D213,"Longitude")</f>
        <v>-96.633333333332999</v>
      </c>
      <c r="G213" t="s">
        <v>810</v>
      </c>
      <c r="H213" t="s">
        <v>772</v>
      </c>
      <c r="J213" s="8">
        <v>3</v>
      </c>
      <c r="K213">
        <f>Table3[[#This Row],[Latitude]]*PI()/180</f>
        <v>0.79463871215938831</v>
      </c>
      <c r="L213">
        <f>Table3[[#This Row],[Longitude]]*PI()/180</f>
        <v>-2.1361375603367847</v>
      </c>
      <c r="M213">
        <f>Table3[[#This Row],[Latitude2]]*PI()/180</f>
        <v>0.57944931166211744</v>
      </c>
      <c r="N213">
        <f>Table3[[#This Row],[Longitude3]]*PI()/180</f>
        <v>-1.686569833843848</v>
      </c>
      <c r="O213" s="8">
        <f t="shared" si="3"/>
        <v>1607.5404713026924</v>
      </c>
    </row>
    <row r="214" spans="1:15" x14ac:dyDescent="0.25">
      <c r="A214" t="e" vm="437">
        <v>#VALUE!</v>
      </c>
      <c r="B214" cm="1" vm="438">
        <f t="array" ref="B214">_FV(A214,"Latitude")</f>
        <v>36.529722200000002</v>
      </c>
      <c r="C214" cm="1" vm="439">
        <f t="array" ref="C214">_FV(A214,"Longitude")</f>
        <v>-87.359444400000001</v>
      </c>
      <c r="D214" t="e" vm="485">
        <v>#VALUE!</v>
      </c>
      <c r="E214" cm="1" vm="486">
        <f t="array" ref="E214">_FV(D214,"Latitude")</f>
        <v>33.200000000000003</v>
      </c>
      <c r="F214" cm="1" vm="487">
        <f t="array" ref="F214">_FV(D214,"Longitude")</f>
        <v>-96.633333333332999</v>
      </c>
      <c r="G214" t="s">
        <v>813</v>
      </c>
      <c r="H214" t="s">
        <v>772</v>
      </c>
      <c r="J214" s="8">
        <v>3</v>
      </c>
      <c r="K214">
        <f>Table3[[#This Row],[Latitude]]*PI()/180</f>
        <v>0.63756392722886657</v>
      </c>
      <c r="L214">
        <f>Table3[[#This Row],[Longitude]]*PI()/180</f>
        <v>-1.5247099374929223</v>
      </c>
      <c r="M214">
        <f>Table3[[#This Row],[Latitude2]]*PI()/180</f>
        <v>0.57944931166211744</v>
      </c>
      <c r="N214">
        <f>Table3[[#This Row],[Longitude3]]*PI()/180</f>
        <v>-1.686569833843848</v>
      </c>
      <c r="O214" s="8">
        <f t="shared" si="3"/>
        <v>573.57790347168361</v>
      </c>
    </row>
    <row r="215" spans="1:15" x14ac:dyDescent="0.25">
      <c r="A215" t="e" vm="50">
        <v>#VALUE!</v>
      </c>
      <c r="B215" cm="1" vm="51">
        <f t="array" ref="B215">_FV(A215,"Latitude")</f>
        <v>40.441666666666698</v>
      </c>
      <c r="C215" cm="1" vm="52">
        <f t="array" ref="C215">_FV(A215,"Longitude")</f>
        <v>-80</v>
      </c>
      <c r="D215" t="e" vm="485">
        <v>#VALUE!</v>
      </c>
      <c r="E215" cm="1" vm="486">
        <f t="array" ref="E215">_FV(D215,"Latitude")</f>
        <v>33.200000000000003</v>
      </c>
      <c r="F215" cm="1" vm="487">
        <f t="array" ref="F215">_FV(D215,"Longitude")</f>
        <v>-96.633333333332999</v>
      </c>
      <c r="G215" t="s">
        <v>815</v>
      </c>
      <c r="H215" t="s">
        <v>772</v>
      </c>
      <c r="J215" s="8">
        <v>2</v>
      </c>
      <c r="K215">
        <f>Table3[[#This Row],[Latitude]]*PI()/180</f>
        <v>0.70584023832737397</v>
      </c>
      <c r="L215">
        <f>Table3[[#This Row],[Longitude]]*PI()/180</f>
        <v>-1.3962634015954636</v>
      </c>
      <c r="M215">
        <f>Table3[[#This Row],[Latitude2]]*PI()/180</f>
        <v>0.57944931166211744</v>
      </c>
      <c r="N215">
        <f>Table3[[#This Row],[Longitude3]]*PI()/180</f>
        <v>-1.686569833843848</v>
      </c>
      <c r="O215" s="8">
        <f t="shared" si="3"/>
        <v>1044.8446635799337</v>
      </c>
    </row>
    <row r="216" spans="1:15" x14ac:dyDescent="0.25">
      <c r="A216" t="e" vm="527">
        <v>#VALUE!</v>
      </c>
      <c r="B216" cm="1" vm="528">
        <f t="array" ref="B216">_FV(A216,"Latitude")</f>
        <v>40.566499999999998</v>
      </c>
      <c r="C216" cm="1" vm="529">
        <f t="array" ref="C216">_FV(A216,"Longitude")</f>
        <v>-111.838916666667</v>
      </c>
      <c r="D216" t="e" vm="485">
        <v>#VALUE!</v>
      </c>
      <c r="E216" cm="1" vm="486">
        <f t="array" ref="E216">_FV(D216,"Latitude")</f>
        <v>33.200000000000003</v>
      </c>
      <c r="F216" cm="1" vm="487">
        <f t="array" ref="F216">_FV(D216,"Longitude")</f>
        <v>-96.633333333332999</v>
      </c>
      <c r="G216" t="s">
        <v>817</v>
      </c>
      <c r="H216" t="s">
        <v>772</v>
      </c>
      <c r="J216" s="8">
        <v>2</v>
      </c>
      <c r="K216">
        <f>Table3[[#This Row],[Latitude]]*PI()/180</f>
        <v>0.70801899101027965</v>
      </c>
      <c r="L216">
        <f>Table3[[#This Row],[Longitude]]*PI()/180</f>
        <v>-1.9519573276969007</v>
      </c>
      <c r="M216">
        <f>Table3[[#This Row],[Latitude2]]*PI()/180</f>
        <v>0.57944931166211744</v>
      </c>
      <c r="N216">
        <f>Table3[[#This Row],[Longitude3]]*PI()/180</f>
        <v>-1.686569833843848</v>
      </c>
      <c r="O216" s="8">
        <f t="shared" si="3"/>
        <v>980.41946837114347</v>
      </c>
    </row>
    <row r="217" spans="1:15" x14ac:dyDescent="0.25">
      <c r="A217" t="e" vm="530">
        <v>#VALUE!</v>
      </c>
      <c r="B217" cm="1" vm="531">
        <f t="array" ref="B217">_FV(A217,"Latitude")</f>
        <v>42.309618100000002</v>
      </c>
      <c r="C217" cm="1" vm="532">
        <f t="array" ref="C217">_FV(A217,"Longitude")</f>
        <v>-88.435316299999997</v>
      </c>
      <c r="D217" t="e" vm="485">
        <v>#VALUE!</v>
      </c>
      <c r="E217" cm="1" vm="486">
        <f t="array" ref="E217">_FV(D217,"Latitude")</f>
        <v>33.200000000000003</v>
      </c>
      <c r="F217" cm="1" vm="487">
        <f t="array" ref="F217">_FV(D217,"Longitude")</f>
        <v>-96.633333333332999</v>
      </c>
      <c r="G217" t="s">
        <v>820</v>
      </c>
      <c r="H217" t="s">
        <v>772</v>
      </c>
      <c r="J217" s="8">
        <v>2</v>
      </c>
      <c r="K217">
        <f>Table3[[#This Row],[Latitude]]*PI()/180</f>
        <v>0.73844214110638751</v>
      </c>
      <c r="L217">
        <f>Table3[[#This Row],[Longitude]]*PI()/180</f>
        <v>-1.5434874444776094</v>
      </c>
      <c r="M217">
        <f>Table3[[#This Row],[Latitude2]]*PI()/180</f>
        <v>0.57944931166211744</v>
      </c>
      <c r="N217">
        <f>Table3[[#This Row],[Longitude3]]*PI()/180</f>
        <v>-1.686569833843848</v>
      </c>
      <c r="O217" s="8">
        <f t="shared" si="3"/>
        <v>771.67525414699992</v>
      </c>
    </row>
    <row r="218" spans="1:15" x14ac:dyDescent="0.25">
      <c r="A218" t="e" vm="533">
        <v>#VALUE!</v>
      </c>
      <c r="B218" cm="1" vm="534">
        <f t="array" ref="B218">_FV(A218,"Latitude")</f>
        <v>35.698300000000003</v>
      </c>
      <c r="C218" cm="1" vm="535">
        <f t="array" ref="C218">_FV(A218,"Longitude")</f>
        <v>-78.622799999999998</v>
      </c>
      <c r="D218" t="e" vm="485">
        <v>#VALUE!</v>
      </c>
      <c r="E218" cm="1" vm="486">
        <f t="array" ref="E218">_FV(D218,"Latitude")</f>
        <v>33.200000000000003</v>
      </c>
      <c r="F218" cm="1" vm="487">
        <f t="array" ref="F218">_FV(D218,"Longitude")</f>
        <v>-96.633333333332999</v>
      </c>
      <c r="G218" t="s">
        <v>823</v>
      </c>
      <c r="H218" t="s">
        <v>772</v>
      </c>
      <c r="J218" s="8">
        <v>1</v>
      </c>
      <c r="K218">
        <f>Table3[[#This Row],[Latitude]]*PI()/180</f>
        <v>0.62305287236469187</v>
      </c>
      <c r="L218">
        <f>Table3[[#This Row],[Longitude]]*PI()/180</f>
        <v>-1.3722267271369977</v>
      </c>
      <c r="M218">
        <f>Table3[[#This Row],[Latitude2]]*PI()/180</f>
        <v>0.57944931166211744</v>
      </c>
      <c r="N218">
        <f>Table3[[#This Row],[Longitude3]]*PI()/180</f>
        <v>-1.686569833843848</v>
      </c>
      <c r="O218" s="8">
        <f t="shared" si="3"/>
        <v>1039.1194963368857</v>
      </c>
    </row>
    <row r="219" spans="1:15" x14ac:dyDescent="0.25">
      <c r="A219" t="e" vm="536">
        <v>#VALUE!</v>
      </c>
      <c r="B219" cm="1" vm="537">
        <f t="array" ref="B219">_FV(A219,"Latitude")</f>
        <v>42.659199999999998</v>
      </c>
      <c r="C219" cm="1" vm="538">
        <f t="array" ref="C219">_FV(A219,"Longitude")</f>
        <v>-82.930800000000005</v>
      </c>
      <c r="D219" t="e" vm="485">
        <v>#VALUE!</v>
      </c>
      <c r="E219" cm="1" vm="486">
        <f t="array" ref="E219">_FV(D219,"Latitude")</f>
        <v>33.200000000000003</v>
      </c>
      <c r="F219" cm="1" vm="487">
        <f t="array" ref="F219">_FV(D219,"Longitude")</f>
        <v>-96.633333333332999</v>
      </c>
      <c r="G219" t="s">
        <v>826</v>
      </c>
      <c r="H219" t="s">
        <v>772</v>
      </c>
      <c r="J219" s="8">
        <v>1</v>
      </c>
      <c r="K219">
        <f>Table3[[#This Row],[Latitude]]*PI()/180</f>
        <v>0.74454349626676508</v>
      </c>
      <c r="L219">
        <f>Table3[[#This Row],[Longitude]]*PI()/180</f>
        <v>-1.4474155113129135</v>
      </c>
      <c r="M219">
        <f>Table3[[#This Row],[Latitude2]]*PI()/180</f>
        <v>0.57944931166211744</v>
      </c>
      <c r="N219">
        <f>Table3[[#This Row],[Longitude3]]*PI()/180</f>
        <v>-1.686569833843848</v>
      </c>
      <c r="O219" s="8">
        <f t="shared" si="3"/>
        <v>990.12365757479313</v>
      </c>
    </row>
    <row r="220" spans="1:15" x14ac:dyDescent="0.25">
      <c r="A220" t="e" vm="539">
        <v>#VALUE!</v>
      </c>
      <c r="B220" cm="1" vm="540">
        <f t="array" ref="B220">_FV(A220,"Latitude")</f>
        <v>35.045555555556</v>
      </c>
      <c r="C220" cm="1" vm="541">
        <f t="array" ref="C220">_FV(A220,"Longitude")</f>
        <v>-85.267222222222003</v>
      </c>
      <c r="D220" t="e" vm="485">
        <v>#VALUE!</v>
      </c>
      <c r="E220" cm="1" vm="486">
        <f t="array" ref="E220">_FV(D220,"Latitude")</f>
        <v>33.200000000000003</v>
      </c>
      <c r="F220" cm="1" vm="487">
        <f t="array" ref="F220">_FV(D220,"Longitude")</f>
        <v>-96.633333333332999</v>
      </c>
      <c r="G220" t="s">
        <v>828</v>
      </c>
      <c r="H220" t="s">
        <v>772</v>
      </c>
      <c r="J220" s="8">
        <v>1</v>
      </c>
      <c r="K220">
        <f>Table3[[#This Row],[Latitude]]*PI()/180</f>
        <v>0.61166033263504271</v>
      </c>
      <c r="L220">
        <f>Table3[[#This Row],[Longitude]]*PI()/180</f>
        <v>-1.48819377180745</v>
      </c>
      <c r="M220">
        <f>Table3[[#This Row],[Latitude2]]*PI()/180</f>
        <v>0.57944931166211744</v>
      </c>
      <c r="N220">
        <f>Table3[[#This Row],[Longitude3]]*PI()/180</f>
        <v>-1.686569833843848</v>
      </c>
      <c r="O220" s="8">
        <f t="shared" si="3"/>
        <v>662.15196357017635</v>
      </c>
    </row>
    <row r="221" spans="1:15" x14ac:dyDescent="0.25">
      <c r="A221" t="e" vm="542">
        <v>#VALUE!</v>
      </c>
      <c r="B221" cm="1" vm="543">
        <f t="array" ref="B221">_FV(A221,"Latitude")</f>
        <v>34.153333333333002</v>
      </c>
      <c r="C221" cm="1" vm="544">
        <f t="array" ref="C221">_FV(A221,"Longitude")</f>
        <v>-118.76166666667</v>
      </c>
      <c r="D221" t="e" vm="485">
        <v>#VALUE!</v>
      </c>
      <c r="E221" cm="1" vm="486">
        <f t="array" ref="E221">_FV(D221,"Latitude")</f>
        <v>33.200000000000003</v>
      </c>
      <c r="F221" cm="1" vm="487">
        <f t="array" ref="F221">_FV(D221,"Longitude")</f>
        <v>-96.633333333332999</v>
      </c>
      <c r="G221" t="s">
        <v>831</v>
      </c>
      <c r="H221" t="s">
        <v>772</v>
      </c>
      <c r="J221" s="8">
        <v>1</v>
      </c>
      <c r="K221">
        <f>Table3[[#This Row],[Latitude]]*PI()/180</f>
        <v>0.59608811719779087</v>
      </c>
      <c r="L221">
        <f>Table3[[#This Row],[Longitude]]*PI()/180</f>
        <v>-2.0727821084893905</v>
      </c>
      <c r="M221">
        <f>Table3[[#This Row],[Latitude2]]*PI()/180</f>
        <v>0.57944931166211744</v>
      </c>
      <c r="N221">
        <f>Table3[[#This Row],[Longitude3]]*PI()/180</f>
        <v>-1.686569833843848</v>
      </c>
      <c r="O221" s="8">
        <f t="shared" si="3"/>
        <v>1271.6327258656004</v>
      </c>
    </row>
    <row r="222" spans="1:15" x14ac:dyDescent="0.25">
      <c r="A222" t="e" vm="545">
        <v>#VALUE!</v>
      </c>
      <c r="B222" cm="1" vm="546">
        <f t="array" ref="B222">_FV(A222,"Latitude")</f>
        <v>34.389166666667002</v>
      </c>
      <c r="C222" cm="1" vm="547">
        <f t="array" ref="C222">_FV(A222,"Longitude")</f>
        <v>-118.58833333333</v>
      </c>
      <c r="D222" t="e" vm="485">
        <v>#VALUE!</v>
      </c>
      <c r="E222" cm="1" vm="486">
        <f t="array" ref="E222">_FV(D222,"Latitude")</f>
        <v>33.200000000000003</v>
      </c>
      <c r="F222" cm="1" vm="487">
        <f t="array" ref="F222">_FV(D222,"Longitude")</f>
        <v>-96.633333333332999</v>
      </c>
      <c r="G222" t="s">
        <v>833</v>
      </c>
      <c r="H222" t="s">
        <v>772</v>
      </c>
      <c r="J222" s="8">
        <v>1</v>
      </c>
      <c r="K222">
        <f>Table3[[#This Row],[Latitude]]*PI()/180</f>
        <v>0.60020418535042253</v>
      </c>
      <c r="L222">
        <f>Table3[[#This Row],[Longitude]]*PI()/180</f>
        <v>-2.0697568711191505</v>
      </c>
      <c r="M222">
        <f>Table3[[#This Row],[Latitude2]]*PI()/180</f>
        <v>0.57944931166211744</v>
      </c>
      <c r="N222">
        <f>Table3[[#This Row],[Longitude3]]*PI()/180</f>
        <v>-1.686569833843848</v>
      </c>
      <c r="O222" s="8">
        <f t="shared" si="3"/>
        <v>1260.9319611706881</v>
      </c>
    </row>
    <row r="223" spans="1:15" x14ac:dyDescent="0.25">
      <c r="A223" t="e" vm="548">
        <v>#VALUE!</v>
      </c>
      <c r="B223" cm="1" vm="549">
        <f t="array" ref="B223">_FV(A223,"Latitude")</f>
        <v>41.783333333332997</v>
      </c>
      <c r="C223" cm="1" vm="550">
        <f t="array" ref="C223">_FV(A223,"Longitude")</f>
        <v>-71.441666666667004</v>
      </c>
      <c r="D223" t="e" vm="485">
        <v>#VALUE!</v>
      </c>
      <c r="E223" cm="1" vm="486">
        <f t="array" ref="E223">_FV(D223,"Latitude")</f>
        <v>33.200000000000003</v>
      </c>
      <c r="F223" cm="1" vm="487">
        <f t="array" ref="F223">_FV(D223,"Longitude")</f>
        <v>-96.633333333332999</v>
      </c>
      <c r="G223" t="s">
        <v>835</v>
      </c>
      <c r="H223" t="s">
        <v>772</v>
      </c>
      <c r="J223" s="8">
        <v>1</v>
      </c>
      <c r="K223">
        <f>Table3[[#This Row],[Latitude]]*PI()/180</f>
        <v>0.72925673912495814</v>
      </c>
      <c r="L223">
        <f>Table3[[#This Row],[Longitude]]*PI()/180</f>
        <v>-1.2468923064456214</v>
      </c>
      <c r="M223">
        <f>Table3[[#This Row],[Latitude2]]*PI()/180</f>
        <v>0.57944931166211744</v>
      </c>
      <c r="N223">
        <f>Table3[[#This Row],[Longitude3]]*PI()/180</f>
        <v>-1.686569833843848</v>
      </c>
      <c r="O223" s="8">
        <f t="shared" si="3"/>
        <v>1495.958052226943</v>
      </c>
    </row>
    <row r="224" spans="1:15" x14ac:dyDescent="0.25">
      <c r="A224" t="e" vm="551">
        <v>#VALUE!</v>
      </c>
      <c r="B224" cm="1" vm="552">
        <f t="array" ref="B224">_FV(A224,"Latitude")</f>
        <v>44.913333333333</v>
      </c>
      <c r="C224" cm="1" vm="553">
        <f t="array" ref="C224">_FV(A224,"Longitude")</f>
        <v>-93.503333333333003</v>
      </c>
      <c r="D224" t="e" vm="485">
        <v>#VALUE!</v>
      </c>
      <c r="E224" cm="1" vm="486">
        <f t="array" ref="E224">_FV(D224,"Latitude")</f>
        <v>33.200000000000003</v>
      </c>
      <c r="F224" cm="1" vm="487">
        <f t="array" ref="F224">_FV(D224,"Longitude")</f>
        <v>-96.633333333332999</v>
      </c>
      <c r="G224" t="s">
        <v>837</v>
      </c>
      <c r="H224" t="s">
        <v>772</v>
      </c>
      <c r="J224" s="8">
        <v>1</v>
      </c>
      <c r="K224">
        <f>Table3[[#This Row],[Latitude]]*PI()/180</f>
        <v>0.7838855447123807</v>
      </c>
      <c r="L224">
        <f>Table3[[#This Row],[Longitude]]*PI()/180</f>
        <v>-1.6319410282564253</v>
      </c>
      <c r="M224">
        <f>Table3[[#This Row],[Latitude2]]*PI()/180</f>
        <v>0.57944931166211744</v>
      </c>
      <c r="N224">
        <f>Table3[[#This Row],[Longitude3]]*PI()/180</f>
        <v>-1.686569833843848</v>
      </c>
      <c r="O224" s="8">
        <f t="shared" si="3"/>
        <v>826.4245614079324</v>
      </c>
    </row>
    <row r="225" spans="1:15" s="1" customFormat="1" x14ac:dyDescent="0.25">
      <c r="A225" s="1" t="e" vm="554">
        <v>#VALUE!</v>
      </c>
      <c r="B225" s="1" cm="1" vm="555">
        <f t="array" ref="B225">_FV(A225,"Latitude")</f>
        <v>39.3658</v>
      </c>
      <c r="C225" s="1" cm="1" vm="556">
        <f t="array" ref="C225">_FV(A225,"Longitude")</f>
        <v>-94.360299999999995</v>
      </c>
      <c r="D225" s="1" t="e" vm="5">
        <v>#VALUE!</v>
      </c>
      <c r="E225" s="1" cm="1" vm="6">
        <f t="array" ref="E225">_FV(D225,"Latitude")</f>
        <v>25.783333333333001</v>
      </c>
      <c r="F225" s="1" cm="1" vm="7">
        <f t="array" ref="F225">_FV(D225,"Longitude")</f>
        <v>-80.216666666666995</v>
      </c>
      <c r="G225" s="1" t="s">
        <v>840</v>
      </c>
      <c r="H225" s="1" t="s">
        <v>843</v>
      </c>
      <c r="J225" s="7">
        <v>10</v>
      </c>
      <c r="K225" s="1">
        <f>Table3[[#This Row],[Latitude]]*PI()/180</f>
        <v>0.6870628226815837</v>
      </c>
      <c r="L225" s="1">
        <f>Table3[[#This Row],[Longitude]]*PI()/180</f>
        <v>-1.6468979181696053</v>
      </c>
      <c r="M225" s="1">
        <f>Table3[[#This Row],[Latitude2]]*PI()/180</f>
        <v>0.45000405880586553</v>
      </c>
      <c r="N225" s="1">
        <f>Table3[[#This Row],[Longitude3]]*PI()/180</f>
        <v>-1.4000449483081236</v>
      </c>
      <c r="O225" s="7">
        <f t="shared" si="3"/>
        <v>1245.3750123438563</v>
      </c>
    </row>
    <row r="226" spans="1:15" x14ac:dyDescent="0.25">
      <c r="A226" t="e" vm="557">
        <v>#VALUE!</v>
      </c>
      <c r="B226" cm="1" vm="558">
        <f t="array" ref="B226">_FV(A226,"Latitude")</f>
        <v>38.575277777777998</v>
      </c>
      <c r="C226" cm="1" vm="559">
        <f t="array" ref="C226">_FV(A226,"Longitude")</f>
        <v>-121.48611111111001</v>
      </c>
      <c r="D226" t="e" vm="5">
        <v>#VALUE!</v>
      </c>
      <c r="E226" cm="1" vm="6">
        <f t="array" ref="E226">_FV(D226,"Latitude")</f>
        <v>25.783333333333001</v>
      </c>
      <c r="F226" cm="1" vm="7">
        <f t="array" ref="F226">_FV(D226,"Longitude")</f>
        <v>-80.216666666666995</v>
      </c>
      <c r="G226" t="s">
        <v>844</v>
      </c>
      <c r="H226" t="s">
        <v>843</v>
      </c>
      <c r="J226" s="8">
        <v>9</v>
      </c>
      <c r="K226">
        <f>Table3[[#This Row],[Latitude]]*PI()/180</f>
        <v>0.67326560709362759</v>
      </c>
      <c r="L226">
        <f>Table3[[#This Row],[Longitude]]*PI()/180</f>
        <v>-2.1203326343325366</v>
      </c>
      <c r="M226">
        <f>Table3[[#This Row],[Latitude2]]*PI()/180</f>
        <v>0.45000405880586553</v>
      </c>
      <c r="N226">
        <f>Table3[[#This Row],[Longitude3]]*PI()/180</f>
        <v>-1.4000449483081236</v>
      </c>
      <c r="O226" s="8">
        <f t="shared" si="3"/>
        <v>2545.4532455956646</v>
      </c>
    </row>
    <row r="227" spans="1:15" x14ac:dyDescent="0.25">
      <c r="A227" t="e" vm="560">
        <v>#VALUE!</v>
      </c>
      <c r="B227" cm="1" vm="561">
        <f t="array" ref="B227">_FV(A227,"Latitude")</f>
        <v>33.568055999999999</v>
      </c>
      <c r="C227" cm="1" vm="562">
        <f t="array" ref="C227">_FV(A227,"Longitude")</f>
        <v>-83.362499999999997</v>
      </c>
      <c r="D227" t="e" vm="5">
        <v>#VALUE!</v>
      </c>
      <c r="E227" cm="1" vm="6">
        <f t="array" ref="E227">_FV(D227,"Latitude")</f>
        <v>25.783333333333001</v>
      </c>
      <c r="F227" cm="1" vm="7">
        <f t="array" ref="F227">_FV(D227,"Longitude")</f>
        <v>-80.216666666666995</v>
      </c>
      <c r="G227" t="s">
        <v>846</v>
      </c>
      <c r="H227" t="s">
        <v>843</v>
      </c>
      <c r="J227" s="8">
        <v>8</v>
      </c>
      <c r="K227">
        <f>Table3[[#This Row],[Latitude]]*PI()/180</f>
        <v>0.58587310069383758</v>
      </c>
      <c r="L227">
        <f>Table3[[#This Row],[Longitude]]*PI()/180</f>
        <v>-1.454950097693773</v>
      </c>
      <c r="M227">
        <f>Table3[[#This Row],[Latitude2]]*PI()/180</f>
        <v>0.45000405880586553</v>
      </c>
      <c r="N227">
        <f>Table3[[#This Row],[Longitude3]]*PI()/180</f>
        <v>-1.4000449483081236</v>
      </c>
      <c r="O227" s="8">
        <f t="shared" si="3"/>
        <v>569.99974925766003</v>
      </c>
    </row>
    <row r="228" spans="1:15" x14ac:dyDescent="0.25">
      <c r="A228" t="e" vm="563">
        <v>#VALUE!</v>
      </c>
      <c r="B228" cm="1" vm="564">
        <f t="array" ref="B228">_FV(A228,"Latitude")</f>
        <v>41.388888888888999</v>
      </c>
      <c r="C228" cm="1" vm="565">
        <f t="array" ref="C228">_FV(A228,"Longitude")</f>
        <v>-70.513888888888999</v>
      </c>
      <c r="D228" t="e" vm="5">
        <v>#VALUE!</v>
      </c>
      <c r="E228" cm="1" vm="6">
        <f t="array" ref="E228">_FV(D228,"Latitude")</f>
        <v>25.783333333333001</v>
      </c>
      <c r="F228" cm="1" vm="7">
        <f t="array" ref="F228">_FV(D228,"Longitude")</f>
        <v>-80.216666666666995</v>
      </c>
      <c r="G228" t="s">
        <v>849</v>
      </c>
      <c r="H228" t="s">
        <v>843</v>
      </c>
      <c r="J228" s="8">
        <v>7</v>
      </c>
      <c r="K228">
        <f>Table3[[#This Row],[Latitude]]*PI()/180</f>
        <v>0.72237238485321065</v>
      </c>
      <c r="L228">
        <f>Table3[[#This Row],[Longitude]]*PI()/180</f>
        <v>-1.230699529496559</v>
      </c>
      <c r="M228">
        <f>Table3[[#This Row],[Latitude2]]*PI()/180</f>
        <v>0.45000405880586553</v>
      </c>
      <c r="N228">
        <f>Table3[[#This Row],[Longitude3]]*PI()/180</f>
        <v>-1.4000449483081236</v>
      </c>
      <c r="O228" s="8">
        <f t="shared" si="3"/>
        <v>1212.4160029012744</v>
      </c>
    </row>
    <row r="229" spans="1:15" x14ac:dyDescent="0.25">
      <c r="A229" t="e" vm="566">
        <v>#VALUE!</v>
      </c>
      <c r="B229" cm="1" vm="567">
        <f t="array" ref="B229">_FV(A229,"Latitude")</f>
        <v>40.680799999999998</v>
      </c>
      <c r="C229" cm="1" vm="568">
        <f t="array" ref="C229">_FV(A229,"Longitude")</f>
        <v>-82.5869</v>
      </c>
      <c r="D229" t="e" vm="5">
        <v>#VALUE!</v>
      </c>
      <c r="E229" cm="1" vm="6">
        <f t="array" ref="E229">_FV(D229,"Latitude")</f>
        <v>25.783333333333001</v>
      </c>
      <c r="F229" cm="1" vm="7">
        <f t="array" ref="F229">_FV(D229,"Longitude")</f>
        <v>-80.216666666666995</v>
      </c>
      <c r="G229" t="s">
        <v>852</v>
      </c>
      <c r="H229" t="s">
        <v>843</v>
      </c>
      <c r="J229" s="8">
        <v>6</v>
      </c>
      <c r="K229">
        <f>Table3[[#This Row],[Latitude]]*PI()/180</f>
        <v>0.71001390234530914</v>
      </c>
      <c r="L229">
        <f>Table3[[#This Row],[Longitude]]*PI()/180</f>
        <v>-1.4414133240153051</v>
      </c>
      <c r="M229">
        <f>Table3[[#This Row],[Latitude2]]*PI()/180</f>
        <v>0.45000405880586553</v>
      </c>
      <c r="N229">
        <f>Table3[[#This Row],[Longitude3]]*PI()/180</f>
        <v>-1.4000449483081236</v>
      </c>
      <c r="O229" s="8">
        <f t="shared" si="3"/>
        <v>1038.3373852258428</v>
      </c>
    </row>
    <row r="230" spans="1:15" x14ac:dyDescent="0.25">
      <c r="A230" t="e" vm="569">
        <v>#VALUE!</v>
      </c>
      <c r="B230" cm="1" vm="570">
        <f t="array" ref="B230">_FV(A230,"Latitude")</f>
        <v>41.655833333333</v>
      </c>
      <c r="C230" cm="1" vm="571">
        <f t="array" ref="C230">_FV(A230,"Longitude")</f>
        <v>-91.525000000000006</v>
      </c>
      <c r="D230" t="e" vm="5">
        <v>#VALUE!</v>
      </c>
      <c r="E230" cm="1" vm="6">
        <f t="array" ref="E230">_FV(D230,"Latitude")</f>
        <v>25.783333333333001</v>
      </c>
      <c r="F230" cm="1" vm="7">
        <f t="array" ref="F230">_FV(D230,"Longitude")</f>
        <v>-80.216666666666995</v>
      </c>
      <c r="G230" t="s">
        <v>858</v>
      </c>
      <c r="H230" t="s">
        <v>843</v>
      </c>
      <c r="J230" s="8">
        <v>6</v>
      </c>
      <c r="K230">
        <f>Table3[[#This Row],[Latitude]]*PI()/180</f>
        <v>0.7270314443286654</v>
      </c>
      <c r="L230">
        <f>Table3[[#This Row],[Longitude]]*PI()/180</f>
        <v>-1.5974125978878104</v>
      </c>
      <c r="M230">
        <f>Table3[[#This Row],[Latitude2]]*PI()/180</f>
        <v>0.45000405880586553</v>
      </c>
      <c r="N230">
        <f>Table3[[#This Row],[Longitude3]]*PI()/180</f>
        <v>-1.4000449483081236</v>
      </c>
      <c r="O230" s="8">
        <f t="shared" si="3"/>
        <v>1272.2023932868476</v>
      </c>
    </row>
    <row r="231" spans="1:15" x14ac:dyDescent="0.25">
      <c r="A231" t="e" vm="572">
        <v>#VALUE!</v>
      </c>
      <c r="B231" cm="1" vm="573">
        <f t="array" ref="B231">_FV(A231,"Latitude")</f>
        <v>42.6708</v>
      </c>
      <c r="C231" cm="1" vm="574">
        <f t="array" ref="C231">_FV(A231,"Longitude")</f>
        <v>-83.033100000000005</v>
      </c>
      <c r="D231" t="e" vm="5">
        <v>#VALUE!</v>
      </c>
      <c r="E231" cm="1" vm="6">
        <f t="array" ref="E231">_FV(D231,"Latitude")</f>
        <v>25.783333333333001</v>
      </c>
      <c r="F231" cm="1" vm="7">
        <f t="array" ref="F231">_FV(D231,"Longitude")</f>
        <v>-80.216666666666995</v>
      </c>
      <c r="G231" t="s">
        <v>861</v>
      </c>
      <c r="H231" t="s">
        <v>843</v>
      </c>
      <c r="J231" s="8">
        <v>5</v>
      </c>
      <c r="K231">
        <f>Table3[[#This Row],[Latitude]]*PI()/180</f>
        <v>0.74474595445999636</v>
      </c>
      <c r="L231">
        <f>Table3[[#This Row],[Longitude]]*PI()/180</f>
        <v>-1.4492009831377035</v>
      </c>
      <c r="M231">
        <f>Table3[[#This Row],[Latitude2]]*PI()/180</f>
        <v>0.45000405880586553</v>
      </c>
      <c r="N231">
        <f>Table3[[#This Row],[Longitude3]]*PI()/180</f>
        <v>-1.4000449483081236</v>
      </c>
      <c r="O231" s="8">
        <f t="shared" si="3"/>
        <v>1177.733153244139</v>
      </c>
    </row>
    <row r="232" spans="1:15" x14ac:dyDescent="0.25">
      <c r="A232" t="e" vm="575">
        <v>#VALUE!</v>
      </c>
      <c r="B232" cm="1" vm="576">
        <f t="array" ref="B232">_FV(A232,"Latitude")</f>
        <v>41.611666666666999</v>
      </c>
      <c r="C232" cm="1" vm="577">
        <f t="array" ref="C232">_FV(A232,"Longitude")</f>
        <v>-87.854166666666998</v>
      </c>
      <c r="D232" t="e" vm="5">
        <v>#VALUE!</v>
      </c>
      <c r="E232" cm="1" vm="6">
        <f t="array" ref="E232">_FV(D232,"Latitude")</f>
        <v>25.783333333333001</v>
      </c>
      <c r="F232" cm="1" vm="7">
        <f t="array" ref="F232">_FV(D232,"Longitude")</f>
        <v>-80.216666666666995</v>
      </c>
      <c r="G232" t="s">
        <v>865</v>
      </c>
      <c r="H232" t="s">
        <v>843</v>
      </c>
      <c r="J232" s="8">
        <v>5</v>
      </c>
      <c r="K232">
        <f>Table3[[#This Row],[Latitude]]*PI()/180</f>
        <v>0.72626059057571279</v>
      </c>
      <c r="L232">
        <f>Table3[[#This Row],[Longitude]]*PI()/180</f>
        <v>-1.5333444699291905</v>
      </c>
      <c r="M232">
        <f>Table3[[#This Row],[Latitude2]]*PI()/180</f>
        <v>0.45000405880586553</v>
      </c>
      <c r="N232">
        <f>Table3[[#This Row],[Longitude3]]*PI()/180</f>
        <v>-1.4000449483081236</v>
      </c>
      <c r="O232" s="8">
        <f t="shared" si="3"/>
        <v>1177.2817296647822</v>
      </c>
    </row>
    <row r="233" spans="1:15" x14ac:dyDescent="0.25">
      <c r="A233" t="e" vm="578">
        <v>#VALUE!</v>
      </c>
      <c r="B233" cm="1" vm="579">
        <f t="array" ref="B233">_FV(A233,"Latitude")</f>
        <v>39.176699999999997</v>
      </c>
      <c r="C233" cm="1" vm="580">
        <f t="array" ref="C233">_FV(A233,"Longitude")</f>
        <v>-89.653599999999997</v>
      </c>
      <c r="D233" t="e" vm="5">
        <v>#VALUE!</v>
      </c>
      <c r="E233" cm="1" vm="6">
        <f t="array" ref="E233">_FV(D233,"Latitude")</f>
        <v>25.783333333333001</v>
      </c>
      <c r="F233" cm="1" vm="7">
        <f t="array" ref="F233">_FV(D233,"Longitude")</f>
        <v>-80.216666666666995</v>
      </c>
      <c r="G233" t="s">
        <v>867</v>
      </c>
      <c r="H233" t="s">
        <v>843</v>
      </c>
      <c r="J233" s="8">
        <v>5</v>
      </c>
      <c r="K233">
        <f>Table3[[#This Row],[Latitude]]*PI()/180</f>
        <v>0.68376240506606245</v>
      </c>
      <c r="L233">
        <f>Table3[[#This Row],[Longitude]]*PI()/180</f>
        <v>-1.5647505062659883</v>
      </c>
      <c r="M233">
        <f>Table3[[#This Row],[Latitude2]]*PI()/180</f>
        <v>0.45000405880586553</v>
      </c>
      <c r="N233">
        <f>Table3[[#This Row],[Longitude3]]*PI()/180</f>
        <v>-1.4000449483081236</v>
      </c>
      <c r="O233" s="8">
        <f t="shared" si="3"/>
        <v>1075.0697372523043</v>
      </c>
    </row>
    <row r="234" spans="1:15" x14ac:dyDescent="0.25">
      <c r="A234" t="e" vm="581">
        <v>#VALUE!</v>
      </c>
      <c r="B234" cm="1" vm="582">
        <f t="array" ref="B234">_FV(A234,"Latitude")</f>
        <v>33.666400000000003</v>
      </c>
      <c r="C234" cm="1" vm="583">
        <f t="array" ref="C234">_FV(A234,"Longitude")</f>
        <v>-84.007499999999993</v>
      </c>
      <c r="D234" t="e" vm="5">
        <v>#VALUE!</v>
      </c>
      <c r="E234" cm="1" vm="6">
        <f t="array" ref="E234">_FV(D234,"Latitude")</f>
        <v>25.783333333333001</v>
      </c>
      <c r="F234" cm="1" vm="7">
        <f t="array" ref="F234">_FV(D234,"Longitude")</f>
        <v>-80.216666666666995</v>
      </c>
      <c r="G234" t="s">
        <v>870</v>
      </c>
      <c r="H234" t="s">
        <v>843</v>
      </c>
      <c r="J234" s="8">
        <v>4</v>
      </c>
      <c r="K234">
        <f>Table3[[#This Row],[Latitude]]*PI()/180</f>
        <v>0.58758952729341907</v>
      </c>
      <c r="L234">
        <f>Table3[[#This Row],[Longitude]]*PI()/180</f>
        <v>-1.4662074713691362</v>
      </c>
      <c r="M234">
        <f>Table3[[#This Row],[Latitude2]]*PI()/180</f>
        <v>0.45000405880586553</v>
      </c>
      <c r="N234">
        <f>Table3[[#This Row],[Longitude3]]*PI()/180</f>
        <v>-1.4000449483081236</v>
      </c>
      <c r="O234" s="8">
        <f t="shared" si="3"/>
        <v>590.14890193502947</v>
      </c>
    </row>
    <row r="235" spans="1:15" x14ac:dyDescent="0.25">
      <c r="A235" t="e" vm="584">
        <v>#VALUE!</v>
      </c>
      <c r="B235" cm="1" vm="585">
        <f t="array" ref="B235">_FV(A235,"Latitude")</f>
        <v>41.283299999999997</v>
      </c>
      <c r="C235" cm="1" vm="586">
        <f t="array" ref="C235">_FV(A235,"Longitude")</f>
        <v>-75.8733</v>
      </c>
      <c r="D235" t="e" vm="5">
        <v>#VALUE!</v>
      </c>
      <c r="E235" cm="1" vm="6">
        <f t="array" ref="E235">_FV(D235,"Latitude")</f>
        <v>25.783333333333001</v>
      </c>
      <c r="F235" cm="1" vm="7">
        <f t="array" ref="F235">_FV(D235,"Longitude")</f>
        <v>-80.216666666666995</v>
      </c>
      <c r="G235" t="s">
        <v>873</v>
      </c>
      <c r="H235" t="s">
        <v>843</v>
      </c>
      <c r="J235" s="8">
        <v>4</v>
      </c>
      <c r="K235">
        <f>Table3[[#This Row],[Latitude]]*PI()/180</f>
        <v>0.72052951108857488</v>
      </c>
      <c r="L235">
        <f>Table3[[#This Row],[Longitude]]*PI()/180</f>
        <v>-1.3242388993534138</v>
      </c>
      <c r="M235">
        <f>Table3[[#This Row],[Latitude2]]*PI()/180</f>
        <v>0.45000405880586553</v>
      </c>
      <c r="N235">
        <f>Table3[[#This Row],[Longitude3]]*PI()/180</f>
        <v>-1.4000449483081236</v>
      </c>
      <c r="O235" s="8">
        <f t="shared" si="3"/>
        <v>1099.4311259078888</v>
      </c>
    </row>
    <row r="236" spans="1:15" x14ac:dyDescent="0.25">
      <c r="A236" t="e" vm="191">
        <v>#VALUE!</v>
      </c>
      <c r="B236" cm="1" vm="192">
        <f t="array" ref="B236">_FV(A236,"Latitude")</f>
        <v>30.3</v>
      </c>
      <c r="C236" cm="1" vm="193">
        <f t="array" ref="C236">_FV(A236,"Longitude")</f>
        <v>-97.733333333332993</v>
      </c>
      <c r="D236" t="e" vm="5">
        <v>#VALUE!</v>
      </c>
      <c r="E236" cm="1" vm="6">
        <f t="array" ref="E236">_FV(D236,"Latitude")</f>
        <v>25.783333333333001</v>
      </c>
      <c r="F236" cm="1" vm="7">
        <f t="array" ref="F236">_FV(D236,"Longitude")</f>
        <v>-80.216666666666995</v>
      </c>
      <c r="G236" t="s">
        <v>876</v>
      </c>
      <c r="H236" t="s">
        <v>843</v>
      </c>
      <c r="J236" s="8">
        <v>3</v>
      </c>
      <c r="K236">
        <f>Table3[[#This Row],[Latitude]]*PI()/180</f>
        <v>0.52883476335428181</v>
      </c>
      <c r="L236">
        <f>Table3[[#This Row],[Longitude]]*PI()/180</f>
        <v>-1.7057684556157855</v>
      </c>
      <c r="M236">
        <f>Table3[[#This Row],[Latitude2]]*PI()/180</f>
        <v>0.45000405880586553</v>
      </c>
      <c r="N236">
        <f>Table3[[#This Row],[Longitude3]]*PI()/180</f>
        <v>-1.4000449483081236</v>
      </c>
      <c r="O236" s="8">
        <f t="shared" si="3"/>
        <v>1111.5433287096132</v>
      </c>
    </row>
    <row r="237" spans="1:15" x14ac:dyDescent="0.25">
      <c r="A237" t="e" vm="587">
        <v>#VALUE!</v>
      </c>
      <c r="B237" cm="1" vm="588">
        <f t="array" ref="B237">_FV(A237,"Latitude")</f>
        <v>41.76</v>
      </c>
      <c r="C237" cm="1" vm="589">
        <f t="array" ref="C237">_FV(A237,"Longitude")</f>
        <v>-88.298611111111001</v>
      </c>
      <c r="D237" t="e" vm="5">
        <v>#VALUE!</v>
      </c>
      <c r="E237" cm="1" vm="6">
        <f t="array" ref="E237">_FV(D237,"Latitude")</f>
        <v>25.783333333333001</v>
      </c>
      <c r="F237" cm="1" vm="7">
        <f t="array" ref="F237">_FV(D237,"Longitude")</f>
        <v>-80.216666666666995</v>
      </c>
      <c r="G237" t="s">
        <v>878</v>
      </c>
      <c r="H237" t="s">
        <v>843</v>
      </c>
      <c r="J237" s="8">
        <v>3</v>
      </c>
      <c r="K237">
        <f>Table3[[#This Row],[Latitude]]*PI()/180</f>
        <v>0.72884949563283197</v>
      </c>
      <c r="L237">
        <f>Table3[[#This Row],[Longitude]]*PI()/180</f>
        <v>-1.5411014888269354</v>
      </c>
      <c r="M237">
        <f>Table3[[#This Row],[Latitude2]]*PI()/180</f>
        <v>0.45000405880586553</v>
      </c>
      <c r="N237">
        <f>Table3[[#This Row],[Longitude3]]*PI()/180</f>
        <v>-1.4000449483081236</v>
      </c>
      <c r="O237" s="8">
        <f t="shared" si="3"/>
        <v>1196.1607120239378</v>
      </c>
    </row>
    <row r="238" spans="1:15" x14ac:dyDescent="0.25">
      <c r="A238" t="e" vm="590">
        <v>#VALUE!</v>
      </c>
      <c r="B238" cm="1" vm="591">
        <f t="array" ref="B238">_FV(A238,"Latitude")</f>
        <v>34.425833333333003</v>
      </c>
      <c r="C238" cm="1" vm="592">
        <f t="array" ref="C238">_FV(A238,"Longitude")</f>
        <v>-119.71416666667</v>
      </c>
      <c r="D238" t="e" vm="5">
        <v>#VALUE!</v>
      </c>
      <c r="E238" cm="1" vm="6">
        <f t="array" ref="E238">_FV(D238,"Latitude")</f>
        <v>25.783333333333001</v>
      </c>
      <c r="F238" cm="1" vm="7">
        <f t="array" ref="F238">_FV(D238,"Longitude")</f>
        <v>-80.216666666666995</v>
      </c>
      <c r="G238" t="s">
        <v>881</v>
      </c>
      <c r="H238" t="s">
        <v>843</v>
      </c>
      <c r="J238" s="8">
        <v>2</v>
      </c>
      <c r="K238">
        <f>Table3[[#This Row],[Latitude]]*PI()/180</f>
        <v>0.60084413940947545</v>
      </c>
      <c r="L238">
        <f>Table3[[#This Row],[Longitude]]*PI()/180</f>
        <v>-2.0894063696146365</v>
      </c>
      <c r="M238">
        <f>Table3[[#This Row],[Latitude2]]*PI()/180</f>
        <v>0.45000405880586553</v>
      </c>
      <c r="N238">
        <f>Table3[[#This Row],[Longitude3]]*PI()/180</f>
        <v>-1.4000449483081236</v>
      </c>
      <c r="O238" s="8">
        <f t="shared" si="3"/>
        <v>2419.1734836895548</v>
      </c>
    </row>
    <row r="239" spans="1:15" x14ac:dyDescent="0.25">
      <c r="A239" t="e" vm="593">
        <v>#VALUE!</v>
      </c>
      <c r="B239" cm="1" vm="594">
        <f t="array" ref="B239">_FV(A239,"Latitude")</f>
        <v>28.547499999999999</v>
      </c>
      <c r="C239" cm="1" vm="595">
        <f t="array" ref="C239">_FV(A239,"Longitude")</f>
        <v>-81.749444444443995</v>
      </c>
      <c r="D239" t="e" vm="5">
        <v>#VALUE!</v>
      </c>
      <c r="E239" cm="1" vm="6">
        <f t="array" ref="E239">_FV(D239,"Latitude")</f>
        <v>25.783333333333001</v>
      </c>
      <c r="F239" cm="1" vm="7">
        <f t="array" ref="F239">_FV(D239,"Longitude")</f>
        <v>-80.216666666666995</v>
      </c>
      <c r="G239" t="s">
        <v>885</v>
      </c>
      <c r="H239" t="s">
        <v>843</v>
      </c>
      <c r="J239" s="8">
        <v>2</v>
      </c>
      <c r="K239">
        <f>Table3[[#This Row],[Latitude]]*PI()/180</f>
        <v>0.49824786821308115</v>
      </c>
      <c r="L239">
        <f>Table3[[#This Row],[Longitude]]*PI()/180</f>
        <v>-1.4267969672317342</v>
      </c>
      <c r="M239">
        <f>Table3[[#This Row],[Latitude2]]*PI()/180</f>
        <v>0.45000405880586553</v>
      </c>
      <c r="N239">
        <f>Table3[[#This Row],[Longitude3]]*PI()/180</f>
        <v>-1.4000449483081236</v>
      </c>
      <c r="O239" s="8">
        <f t="shared" si="3"/>
        <v>212.96887968583221</v>
      </c>
    </row>
    <row r="240" spans="1:15" x14ac:dyDescent="0.25">
      <c r="A240" t="e" vm="5">
        <v>#VALUE!</v>
      </c>
      <c r="B240" cm="1" vm="6">
        <f t="array" ref="B240">_FV(A240,"Latitude")</f>
        <v>25.783333333333001</v>
      </c>
      <c r="C240" cm="1" vm="7">
        <f t="array" ref="C240">_FV(A240,"Longitude")</f>
        <v>-80.216666666666995</v>
      </c>
      <c r="D240" t="e" vm="5">
        <v>#VALUE!</v>
      </c>
      <c r="E240" cm="1" vm="6">
        <f t="array" ref="E240">_FV(D240,"Latitude")</f>
        <v>25.783333333333001</v>
      </c>
      <c r="F240" cm="1" vm="7">
        <f t="array" ref="F240">_FV(D240,"Longitude")</f>
        <v>-80.216666666666995</v>
      </c>
      <c r="G240" t="s">
        <v>888</v>
      </c>
      <c r="H240" t="s">
        <v>843</v>
      </c>
      <c r="J240" s="8">
        <v>2</v>
      </c>
      <c r="K240">
        <f>Table3[[#This Row],[Latitude]]*PI()/180</f>
        <v>0.45000405880586553</v>
      </c>
      <c r="L240">
        <f>Table3[[#This Row],[Longitude]]*PI()/180</f>
        <v>-1.4000449483081236</v>
      </c>
      <c r="M240">
        <f>Table3[[#This Row],[Latitude2]]*PI()/180</f>
        <v>0.45000405880586553</v>
      </c>
      <c r="N240">
        <f>Table3[[#This Row],[Longitude3]]*PI()/180</f>
        <v>-1.4000449483081236</v>
      </c>
      <c r="O240" s="8">
        <f t="shared" si="3"/>
        <v>0</v>
      </c>
    </row>
    <row r="241" spans="1:15" x14ac:dyDescent="0.25">
      <c r="A241" t="e" vm="176">
        <v>#VALUE!</v>
      </c>
      <c r="B241" cm="1" vm="177">
        <f t="array" ref="B241">_FV(A241,"Latitude")</f>
        <v>27.947500000000002</v>
      </c>
      <c r="C241" cm="1" vm="178">
        <f t="array" ref="C241">_FV(A241,"Longitude")</f>
        <v>-82.458611111111097</v>
      </c>
      <c r="D241" t="e" vm="5">
        <v>#VALUE!</v>
      </c>
      <c r="E241" cm="1" vm="6">
        <f t="array" ref="E241">_FV(D241,"Latitude")</f>
        <v>25.783333333333001</v>
      </c>
      <c r="F241" cm="1" vm="7">
        <f t="array" ref="F241">_FV(D241,"Longitude")</f>
        <v>-80.216666666666995</v>
      </c>
      <c r="G241" t="s">
        <v>892</v>
      </c>
      <c r="H241" t="s">
        <v>843</v>
      </c>
      <c r="J241" s="8">
        <v>1</v>
      </c>
      <c r="K241">
        <f>Table3[[#This Row],[Latitude]]*PI()/180</f>
        <v>0.48777589270111527</v>
      </c>
      <c r="L241">
        <f>Table3[[#This Row],[Longitude]]*PI()/180</f>
        <v>-1.4391742605104683</v>
      </c>
      <c r="M241">
        <f>Table3[[#This Row],[Latitude2]]*PI()/180</f>
        <v>0.45000405880586553</v>
      </c>
      <c r="N241">
        <f>Table3[[#This Row],[Longitude3]]*PI()/180</f>
        <v>-1.4000449483081236</v>
      </c>
      <c r="O241" s="8">
        <f t="shared" si="3"/>
        <v>203.60422716139627</v>
      </c>
    </row>
    <row r="242" spans="1:15" x14ac:dyDescent="0.25">
      <c r="A242" t="e" vm="596">
        <v>#VALUE!</v>
      </c>
      <c r="B242" cm="1" vm="597">
        <f t="array" ref="B242">_FV(A242,"Latitude")</f>
        <v>28.676111111110998</v>
      </c>
      <c r="C242" cm="1" vm="598">
        <f t="array" ref="C242">_FV(A242,"Longitude")</f>
        <v>-81.510555555555996</v>
      </c>
      <c r="D242" t="e" vm="5">
        <v>#VALUE!</v>
      </c>
      <c r="E242" cm="1" vm="6">
        <f t="array" ref="E242">_FV(D242,"Latitude")</f>
        <v>25.783333333333001</v>
      </c>
      <c r="F242" cm="1" vm="7">
        <f t="array" ref="F242">_FV(D242,"Longitude")</f>
        <v>-80.216666666666995</v>
      </c>
      <c r="G242" t="s">
        <v>894</v>
      </c>
      <c r="H242" t="s">
        <v>843</v>
      </c>
      <c r="J242" s="8">
        <v>1</v>
      </c>
      <c r="K242">
        <f>Table3[[#This Row],[Latitude]]*PI()/180</f>
        <v>0.50049255555661643</v>
      </c>
      <c r="L242">
        <f>Table3[[#This Row],[Longitude]]*PI()/180</f>
        <v>-1.4226275695742079</v>
      </c>
      <c r="M242">
        <f>Table3[[#This Row],[Latitude2]]*PI()/180</f>
        <v>0.45000405880586553</v>
      </c>
      <c r="N242">
        <f>Table3[[#This Row],[Longitude3]]*PI()/180</f>
        <v>-1.4000449483081236</v>
      </c>
      <c r="O242" s="8">
        <f t="shared" si="3"/>
        <v>215.10661822605539</v>
      </c>
    </row>
    <row r="243" spans="1:15" x14ac:dyDescent="0.25">
      <c r="A243" t="e" vm="599">
        <v>#VALUE!</v>
      </c>
      <c r="B243" cm="1" vm="600">
        <f t="array" ref="B243">_FV(A243,"Latitude")</f>
        <v>33.005000000000003</v>
      </c>
      <c r="C243" cm="1" vm="601">
        <f t="array" ref="C243">_FV(A243,"Longitude")</f>
        <v>-97.226399999999998</v>
      </c>
      <c r="D243" t="e" vm="5">
        <v>#VALUE!</v>
      </c>
      <c r="E243" cm="1" vm="6">
        <f t="array" ref="E243">_FV(D243,"Latitude")</f>
        <v>25.783333333333001</v>
      </c>
      <c r="F243" cm="1" vm="7">
        <f t="array" ref="F243">_FV(D243,"Longitude")</f>
        <v>-80.216666666666995</v>
      </c>
      <c r="G243" t="s">
        <v>897</v>
      </c>
      <c r="H243" t="s">
        <v>843</v>
      </c>
      <c r="J243" s="8">
        <v>1</v>
      </c>
      <c r="K243">
        <f>Table3[[#This Row],[Latitude]]*PI()/180</f>
        <v>0.57604591962072849</v>
      </c>
      <c r="L243">
        <f>Table3[[#This Row],[Longitude]]*PI()/180</f>
        <v>-1.6969207998610147</v>
      </c>
      <c r="M243">
        <f>Table3[[#This Row],[Latitude2]]*PI()/180</f>
        <v>0.45000405880586553</v>
      </c>
      <c r="N243">
        <f>Table3[[#This Row],[Longitude3]]*PI()/180</f>
        <v>-1.4000449483081236</v>
      </c>
      <c r="O243" s="8">
        <f t="shared" si="3"/>
        <v>1137.1203765456451</v>
      </c>
    </row>
    <row r="244" spans="1:15" x14ac:dyDescent="0.25">
      <c r="A244" t="e" vm="5">
        <v>#VALUE!</v>
      </c>
      <c r="B244" cm="1" vm="6">
        <f t="array" ref="B244">_FV(A244,"Latitude")</f>
        <v>25.783333333333001</v>
      </c>
      <c r="C244" cm="1" vm="7">
        <f t="array" ref="C244">_FV(A244,"Longitude")</f>
        <v>-80.216666666666995</v>
      </c>
      <c r="D244" t="e" vm="5">
        <v>#VALUE!</v>
      </c>
      <c r="E244" cm="1" vm="6">
        <f t="array" ref="E244">_FV(D244,"Latitude")</f>
        <v>25.783333333333001</v>
      </c>
      <c r="F244" cm="1" vm="7">
        <f t="array" ref="F244">_FV(D244,"Longitude")</f>
        <v>-80.216666666666995</v>
      </c>
      <c r="G244" t="s">
        <v>900</v>
      </c>
      <c r="H244" t="s">
        <v>843</v>
      </c>
      <c r="J244" s="8">
        <v>1</v>
      </c>
      <c r="K244">
        <f>Table3[[#This Row],[Latitude]]*PI()/180</f>
        <v>0.45000405880586553</v>
      </c>
      <c r="L244">
        <f>Table3[[#This Row],[Longitude]]*PI()/180</f>
        <v>-1.4000449483081236</v>
      </c>
      <c r="M244">
        <f>Table3[[#This Row],[Latitude2]]*PI()/180</f>
        <v>0.45000405880586553</v>
      </c>
      <c r="N244">
        <f>Table3[[#This Row],[Longitude3]]*PI()/180</f>
        <v>-1.4000449483081236</v>
      </c>
      <c r="O244" s="8">
        <f t="shared" si="3"/>
        <v>0</v>
      </c>
    </row>
    <row r="245" spans="1:15" x14ac:dyDescent="0.25">
      <c r="A245" t="e" vm="602">
        <v>#VALUE!</v>
      </c>
      <c r="B245" cm="1" vm="603">
        <f t="array" ref="B245">_FV(A245,"Latitude")</f>
        <v>42.271129999999999</v>
      </c>
      <c r="C245" cm="1" vm="604">
        <f t="array" ref="C245">_FV(A245,"Longitude")</f>
        <v>-89.093999999999994</v>
      </c>
      <c r="D245" t="e" vm="5">
        <v>#VALUE!</v>
      </c>
      <c r="E245" cm="1" vm="6">
        <f t="array" ref="E245">_FV(D245,"Latitude")</f>
        <v>25.783333333333001</v>
      </c>
      <c r="F245" cm="1" vm="7">
        <f t="array" ref="F245">_FV(D245,"Longitude")</f>
        <v>-80.216666666666995</v>
      </c>
      <c r="G245" t="s">
        <v>902</v>
      </c>
      <c r="H245" t="s">
        <v>843</v>
      </c>
      <c r="J245" s="8">
        <v>1</v>
      </c>
      <c r="K245">
        <f>Table3[[#This Row],[Latitude]]*PI()/180</f>
        <v>0.73777039703855063</v>
      </c>
      <c r="L245">
        <f>Table3[[#This Row],[Longitude]]*PI()/180</f>
        <v>-1.5549836437718279</v>
      </c>
      <c r="M245">
        <f>Table3[[#This Row],[Latitude2]]*PI()/180</f>
        <v>0.45000405880586553</v>
      </c>
      <c r="N245">
        <f>Table3[[#This Row],[Longitude3]]*PI()/180</f>
        <v>-1.4000449483081236</v>
      </c>
      <c r="O245" s="8">
        <f t="shared" si="3"/>
        <v>1245.7785992851236</v>
      </c>
    </row>
    <row r="246" spans="1:15" x14ac:dyDescent="0.25">
      <c r="A246" t="e" vm="605">
        <v>#VALUE!</v>
      </c>
      <c r="B246" cm="1" vm="606">
        <f t="array" ref="B246">_FV(A246,"Latitude")</f>
        <v>34.754444444443997</v>
      </c>
      <c r="C246" cm="1" vm="607">
        <f t="array" ref="C246">_FV(A246,"Longitude")</f>
        <v>-118.28944444443999</v>
      </c>
      <c r="D246" t="e" vm="5">
        <v>#VALUE!</v>
      </c>
      <c r="E246" cm="1" vm="6">
        <f t="array" ref="E246">_FV(D246,"Latitude")</f>
        <v>25.783333333333001</v>
      </c>
      <c r="F246" cm="1" vm="7">
        <f t="array" ref="F246">_FV(D246,"Longitude")</f>
        <v>-80.216666666666995</v>
      </c>
      <c r="G246" t="s">
        <v>904</v>
      </c>
      <c r="H246" t="s">
        <v>843</v>
      </c>
      <c r="J246" s="8">
        <v>1</v>
      </c>
      <c r="K246">
        <f>Table3[[#This Row],[Latitude]]*PI()/180</f>
        <v>0.60657948525699923</v>
      </c>
      <c r="L246">
        <f>Table3[[#This Row],[Longitude]]*PI()/180</f>
        <v>-2.0645402759103928</v>
      </c>
      <c r="M246">
        <f>Table3[[#This Row],[Latitude2]]*PI()/180</f>
        <v>0.45000405880586553</v>
      </c>
      <c r="N246">
        <f>Table3[[#This Row],[Longitude3]]*PI()/180</f>
        <v>-1.4000449483081236</v>
      </c>
      <c r="O246" s="8">
        <f t="shared" si="3"/>
        <v>2339.9625409078158</v>
      </c>
    </row>
    <row r="247" spans="1:15" x14ac:dyDescent="0.25">
      <c r="A247" t="e" vm="608">
        <v>#VALUE!</v>
      </c>
      <c r="B247" cm="1" vm="609">
        <f t="array" ref="B247">_FV(A247,"Latitude")</f>
        <v>35.657138888888902</v>
      </c>
      <c r="C247" cm="1" vm="610">
        <f t="array" ref="C247">_FV(A247,"Longitude")</f>
        <v>-97.464916666666696</v>
      </c>
      <c r="D247" t="e" vm="5">
        <v>#VALUE!</v>
      </c>
      <c r="E247" cm="1" vm="6">
        <f t="array" ref="E247">_FV(D247,"Latitude")</f>
        <v>25.783333333333001</v>
      </c>
      <c r="F247" cm="1" vm="7">
        <f t="array" ref="F247">_FV(D247,"Longitude")</f>
        <v>-80.216666666666995</v>
      </c>
      <c r="G247" t="s">
        <v>907</v>
      </c>
      <c r="H247" t="s">
        <v>843</v>
      </c>
      <c r="J247" s="8">
        <v>1</v>
      </c>
      <c r="K247">
        <f>Table3[[#This Row],[Latitude]]*PI()/180</f>
        <v>0.62233447545202381</v>
      </c>
      <c r="L247">
        <f>Table3[[#This Row],[Longitude]]*PI()/180</f>
        <v>-1.7010837010152304</v>
      </c>
      <c r="M247">
        <f>Table3[[#This Row],[Latitude2]]*PI()/180</f>
        <v>0.45000405880586553</v>
      </c>
      <c r="N247">
        <f>Table3[[#This Row],[Longitude3]]*PI()/180</f>
        <v>-1.4000449483081236</v>
      </c>
      <c r="O247" s="8">
        <f t="shared" si="3"/>
        <v>1227.9109937595192</v>
      </c>
    </row>
    <row r="248" spans="1:15" x14ac:dyDescent="0.25">
      <c r="A248" t="e" vm="611">
        <v>#VALUE!</v>
      </c>
      <c r="B248" cm="1" vm="612">
        <f t="array" ref="B248">_FV(A248,"Latitude")</f>
        <v>33.652777777777999</v>
      </c>
      <c r="C248" cm="1" vm="613">
        <f t="array" ref="C248">_FV(A248,"Longitude")</f>
        <v>-81.364166666667003</v>
      </c>
      <c r="D248" t="e" vm="5">
        <v>#VALUE!</v>
      </c>
      <c r="E248" cm="1" vm="6">
        <f t="array" ref="E248">_FV(D248,"Latitude")</f>
        <v>25.783333333333001</v>
      </c>
      <c r="F248" cm="1" vm="7">
        <f t="array" ref="F248">_FV(D248,"Longitude")</f>
        <v>-80.216666666666995</v>
      </c>
      <c r="G248" t="s">
        <v>910</v>
      </c>
      <c r="H248" t="s">
        <v>843</v>
      </c>
      <c r="J248" s="8">
        <v>1</v>
      </c>
      <c r="K248">
        <f>Table3[[#This Row],[Latitude]]*PI()/180</f>
        <v>0.58735177466420663</v>
      </c>
      <c r="L248">
        <f>Table3[[#This Row],[Longitude]]*PI()/180</f>
        <v>-1.4200726014747587</v>
      </c>
      <c r="M248">
        <f>Table3[[#This Row],[Latitude2]]*PI()/180</f>
        <v>0.45000405880586553</v>
      </c>
      <c r="N248">
        <f>Table3[[#This Row],[Longitude3]]*PI()/180</f>
        <v>-1.4000449483081236</v>
      </c>
      <c r="O248" s="8">
        <f t="shared" si="3"/>
        <v>548.08899658444693</v>
      </c>
    </row>
    <row r="249" spans="1:15" x14ac:dyDescent="0.25">
      <c r="A249" t="e" vm="614">
        <v>#VALUE!</v>
      </c>
      <c r="B249" cm="1" vm="615">
        <f t="array" ref="B249">_FV(A249,"Latitude")</f>
        <v>39.162222222221999</v>
      </c>
      <c r="C249" cm="1" vm="616">
        <f t="array" ref="C249">_FV(A249,"Longitude")</f>
        <v>-121.74972222222</v>
      </c>
      <c r="D249" t="e" vm="5">
        <v>#VALUE!</v>
      </c>
      <c r="E249" cm="1" vm="6">
        <f t="array" ref="E249">_FV(D249,"Latitude")</f>
        <v>25.783333333333001</v>
      </c>
      <c r="F249" cm="1" vm="7">
        <f t="array" ref="F249">_FV(D249,"Longitude")</f>
        <v>-80.216666666666995</v>
      </c>
      <c r="G249" t="s">
        <v>913</v>
      </c>
      <c r="H249" t="s">
        <v>843</v>
      </c>
      <c r="J249" s="8">
        <v>1</v>
      </c>
      <c r="K249">
        <f>Table3[[#This Row],[Latitude]]*PI()/180</f>
        <v>0.6835097201754643</v>
      </c>
      <c r="L249">
        <f>Table3[[#This Row],[Longitude]]*PI()/180</f>
        <v>-2.1249335161662466</v>
      </c>
      <c r="M249">
        <f>Table3[[#This Row],[Latitude2]]*PI()/180</f>
        <v>0.45000405880586553</v>
      </c>
      <c r="N249">
        <f>Table3[[#This Row],[Longitude3]]*PI()/180</f>
        <v>-1.4000449483081236</v>
      </c>
      <c r="O249" s="8">
        <f t="shared" si="3"/>
        <v>2565.2352718306438</v>
      </c>
    </row>
    <row r="250" spans="1:15" s="1" customFormat="1" x14ac:dyDescent="0.25">
      <c r="A250" s="1" t="e" vm="617">
        <v>#VALUE!</v>
      </c>
      <c r="B250" s="1" cm="1" vm="618">
        <f t="array" ref="B250">_FV(A250,"Latitude")</f>
        <v>38.256111111111103</v>
      </c>
      <c r="C250" s="1" cm="1" vm="619">
        <f t="array" ref="C250">_FV(A250,"Longitude")</f>
        <v>-85.751388888888897</v>
      </c>
      <c r="D250" s="1" t="e" vm="620">
        <v>#VALUE!</v>
      </c>
      <c r="E250" s="1" cm="1" vm="621">
        <f t="array" ref="E250">_FV(D250,"Latitude")</f>
        <v>42.748055555556</v>
      </c>
      <c r="F250" s="1" cm="1" vm="622">
        <f t="array" ref="F250">_FV(D250,"Longitude")</f>
        <v>-91.671666666666994</v>
      </c>
      <c r="G250" s="1" t="s">
        <v>916</v>
      </c>
      <c r="H250" s="1" t="s">
        <v>919</v>
      </c>
      <c r="J250" s="7">
        <v>11</v>
      </c>
      <c r="K250" s="1">
        <f>Table3[[#This Row],[Latitude]]*PI()/180</f>
        <v>0.66769509789767501</v>
      </c>
      <c r="L250" s="1">
        <f>Table3[[#This Row],[Longitude]]*PI()/180</f>
        <v>-1.4966440742691933</v>
      </c>
      <c r="M250" s="1">
        <f>Table3[[#This Row],[Latitude2]]*PI()/180</f>
        <v>0.74609431826990591</v>
      </c>
      <c r="N250" s="1">
        <f>Table3[[#This Row],[Longitude3]]*PI()/180</f>
        <v>-1.5999724141240743</v>
      </c>
      <c r="O250" s="7">
        <f t="shared" si="3"/>
        <v>439.20155821356951</v>
      </c>
    </row>
    <row r="251" spans="1:15" x14ac:dyDescent="0.25">
      <c r="A251" t="e" vm="623">
        <v>#VALUE!</v>
      </c>
      <c r="B251" cm="1" vm="624">
        <f t="array" ref="B251">_FV(A251,"Latitude")</f>
        <v>32.5080555555556</v>
      </c>
      <c r="C251" cm="1" vm="625">
        <f t="array" ref="C251">_FV(A251,"Longitude")</f>
        <v>-93.762777777777799</v>
      </c>
      <c r="D251" t="e" vm="620">
        <v>#VALUE!</v>
      </c>
      <c r="E251" cm="1" vm="621">
        <f t="array" ref="E251">_FV(D251,"Latitude")</f>
        <v>42.748055555556</v>
      </c>
      <c r="F251" cm="1" vm="622">
        <f t="array" ref="F251">_FV(D251,"Longitude")</f>
        <v>-91.671666666666994</v>
      </c>
      <c r="G251" t="s">
        <v>921</v>
      </c>
      <c r="H251" t="s">
        <v>919</v>
      </c>
      <c r="J251" s="8">
        <v>10</v>
      </c>
      <c r="K251">
        <f>Table3[[#This Row],[Latitude]]*PI()/180</f>
        <v>0.56737260286567959</v>
      </c>
      <c r="L251">
        <f>Table3[[#This Row],[Longitude]]*PI()/180</f>
        <v>-1.6364691880379947</v>
      </c>
      <c r="M251">
        <f>Table3[[#This Row],[Latitude2]]*PI()/180</f>
        <v>0.74609431826990591</v>
      </c>
      <c r="N251">
        <f>Table3[[#This Row],[Longitude3]]*PI()/180</f>
        <v>-1.5999724141240743</v>
      </c>
      <c r="O251" s="8">
        <f t="shared" si="3"/>
        <v>716.68531336643059</v>
      </c>
    </row>
    <row r="252" spans="1:15" x14ac:dyDescent="0.25">
      <c r="A252" t="e" vm="626">
        <v>#VALUE!</v>
      </c>
      <c r="B252" cm="1" vm="627">
        <f t="array" ref="B252">_FV(A252,"Latitude")</f>
        <v>41.824166666666997</v>
      </c>
      <c r="C252" cm="1" vm="628">
        <f t="array" ref="C252">_FV(A252,"Longitude")</f>
        <v>-103.66500000000001</v>
      </c>
      <c r="D252" t="e" vm="620">
        <v>#VALUE!</v>
      </c>
      <c r="E252" cm="1" vm="621">
        <f t="array" ref="E252">_FV(D252,"Latitude")</f>
        <v>42.748055555556</v>
      </c>
      <c r="F252" cm="1" vm="622">
        <f t="array" ref="F252">_FV(D252,"Longitude")</f>
        <v>-91.671666666666994</v>
      </c>
      <c r="G252" t="s">
        <v>927</v>
      </c>
      <c r="H252" t="s">
        <v>919</v>
      </c>
      <c r="J252" s="8">
        <v>8</v>
      </c>
      <c r="K252">
        <f>Table3[[#This Row],[Latitude]]*PI()/180</f>
        <v>0.72996941523620085</v>
      </c>
      <c r="L252">
        <f>Table3[[#This Row],[Longitude]]*PI()/180</f>
        <v>-1.8092955690799217</v>
      </c>
      <c r="M252">
        <f>Table3[[#This Row],[Latitude2]]*PI()/180</f>
        <v>0.74609431826990591</v>
      </c>
      <c r="N252">
        <f>Table3[[#This Row],[Longitude3]]*PI()/180</f>
        <v>-1.5999724141240743</v>
      </c>
      <c r="O252" s="8">
        <f t="shared" si="3"/>
        <v>615.86180015017464</v>
      </c>
    </row>
    <row r="253" spans="1:15" x14ac:dyDescent="0.25">
      <c r="A253" t="e" vm="629">
        <v>#VALUE!</v>
      </c>
      <c r="B253" cm="1" vm="630">
        <f t="array" ref="B253">_FV(A253,"Latitude")</f>
        <v>32.705033</v>
      </c>
      <c r="C253" cm="1" vm="631">
        <f t="array" ref="C253">_FV(A253,"Longitude")</f>
        <v>-97.122838999999999</v>
      </c>
      <c r="D253" t="e" vm="620">
        <v>#VALUE!</v>
      </c>
      <c r="E253" cm="1" vm="621">
        <f t="array" ref="E253">_FV(D253,"Latitude")</f>
        <v>42.748055555556</v>
      </c>
      <c r="F253" cm="1" vm="622">
        <f t="array" ref="F253">_FV(D253,"Longitude")</f>
        <v>-91.671666666666994</v>
      </c>
      <c r="G253" t="s">
        <v>930</v>
      </c>
      <c r="H253" t="s">
        <v>919</v>
      </c>
      <c r="J253" s="8">
        <v>7</v>
      </c>
      <c r="K253">
        <f>Table3[[#This Row],[Latitude]]*PI()/180</f>
        <v>0.57081050782339859</v>
      </c>
      <c r="L253">
        <f>Table3[[#This Row],[Longitude]]*PI()/180</f>
        <v>-1.6951133194343568</v>
      </c>
      <c r="M253">
        <f>Table3[[#This Row],[Latitude2]]*PI()/180</f>
        <v>0.74609431826990591</v>
      </c>
      <c r="N253">
        <f>Table3[[#This Row],[Longitude3]]*PI()/180</f>
        <v>-1.5999724141240743</v>
      </c>
      <c r="O253" s="8">
        <f t="shared" si="3"/>
        <v>754.75699322830087</v>
      </c>
    </row>
    <row r="254" spans="1:15" x14ac:dyDescent="0.25">
      <c r="A254" t="s">
        <v>1415</v>
      </c>
      <c r="B254" s="11">
        <v>42.768900000000002</v>
      </c>
      <c r="C254" s="13">
        <v>-82.941400000000002</v>
      </c>
      <c r="D254" t="e" vm="620">
        <v>#VALUE!</v>
      </c>
      <c r="E254" cm="1" vm="621">
        <f t="array" ref="E254">_FV(D254,"Latitude")</f>
        <v>42.748055555556</v>
      </c>
      <c r="F254" cm="1" vm="622">
        <f t="array" ref="F254">_FV(D254,"Longitude")</f>
        <v>-91.671666666666994</v>
      </c>
      <c r="G254" t="s">
        <v>933</v>
      </c>
      <c r="H254" t="s">
        <v>919</v>
      </c>
      <c r="J254" s="8">
        <v>7</v>
      </c>
      <c r="K254">
        <f>Table3[[#This Row],[Latitude]]*PI()/180</f>
        <v>0.7464581224562028</v>
      </c>
      <c r="L254">
        <f>Table3[[#This Row],[Longitude]]*PI()/180</f>
        <v>-1.4476005162136247</v>
      </c>
      <c r="M254">
        <f>Table3[[#This Row],[Latitude2]]*PI()/180</f>
        <v>0.74609431826990591</v>
      </c>
      <c r="N254">
        <f>Table3[[#This Row],[Longitude3]]*PI()/180</f>
        <v>-1.5999724141240743</v>
      </c>
      <c r="O254" s="8">
        <f t="shared" si="3"/>
        <v>442.71699508092848</v>
      </c>
    </row>
    <row r="255" spans="1:15" x14ac:dyDescent="0.25">
      <c r="A255" t="e" vm="204">
        <v>#VALUE!</v>
      </c>
      <c r="B255" cm="1" vm="205">
        <f t="array" ref="B255">_FV(A255,"Latitude")</f>
        <v>36.162222222222198</v>
      </c>
      <c r="C255" cm="1" vm="206">
        <f t="array" ref="C255">_FV(A255,"Longitude")</f>
        <v>-86.774444444444399</v>
      </c>
      <c r="D255" t="e" vm="620">
        <v>#VALUE!</v>
      </c>
      <c r="E255" cm="1" vm="621">
        <f t="array" ref="E255">_FV(D255,"Latitude")</f>
        <v>42.748055555556</v>
      </c>
      <c r="F255" cm="1" vm="622">
        <f t="array" ref="F255">_FV(D255,"Longitude")</f>
        <v>-91.671666666666994</v>
      </c>
      <c r="G255" t="s">
        <v>935</v>
      </c>
      <c r="H255" t="s">
        <v>919</v>
      </c>
      <c r="J255" s="8">
        <v>6</v>
      </c>
      <c r="K255">
        <f>Table3[[#This Row],[Latitude]]*PI()/180</f>
        <v>0.63114984261563789</v>
      </c>
      <c r="L255">
        <f>Table3[[#This Row],[Longitude]]*PI()/180</f>
        <v>-1.5144997621444563</v>
      </c>
      <c r="M255">
        <f>Table3[[#This Row],[Latitude2]]*PI()/180</f>
        <v>0.74609431826990591</v>
      </c>
      <c r="N255">
        <f>Table3[[#This Row],[Longitude3]]*PI()/180</f>
        <v>-1.5999724141240743</v>
      </c>
      <c r="O255" s="8">
        <f t="shared" si="3"/>
        <v>524.50393000707356</v>
      </c>
    </row>
    <row r="256" spans="1:15" x14ac:dyDescent="0.25">
      <c r="A256" t="e" vm="632">
        <v>#VALUE!</v>
      </c>
      <c r="B256" cm="1" vm="633">
        <f t="array" ref="B256">_FV(A256,"Latitude")</f>
        <v>42.870833333333003</v>
      </c>
      <c r="C256" cm="1" vm="634">
        <f t="array" ref="C256">_FV(A256,"Longitude")</f>
        <v>-85.864999999999995</v>
      </c>
      <c r="D256" t="e" vm="620">
        <v>#VALUE!</v>
      </c>
      <c r="E256" cm="1" vm="621">
        <f t="array" ref="E256">_FV(D256,"Latitude")</f>
        <v>42.748055555556</v>
      </c>
      <c r="F256" cm="1" vm="622">
        <f t="array" ref="F256">_FV(D256,"Longitude")</f>
        <v>-91.671666666666994</v>
      </c>
      <c r="G256" t="s">
        <v>937</v>
      </c>
      <c r="H256" t="s">
        <v>919</v>
      </c>
      <c r="J256" s="8">
        <v>6</v>
      </c>
      <c r="K256">
        <f>Table3[[#This Row],[Latitude]]*PI()/180</f>
        <v>0.74823719474039652</v>
      </c>
      <c r="L256">
        <f>Table3[[#This Row],[Longitude]]*PI()/180</f>
        <v>-1.4986269622249309</v>
      </c>
      <c r="M256">
        <f>Table3[[#This Row],[Latitude2]]*PI()/180</f>
        <v>0.74609431826990591</v>
      </c>
      <c r="N256">
        <f>Table3[[#This Row],[Longitude3]]*PI()/180</f>
        <v>-1.5999724141240743</v>
      </c>
      <c r="O256" s="8">
        <f t="shared" si="3"/>
        <v>294.41088524697636</v>
      </c>
    </row>
    <row r="257" spans="1:15" x14ac:dyDescent="0.25">
      <c r="A257" t="e" vm="635">
        <v>#VALUE!</v>
      </c>
      <c r="B257" cm="1" vm="636">
        <f t="array" ref="B257">_FV(A257,"Latitude")</f>
        <v>38.997199999999999</v>
      </c>
      <c r="C257" cm="1" vm="637">
        <f t="array" ref="C257">_FV(A257,"Longitude")</f>
        <v>-77.287499999999994</v>
      </c>
      <c r="D257" t="e" vm="620">
        <v>#VALUE!</v>
      </c>
      <c r="E257" cm="1" vm="621">
        <f t="array" ref="E257">_FV(D257,"Latitude")</f>
        <v>42.748055555556</v>
      </c>
      <c r="F257" cm="1" vm="622">
        <f t="array" ref="F257">_FV(D257,"Longitude")</f>
        <v>-91.671666666666994</v>
      </c>
      <c r="G257" t="s">
        <v>940</v>
      </c>
      <c r="H257" t="s">
        <v>919</v>
      </c>
      <c r="J257" s="8">
        <v>6</v>
      </c>
      <c r="K257">
        <f>Table3[[#This Row],[Latitude]]*PI()/180</f>
        <v>0.68062953905873269</v>
      </c>
      <c r="L257">
        <f>Table3[[#This Row],[Longitude]]*PI()/180</f>
        <v>-1.3489213456351175</v>
      </c>
      <c r="M257">
        <f>Table3[[#This Row],[Latitude2]]*PI()/180</f>
        <v>0.74609431826990591</v>
      </c>
      <c r="N257">
        <f>Table3[[#This Row],[Longitude3]]*PI()/180</f>
        <v>-1.5999724141240743</v>
      </c>
      <c r="O257" s="8">
        <f t="shared" si="3"/>
        <v>793.78097410069904</v>
      </c>
    </row>
    <row r="258" spans="1:15" x14ac:dyDescent="0.25">
      <c r="A258" t="e" vm="638">
        <v>#VALUE!</v>
      </c>
      <c r="B258" cm="1" vm="639">
        <f t="array" ref="B258">_FV(A258,"Latitude")</f>
        <v>47.366111111111003</v>
      </c>
      <c r="C258" cm="1" vm="640">
        <f t="array" ref="C258">_FV(A258,"Longitude")</f>
        <v>-122.04472222222</v>
      </c>
      <c r="D258" t="e" vm="620">
        <v>#VALUE!</v>
      </c>
      <c r="E258" cm="1" vm="621">
        <f t="array" ref="E258">_FV(D258,"Latitude")</f>
        <v>42.748055555556</v>
      </c>
      <c r="F258" cm="1" vm="622">
        <f t="array" ref="F258">_FV(D258,"Longitude")</f>
        <v>-91.671666666666994</v>
      </c>
      <c r="G258" t="s">
        <v>943</v>
      </c>
      <c r="H258" t="s">
        <v>919</v>
      </c>
      <c r="J258" s="8">
        <v>5</v>
      </c>
      <c r="K258">
        <f>Table3[[#This Row],[Latitude]]*PI()/180</f>
        <v>0.82669459275435664</v>
      </c>
      <c r="L258">
        <f>Table3[[#This Row],[Longitude]]*PI()/180</f>
        <v>-2.1300822374596295</v>
      </c>
      <c r="M258">
        <f>Table3[[#This Row],[Latitude2]]*PI()/180</f>
        <v>0.74609431826990591</v>
      </c>
      <c r="N258">
        <f>Table3[[#This Row],[Longitude3]]*PI()/180</f>
        <v>-1.5999724141240743</v>
      </c>
      <c r="O258" s="8">
        <f t="shared" si="3"/>
        <v>1506.2950930989823</v>
      </c>
    </row>
    <row r="259" spans="1:15" x14ac:dyDescent="0.25">
      <c r="A259" t="e" vm="641">
        <v>#VALUE!</v>
      </c>
      <c r="B259" cm="1" vm="642">
        <f t="array" ref="B259">_FV(A259,"Latitude")</f>
        <v>39.768611111110999</v>
      </c>
      <c r="C259" cm="1" vm="643">
        <f t="array" ref="C259">_FV(A259,"Longitude")</f>
        <v>-86.158055555556004</v>
      </c>
      <c r="D259" t="e" vm="620">
        <v>#VALUE!</v>
      </c>
      <c r="E259" cm="1" vm="621">
        <f t="array" ref="E259">_FV(D259,"Latitude")</f>
        <v>42.748055555556</v>
      </c>
      <c r="F259" cm="1" vm="622">
        <f t="array" ref="F259">_FV(D259,"Longitude")</f>
        <v>-91.671666666666994</v>
      </c>
      <c r="G259" t="s">
        <v>946</v>
      </c>
      <c r="H259" t="s">
        <v>919</v>
      </c>
      <c r="J259" s="8">
        <v>5</v>
      </c>
      <c r="K259">
        <f>Table3[[#This Row],[Latitude]]*PI()/180</f>
        <v>0.69409320283408737</v>
      </c>
      <c r="L259">
        <f>Table3[[#This Row],[Longitude]]*PI()/180</f>
        <v>-1.5037417465606444</v>
      </c>
      <c r="M259">
        <f>Table3[[#This Row],[Latitude2]]*PI()/180</f>
        <v>0.74609431826990591</v>
      </c>
      <c r="N259">
        <f>Table3[[#This Row],[Longitude3]]*PI()/180</f>
        <v>-1.5999724141240743</v>
      </c>
      <c r="O259" s="8">
        <f t="shared" ref="O259:O305" si="4">ACOS(SIN(K259)*SIN(M259)+COS(K259)*COS(M259)*COS(N259-L259))*3959</f>
        <v>352.58780612789138</v>
      </c>
    </row>
    <row r="260" spans="1:15" x14ac:dyDescent="0.25">
      <c r="A260" t="e" vm="644">
        <v>#VALUE!</v>
      </c>
      <c r="B260" cm="1" vm="645">
        <f t="array" ref="B260">_FV(A260,"Latitude")</f>
        <v>33.861388888889003</v>
      </c>
      <c r="C260" cm="1" vm="646">
        <f t="array" ref="C260">_FV(A260,"Longitude")</f>
        <v>-84.470277777777994</v>
      </c>
      <c r="D260" t="e" vm="620">
        <v>#VALUE!</v>
      </c>
      <c r="E260" cm="1" vm="621">
        <f t="array" ref="E260">_FV(D260,"Latitude")</f>
        <v>42.748055555556</v>
      </c>
      <c r="F260" cm="1" vm="622">
        <f t="array" ref="F260">_FV(D260,"Longitude")</f>
        <v>-91.671666666666994</v>
      </c>
      <c r="G260" t="s">
        <v>949</v>
      </c>
      <c r="H260" t="s">
        <v>919</v>
      </c>
      <c r="J260" s="8">
        <v>4</v>
      </c>
      <c r="K260">
        <f>Table3[[#This Row],[Latitude]]*PI()/180</f>
        <v>0.59099272540933745</v>
      </c>
      <c r="L260">
        <f>Table3[[#This Row],[Longitude]]*PI()/180</f>
        <v>-1.474284467296425</v>
      </c>
      <c r="M260">
        <f>Table3[[#This Row],[Latitude2]]*PI()/180</f>
        <v>0.74609431826990591</v>
      </c>
      <c r="N260">
        <f>Table3[[#This Row],[Longitude3]]*PI()/180</f>
        <v>-1.5999724141240743</v>
      </c>
      <c r="O260" s="8">
        <f t="shared" si="4"/>
        <v>727.02879896517345</v>
      </c>
    </row>
    <row r="261" spans="1:15" x14ac:dyDescent="0.25">
      <c r="A261" t="e" vm="647">
        <v>#VALUE!</v>
      </c>
      <c r="B261" cm="1" vm="648">
        <f t="array" ref="B261">_FV(A261,"Latitude")</f>
        <v>45.486944444443999</v>
      </c>
      <c r="C261" cm="1" vm="649">
        <f t="array" ref="C261">_FV(A261,"Longitude")</f>
        <v>-122.80361111111</v>
      </c>
      <c r="D261" t="e" vm="620">
        <v>#VALUE!</v>
      </c>
      <c r="E261" cm="1" vm="621">
        <f t="array" ref="E261">_FV(D261,"Latitude")</f>
        <v>42.748055555556</v>
      </c>
      <c r="F261" cm="1" vm="622">
        <f t="array" ref="F261">_FV(D261,"Longitude")</f>
        <v>-91.671666666666994</v>
      </c>
      <c r="G261" t="s">
        <v>951</v>
      </c>
      <c r="H261" t="s">
        <v>919</v>
      </c>
      <c r="J261" s="8">
        <v>4</v>
      </c>
      <c r="K261">
        <f>Table3[[#This Row],[Latitude]]*PI()/180</f>
        <v>0.79389694722729065</v>
      </c>
      <c r="L261">
        <f>Table3[[#This Row],[Longitude]]*PI()/180</f>
        <v>-2.1433273472275616</v>
      </c>
      <c r="M261">
        <f>Table3[[#This Row],[Latitude2]]*PI()/180</f>
        <v>0.74609431826990591</v>
      </c>
      <c r="N261">
        <f>Table3[[#This Row],[Longitude3]]*PI()/180</f>
        <v>-1.5999724141240743</v>
      </c>
      <c r="O261" s="8">
        <f t="shared" si="4"/>
        <v>1546.0661841584688</v>
      </c>
    </row>
    <row r="262" spans="1:15" x14ac:dyDescent="0.25">
      <c r="A262" t="e" vm="650">
        <v>#VALUE!</v>
      </c>
      <c r="B262" cm="1" vm="651">
        <f t="array" ref="B262">_FV(A262,"Latitude")</f>
        <v>40.862777777778</v>
      </c>
      <c r="C262" cm="1" vm="652">
        <f t="array" ref="C262">_FV(A262,"Longitude")</f>
        <v>-74.075000000000003</v>
      </c>
      <c r="D262" t="e" vm="620">
        <v>#VALUE!</v>
      </c>
      <c r="E262" cm="1" vm="621">
        <f t="array" ref="E262">_FV(D262,"Latitude")</f>
        <v>42.748055555556</v>
      </c>
      <c r="F262" cm="1" vm="622">
        <f t="array" ref="F262">_FV(D262,"Longitude")</f>
        <v>-91.671666666666994</v>
      </c>
      <c r="G262" t="s">
        <v>953</v>
      </c>
      <c r="H262" t="s">
        <v>919</v>
      </c>
      <c r="J262" s="8">
        <v>4</v>
      </c>
      <c r="K262">
        <f>Table3[[#This Row],[Latitude]]*PI()/180</f>
        <v>0.71319001373299784</v>
      </c>
      <c r="L262">
        <f>Table3[[#This Row],[Longitude]]*PI()/180</f>
        <v>-1.2928526434147996</v>
      </c>
      <c r="M262">
        <f>Table3[[#This Row],[Latitude2]]*PI()/180</f>
        <v>0.74609431826990591</v>
      </c>
      <c r="N262">
        <f>Table3[[#This Row],[Longitude3]]*PI()/180</f>
        <v>-1.5999724141240743</v>
      </c>
      <c r="O262" s="8">
        <f t="shared" si="4"/>
        <v>913.94006514736748</v>
      </c>
    </row>
    <row r="263" spans="1:15" x14ac:dyDescent="0.25">
      <c r="A263" t="e" vm="653">
        <v>#VALUE!</v>
      </c>
      <c r="B263" cm="1" vm="654">
        <f t="array" ref="B263">_FV(A263,"Latitude")</f>
        <v>41.235555555555997</v>
      </c>
      <c r="C263" cm="1" vm="655">
        <f t="array" ref="C263">_FV(A263,"Longitude")</f>
        <v>-80.758055555555998</v>
      </c>
      <c r="D263" t="e" vm="620">
        <v>#VALUE!</v>
      </c>
      <c r="E263" cm="1" vm="621">
        <f t="array" ref="E263">_FV(D263,"Latitude")</f>
        <v>42.748055555556</v>
      </c>
      <c r="F263" cm="1" vm="622">
        <f t="array" ref="F263">_FV(D263,"Longitude")</f>
        <v>-91.671666666666994</v>
      </c>
      <c r="G263" t="s">
        <v>956</v>
      </c>
      <c r="H263" t="s">
        <v>919</v>
      </c>
      <c r="J263" s="8">
        <v>4</v>
      </c>
      <c r="K263">
        <f>Table3[[#This Row],[Latitude]]*PI()/180</f>
        <v>0.71969621333349165</v>
      </c>
      <c r="L263">
        <f>Table3[[#This Row],[Longitude]]*PI()/180</f>
        <v>-1.4094939669529507</v>
      </c>
      <c r="M263">
        <f>Table3[[#This Row],[Latitude2]]*PI()/180</f>
        <v>0.74609431826990591</v>
      </c>
      <c r="N263">
        <f>Table3[[#This Row],[Longitude3]]*PI()/180</f>
        <v>-1.5999724141240743</v>
      </c>
      <c r="O263" s="8">
        <f t="shared" si="4"/>
        <v>569.71284775673303</v>
      </c>
    </row>
    <row r="264" spans="1:15" x14ac:dyDescent="0.25">
      <c r="A264" t="e" vm="656">
        <v>#VALUE!</v>
      </c>
      <c r="B264" cm="1" vm="657">
        <f t="array" ref="B264">_FV(A264,"Latitude")</f>
        <v>41.12</v>
      </c>
      <c r="C264" cm="1" vm="658">
        <f t="array" ref="C264">_FV(A264,"Longitude")</f>
        <v>-87.86</v>
      </c>
      <c r="D264" t="e" vm="620">
        <v>#VALUE!</v>
      </c>
      <c r="E264" cm="1" vm="621">
        <f t="array" ref="E264">_FV(D264,"Latitude")</f>
        <v>42.748055555556</v>
      </c>
      <c r="F264" cm="1" vm="622">
        <f t="array" ref="F264">_FV(D264,"Longitude")</f>
        <v>-91.671666666666994</v>
      </c>
      <c r="G264" t="s">
        <v>959</v>
      </c>
      <c r="H264" t="s">
        <v>919</v>
      </c>
      <c r="J264" s="8">
        <v>3</v>
      </c>
      <c r="K264">
        <f>Table3[[#This Row],[Latitude]]*PI()/180</f>
        <v>0.71767938842006818</v>
      </c>
      <c r="L264">
        <f>Table3[[#This Row],[Longitude]]*PI()/180</f>
        <v>-1.5334462808022178</v>
      </c>
      <c r="M264">
        <f>Table3[[#This Row],[Latitude2]]*PI()/180</f>
        <v>0.74609431826990591</v>
      </c>
      <c r="N264">
        <f>Table3[[#This Row],[Longitude3]]*PI()/180</f>
        <v>-1.5999724141240743</v>
      </c>
      <c r="O264" s="8">
        <f t="shared" si="4"/>
        <v>225.89482174121673</v>
      </c>
    </row>
    <row r="265" spans="1:15" x14ac:dyDescent="0.25">
      <c r="A265" t="e" vm="659">
        <v>#VALUE!</v>
      </c>
      <c r="B265" cm="1" vm="660">
        <f t="array" ref="B265">_FV(A265,"Latitude")</f>
        <v>26.655000000000001</v>
      </c>
      <c r="C265" cm="1" vm="661">
        <f t="array" ref="C265">_FV(A265,"Longitude")</f>
        <v>-80.254166666667004</v>
      </c>
      <c r="D265" t="e" vm="620">
        <v>#VALUE!</v>
      </c>
      <c r="E265" cm="1" vm="621">
        <f t="array" ref="E265">_FV(D265,"Latitude")</f>
        <v>42.748055555556</v>
      </c>
      <c r="F265" cm="1" vm="622">
        <f t="array" ref="F265">_FV(D265,"Longitude")</f>
        <v>-91.671666666666994</v>
      </c>
      <c r="G265" t="s">
        <v>961</v>
      </c>
      <c r="H265" t="s">
        <v>919</v>
      </c>
      <c r="J265" s="8">
        <v>3</v>
      </c>
      <c r="K265">
        <f>Table3[[#This Row],[Latitude]]*PI()/180</f>
        <v>0.46521751211908857</v>
      </c>
      <c r="L265">
        <f>Table3[[#This Row],[Longitude]]*PI()/180</f>
        <v>-1.4006994467776217</v>
      </c>
      <c r="M265">
        <f>Table3[[#This Row],[Latitude2]]*PI()/180</f>
        <v>0.74609431826990591</v>
      </c>
      <c r="N265">
        <f>Table3[[#This Row],[Longitude3]]*PI()/180</f>
        <v>-1.5999724141240743</v>
      </c>
      <c r="O265" s="8">
        <f t="shared" si="4"/>
        <v>1284.5120590560146</v>
      </c>
    </row>
    <row r="266" spans="1:15" x14ac:dyDescent="0.25">
      <c r="A266" t="e" vm="662">
        <v>#VALUE!</v>
      </c>
      <c r="B266" cm="1" vm="663">
        <f t="array" ref="B266">_FV(A266,"Latitude")</f>
        <v>42.162500000000001</v>
      </c>
      <c r="C266" cm="1" vm="664">
        <f t="array" ref="C266">_FV(A266,"Longitude")</f>
        <v>-88.302499999999995</v>
      </c>
      <c r="D266" t="e" vm="620">
        <v>#VALUE!</v>
      </c>
      <c r="E266" cm="1" vm="621">
        <f t="array" ref="E266">_FV(D266,"Latitude")</f>
        <v>42.748055555556</v>
      </c>
      <c r="F266" cm="1" vm="622">
        <f t="array" ref="F266">_FV(D266,"Longitude")</f>
        <v>-91.671666666666994</v>
      </c>
      <c r="G266" t="s">
        <v>964</v>
      </c>
      <c r="H266" t="s">
        <v>919</v>
      </c>
      <c r="J266" s="8">
        <v>3</v>
      </c>
      <c r="K266">
        <f>Table3[[#This Row],[Latitude]]*PI()/180</f>
        <v>0.73587444587210926</v>
      </c>
      <c r="L266">
        <f>Table3[[#This Row],[Longitude]]*PI()/180</f>
        <v>-1.5411693627422927</v>
      </c>
      <c r="M266">
        <f>Table3[[#This Row],[Latitude2]]*PI()/180</f>
        <v>0.74609431826990591</v>
      </c>
      <c r="N266">
        <f>Table3[[#This Row],[Longitude3]]*PI()/180</f>
        <v>-1.5999724141240743</v>
      </c>
      <c r="O266" s="8">
        <f t="shared" si="4"/>
        <v>176.4494177678788</v>
      </c>
    </row>
    <row r="267" spans="1:15" x14ac:dyDescent="0.25">
      <c r="A267" t="e" vm="665">
        <v>#VALUE!</v>
      </c>
      <c r="B267" cm="1" vm="666">
        <f t="array" ref="B267">_FV(A267,"Latitude")</f>
        <v>40.207000000000001</v>
      </c>
      <c r="C267" cm="1" vm="667">
        <f t="array" ref="C267">_FV(A267,"Longitude")</f>
        <v>-74.674400000000006</v>
      </c>
      <c r="D267" t="e" vm="620">
        <v>#VALUE!</v>
      </c>
      <c r="E267" cm="1" vm="621">
        <f t="array" ref="E267">_FV(D267,"Latitude")</f>
        <v>42.748055555556</v>
      </c>
      <c r="F267" cm="1" vm="622">
        <f t="array" ref="F267">_FV(D267,"Longitude")</f>
        <v>-91.671666666666994</v>
      </c>
      <c r="G267" t="s">
        <v>967</v>
      </c>
      <c r="H267" t="s">
        <v>919</v>
      </c>
      <c r="J267" s="8">
        <v>2</v>
      </c>
      <c r="K267">
        <f>Table3[[#This Row],[Latitude]]*PI()/180</f>
        <v>0.70174453234936007</v>
      </c>
      <c r="L267">
        <f>Table3[[#This Row],[Longitude]]*PI()/180</f>
        <v>-1.3033141469512537</v>
      </c>
      <c r="M267">
        <f>Table3[[#This Row],[Latitude2]]*PI()/180</f>
        <v>0.74609431826990591</v>
      </c>
      <c r="N267">
        <f>Table3[[#This Row],[Longitude3]]*PI()/180</f>
        <v>-1.5999724141240743</v>
      </c>
      <c r="O267" s="8">
        <f t="shared" si="4"/>
        <v>895.64672123450453</v>
      </c>
    </row>
    <row r="268" spans="1:15" x14ac:dyDescent="0.25">
      <c r="A268" t="e" vm="668">
        <v>#VALUE!</v>
      </c>
      <c r="B268" cm="1" vm="669">
        <f t="array" ref="B268">_FV(A268,"Latitude")</f>
        <v>40.477200000000003</v>
      </c>
      <c r="C268" cm="1" vm="670">
        <f t="array" ref="C268">_FV(A268,"Longitude")</f>
        <v>-104.91200000000001</v>
      </c>
      <c r="D268" t="e" vm="620">
        <v>#VALUE!</v>
      </c>
      <c r="E268" cm="1" vm="621">
        <f t="array" ref="E268">_FV(D268,"Latitude")</f>
        <v>42.748055555556</v>
      </c>
      <c r="F268" cm="1" vm="622">
        <f t="array" ref="F268">_FV(D268,"Longitude")</f>
        <v>-91.671666666666994</v>
      </c>
      <c r="G268" t="s">
        <v>969</v>
      </c>
      <c r="H268" t="s">
        <v>919</v>
      </c>
      <c r="J268" s="8">
        <v>2</v>
      </c>
      <c r="K268">
        <f>Table3[[#This Row],[Latitude]]*PI()/180</f>
        <v>0.70646041198824883</v>
      </c>
      <c r="L268">
        <f>Table3[[#This Row],[Longitude]]*PI()/180</f>
        <v>-1.8310598248522909</v>
      </c>
      <c r="M268">
        <f>Table3[[#This Row],[Latitude2]]*PI()/180</f>
        <v>0.74609431826990591</v>
      </c>
      <c r="N268">
        <f>Table3[[#This Row],[Longitude3]]*PI()/180</f>
        <v>-1.5999724141240743</v>
      </c>
      <c r="O268" s="8">
        <f t="shared" si="4"/>
        <v>700.97171381719124</v>
      </c>
    </row>
    <row r="269" spans="1:15" x14ac:dyDescent="0.25">
      <c r="A269" t="e" vm="671">
        <v>#VALUE!</v>
      </c>
      <c r="B269" cm="1" vm="672">
        <f t="array" ref="B269">_FV(A269,"Latitude")</f>
        <v>40.674700000000001</v>
      </c>
      <c r="C269" cm="1" vm="673">
        <f t="array" ref="C269">_FV(A269,"Longitude")</f>
        <v>-73.510599999999997</v>
      </c>
      <c r="D269" t="e" vm="620">
        <v>#VALUE!</v>
      </c>
      <c r="E269" cm="1" vm="621">
        <f t="array" ref="E269">_FV(D269,"Latitude")</f>
        <v>42.748055555556</v>
      </c>
      <c r="F269" cm="1" vm="622">
        <f t="array" ref="F269">_FV(D269,"Longitude")</f>
        <v>-91.671666666666994</v>
      </c>
      <c r="G269" t="s">
        <v>971</v>
      </c>
      <c r="H269" t="s">
        <v>919</v>
      </c>
      <c r="J269" s="8">
        <v>2</v>
      </c>
      <c r="K269">
        <f>Table3[[#This Row],[Latitude]]*PI()/180</f>
        <v>0.70990743726093752</v>
      </c>
      <c r="L269">
        <f>Table3[[#This Row],[Longitude]]*PI()/180</f>
        <v>-1.2830020051165436</v>
      </c>
      <c r="M269">
        <f>Table3[[#This Row],[Latitude2]]*PI()/180</f>
        <v>0.74609431826990591</v>
      </c>
      <c r="N269">
        <f>Table3[[#This Row],[Longitude3]]*PI()/180</f>
        <v>-1.5999724141240743</v>
      </c>
      <c r="O269" s="8">
        <f t="shared" si="4"/>
        <v>945.77526046305638</v>
      </c>
    </row>
    <row r="270" spans="1:15" x14ac:dyDescent="0.25">
      <c r="A270" t="e" vm="527">
        <v>#VALUE!</v>
      </c>
      <c r="B270" cm="1" vm="528">
        <f t="array" ref="B270">_FV(A270,"Latitude")</f>
        <v>40.566499999999998</v>
      </c>
      <c r="C270" cm="1" vm="529">
        <f t="array" ref="C270">_FV(A270,"Longitude")</f>
        <v>-111.838916666667</v>
      </c>
      <c r="D270" t="e" vm="620">
        <v>#VALUE!</v>
      </c>
      <c r="E270" cm="1" vm="621">
        <f t="array" ref="E270">_FV(D270,"Latitude")</f>
        <v>42.748055555556</v>
      </c>
      <c r="F270" cm="1" vm="622">
        <f t="array" ref="F270">_FV(D270,"Longitude")</f>
        <v>-91.671666666666994</v>
      </c>
      <c r="G270" t="s">
        <v>973</v>
      </c>
      <c r="H270" t="s">
        <v>919</v>
      </c>
      <c r="J270" s="8">
        <v>2</v>
      </c>
      <c r="K270">
        <f>Table3[[#This Row],[Latitude]]*PI()/180</f>
        <v>0.70801899101027965</v>
      </c>
      <c r="L270">
        <f>Table3[[#This Row],[Longitude]]*PI()/180</f>
        <v>-1.9519573276969007</v>
      </c>
      <c r="M270">
        <f>Table3[[#This Row],[Latitude2]]*PI()/180</f>
        <v>0.74609431826990591</v>
      </c>
      <c r="N270">
        <f>Table3[[#This Row],[Longitude3]]*PI()/180</f>
        <v>-1.5999724141240743</v>
      </c>
      <c r="O270" s="8">
        <f t="shared" si="4"/>
        <v>1049.4181343433756</v>
      </c>
    </row>
    <row r="271" spans="1:15" x14ac:dyDescent="0.25">
      <c r="A271" t="e" vm="674">
        <v>#VALUE!</v>
      </c>
      <c r="B271" cm="1" vm="675">
        <f t="array" ref="B271">_FV(A271,"Latitude")</f>
        <v>26.135833333333</v>
      </c>
      <c r="C271" cm="1" vm="676">
        <f t="array" ref="C271">_FV(A271,"Longitude")</f>
        <v>-80.141944444443993</v>
      </c>
      <c r="D271" t="e" vm="620">
        <v>#VALUE!</v>
      </c>
      <c r="E271" cm="1" vm="621">
        <f t="array" ref="E271">_FV(D271,"Latitude")</f>
        <v>42.748055555556</v>
      </c>
      <c r="F271" cm="1" vm="622">
        <f t="array" ref="F271">_FV(D271,"Longitude")</f>
        <v>-91.671666666666994</v>
      </c>
      <c r="G271" t="s">
        <v>974</v>
      </c>
      <c r="H271" t="s">
        <v>919</v>
      </c>
      <c r="J271" s="8">
        <v>2</v>
      </c>
      <c r="K271">
        <f>Table3[[#This Row],[Latitude]]*PI()/180</f>
        <v>0.45615634441914549</v>
      </c>
      <c r="L271">
        <f>Table3[[#This Row],[Longitude]]*PI()/180</f>
        <v>-1.3987407995059253</v>
      </c>
      <c r="M271">
        <f>Table3[[#This Row],[Latitude2]]*PI()/180</f>
        <v>0.74609431826990591</v>
      </c>
      <c r="N271">
        <f>Table3[[#This Row],[Longitude3]]*PI()/180</f>
        <v>-1.5999724141240743</v>
      </c>
      <c r="O271" s="8">
        <f t="shared" si="4"/>
        <v>1319.6479351238552</v>
      </c>
    </row>
    <row r="272" spans="1:15" x14ac:dyDescent="0.25">
      <c r="A272" t="e" vm="677">
        <v>#VALUE!</v>
      </c>
      <c r="B272" cm="1" vm="678">
        <f t="array" ref="B272">_FV(A272,"Latitude")</f>
        <v>42.186700000000002</v>
      </c>
      <c r="C272" cm="1" vm="679">
        <f t="array" ref="C272">_FV(A272,"Longitude")</f>
        <v>-88.347499999999997</v>
      </c>
      <c r="D272" t="e" vm="620">
        <v>#VALUE!</v>
      </c>
      <c r="E272" cm="1" vm="621">
        <f t="array" ref="E272">_FV(D272,"Latitude")</f>
        <v>42.748055555556</v>
      </c>
      <c r="F272" cm="1" vm="622">
        <f t="array" ref="F272">_FV(D272,"Longitude")</f>
        <v>-91.671666666666994</v>
      </c>
      <c r="G272" t="s">
        <v>977</v>
      </c>
      <c r="H272" t="s">
        <v>919</v>
      </c>
      <c r="J272" s="8">
        <v>1</v>
      </c>
      <c r="K272">
        <f>Table3[[#This Row],[Latitude]]*PI()/180</f>
        <v>0.73629681555109172</v>
      </c>
      <c r="L272">
        <f>Table3[[#This Row],[Longitude]]*PI()/180</f>
        <v>-1.5419547609056903</v>
      </c>
      <c r="M272">
        <f>Table3[[#This Row],[Latitude2]]*PI()/180</f>
        <v>0.74609431826990591</v>
      </c>
      <c r="N272">
        <f>Table3[[#This Row],[Longitude3]]*PI()/180</f>
        <v>-1.5999724141240743</v>
      </c>
      <c r="O272" s="8">
        <f t="shared" si="4"/>
        <v>173.80522777695214</v>
      </c>
    </row>
    <row r="273" spans="1:15" x14ac:dyDescent="0.25">
      <c r="A273" t="e" vm="680">
        <v>#VALUE!</v>
      </c>
      <c r="B273" cm="1" vm="681">
        <f t="array" ref="B273">_FV(A273,"Latitude")</f>
        <v>34.399166666667</v>
      </c>
      <c r="C273" cm="1" vm="682">
        <f t="array" ref="C273">_FV(A273,"Longitude")</f>
        <v>-119.51638888889001</v>
      </c>
      <c r="D273" t="e" vm="620">
        <v>#VALUE!</v>
      </c>
      <c r="E273" cm="1" vm="621">
        <f t="array" ref="E273">_FV(D273,"Latitude")</f>
        <v>42.748055555556</v>
      </c>
      <c r="F273" cm="1" vm="622">
        <f t="array" ref="F273">_FV(D273,"Longitude")</f>
        <v>-91.671666666666994</v>
      </c>
      <c r="G273" t="s">
        <v>980</v>
      </c>
      <c r="H273" t="s">
        <v>919</v>
      </c>
      <c r="J273" s="8">
        <v>1</v>
      </c>
      <c r="K273">
        <f>Table3[[#This Row],[Latitude]]*PI()/180</f>
        <v>0.60037871827562195</v>
      </c>
      <c r="L273">
        <f>Table3[[#This Row],[Longitude]]*PI()/180</f>
        <v>-2.085954496205098</v>
      </c>
      <c r="M273">
        <f>Table3[[#This Row],[Latitude2]]*PI()/180</f>
        <v>0.74609431826990591</v>
      </c>
      <c r="N273">
        <f>Table3[[#This Row],[Longitude3]]*PI()/180</f>
        <v>-1.5999724141240743</v>
      </c>
      <c r="O273" s="8">
        <f t="shared" si="4"/>
        <v>1601.9484736713218</v>
      </c>
    </row>
    <row r="274" spans="1:15" x14ac:dyDescent="0.25">
      <c r="A274" t="e" vm="683">
        <v>#VALUE!</v>
      </c>
      <c r="B274" cm="1" vm="684">
        <f t="array" ref="B274">_FV(A274,"Latitude")</f>
        <v>33.503333333333003</v>
      </c>
      <c r="C274" cm="1" vm="685">
        <f t="array" ref="C274">_FV(A274,"Longitude")</f>
        <v>-117.12361111110999</v>
      </c>
      <c r="D274" t="e" vm="620">
        <v>#VALUE!</v>
      </c>
      <c r="E274" cm="1" vm="621">
        <f t="array" ref="E274">_FV(D274,"Latitude")</f>
        <v>42.748055555556</v>
      </c>
      <c r="F274" cm="1" vm="622">
        <f t="array" ref="F274">_FV(D274,"Longitude")</f>
        <v>-91.671666666666994</v>
      </c>
      <c r="G274" t="s">
        <v>983</v>
      </c>
      <c r="H274" t="s">
        <v>919</v>
      </c>
      <c r="J274" s="8">
        <v>1</v>
      </c>
      <c r="K274">
        <f>Table3[[#This Row],[Latitude]]*PI()/180</f>
        <v>0.58474347705982777</v>
      </c>
      <c r="L274">
        <f>Table3[[#This Row],[Longitude]]*PI()/180</f>
        <v>-2.0441926457142836</v>
      </c>
      <c r="M274">
        <f>Table3[[#This Row],[Latitude2]]*PI()/180</f>
        <v>0.74609431826990591</v>
      </c>
      <c r="N274">
        <f>Table3[[#This Row],[Longitude3]]*PI()/180</f>
        <v>-1.5999724141240743</v>
      </c>
      <c r="O274" s="8">
        <f t="shared" si="4"/>
        <v>1515.9392007202557</v>
      </c>
    </row>
    <row r="275" spans="1:15" x14ac:dyDescent="0.25">
      <c r="A275" t="e" vm="686">
        <v>#VALUE!</v>
      </c>
      <c r="B275" cm="1" vm="687">
        <f t="array" ref="B275">_FV(A275,"Latitude")</f>
        <v>37.191099999999999</v>
      </c>
      <c r="C275" cm="1" vm="688">
        <f t="array" ref="C275">_FV(A275,"Longitude")</f>
        <v>-86.261099999999999</v>
      </c>
      <c r="D275" t="e" vm="620">
        <v>#VALUE!</v>
      </c>
      <c r="E275" cm="1" vm="621">
        <f t="array" ref="E275">_FV(D275,"Latitude")</f>
        <v>42.748055555556</v>
      </c>
      <c r="F275" cm="1" vm="622">
        <f t="array" ref="F275">_FV(D275,"Longitude")</f>
        <v>-91.671666666666994</v>
      </c>
      <c r="G275" t="s">
        <v>986</v>
      </c>
      <c r="H275" t="s">
        <v>919</v>
      </c>
      <c r="J275" s="8">
        <v>1</v>
      </c>
      <c r="K275">
        <f>Table3[[#This Row],[Latitude]]*PI()/180</f>
        <v>0.64910714743846298</v>
      </c>
      <c r="L275">
        <f>Table3[[#This Row],[Longitude]]*PI()/180</f>
        <v>-1.5055402113920804</v>
      </c>
      <c r="M275">
        <f>Table3[[#This Row],[Latitude2]]*PI()/180</f>
        <v>0.74609431826990591</v>
      </c>
      <c r="N275">
        <f>Table3[[#This Row],[Longitude3]]*PI()/180</f>
        <v>-1.5999724141240743</v>
      </c>
      <c r="O275" s="8">
        <f t="shared" si="4"/>
        <v>478.85523669163661</v>
      </c>
    </row>
    <row r="276" spans="1:15" x14ac:dyDescent="0.25">
      <c r="A276" t="e" vm="689">
        <v>#VALUE!</v>
      </c>
      <c r="B276" cm="1" vm="690">
        <f t="array" ref="B276">_FV(A276,"Latitude")</f>
        <v>40.233833333333301</v>
      </c>
      <c r="C276" cm="1" vm="691">
        <f t="array" ref="C276">_FV(A276,"Longitude")</f>
        <v>-111.658527777778</v>
      </c>
      <c r="D276" t="e" vm="620">
        <v>#VALUE!</v>
      </c>
      <c r="E276" cm="1" vm="621">
        <f t="array" ref="E276">_FV(D276,"Latitude")</f>
        <v>42.748055555556</v>
      </c>
      <c r="F276" cm="1" vm="622">
        <f t="array" ref="F276">_FV(D276,"Longitude")</f>
        <v>-91.671666666666994</v>
      </c>
      <c r="G276" t="s">
        <v>989</v>
      </c>
      <c r="H276" t="s">
        <v>919</v>
      </c>
      <c r="J276" s="8">
        <v>1</v>
      </c>
      <c r="K276">
        <f>Table3[[#This Row],[Latitude]]*PI()/180</f>
        <v>0.70221286236531133</v>
      </c>
      <c r="L276">
        <f>Table3[[#This Row],[Longitude]]*PI()/180</f>
        <v>-1.9488089476517736</v>
      </c>
      <c r="M276">
        <f>Table3[[#This Row],[Latitude2]]*PI()/180</f>
        <v>0.74609431826990591</v>
      </c>
      <c r="N276">
        <f>Table3[[#This Row],[Longitude3]]*PI()/180</f>
        <v>-1.5999724141240743</v>
      </c>
      <c r="O276" s="8">
        <f t="shared" si="4"/>
        <v>1046.41242783287</v>
      </c>
    </row>
    <row r="277" spans="1:15" x14ac:dyDescent="0.25">
      <c r="A277" t="e" vm="352">
        <v>#VALUE!</v>
      </c>
      <c r="B277" cm="1" vm="353">
        <f t="array" ref="B277">_FV(A277,"Latitude")</f>
        <v>33.493055555555998</v>
      </c>
      <c r="C277" cm="1" vm="354">
        <f t="array" ref="C277">_FV(A277,"Longitude")</f>
        <v>-111.92611111111</v>
      </c>
      <c r="D277" t="e" vm="620">
        <v>#VALUE!</v>
      </c>
      <c r="E277" cm="1" vm="621">
        <f t="array" ref="E277">_FV(D277,"Latitude")</f>
        <v>42.748055555556</v>
      </c>
      <c r="F277" cm="1" vm="622">
        <f t="array" ref="F277">_FV(D277,"Longitude")</f>
        <v>-91.671666666666994</v>
      </c>
      <c r="G277" t="s">
        <v>992</v>
      </c>
      <c r="H277" t="s">
        <v>919</v>
      </c>
      <c r="J277" s="8">
        <v>1</v>
      </c>
      <c r="K277">
        <f>Table3[[#This Row],[Latitude]]*PI()/180</f>
        <v>0.58456409599783077</v>
      </c>
      <c r="L277">
        <f>Table3[[#This Row],[Longitude]]*PI()/180</f>
        <v>-1.9534791578418782</v>
      </c>
      <c r="M277">
        <f>Table3[[#This Row],[Latitude2]]*PI()/180</f>
        <v>0.74609431826990591</v>
      </c>
      <c r="N277">
        <f>Table3[[#This Row],[Longitude3]]*PI()/180</f>
        <v>-1.5999724141240743</v>
      </c>
      <c r="O277" s="8">
        <f t="shared" si="4"/>
        <v>1268.4112387654627</v>
      </c>
    </row>
    <row r="278" spans="1:15" x14ac:dyDescent="0.25">
      <c r="A278" t="e" vm="692">
        <v>#VALUE!</v>
      </c>
      <c r="B278" cm="1" vm="693">
        <f t="array" ref="B278">_FV(A278,"Latitude")</f>
        <v>33.888888888888999</v>
      </c>
      <c r="C278" cm="1" vm="694">
        <f t="array" ref="C278">_FV(A278,"Longitude")</f>
        <v>-118.40527777778</v>
      </c>
      <c r="D278" t="e" vm="620">
        <v>#VALUE!</v>
      </c>
      <c r="E278" cm="1" vm="621">
        <f t="array" ref="E278">_FV(D278,"Latitude")</f>
        <v>42.748055555556</v>
      </c>
      <c r="F278" cm="1" vm="622">
        <f t="array" ref="F278">_FV(D278,"Longitude")</f>
        <v>-91.671666666666994</v>
      </c>
      <c r="G278" t="s">
        <v>993</v>
      </c>
      <c r="H278" t="s">
        <v>919</v>
      </c>
      <c r="J278" s="8">
        <v>1</v>
      </c>
      <c r="K278">
        <f>Table3[[#This Row],[Latitude]]*PI()/180</f>
        <v>0.59147269095363575</v>
      </c>
      <c r="L278">
        <f>Table3[[#This Row],[Longitude]]*PI()/180</f>
        <v>-2.0665619489607354</v>
      </c>
      <c r="M278">
        <f>Table3[[#This Row],[Latitude2]]*PI()/180</f>
        <v>0.74609431826990591</v>
      </c>
      <c r="N278">
        <f>Table3[[#This Row],[Longitude3]]*PI()/180</f>
        <v>-1.5999724141240743</v>
      </c>
      <c r="O278" s="8">
        <f t="shared" si="4"/>
        <v>1564.7076186805014</v>
      </c>
    </row>
    <row r="279" spans="1:15" s="1" customFormat="1" x14ac:dyDescent="0.25">
      <c r="A279" s="1" t="e" vm="695">
        <v>#VALUE!</v>
      </c>
      <c r="B279" s="1" cm="1" vm="696">
        <f t="array" ref="B279">_FV(A279,"Latitude")</f>
        <v>45.365277777777997</v>
      </c>
      <c r="C279" s="1" cm="1" vm="697">
        <f t="array" ref="C279">_FV(A279,"Longitude")</f>
        <v>-122.64111111111001</v>
      </c>
      <c r="D279" s="1" t="e" vm="698">
        <v>#VALUE!</v>
      </c>
      <c r="E279" s="1" cm="1" vm="699">
        <f t="array" ref="E279">_FV(D279,"Latitude")</f>
        <v>41.240600000000001</v>
      </c>
      <c r="F279" s="1" cm="1" vm="700">
        <f t="array" ref="F279">_FV(D279,"Longitude")</f>
        <v>-85.846900000000005</v>
      </c>
      <c r="G279" s="1" t="s">
        <v>1437</v>
      </c>
      <c r="H279" s="1" t="s">
        <v>1436</v>
      </c>
      <c r="J279" s="7">
        <v>11</v>
      </c>
      <c r="K279">
        <f>Table3[[#This Row],[Latitude]]*PI()/180</f>
        <v>0.79177346330404252</v>
      </c>
      <c r="L279">
        <f>Table3[[#This Row],[Longitude]]*PI()/180</f>
        <v>-2.1404911871930707</v>
      </c>
      <c r="M279">
        <f>Table3[[#This Row],[Latitude2]]*PI()/180</f>
        <v>0.71978425549797342</v>
      </c>
      <c r="N279">
        <f>Table3[[#This Row],[Longitude3]]*PI()/180</f>
        <v>-1.49831105763032</v>
      </c>
      <c r="O279" s="8">
        <f t="shared" si="4"/>
        <v>1855.4905439625559</v>
      </c>
    </row>
    <row r="280" spans="1:15" x14ac:dyDescent="0.25">
      <c r="A280" t="e" vm="8">
        <v>#VALUE!</v>
      </c>
      <c r="B280" cm="1" vm="9">
        <f t="array" ref="B280">_FV(A280,"Latitude")</f>
        <v>32.779166666667003</v>
      </c>
      <c r="C280" cm="1" vm="10">
        <f t="array" ref="C280">_FV(A280,"Longitude")</f>
        <v>-96.808888888889001</v>
      </c>
      <c r="D280" t="e" vm="698">
        <v>#VALUE!</v>
      </c>
      <c r="E280" cm="1" vm="699">
        <f t="array" ref="E280">_FV(D280,"Latitude")</f>
        <v>41.240600000000001</v>
      </c>
      <c r="F280" cm="1" vm="700">
        <f t="array" ref="F280">_FV(D280,"Longitude")</f>
        <v>-85.846900000000005</v>
      </c>
      <c r="G280" t="s">
        <v>1438</v>
      </c>
      <c r="H280" t="s">
        <v>1436</v>
      </c>
      <c r="J280" s="8">
        <v>10</v>
      </c>
      <c r="K280">
        <f>Table3[[#This Row],[Latitude]]*PI()/180</f>
        <v>0.57210438439331379</v>
      </c>
      <c r="L280">
        <f>Table3[[#This Row],[Longitude]]*PI()/180</f>
        <v>-1.6896338563084679</v>
      </c>
      <c r="M280">
        <f>Table3[[#This Row],[Latitude2]]*PI()/180</f>
        <v>0.71978425549797342</v>
      </c>
      <c r="N280">
        <f>Table3[[#This Row],[Longitude3]]*PI()/180</f>
        <v>-1.49831105763032</v>
      </c>
      <c r="O280" s="8">
        <f t="shared" si="4"/>
        <v>839.91928325842446</v>
      </c>
    </row>
    <row r="281" spans="1:15" x14ac:dyDescent="0.25">
      <c r="A281" t="e" vm="701">
        <v>#VALUE!</v>
      </c>
      <c r="B281" cm="1" vm="702">
        <f t="array" ref="B281">_FV(A281,"Latitude")</f>
        <v>41.239839699999997</v>
      </c>
      <c r="C281" cm="1" vm="703">
        <f t="array" ref="C281">_FV(A281,"Longitude")</f>
        <v>-81.440783999999994</v>
      </c>
      <c r="D281" t="e" vm="698">
        <v>#VALUE!</v>
      </c>
      <c r="E281" cm="1" vm="699">
        <f t="array" ref="E281">_FV(D281,"Latitude")</f>
        <v>41.240600000000001</v>
      </c>
      <c r="F281" cm="1" vm="700">
        <f t="array" ref="F281">_FV(D281,"Longitude")</f>
        <v>-85.846900000000005</v>
      </c>
      <c r="G281" t="s">
        <v>1439</v>
      </c>
      <c r="H281" t="s">
        <v>1436</v>
      </c>
      <c r="J281" s="8">
        <v>9</v>
      </c>
      <c r="K281">
        <f>Table3[[#This Row],[Latitude]]*PI()/180</f>
        <v>0.71977098575967047</v>
      </c>
      <c r="L281">
        <f>Table3[[#This Row],[Longitude]]*PI()/180</f>
        <v>-1.4214098262055175</v>
      </c>
      <c r="M281">
        <f>Table3[[#This Row],[Latitude2]]*PI()/180</f>
        <v>0.71978425549797342</v>
      </c>
      <c r="N281">
        <f>Table3[[#This Row],[Longitude3]]*PI()/180</f>
        <v>-1.49831105763032</v>
      </c>
      <c r="O281" s="8">
        <f t="shared" si="4"/>
        <v>228.90886060272845</v>
      </c>
    </row>
    <row r="282" spans="1:15" x14ac:dyDescent="0.25">
      <c r="A282" t="e" vm="704">
        <v>#VALUE!</v>
      </c>
      <c r="B282" cm="1" vm="705">
        <f t="array" ref="B282">_FV(A282,"Latitude")</f>
        <v>33.641388888888997</v>
      </c>
      <c r="C282" cm="1" vm="706">
        <f t="array" ref="C282">_FV(A282,"Longitude")</f>
        <v>-117.59444444444</v>
      </c>
      <c r="D282" t="e" vm="698">
        <v>#VALUE!</v>
      </c>
      <c r="E282" cm="1" vm="699">
        <f t="array" ref="E282">_FV(D282,"Latitude")</f>
        <v>41.240600000000001</v>
      </c>
      <c r="F282" cm="1" vm="700">
        <f t="array" ref="F282">_FV(D282,"Longitude")</f>
        <v>-85.846900000000005</v>
      </c>
      <c r="G282" t="s">
        <v>1440</v>
      </c>
      <c r="H282" t="s">
        <v>1436</v>
      </c>
      <c r="J282" s="8">
        <v>8</v>
      </c>
      <c r="K282">
        <f>Table3[[#This Row],[Latitude]]*PI()/180</f>
        <v>0.58715300105494983</v>
      </c>
      <c r="L282">
        <f>Table3[[#This Row],[Longitude]]*PI()/180</f>
        <v>-2.0524102376090321</v>
      </c>
      <c r="M282">
        <f>Table3[[#This Row],[Latitude2]]*PI()/180</f>
        <v>0.71978425549797342</v>
      </c>
      <c r="N282">
        <f>Table3[[#This Row],[Longitude3]]*PI()/180</f>
        <v>-1.49831105763032</v>
      </c>
      <c r="O282" s="8">
        <f t="shared" si="4"/>
        <v>1807.7392445439343</v>
      </c>
    </row>
    <row r="283" spans="1:15" x14ac:dyDescent="0.25">
      <c r="A283" t="e" vm="623">
        <v>#VALUE!</v>
      </c>
      <c r="B283" cm="1" vm="624">
        <f t="array" ref="B283">_FV(A283,"Latitude")</f>
        <v>32.5080555555556</v>
      </c>
      <c r="C283" cm="1" vm="625">
        <f t="array" ref="C283">_FV(A283,"Longitude")</f>
        <v>-93.762777777777799</v>
      </c>
      <c r="D283" t="e" vm="698">
        <v>#VALUE!</v>
      </c>
      <c r="E283" cm="1" vm="699">
        <f t="array" ref="E283">_FV(D283,"Latitude")</f>
        <v>41.240600000000001</v>
      </c>
      <c r="F283" cm="1" vm="700">
        <f t="array" ref="F283">_FV(D283,"Longitude")</f>
        <v>-85.846900000000005</v>
      </c>
      <c r="G283" t="s">
        <v>1441</v>
      </c>
      <c r="H283" t="s">
        <v>1436</v>
      </c>
      <c r="J283" s="8">
        <v>7</v>
      </c>
      <c r="K283">
        <f>Table3[[#This Row],[Latitude]]*PI()/180</f>
        <v>0.56737260286567959</v>
      </c>
      <c r="L283">
        <f>Table3[[#This Row],[Longitude]]*PI()/180</f>
        <v>-1.6364691880379947</v>
      </c>
      <c r="M283">
        <f>Table3[[#This Row],[Latitude2]]*PI()/180</f>
        <v>0.71978425549797342</v>
      </c>
      <c r="N283">
        <f>Table3[[#This Row],[Longitude3]]*PI()/180</f>
        <v>-1.49831105763032</v>
      </c>
      <c r="O283" s="8">
        <f t="shared" si="4"/>
        <v>744.60093015288442</v>
      </c>
    </row>
    <row r="284" spans="1:15" x14ac:dyDescent="0.25">
      <c r="A284" t="e" vm="497">
        <v>#VALUE!</v>
      </c>
      <c r="B284" cm="1" vm="498">
        <f t="array" ref="B284">_FV(A284,"Latitude")</f>
        <v>36.169166666667003</v>
      </c>
      <c r="C284" cm="1" vm="499">
        <f t="array" ref="C284">_FV(A284,"Longitude")</f>
        <v>-115.14472222222</v>
      </c>
      <c r="D284" t="e" vm="698">
        <v>#VALUE!</v>
      </c>
      <c r="E284" cm="1" vm="699">
        <f t="array" ref="E284">_FV(D284,"Latitude")</f>
        <v>41.240600000000001</v>
      </c>
      <c r="F284" cm="1" vm="700">
        <f t="array" ref="F284">_FV(D284,"Longitude")</f>
        <v>-85.846900000000005</v>
      </c>
      <c r="G284" t="s">
        <v>1442</v>
      </c>
      <c r="H284" t="s">
        <v>1436</v>
      </c>
      <c r="J284" s="8">
        <v>7</v>
      </c>
      <c r="K284">
        <f>Table3[[#This Row],[Latitude]]*PI()/180</f>
        <v>0.63127104603592155</v>
      </c>
      <c r="L284">
        <f>Table3[[#This Row],[Longitude]]*PI()/180</f>
        <v>-2.0096545190720208</v>
      </c>
      <c r="M284">
        <f>Table3[[#This Row],[Latitude2]]*PI()/180</f>
        <v>0.71978425549797342</v>
      </c>
      <c r="N284">
        <f>Table3[[#This Row],[Longitude3]]*PI()/180</f>
        <v>-1.49831105763032</v>
      </c>
      <c r="O284" s="8">
        <f t="shared" si="4"/>
        <v>1610.0513435356211</v>
      </c>
    </row>
    <row r="285" spans="1:15" x14ac:dyDescent="0.25">
      <c r="A285" t="e" vm="707">
        <v>#VALUE!</v>
      </c>
      <c r="B285" cm="1" vm="708">
        <f t="array" ref="B285">_FV(A285,"Latitude")</f>
        <v>42.338333333332997</v>
      </c>
      <c r="C285" cm="1" vm="709">
        <f t="array" ref="C285">_FV(A285,"Longitude")</f>
        <v>-83.888611111111004</v>
      </c>
      <c r="D285" t="e" vm="698">
        <v>#VALUE!</v>
      </c>
      <c r="E285" cm="1" vm="699">
        <f t="array" ref="E285">_FV(D285,"Latitude")</f>
        <v>41.240600000000001</v>
      </c>
      <c r="F285" cm="1" vm="700">
        <f t="array" ref="F285">_FV(D285,"Longitude")</f>
        <v>-85.846900000000005</v>
      </c>
      <c r="G285" t="s">
        <v>1443</v>
      </c>
      <c r="H285" t="s">
        <v>1436</v>
      </c>
      <c r="J285" s="8">
        <v>6</v>
      </c>
      <c r="K285">
        <f>Table3[[#This Row],[Latitude]]*PI()/180</f>
        <v>0.73894331647352673</v>
      </c>
      <c r="L285">
        <f>Table3[[#This Row],[Longitude]]*PI()/180</f>
        <v>-1.4641324688139858</v>
      </c>
      <c r="M285">
        <f>Table3[[#This Row],[Latitude2]]*PI()/180</f>
        <v>0.71978425549797342</v>
      </c>
      <c r="N285">
        <f>Table3[[#This Row],[Longitude3]]*PI()/180</f>
        <v>-1.49831105763032</v>
      </c>
      <c r="O285" s="8">
        <f t="shared" si="4"/>
        <v>126.21594475770056</v>
      </c>
    </row>
    <row r="286" spans="1:15" x14ac:dyDescent="0.25">
      <c r="A286" t="e" vm="710">
        <v>#VALUE!</v>
      </c>
      <c r="B286" s="18">
        <v>36.595100000000002</v>
      </c>
      <c r="C286" s="20">
        <v>-82.184898000000004</v>
      </c>
      <c r="D286" t="e" vm="698">
        <v>#VALUE!</v>
      </c>
      <c r="E286" cm="1" vm="699">
        <f t="array" ref="E286">_FV(D286,"Latitude")</f>
        <v>41.240600000000001</v>
      </c>
      <c r="F286" cm="1" vm="700">
        <f t="array" ref="F286">_FV(D286,"Longitude")</f>
        <v>-85.846900000000005</v>
      </c>
      <c r="G286" t="s">
        <v>1444</v>
      </c>
      <c r="H286" t="s">
        <v>1436</v>
      </c>
      <c r="J286" s="8">
        <v>6</v>
      </c>
      <c r="K286">
        <f>Table3[[#This Row],[Latitude]]*PI()/180</f>
        <v>0.63870498509657692</v>
      </c>
      <c r="L286">
        <f>Table3[[#This Row],[Longitude]]*PI()/180</f>
        <v>-1.4343970655157028</v>
      </c>
      <c r="M286">
        <f>Table3[[#This Row],[Latitude2]]*PI()/180</f>
        <v>0.71978425549797342</v>
      </c>
      <c r="N286">
        <f>Table3[[#This Row],[Longitude3]]*PI()/180</f>
        <v>-1.49831105763032</v>
      </c>
      <c r="O286" s="8">
        <f t="shared" si="4"/>
        <v>376.46730185789238</v>
      </c>
    </row>
    <row r="287" spans="1:15" x14ac:dyDescent="0.25">
      <c r="A287" t="e" vm="711">
        <v>#VALUE!</v>
      </c>
      <c r="B287" cm="1" vm="712">
        <f t="array" ref="B287">_FV(A287,"Latitude")</f>
        <v>39.615833333333001</v>
      </c>
      <c r="C287" cm="1" vm="713">
        <f t="array" ref="C287">_FV(A287,"Longitude")</f>
        <v>-104.91138888889</v>
      </c>
      <c r="D287" t="e" vm="698">
        <v>#VALUE!</v>
      </c>
      <c r="E287" cm="1" vm="699">
        <f t="array" ref="E287">_FV(D287,"Latitude")</f>
        <v>41.240600000000001</v>
      </c>
      <c r="F287" cm="1" vm="700">
        <f t="array" ref="F287">_FV(D287,"Longitude")</f>
        <v>-85.846900000000005</v>
      </c>
      <c r="G287" t="s">
        <v>1445</v>
      </c>
      <c r="H287" t="s">
        <v>1436</v>
      </c>
      <c r="J287" s="8">
        <v>6</v>
      </c>
      <c r="K287">
        <f>Table3[[#This Row],[Latitude]]*PI()/180</f>
        <v>0.69142672758798107</v>
      </c>
      <c r="L287">
        <f>Table3[[#This Row],[Longitude]]*PI()/180</f>
        <v>-1.831049158951326</v>
      </c>
      <c r="M287">
        <f>Table3[[#This Row],[Latitude2]]*PI()/180</f>
        <v>0.71978425549797342</v>
      </c>
      <c r="N287">
        <f>Table3[[#This Row],[Longitude3]]*PI()/180</f>
        <v>-1.49831105763032</v>
      </c>
      <c r="O287" s="8">
        <f t="shared" si="4"/>
        <v>1006.9757026903194</v>
      </c>
    </row>
    <row r="288" spans="1:15" x14ac:dyDescent="0.25">
      <c r="A288" t="e" vm="714">
        <v>#VALUE!</v>
      </c>
      <c r="B288" cm="1" vm="715">
        <f t="array" ref="B288">_FV(A288,"Latitude")</f>
        <v>26.17</v>
      </c>
      <c r="C288" cm="1" vm="716">
        <f t="array" ref="C288">_FV(A288,"Longitude")</f>
        <v>-80.201388888888999</v>
      </c>
      <c r="D288" t="e" vm="698">
        <v>#VALUE!</v>
      </c>
      <c r="E288" cm="1" vm="699">
        <f t="array" ref="E288">_FV(D288,"Latitude")</f>
        <v>41.240600000000001</v>
      </c>
      <c r="F288" cm="1" vm="700">
        <f t="array" ref="F288">_FV(D288,"Longitude")</f>
        <v>-85.846900000000005</v>
      </c>
      <c r="G288" t="s">
        <v>1446</v>
      </c>
      <c r="H288" t="s">
        <v>1436</v>
      </c>
      <c r="J288" s="8">
        <v>5</v>
      </c>
      <c r="K288">
        <f>Table3[[#This Row],[Latitude]]*PI()/180</f>
        <v>0.45675266524691605</v>
      </c>
      <c r="L288">
        <f>Table3[[#This Row],[Longitude]]*PI()/180</f>
        <v>-1.3997783007835096</v>
      </c>
      <c r="M288">
        <f>Table3[[#This Row],[Latitude2]]*PI()/180</f>
        <v>0.71978425549797342</v>
      </c>
      <c r="N288">
        <f>Table3[[#This Row],[Longitude3]]*PI()/180</f>
        <v>-1.49831105763032</v>
      </c>
      <c r="O288" s="8">
        <f t="shared" si="4"/>
        <v>1090.0714209319949</v>
      </c>
    </row>
    <row r="289" spans="1:15" x14ac:dyDescent="0.25">
      <c r="A289" t="e" vm="674">
        <v>#VALUE!</v>
      </c>
      <c r="B289" cm="1" vm="675">
        <f t="array" ref="B289">_FV(A289,"Latitude")</f>
        <v>26.135833333333</v>
      </c>
      <c r="C289" cm="1" vm="676">
        <f t="array" ref="C289">_FV(A289,"Longitude")</f>
        <v>-80.141944444443993</v>
      </c>
      <c r="D289" t="e" vm="698">
        <v>#VALUE!</v>
      </c>
      <c r="E289" cm="1" vm="699">
        <f t="array" ref="E289">_FV(D289,"Latitude")</f>
        <v>41.240600000000001</v>
      </c>
      <c r="F289" cm="1" vm="700">
        <f t="array" ref="F289">_FV(D289,"Longitude")</f>
        <v>-85.846900000000005</v>
      </c>
      <c r="G289" t="s">
        <v>1447</v>
      </c>
      <c r="H289" t="s">
        <v>1436</v>
      </c>
      <c r="J289" s="8">
        <v>5</v>
      </c>
      <c r="K289">
        <f>Table3[[#This Row],[Latitude]]*PI()/180</f>
        <v>0.45615634441914549</v>
      </c>
      <c r="L289">
        <f>Table3[[#This Row],[Longitude]]*PI()/180</f>
        <v>-1.3987407995059253</v>
      </c>
      <c r="M289">
        <f>Table3[[#This Row],[Latitude2]]*PI()/180</f>
        <v>0.71978425549797342</v>
      </c>
      <c r="N289">
        <f>Table3[[#This Row],[Longitude3]]*PI()/180</f>
        <v>-1.49831105763032</v>
      </c>
      <c r="O289" s="8">
        <f t="shared" si="4"/>
        <v>1093.3494381077585</v>
      </c>
    </row>
    <row r="290" spans="1:15" x14ac:dyDescent="0.25">
      <c r="A290" t="e" vm="656">
        <v>#VALUE!</v>
      </c>
      <c r="B290" cm="1" vm="657">
        <f t="array" ref="B290">_FV(A290,"Latitude")</f>
        <v>41.12</v>
      </c>
      <c r="C290" cm="1" vm="658">
        <f t="array" ref="C290">_FV(A290,"Longitude")</f>
        <v>-87.86</v>
      </c>
      <c r="D290" t="e" vm="698">
        <v>#VALUE!</v>
      </c>
      <c r="E290" cm="1" vm="699">
        <f t="array" ref="E290">_FV(D290,"Latitude")</f>
        <v>41.240600000000001</v>
      </c>
      <c r="F290" cm="1" vm="700">
        <f t="array" ref="F290">_FV(D290,"Longitude")</f>
        <v>-85.846900000000005</v>
      </c>
      <c r="G290" t="s">
        <v>1448</v>
      </c>
      <c r="H290" t="s">
        <v>1436</v>
      </c>
      <c r="J290" s="8">
        <v>4</v>
      </c>
      <c r="K290">
        <f>Table3[[#This Row],[Latitude]]*PI()/180</f>
        <v>0.71767938842006818</v>
      </c>
      <c r="L290">
        <f>Table3[[#This Row],[Longitude]]*PI()/180</f>
        <v>-1.5334462808022178</v>
      </c>
      <c r="M290">
        <f>Table3[[#This Row],[Latitude2]]*PI()/180</f>
        <v>0.71978425549797342</v>
      </c>
      <c r="N290">
        <f>Table3[[#This Row],[Longitude3]]*PI()/180</f>
        <v>-1.49831105763032</v>
      </c>
      <c r="O290" s="8">
        <f t="shared" si="4"/>
        <v>105.0214038877705</v>
      </c>
    </row>
    <row r="291" spans="1:15" x14ac:dyDescent="0.25">
      <c r="A291" t="e" vm="717">
        <v>#VALUE!</v>
      </c>
      <c r="B291" cm="1" vm="718">
        <f t="array" ref="B291">_FV(A291,"Latitude")</f>
        <v>34.736111111111001</v>
      </c>
      <c r="C291" cm="1" vm="719">
        <f t="array" ref="C291">_FV(A291,"Longitude")</f>
        <v>-92.331111111110999</v>
      </c>
      <c r="D291" t="e" vm="698">
        <v>#VALUE!</v>
      </c>
      <c r="E291" cm="1" vm="699">
        <f t="array" ref="E291">_FV(D291,"Latitude")</f>
        <v>41.240600000000001</v>
      </c>
      <c r="F291" cm="1" vm="700">
        <f t="array" ref="F291">_FV(D291,"Longitude")</f>
        <v>-85.846900000000005</v>
      </c>
      <c r="G291" t="s">
        <v>1449</v>
      </c>
      <c r="H291" t="s">
        <v>1436</v>
      </c>
      <c r="J291" s="8">
        <v>4</v>
      </c>
      <c r="K291">
        <f>Table3[[#This Row],[Latitude]]*PI()/180</f>
        <v>0.60625950822747277</v>
      </c>
      <c r="L291">
        <f>Table3[[#This Row],[Longitude]]*PI()/180</f>
        <v>-1.6114818909136068</v>
      </c>
      <c r="M291">
        <f>Table3[[#This Row],[Latitude2]]*PI()/180</f>
        <v>0.71978425549797342</v>
      </c>
      <c r="N291">
        <f>Table3[[#This Row],[Longitude3]]*PI()/180</f>
        <v>-1.49831105763032</v>
      </c>
      <c r="O291" s="8">
        <f t="shared" si="4"/>
        <v>571.19493715457736</v>
      </c>
    </row>
    <row r="292" spans="1:15" x14ac:dyDescent="0.25">
      <c r="A292" t="e" vm="497">
        <v>#VALUE!</v>
      </c>
      <c r="B292" cm="1" vm="498">
        <f t="array" ref="B292">_FV(A292,"Latitude")</f>
        <v>36.169166666667003</v>
      </c>
      <c r="C292" cm="1" vm="499">
        <f t="array" ref="C292">_FV(A292,"Longitude")</f>
        <v>-115.14472222222</v>
      </c>
      <c r="D292" t="e" vm="698">
        <v>#VALUE!</v>
      </c>
      <c r="E292" cm="1" vm="699">
        <f t="array" ref="E292">_FV(D292,"Latitude")</f>
        <v>41.240600000000001</v>
      </c>
      <c r="F292" cm="1" vm="700">
        <f t="array" ref="F292">_FV(D292,"Longitude")</f>
        <v>-85.846900000000005</v>
      </c>
      <c r="G292" t="s">
        <v>1450</v>
      </c>
      <c r="H292" t="s">
        <v>1436</v>
      </c>
      <c r="J292" s="8">
        <v>4</v>
      </c>
      <c r="K292">
        <f>Table3[[#This Row],[Latitude]]*PI()/180</f>
        <v>0.63127104603592155</v>
      </c>
      <c r="L292">
        <f>Table3[[#This Row],[Longitude]]*PI()/180</f>
        <v>-2.0096545190720208</v>
      </c>
      <c r="M292">
        <f>Table3[[#This Row],[Latitude2]]*PI()/180</f>
        <v>0.71978425549797342</v>
      </c>
      <c r="N292">
        <f>Table3[[#This Row],[Longitude3]]*PI()/180</f>
        <v>-1.49831105763032</v>
      </c>
      <c r="O292" s="8">
        <f t="shared" si="4"/>
        <v>1610.0513435356211</v>
      </c>
    </row>
    <row r="293" spans="1:15" x14ac:dyDescent="0.25">
      <c r="A293" t="e" vm="298">
        <v>#VALUE!</v>
      </c>
      <c r="B293" cm="1" vm="299">
        <f t="array" ref="B293">_FV(A293,"Latitude")</f>
        <v>40.75</v>
      </c>
      <c r="C293" cm="1" vm="300">
        <f t="array" ref="C293">_FV(A293,"Longitude")</f>
        <v>-111.88333333333</v>
      </c>
      <c r="D293" t="e" vm="698">
        <v>#VALUE!</v>
      </c>
      <c r="E293" cm="1" vm="699">
        <f t="array" ref="E293">_FV(D293,"Latitude")</f>
        <v>41.240600000000001</v>
      </c>
      <c r="F293" cm="1" vm="700">
        <f t="array" ref="F293">_FV(D293,"Longitude")</f>
        <v>-85.846900000000005</v>
      </c>
      <c r="G293" t="s">
        <v>1451</v>
      </c>
      <c r="H293" t="s">
        <v>1436</v>
      </c>
      <c r="J293" s="8">
        <v>3</v>
      </c>
      <c r="K293">
        <f>Table3[[#This Row],[Latitude]]*PI()/180</f>
        <v>0.71122167018768923</v>
      </c>
      <c r="L293">
        <f>Table3[[#This Row],[Longitude]]*PI()/180</f>
        <v>-1.9527325447729307</v>
      </c>
      <c r="M293">
        <f>Table3[[#This Row],[Latitude2]]*PI()/180</f>
        <v>0.71978425549797342</v>
      </c>
      <c r="N293">
        <f>Table3[[#This Row],[Longitude3]]*PI()/180</f>
        <v>-1.49831105763032</v>
      </c>
      <c r="O293" s="8">
        <f t="shared" si="4"/>
        <v>1353.1901113394872</v>
      </c>
    </row>
    <row r="294" spans="1:15" x14ac:dyDescent="0.25">
      <c r="A294" t="e" vm="394">
        <v>#VALUE!</v>
      </c>
      <c r="B294" s="21">
        <v>39.742043000000002</v>
      </c>
      <c r="C294" s="19">
        <v>-104.99153099999999</v>
      </c>
      <c r="D294" t="e" vm="698">
        <v>#VALUE!</v>
      </c>
      <c r="E294" cm="1" vm="699">
        <f t="array" ref="E294">_FV(D294,"Latitude")</f>
        <v>41.240600000000001</v>
      </c>
      <c r="F294" cm="1" vm="700">
        <f t="array" ref="F294">_FV(D294,"Longitude")</f>
        <v>-85.846900000000005</v>
      </c>
      <c r="G294" t="s">
        <v>1452</v>
      </c>
      <c r="H294" t="s">
        <v>1436</v>
      </c>
      <c r="J294" s="8">
        <v>3</v>
      </c>
      <c r="K294">
        <f>Table3[[#This Row],[Latitude]]*PI()/180</f>
        <v>0.69362950181916483</v>
      </c>
      <c r="L294">
        <f>Table3[[#This Row],[Longitude]]*PI()/180</f>
        <v>-1.8324479026596945</v>
      </c>
      <c r="M294">
        <f>Table3[[#This Row],[Latitude2]]*PI()/180</f>
        <v>0.71978425549797342</v>
      </c>
      <c r="N294">
        <f>Table3[[#This Row],[Longitude3]]*PI()/180</f>
        <v>-1.49831105763032</v>
      </c>
      <c r="O294" s="8">
        <f t="shared" si="4"/>
        <v>1009.2806989313043</v>
      </c>
    </row>
    <row r="295" spans="1:15" x14ac:dyDescent="0.25">
      <c r="A295" t="e" vm="720">
        <v>#VALUE!</v>
      </c>
      <c r="B295" cm="1" vm="721">
        <f t="array" ref="B295">_FV(A295,"Latitude")</f>
        <v>45.516666666667</v>
      </c>
      <c r="C295" cm="1" vm="722">
        <f t="array" ref="C295">_FV(A295,"Longitude")</f>
        <v>-122.66666666667</v>
      </c>
      <c r="D295" t="e" vm="698">
        <v>#VALUE!</v>
      </c>
      <c r="E295" cm="1" vm="699">
        <f t="array" ref="E295">_FV(D295,"Latitude")</f>
        <v>41.240600000000001</v>
      </c>
      <c r="F295" cm="1" vm="700">
        <f t="array" ref="F295">_FV(D295,"Longitude")</f>
        <v>-85.846900000000005</v>
      </c>
      <c r="G295" t="s">
        <v>1453</v>
      </c>
      <c r="H295" t="s">
        <v>1436</v>
      </c>
      <c r="J295" s="8">
        <v>2</v>
      </c>
      <c r="K295">
        <f>Table3[[#This Row],[Latitude]]*PI()/180</f>
        <v>0.79441569786609156</v>
      </c>
      <c r="L295">
        <f>Table3[[#This Row],[Longitude]]*PI()/180</f>
        <v>-2.1409372157797693</v>
      </c>
      <c r="M295">
        <f>Table3[[#This Row],[Latitude2]]*PI()/180</f>
        <v>0.71978425549797342</v>
      </c>
      <c r="N295">
        <f>Table3[[#This Row],[Longitude3]]*PI()/180</f>
        <v>-1.49831105763032</v>
      </c>
      <c r="O295" s="8">
        <f t="shared" si="4"/>
        <v>1855.9490172587396</v>
      </c>
    </row>
    <row r="296" spans="1:15" x14ac:dyDescent="0.25">
      <c r="A296" t="e" vm="723">
        <v>#VALUE!</v>
      </c>
      <c r="B296" cm="1" vm="724">
        <f t="array" ref="B296">_FV(A296,"Latitude")</f>
        <v>33.616666666667001</v>
      </c>
      <c r="C296" cm="1" vm="725">
        <f t="array" ref="C296">_FV(A296,"Longitude")</f>
        <v>-117.89749999999999</v>
      </c>
      <c r="D296" t="e" vm="698">
        <v>#VALUE!</v>
      </c>
      <c r="E296" cm="1" vm="699">
        <f t="array" ref="E296">_FV(D296,"Latitude")</f>
        <v>41.240600000000001</v>
      </c>
      <c r="F296" cm="1" vm="700">
        <f t="array" ref="F296">_FV(D296,"Longitude")</f>
        <v>-85.846900000000005</v>
      </c>
      <c r="G296" t="s">
        <v>1454</v>
      </c>
      <c r="H296" t="s">
        <v>1436</v>
      </c>
      <c r="J296" s="8">
        <v>2</v>
      </c>
      <c r="K296">
        <f>Table3[[#This Row],[Latitude]]*PI()/180</f>
        <v>0.58672151687876628</v>
      </c>
      <c r="L296">
        <f>Table3[[#This Row],[Longitude]]*PI()/180</f>
        <v>-2.0576995548700143</v>
      </c>
      <c r="M296">
        <f>Table3[[#This Row],[Latitude2]]*PI()/180</f>
        <v>0.71978425549797342</v>
      </c>
      <c r="N296">
        <f>Table3[[#This Row],[Longitude3]]*PI()/180</f>
        <v>-1.49831105763032</v>
      </c>
      <c r="O296" s="8">
        <f t="shared" si="4"/>
        <v>1824.1400384154849</v>
      </c>
    </row>
    <row r="297" spans="1:15" x14ac:dyDescent="0.25">
      <c r="A297" t="e" vm="726">
        <v>#VALUE!</v>
      </c>
      <c r="B297" cm="1" vm="727">
        <f t="array" ref="B297">_FV(A297,"Latitude")</f>
        <v>29.030555555555999</v>
      </c>
      <c r="C297" cm="1" vm="728">
        <f t="array" ref="C297">_FV(A297,"Longitude")</f>
        <v>-80.925277777778007</v>
      </c>
      <c r="D297" t="e" vm="698">
        <v>#VALUE!</v>
      </c>
      <c r="E297" cm="1" vm="699">
        <f t="array" ref="E297">_FV(D297,"Latitude")</f>
        <v>41.240600000000001</v>
      </c>
      <c r="F297" cm="1" vm="700">
        <f t="array" ref="F297">_FV(D297,"Longitude")</f>
        <v>-85.846900000000005</v>
      </c>
      <c r="G297" t="s">
        <v>1455</v>
      </c>
      <c r="H297" t="s">
        <v>1436</v>
      </c>
      <c r="J297" s="8">
        <v>2</v>
      </c>
      <c r="K297">
        <f>Table3[[#This Row],[Latitude]]*PI()/180</f>
        <v>0.50667877812758377</v>
      </c>
      <c r="L297">
        <f>Table3[[#This Row],[Longitude]]*PI()/180</f>
        <v>-1.4124125453132261</v>
      </c>
      <c r="M297">
        <f>Table3[[#This Row],[Latitude2]]*PI()/180</f>
        <v>0.71978425549797342</v>
      </c>
      <c r="N297">
        <f>Table3[[#This Row],[Longitude3]]*PI()/180</f>
        <v>-1.49831105763032</v>
      </c>
      <c r="O297" s="8">
        <f t="shared" si="4"/>
        <v>887.92045324209391</v>
      </c>
    </row>
    <row r="298" spans="1:15" x14ac:dyDescent="0.25">
      <c r="A298" t="e" vm="729">
        <v>#VALUE!</v>
      </c>
      <c r="B298" cm="1" vm="730">
        <f t="array" ref="B298">_FV(A298,"Latitude")</f>
        <v>36.113444444444397</v>
      </c>
      <c r="C298" cm="1" vm="731">
        <f t="array" ref="C298">_FV(A298,"Longitude")</f>
        <v>-97.058638888888893</v>
      </c>
      <c r="D298" t="e" vm="698">
        <v>#VALUE!</v>
      </c>
      <c r="E298" cm="1" vm="699">
        <f t="array" ref="E298">_FV(D298,"Latitude")</f>
        <v>41.240600000000001</v>
      </c>
      <c r="F298" cm="1" vm="700">
        <f t="array" ref="F298">_FV(D298,"Longitude")</f>
        <v>-85.846900000000005</v>
      </c>
      <c r="G298" t="s">
        <v>1456</v>
      </c>
      <c r="H298" t="s">
        <v>1436</v>
      </c>
      <c r="J298" s="8">
        <v>2</v>
      </c>
      <c r="K298">
        <f>Table3[[#This Row],[Latitude]]*PI()/180</f>
        <v>0.63029850979160906</v>
      </c>
      <c r="L298">
        <f>Table3[[#This Row],[Longitude]]*PI()/180</f>
        <v>-1.6939928161153222</v>
      </c>
      <c r="M298">
        <f>Table3[[#This Row],[Latitude2]]*PI()/180</f>
        <v>0.71978425549797342</v>
      </c>
      <c r="N298">
        <f>Table3[[#This Row],[Longitude3]]*PI()/180</f>
        <v>-1.49831105763032</v>
      </c>
      <c r="O298" s="8">
        <f t="shared" si="4"/>
        <v>700.08490763698978</v>
      </c>
    </row>
    <row r="299" spans="1:15" x14ac:dyDescent="0.25">
      <c r="A299" t="e" vm="44">
        <v>#VALUE!</v>
      </c>
      <c r="B299" cm="1" vm="45">
        <f t="array" ref="B299">_FV(A299,"Latitude")</f>
        <v>47.606209999999997</v>
      </c>
      <c r="C299" cm="1" vm="46">
        <f t="array" ref="C299">_FV(A299,"Longitude")</f>
        <v>-122.33207</v>
      </c>
      <c r="D299" t="e" vm="698">
        <v>#VALUE!</v>
      </c>
      <c r="E299" cm="1" vm="699">
        <f t="array" ref="E299">_FV(D299,"Latitude")</f>
        <v>41.240600000000001</v>
      </c>
      <c r="F299" cm="1" vm="700">
        <f t="array" ref="F299">_FV(D299,"Longitude")</f>
        <v>-85.846900000000005</v>
      </c>
      <c r="G299" t="s">
        <v>1457</v>
      </c>
      <c r="H299" t="s">
        <v>1436</v>
      </c>
      <c r="J299" s="8">
        <v>1</v>
      </c>
      <c r="K299">
        <f>Table3[[#This Row],[Latitude]]*PI()/180</f>
        <v>0.83088510889584954</v>
      </c>
      <c r="L299">
        <f>Table3[[#This Row],[Longitude]]*PI()/180</f>
        <v>-2.1350974022801794</v>
      </c>
      <c r="M299">
        <f>Table3[[#This Row],[Latitude2]]*PI()/180</f>
        <v>0.71978425549797342</v>
      </c>
      <c r="N299">
        <f>Table3[[#This Row],[Longitude3]]*PI()/180</f>
        <v>-1.49831105763032</v>
      </c>
      <c r="O299" s="8">
        <f t="shared" si="4"/>
        <v>1835.1840505897119</v>
      </c>
    </row>
    <row r="300" spans="1:15" x14ac:dyDescent="0.25">
      <c r="A300" t="e" vm="732">
        <v>#VALUE!</v>
      </c>
      <c r="B300" cm="1" vm="733">
        <f t="array" ref="B300">_FV(A300,"Latitude")</f>
        <v>41.277777777777999</v>
      </c>
      <c r="C300" cm="1" vm="734">
        <f t="array" ref="C300">_FV(A300,"Longitude")</f>
        <v>-72.799722222222002</v>
      </c>
      <c r="D300" t="e" vm="698">
        <v>#VALUE!</v>
      </c>
      <c r="E300" cm="1" vm="699">
        <f t="array" ref="E300">_FV(D300,"Latitude")</f>
        <v>41.240600000000001</v>
      </c>
      <c r="F300" cm="1" vm="700">
        <f t="array" ref="F300">_FV(D300,"Longitude")</f>
        <v>-85.846900000000005</v>
      </c>
      <c r="G300" t="s">
        <v>1458</v>
      </c>
      <c r="H300" t="s">
        <v>1436</v>
      </c>
      <c r="J300" s="8">
        <v>1</v>
      </c>
      <c r="K300">
        <f>Table3[[#This Row],[Latitude]]*PI()/180</f>
        <v>0.72043313012877419</v>
      </c>
      <c r="L300">
        <f>Table3[[#This Row],[Longitude]]*PI()/180</f>
        <v>-1.2705948473150568</v>
      </c>
      <c r="M300">
        <f>Table3[[#This Row],[Latitude2]]*PI()/180</f>
        <v>0.71978425549797342</v>
      </c>
      <c r="N300">
        <f>Table3[[#This Row],[Longitude3]]*PI()/180</f>
        <v>-1.49831105763032</v>
      </c>
      <c r="O300" s="8">
        <f t="shared" si="4"/>
        <v>677.07599765467546</v>
      </c>
    </row>
    <row r="301" spans="1:15" x14ac:dyDescent="0.25">
      <c r="A301" t="e" vm="735">
        <v>#VALUE!</v>
      </c>
      <c r="B301" cm="1" vm="736">
        <f t="array" ref="B301">_FV(A301,"Latitude")</f>
        <v>26.368611111111001</v>
      </c>
      <c r="C301" cm="1" vm="737">
        <f t="array" ref="C301">_FV(A301,"Longitude")</f>
        <v>-80.099999999999994</v>
      </c>
      <c r="D301" t="e" vm="698">
        <v>#VALUE!</v>
      </c>
      <c r="E301" cm="1" vm="699">
        <f t="array" ref="E301">_FV(D301,"Latitude")</f>
        <v>41.240600000000001</v>
      </c>
      <c r="F301" cm="1" vm="700">
        <f t="array" ref="F301">_FV(D301,"Longitude")</f>
        <v>-85.846900000000005</v>
      </c>
      <c r="G301" t="s">
        <v>1459</v>
      </c>
      <c r="H301" t="s">
        <v>1436</v>
      </c>
      <c r="J301" s="8">
        <v>1</v>
      </c>
      <c r="K301">
        <f>Table3[[#This Row],[Latitude]]*PI()/180</f>
        <v>0.46021908306684733</v>
      </c>
      <c r="L301">
        <f>Table3[[#This Row],[Longitude]]*PI()/180</f>
        <v>-1.3980087308474578</v>
      </c>
      <c r="M301">
        <f>Table3[[#This Row],[Latitude2]]*PI()/180</f>
        <v>0.71978425549797342</v>
      </c>
      <c r="N301">
        <f>Table3[[#This Row],[Longitude3]]*PI()/180</f>
        <v>-1.49831105763032</v>
      </c>
      <c r="O301" s="8">
        <f t="shared" si="4"/>
        <v>1078.6142069340599</v>
      </c>
    </row>
    <row r="302" spans="1:15" x14ac:dyDescent="0.25">
      <c r="A302" t="e" vm="617">
        <v>#VALUE!</v>
      </c>
      <c r="B302" cm="1" vm="618">
        <f t="array" ref="B302">_FV(A302,"Latitude")</f>
        <v>38.256111111111103</v>
      </c>
      <c r="C302" cm="1" vm="619">
        <f t="array" ref="C302">_FV(A302,"Longitude")</f>
        <v>-85.751388888888897</v>
      </c>
      <c r="D302" t="e" vm="698">
        <v>#VALUE!</v>
      </c>
      <c r="E302" cm="1" vm="699">
        <f t="array" ref="E302">_FV(D302,"Latitude")</f>
        <v>41.240600000000001</v>
      </c>
      <c r="F302" cm="1" vm="700">
        <f t="array" ref="F302">_FV(D302,"Longitude")</f>
        <v>-85.846900000000005</v>
      </c>
      <c r="G302" t="s">
        <v>1460</v>
      </c>
      <c r="H302" t="s">
        <v>1436</v>
      </c>
      <c r="J302" s="8">
        <v>1</v>
      </c>
      <c r="K302">
        <f>Table3[[#This Row],[Latitude]]*PI()/180</f>
        <v>0.66769509789767501</v>
      </c>
      <c r="L302">
        <f>Table3[[#This Row],[Longitude]]*PI()/180</f>
        <v>-1.4966440742691933</v>
      </c>
      <c r="M302">
        <f>Table3[[#This Row],[Latitude2]]*PI()/180</f>
        <v>0.71978425549797342</v>
      </c>
      <c r="N302">
        <f>Table3[[#This Row],[Longitude3]]*PI()/180</f>
        <v>-1.49831105763032</v>
      </c>
      <c r="O302" s="8">
        <f t="shared" si="4"/>
        <v>206.28334808285467</v>
      </c>
    </row>
    <row r="303" spans="1:15" x14ac:dyDescent="0.25">
      <c r="A303" t="e" vm="107">
        <v>#VALUE!</v>
      </c>
      <c r="B303" cm="1" vm="108">
        <f t="array" ref="B303">_FV(A303,"Latitude")</f>
        <v>29.762777777777998</v>
      </c>
      <c r="C303" cm="1" vm="109">
        <f t="array" ref="C303">_FV(A303,"Longitude")</f>
        <v>-95.383055555555998</v>
      </c>
      <c r="D303" t="e" vm="698">
        <v>#VALUE!</v>
      </c>
      <c r="E303" cm="1" vm="699">
        <f t="array" ref="E303">_FV(D303,"Latitude")</f>
        <v>41.240600000000001</v>
      </c>
      <c r="F303" cm="1" vm="700">
        <f t="array" ref="F303">_FV(D303,"Longitude")</f>
        <v>-85.846900000000005</v>
      </c>
      <c r="G303" t="s">
        <v>1461</v>
      </c>
      <c r="H303" t="s">
        <v>1436</v>
      </c>
      <c r="J303" s="8">
        <v>1</v>
      </c>
      <c r="K303">
        <f>Table3[[#This Row],[Latitude]]*PI()/180</f>
        <v>0.51945846676162732</v>
      </c>
      <c r="L303">
        <f>Table3[[#This Row],[Longitude]]*PI()/180</f>
        <v>-1.6647483700571213</v>
      </c>
      <c r="M303">
        <f>Table3[[#This Row],[Latitude2]]*PI()/180</f>
        <v>0.71978425549797342</v>
      </c>
      <c r="N303">
        <f>Table3[[#This Row],[Longitude3]]*PI()/180</f>
        <v>-1.49831105763032</v>
      </c>
      <c r="O303" s="8">
        <f t="shared" si="4"/>
        <v>956.07881657894154</v>
      </c>
    </row>
    <row r="304" spans="1:15" x14ac:dyDescent="0.25">
      <c r="A304" t="e" vm="738">
        <v>#VALUE!</v>
      </c>
      <c r="B304" cm="1" vm="739">
        <f t="array" ref="B304">_FV(A304,"Latitude")</f>
        <v>36.330277777777802</v>
      </c>
      <c r="C304" cm="1" vm="740">
        <f t="array" ref="C304">_FV(A304,"Longitude")</f>
        <v>-119.2925</v>
      </c>
      <c r="D304" t="e" vm="698">
        <v>#VALUE!</v>
      </c>
      <c r="E304" cm="1" vm="699">
        <f t="array" ref="E304">_FV(D304,"Latitude")</f>
        <v>41.240600000000001</v>
      </c>
      <c r="F304" cm="1" vm="700">
        <f t="array" ref="F304">_FV(D304,"Longitude")</f>
        <v>-85.846900000000005</v>
      </c>
      <c r="G304" t="s">
        <v>1462</v>
      </c>
      <c r="H304" t="s">
        <v>1436</v>
      </c>
      <c r="J304" s="8">
        <v>1</v>
      </c>
      <c r="K304">
        <f>Table3[[#This Row],[Latitude]]*PI()/180</f>
        <v>0.63408296538635145</v>
      </c>
      <c r="L304">
        <f>Table3[[#This Row],[Longitude]]*PI()/180</f>
        <v>-2.0820468979353355</v>
      </c>
      <c r="M304">
        <f>Table3[[#This Row],[Latitude2]]*PI()/180</f>
        <v>0.71978425549797342</v>
      </c>
      <c r="N304">
        <f>Table3[[#This Row],[Longitude3]]*PI()/180</f>
        <v>-1.49831105763032</v>
      </c>
      <c r="O304" s="8">
        <f t="shared" si="4"/>
        <v>1821.4446051673735</v>
      </c>
    </row>
    <row r="305" spans="1:15" x14ac:dyDescent="0.25">
      <c r="A305" t="e" vm="741">
        <v>#VALUE!</v>
      </c>
      <c r="B305" cm="1" vm="742">
        <f t="array" ref="B305">_FV(A305,"Latitude")</f>
        <v>47.669444444443997</v>
      </c>
      <c r="C305" cm="1" vm="743">
        <f t="array" ref="C305">_FV(A305,"Longitude")</f>
        <v>-122.12388888888999</v>
      </c>
      <c r="D305" t="e" vm="698">
        <v>#VALUE!</v>
      </c>
      <c r="E305" cm="1" vm="699">
        <f t="array" ref="E305">_FV(D305,"Latitude")</f>
        <v>41.240600000000001</v>
      </c>
      <c r="F305" cm="1" vm="700">
        <f t="array" ref="F305">_FV(D305,"Longitude")</f>
        <v>-85.846900000000005</v>
      </c>
      <c r="G305" t="s">
        <v>1463</v>
      </c>
      <c r="H305" t="s">
        <v>1436</v>
      </c>
      <c r="J305" s="8">
        <v>1</v>
      </c>
      <c r="K305">
        <f>Table3[[#This Row],[Latitude]]*PI()/180</f>
        <v>0.83198875815206685</v>
      </c>
      <c r="L305">
        <f>Table3[[#This Row],[Longitude]]*PI()/180</f>
        <v>-2.1314639564508502</v>
      </c>
      <c r="M305">
        <f>Table3[[#This Row],[Latitude2]]*PI()/180</f>
        <v>0.71978425549797342</v>
      </c>
      <c r="N305">
        <f>Table3[[#This Row],[Longitude3]]*PI()/180</f>
        <v>-1.49831105763032</v>
      </c>
      <c r="O305" s="8">
        <f t="shared" si="4"/>
        <v>1825.5222293463903</v>
      </c>
    </row>
  </sheetData>
  <pageMargins left="0.7" right="0.7" top="0.75" bottom="0.75" header="0.3" footer="0.3"/>
  <ignoredErrors>
    <ignoredError sqref="B286:C286" calculatedColumn="1"/>
  </ignoredErrors>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0F00D-3721-417F-B8F1-40892F563576}">
  <dimension ref="A1:B51"/>
  <sheetViews>
    <sheetView topLeftCell="A39" workbookViewId="0">
      <selection activeCell="A51" sqref="A51"/>
    </sheetView>
  </sheetViews>
  <sheetFormatPr defaultRowHeight="15" x14ac:dyDescent="0.25"/>
  <cols>
    <col min="1" max="1" width="33.85546875" customWidth="1"/>
    <col min="2" max="2" width="42.140625" customWidth="1"/>
  </cols>
  <sheetData>
    <row r="1" spans="1:2" ht="33.75" thickBot="1" x14ac:dyDescent="0.3">
      <c r="A1" s="3" t="s">
        <v>1357</v>
      </c>
      <c r="B1" s="3" t="s">
        <v>1358</v>
      </c>
    </row>
    <row r="2" spans="1:2" ht="33.75" thickBot="1" x14ac:dyDescent="0.3">
      <c r="A2" s="3" t="s">
        <v>1028</v>
      </c>
      <c r="B2" s="3" t="s">
        <v>1073</v>
      </c>
    </row>
    <row r="3" spans="1:2" ht="17.25" thickBot="1" x14ac:dyDescent="0.3">
      <c r="A3" s="3" t="s">
        <v>1359</v>
      </c>
      <c r="B3" s="3" t="s">
        <v>1360</v>
      </c>
    </row>
    <row r="4" spans="1:2" ht="17.25" thickBot="1" x14ac:dyDescent="0.3">
      <c r="A4" s="3" t="s">
        <v>1005</v>
      </c>
      <c r="B4" s="3" t="s">
        <v>1361</v>
      </c>
    </row>
    <row r="5" spans="1:2" ht="33.75" thickBot="1" x14ac:dyDescent="0.3">
      <c r="A5" s="3" t="s">
        <v>1182</v>
      </c>
      <c r="B5" s="3" t="s">
        <v>1362</v>
      </c>
    </row>
    <row r="6" spans="1:2" ht="33.75" thickBot="1" x14ac:dyDescent="0.3">
      <c r="A6" s="3" t="s">
        <v>1008</v>
      </c>
      <c r="B6" s="3" t="s">
        <v>1053</v>
      </c>
    </row>
    <row r="7" spans="1:2" ht="33.75" thickBot="1" x14ac:dyDescent="0.3">
      <c r="A7" s="3" t="s">
        <v>1092</v>
      </c>
      <c r="B7" s="3" t="s">
        <v>1363</v>
      </c>
    </row>
    <row r="8" spans="1:2" ht="33.75" thickBot="1" x14ac:dyDescent="0.3">
      <c r="A8" s="3" t="s">
        <v>1049</v>
      </c>
      <c r="B8" s="3" t="s">
        <v>1364</v>
      </c>
    </row>
    <row r="9" spans="1:2" ht="33.75" thickBot="1" x14ac:dyDescent="0.3">
      <c r="A9" s="3" t="s">
        <v>1365</v>
      </c>
      <c r="B9" s="3" t="s">
        <v>1366</v>
      </c>
    </row>
    <row r="10" spans="1:2" ht="17.25" thickBot="1" x14ac:dyDescent="0.3">
      <c r="A10" s="3" t="s">
        <v>1001</v>
      </c>
      <c r="B10" s="3" t="s">
        <v>1057</v>
      </c>
    </row>
    <row r="11" spans="1:2" ht="17.25" thickBot="1" x14ac:dyDescent="0.3">
      <c r="A11" s="3" t="s">
        <v>1041</v>
      </c>
      <c r="B11" s="3" t="s">
        <v>1367</v>
      </c>
    </row>
    <row r="12" spans="1:2" ht="17.25" thickBot="1" x14ac:dyDescent="0.3">
      <c r="A12" s="3" t="s">
        <v>1019</v>
      </c>
      <c r="B12" s="3" t="s">
        <v>1368</v>
      </c>
    </row>
    <row r="13" spans="1:2" ht="17.25" thickBot="1" x14ac:dyDescent="0.3">
      <c r="A13" s="3" t="s">
        <v>1033</v>
      </c>
      <c r="B13" s="3" t="s">
        <v>1369</v>
      </c>
    </row>
    <row r="14" spans="1:2" ht="17.25" thickBot="1" x14ac:dyDescent="0.3">
      <c r="A14" s="3" t="s">
        <v>1023</v>
      </c>
      <c r="B14" s="3" t="s">
        <v>1060</v>
      </c>
    </row>
    <row r="15" spans="1:2" ht="17.25" thickBot="1" x14ac:dyDescent="0.3">
      <c r="A15" s="3" t="s">
        <v>1006</v>
      </c>
      <c r="B15" s="3" t="s">
        <v>1370</v>
      </c>
    </row>
    <row r="16" spans="1:2" ht="17.25" thickBot="1" x14ac:dyDescent="0.3">
      <c r="A16" s="3" t="s">
        <v>1200</v>
      </c>
      <c r="B16" s="3" t="s">
        <v>1371</v>
      </c>
    </row>
    <row r="17" spans="1:2" ht="17.25" thickBot="1" x14ac:dyDescent="0.3">
      <c r="A17" s="3" t="s">
        <v>999</v>
      </c>
      <c r="B17" s="3" t="s">
        <v>1079</v>
      </c>
    </row>
    <row r="18" spans="1:2" ht="33.75" thickBot="1" x14ac:dyDescent="0.3">
      <c r="A18" s="3" t="s">
        <v>1228</v>
      </c>
      <c r="B18" s="3" t="s">
        <v>1372</v>
      </c>
    </row>
    <row r="19" spans="1:2" ht="33.75" thickBot="1" x14ac:dyDescent="0.3">
      <c r="A19" s="3" t="s">
        <v>1373</v>
      </c>
      <c r="B19" s="3" t="s">
        <v>1067</v>
      </c>
    </row>
    <row r="20" spans="1:2" ht="17.25" thickBot="1" x14ac:dyDescent="0.3">
      <c r="A20" s="3" t="s">
        <v>1147</v>
      </c>
      <c r="B20" s="3" t="s">
        <v>1374</v>
      </c>
    </row>
    <row r="21" spans="1:2" ht="33.75" thickBot="1" x14ac:dyDescent="0.3">
      <c r="A21" s="3" t="s">
        <v>1089</v>
      </c>
      <c r="B21" s="3" t="s">
        <v>1051</v>
      </c>
    </row>
    <row r="22" spans="1:2" ht="33.75" thickBot="1" x14ac:dyDescent="0.3">
      <c r="A22" s="3" t="s">
        <v>1014</v>
      </c>
      <c r="B22" s="3" t="s">
        <v>1071</v>
      </c>
    </row>
    <row r="23" spans="1:2" ht="33.75" thickBot="1" x14ac:dyDescent="0.3">
      <c r="A23" s="3" t="s">
        <v>1042</v>
      </c>
      <c r="B23" s="3" t="s">
        <v>1375</v>
      </c>
    </row>
    <row r="24" spans="1:2" ht="33.75" thickBot="1" x14ac:dyDescent="0.3">
      <c r="A24" s="3" t="s">
        <v>1091</v>
      </c>
      <c r="B24" s="3" t="s">
        <v>1076</v>
      </c>
    </row>
    <row r="25" spans="1:2" ht="33.75" thickBot="1" x14ac:dyDescent="0.3">
      <c r="A25" s="3" t="s">
        <v>1376</v>
      </c>
      <c r="B25" s="3" t="s">
        <v>1052</v>
      </c>
    </row>
    <row r="26" spans="1:2" ht="17.25" thickBot="1" x14ac:dyDescent="0.3">
      <c r="A26" s="3" t="s">
        <v>1030</v>
      </c>
      <c r="B26" s="3" t="s">
        <v>1377</v>
      </c>
    </row>
    <row r="27" spans="1:2" ht="33.75" thickBot="1" x14ac:dyDescent="0.3">
      <c r="A27" s="3" t="s">
        <v>1378</v>
      </c>
      <c r="B27" s="3" t="s">
        <v>1379</v>
      </c>
    </row>
    <row r="28" spans="1:2" ht="33.75" thickBot="1" x14ac:dyDescent="0.3">
      <c r="A28" s="3" t="s">
        <v>1380</v>
      </c>
      <c r="B28" s="3" t="s">
        <v>1381</v>
      </c>
    </row>
    <row r="29" spans="1:2" ht="17.25" thickBot="1" x14ac:dyDescent="0.3">
      <c r="A29" s="3" t="s">
        <v>1183</v>
      </c>
      <c r="B29" s="3" t="s">
        <v>1382</v>
      </c>
    </row>
    <row r="30" spans="1:2" ht="50.25" thickBot="1" x14ac:dyDescent="0.3">
      <c r="A30" s="3" t="s">
        <v>1383</v>
      </c>
      <c r="B30" s="3" t="s">
        <v>1384</v>
      </c>
    </row>
    <row r="31" spans="1:2" ht="33.75" thickBot="1" x14ac:dyDescent="0.3">
      <c r="A31" s="3" t="s">
        <v>1385</v>
      </c>
      <c r="B31" s="3" t="s">
        <v>1386</v>
      </c>
    </row>
    <row r="32" spans="1:2" ht="33.75" thickBot="1" x14ac:dyDescent="0.3">
      <c r="A32" s="3" t="s">
        <v>1387</v>
      </c>
      <c r="B32" s="3" t="s">
        <v>1388</v>
      </c>
    </row>
    <row r="33" spans="1:2" ht="33.75" thickBot="1" x14ac:dyDescent="0.3">
      <c r="A33" s="3" t="s">
        <v>1240</v>
      </c>
      <c r="B33" s="3" t="s">
        <v>1056</v>
      </c>
    </row>
    <row r="34" spans="1:2" ht="33.75" thickBot="1" x14ac:dyDescent="0.3">
      <c r="A34" s="3" t="s">
        <v>1389</v>
      </c>
      <c r="B34" s="3" t="s">
        <v>1054</v>
      </c>
    </row>
    <row r="35" spans="1:2" ht="33.75" thickBot="1" x14ac:dyDescent="0.3">
      <c r="A35" s="3" t="s">
        <v>1390</v>
      </c>
      <c r="B35" s="3" t="s">
        <v>1391</v>
      </c>
    </row>
    <row r="36" spans="1:2" ht="17.25" thickBot="1" x14ac:dyDescent="0.3">
      <c r="A36" s="3" t="s">
        <v>1046</v>
      </c>
      <c r="B36" s="3" t="s">
        <v>1059</v>
      </c>
    </row>
    <row r="37" spans="1:2" ht="33.75" thickBot="1" x14ac:dyDescent="0.3">
      <c r="A37" s="3" t="s">
        <v>1010</v>
      </c>
      <c r="B37" s="3" t="s">
        <v>1392</v>
      </c>
    </row>
    <row r="38" spans="1:2" ht="17.25" thickBot="1" x14ac:dyDescent="0.3">
      <c r="A38" s="3" t="s">
        <v>1031</v>
      </c>
      <c r="B38" s="3" t="s">
        <v>1393</v>
      </c>
    </row>
    <row r="39" spans="1:2" ht="33.75" thickBot="1" x14ac:dyDescent="0.3">
      <c r="A39" s="3" t="s">
        <v>1021</v>
      </c>
      <c r="B39" s="3" t="s">
        <v>1055</v>
      </c>
    </row>
    <row r="40" spans="1:2" ht="33.75" thickBot="1" x14ac:dyDescent="0.3">
      <c r="A40" s="3" t="s">
        <v>1394</v>
      </c>
      <c r="B40" s="3" t="s">
        <v>1395</v>
      </c>
    </row>
    <row r="41" spans="1:2" ht="33.75" thickBot="1" x14ac:dyDescent="0.3">
      <c r="A41" s="3" t="s">
        <v>1396</v>
      </c>
      <c r="B41" s="3" t="s">
        <v>1064</v>
      </c>
    </row>
    <row r="42" spans="1:2" ht="33.75" thickBot="1" x14ac:dyDescent="0.3">
      <c r="A42" s="3" t="s">
        <v>1397</v>
      </c>
      <c r="B42" s="3" t="s">
        <v>1398</v>
      </c>
    </row>
    <row r="43" spans="1:2" ht="33.75" thickBot="1" x14ac:dyDescent="0.3">
      <c r="A43" s="3" t="s">
        <v>1068</v>
      </c>
      <c r="B43" s="3" t="s">
        <v>1399</v>
      </c>
    </row>
    <row r="44" spans="1:2" ht="17.25" thickBot="1" x14ac:dyDescent="0.3">
      <c r="A44" s="3" t="s">
        <v>1003</v>
      </c>
      <c r="B44" s="3" t="s">
        <v>1065</v>
      </c>
    </row>
    <row r="45" spans="1:2" ht="17.25" thickBot="1" x14ac:dyDescent="0.3">
      <c r="A45" s="3" t="s">
        <v>1035</v>
      </c>
      <c r="B45" s="3" t="s">
        <v>1400</v>
      </c>
    </row>
    <row r="46" spans="1:2" ht="17.25" thickBot="1" x14ac:dyDescent="0.3">
      <c r="A46" s="3" t="s">
        <v>1401</v>
      </c>
      <c r="B46" s="3" t="s">
        <v>1402</v>
      </c>
    </row>
    <row r="47" spans="1:2" ht="17.25" thickBot="1" x14ac:dyDescent="0.3">
      <c r="A47" s="3" t="s">
        <v>1039</v>
      </c>
      <c r="B47" s="3" t="s">
        <v>1050</v>
      </c>
    </row>
    <row r="48" spans="1:2" ht="33.75" thickBot="1" x14ac:dyDescent="0.3">
      <c r="A48" s="3" t="s">
        <v>1017</v>
      </c>
      <c r="B48" s="3" t="s">
        <v>1403</v>
      </c>
    </row>
    <row r="49" spans="1:2" ht="33.75" thickBot="1" x14ac:dyDescent="0.3">
      <c r="A49" s="3" t="s">
        <v>1404</v>
      </c>
      <c r="B49" s="3" t="s">
        <v>1405</v>
      </c>
    </row>
    <row r="50" spans="1:2" ht="33.75" thickBot="1" x14ac:dyDescent="0.3">
      <c r="A50" s="3" t="s">
        <v>1098</v>
      </c>
      <c r="B50" s="3" t="s">
        <v>1406</v>
      </c>
    </row>
    <row r="51" spans="1:2" ht="33.75" thickBot="1" x14ac:dyDescent="0.3">
      <c r="A51" s="3" t="s">
        <v>1407</v>
      </c>
      <c r="B51" s="3" t="s">
        <v>1408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20CC8-3C32-48C6-9D2B-6DE88B6A4684}">
  <dimension ref="A1:K366"/>
  <sheetViews>
    <sheetView workbookViewId="0">
      <pane xSplit="1" ySplit="1" topLeftCell="B340" activePane="bottomRight" state="frozen"/>
      <selection pane="topRight" activeCell="B1" sqref="B1"/>
      <selection pane="bottomLeft" activeCell="A2" sqref="A2"/>
      <selection pane="bottomRight" activeCell="A191" sqref="A191"/>
    </sheetView>
  </sheetViews>
  <sheetFormatPr defaultRowHeight="15" x14ac:dyDescent="0.25"/>
  <cols>
    <col min="1" max="1" width="36.7109375" customWidth="1"/>
    <col min="3" max="3" width="46.5703125" customWidth="1"/>
    <col min="4" max="4" width="32.5703125" customWidth="1"/>
    <col min="5" max="5" width="20.7109375" customWidth="1"/>
    <col min="6" max="6" width="11.140625" customWidth="1"/>
    <col min="7" max="7" width="20.85546875" customWidth="1"/>
    <col min="8" max="8" width="23.140625" customWidth="1"/>
    <col min="9" max="9" width="27" customWidth="1"/>
    <col min="10" max="11" width="13.140625" customWidth="1"/>
  </cols>
  <sheetData>
    <row r="1" spans="1:11" s="2" customFormat="1" ht="18.75" x14ac:dyDescent="0.3">
      <c r="A1" s="2" t="s">
        <v>0</v>
      </c>
      <c r="B1" s="2" t="s">
        <v>1</v>
      </c>
      <c r="C1" s="2" t="s">
        <v>2</v>
      </c>
      <c r="D1" s="2" t="s">
        <v>3</v>
      </c>
      <c r="E1" s="2" t="s">
        <v>4</v>
      </c>
      <c r="F1" s="2" t="s">
        <v>5</v>
      </c>
      <c r="G1" s="2" t="s">
        <v>6</v>
      </c>
      <c r="H1" s="2" t="s">
        <v>7</v>
      </c>
      <c r="I1" s="2" t="s">
        <v>8</v>
      </c>
      <c r="J1" s="2" t="s">
        <v>996</v>
      </c>
      <c r="K1" s="2" t="s">
        <v>997</v>
      </c>
    </row>
    <row r="2" spans="1:11" s="1" customFormat="1" x14ac:dyDescent="0.25">
      <c r="A2" s="1" t="s">
        <v>9</v>
      </c>
      <c r="B2" s="1">
        <v>23</v>
      </c>
      <c r="C2" s="1" t="s">
        <v>10</v>
      </c>
      <c r="D2" s="1" t="s">
        <v>11</v>
      </c>
      <c r="E2" s="1" t="s">
        <v>12</v>
      </c>
      <c r="F2" s="1">
        <v>1</v>
      </c>
      <c r="G2" s="1" t="s">
        <v>13</v>
      </c>
      <c r="H2" s="1">
        <v>32</v>
      </c>
      <c r="I2" s="1" t="s">
        <v>14</v>
      </c>
    </row>
    <row r="3" spans="1:11" x14ac:dyDescent="0.25">
      <c r="A3" t="s">
        <v>15</v>
      </c>
      <c r="B3">
        <v>29</v>
      </c>
      <c r="C3" t="s">
        <v>16</v>
      </c>
      <c r="D3" t="s">
        <v>17</v>
      </c>
      <c r="E3" t="s">
        <v>18</v>
      </c>
      <c r="F3">
        <v>1</v>
      </c>
      <c r="G3" t="s">
        <v>13</v>
      </c>
      <c r="H3">
        <v>32</v>
      </c>
      <c r="I3" t="s">
        <v>14</v>
      </c>
    </row>
    <row r="4" spans="1:11" x14ac:dyDescent="0.25">
      <c r="A4" t="s">
        <v>19</v>
      </c>
      <c r="B4">
        <v>24</v>
      </c>
      <c r="C4" t="s">
        <v>20</v>
      </c>
      <c r="D4" t="s">
        <v>21</v>
      </c>
      <c r="E4" t="s">
        <v>22</v>
      </c>
      <c r="F4">
        <v>1</v>
      </c>
      <c r="G4" t="s">
        <v>13</v>
      </c>
      <c r="H4">
        <v>32</v>
      </c>
      <c r="I4" t="s">
        <v>14</v>
      </c>
    </row>
    <row r="5" spans="1:11" x14ac:dyDescent="0.25">
      <c r="A5" t="s">
        <v>23</v>
      </c>
      <c r="B5">
        <v>24</v>
      </c>
      <c r="C5" t="s">
        <v>24</v>
      </c>
      <c r="D5" t="s">
        <v>25</v>
      </c>
      <c r="E5" t="s">
        <v>26</v>
      </c>
      <c r="F5">
        <v>1</v>
      </c>
      <c r="G5" t="s">
        <v>13</v>
      </c>
      <c r="H5">
        <v>32</v>
      </c>
      <c r="I5" t="s">
        <v>14</v>
      </c>
    </row>
    <row r="6" spans="1:11" x14ac:dyDescent="0.25">
      <c r="A6" t="s">
        <v>27</v>
      </c>
      <c r="B6">
        <v>22</v>
      </c>
      <c r="C6" t="s">
        <v>28</v>
      </c>
      <c r="D6" t="s">
        <v>29</v>
      </c>
      <c r="E6" t="s">
        <v>30</v>
      </c>
      <c r="F6">
        <v>1</v>
      </c>
      <c r="G6" t="s">
        <v>13</v>
      </c>
      <c r="H6">
        <v>32</v>
      </c>
      <c r="I6" t="s">
        <v>14</v>
      </c>
    </row>
    <row r="7" spans="1:11" x14ac:dyDescent="0.25">
      <c r="A7" t="s">
        <v>31</v>
      </c>
      <c r="B7">
        <v>28</v>
      </c>
      <c r="C7" t="s">
        <v>32</v>
      </c>
      <c r="D7" t="s">
        <v>33</v>
      </c>
      <c r="E7" t="s">
        <v>30</v>
      </c>
      <c r="F7">
        <v>1</v>
      </c>
      <c r="G7" t="s">
        <v>13</v>
      </c>
      <c r="H7">
        <v>32</v>
      </c>
      <c r="I7" t="s">
        <v>14</v>
      </c>
    </row>
    <row r="8" spans="1:11" x14ac:dyDescent="0.25">
      <c r="A8" t="s">
        <v>34</v>
      </c>
      <c r="B8">
        <v>23</v>
      </c>
      <c r="C8" t="s">
        <v>35</v>
      </c>
      <c r="D8" t="s">
        <v>36</v>
      </c>
      <c r="E8" t="s">
        <v>30</v>
      </c>
      <c r="F8">
        <v>1</v>
      </c>
      <c r="G8" t="s">
        <v>13</v>
      </c>
      <c r="H8">
        <v>32</v>
      </c>
      <c r="I8" t="s">
        <v>14</v>
      </c>
    </row>
    <row r="9" spans="1:11" x14ac:dyDescent="0.25">
      <c r="A9" t="s">
        <v>37</v>
      </c>
      <c r="B9">
        <v>28</v>
      </c>
      <c r="C9" t="s">
        <v>38</v>
      </c>
      <c r="D9" t="s">
        <v>39</v>
      </c>
      <c r="E9" t="s">
        <v>30</v>
      </c>
      <c r="F9">
        <v>1</v>
      </c>
      <c r="G9" t="s">
        <v>13</v>
      </c>
      <c r="H9">
        <v>32</v>
      </c>
      <c r="I9" t="s">
        <v>14</v>
      </c>
    </row>
    <row r="10" spans="1:11" x14ac:dyDescent="0.25">
      <c r="A10" t="s">
        <v>40</v>
      </c>
      <c r="B10">
        <v>27</v>
      </c>
      <c r="C10" t="s">
        <v>41</v>
      </c>
      <c r="D10" t="s">
        <v>42</v>
      </c>
      <c r="E10" t="s">
        <v>43</v>
      </c>
      <c r="F10">
        <v>1</v>
      </c>
      <c r="G10" t="s">
        <v>13</v>
      </c>
      <c r="H10">
        <v>32</v>
      </c>
      <c r="I10" t="s">
        <v>14</v>
      </c>
    </row>
    <row r="11" spans="1:11" x14ac:dyDescent="0.25">
      <c r="A11" t="s">
        <v>44</v>
      </c>
      <c r="B11">
        <v>28</v>
      </c>
      <c r="C11" t="s">
        <v>45</v>
      </c>
      <c r="D11" t="s">
        <v>46</v>
      </c>
      <c r="E11" t="s">
        <v>43</v>
      </c>
      <c r="F11">
        <v>1</v>
      </c>
      <c r="G11" t="s">
        <v>13</v>
      </c>
      <c r="H11">
        <v>32</v>
      </c>
      <c r="I11" t="s">
        <v>14</v>
      </c>
    </row>
    <row r="12" spans="1:11" x14ac:dyDescent="0.25">
      <c r="A12" t="s">
        <v>47</v>
      </c>
      <c r="B12">
        <v>25</v>
      </c>
      <c r="C12" t="s">
        <v>48</v>
      </c>
      <c r="D12" t="s">
        <v>49</v>
      </c>
      <c r="E12" t="s">
        <v>43</v>
      </c>
      <c r="F12">
        <v>1</v>
      </c>
      <c r="G12" t="s">
        <v>13</v>
      </c>
      <c r="H12">
        <v>32</v>
      </c>
      <c r="I12" t="s">
        <v>14</v>
      </c>
    </row>
    <row r="13" spans="1:11" x14ac:dyDescent="0.25">
      <c r="A13" t="s">
        <v>50</v>
      </c>
      <c r="B13">
        <v>27</v>
      </c>
      <c r="C13" t="s">
        <v>51</v>
      </c>
      <c r="D13" t="s">
        <v>36</v>
      </c>
      <c r="E13" t="s">
        <v>43</v>
      </c>
      <c r="F13">
        <v>1</v>
      </c>
      <c r="G13" t="s">
        <v>13</v>
      </c>
      <c r="H13">
        <v>32</v>
      </c>
      <c r="I13" t="s">
        <v>14</v>
      </c>
    </row>
    <row r="14" spans="1:11" x14ac:dyDescent="0.25">
      <c r="A14" t="s">
        <v>52</v>
      </c>
      <c r="B14">
        <v>23</v>
      </c>
      <c r="C14" t="s">
        <v>53</v>
      </c>
      <c r="D14" t="s">
        <v>54</v>
      </c>
      <c r="E14" t="s">
        <v>43</v>
      </c>
      <c r="F14">
        <v>1</v>
      </c>
      <c r="G14" t="s">
        <v>13</v>
      </c>
      <c r="H14">
        <v>32</v>
      </c>
      <c r="I14" t="s">
        <v>14</v>
      </c>
    </row>
    <row r="15" spans="1:11" x14ac:dyDescent="0.25">
      <c r="A15" t="s">
        <v>55</v>
      </c>
      <c r="B15">
        <v>25</v>
      </c>
      <c r="C15" t="s">
        <v>24</v>
      </c>
      <c r="D15" t="s">
        <v>56</v>
      </c>
      <c r="E15" t="s">
        <v>43</v>
      </c>
      <c r="F15">
        <v>1</v>
      </c>
      <c r="G15" t="s">
        <v>13</v>
      </c>
      <c r="H15">
        <v>32</v>
      </c>
      <c r="I15" t="s">
        <v>14</v>
      </c>
    </row>
    <row r="16" spans="1:11" x14ac:dyDescent="0.25">
      <c r="A16" t="s">
        <v>57</v>
      </c>
      <c r="B16">
        <v>27</v>
      </c>
      <c r="C16" t="s">
        <v>58</v>
      </c>
      <c r="D16" t="s">
        <v>29</v>
      </c>
      <c r="E16" t="s">
        <v>43</v>
      </c>
      <c r="F16">
        <v>1</v>
      </c>
      <c r="G16" t="s">
        <v>13</v>
      </c>
      <c r="H16">
        <v>32</v>
      </c>
      <c r="I16" t="s">
        <v>14</v>
      </c>
    </row>
    <row r="17" spans="1:9" x14ac:dyDescent="0.25">
      <c r="A17" t="s">
        <v>59</v>
      </c>
      <c r="B17">
        <v>29</v>
      </c>
      <c r="C17" t="s">
        <v>35</v>
      </c>
      <c r="D17" t="s">
        <v>60</v>
      </c>
      <c r="E17" t="s">
        <v>61</v>
      </c>
      <c r="F17">
        <v>1</v>
      </c>
      <c r="G17" t="s">
        <v>13</v>
      </c>
      <c r="H17">
        <v>32</v>
      </c>
      <c r="I17" t="s">
        <v>14</v>
      </c>
    </row>
    <row r="18" spans="1:9" x14ac:dyDescent="0.25">
      <c r="A18" t="s">
        <v>62</v>
      </c>
      <c r="B18">
        <v>30</v>
      </c>
      <c r="C18" t="s">
        <v>63</v>
      </c>
      <c r="D18" t="s">
        <v>64</v>
      </c>
      <c r="E18" t="s">
        <v>61</v>
      </c>
      <c r="F18">
        <v>1</v>
      </c>
      <c r="G18" t="s">
        <v>13</v>
      </c>
      <c r="H18">
        <v>32</v>
      </c>
      <c r="I18" t="s">
        <v>14</v>
      </c>
    </row>
    <row r="19" spans="1:9" x14ac:dyDescent="0.25">
      <c r="A19" t="s">
        <v>65</v>
      </c>
      <c r="B19">
        <v>30</v>
      </c>
      <c r="C19" t="s">
        <v>66</v>
      </c>
      <c r="D19" t="s">
        <v>67</v>
      </c>
      <c r="E19" t="s">
        <v>61</v>
      </c>
      <c r="F19">
        <v>1</v>
      </c>
      <c r="G19" t="s">
        <v>13</v>
      </c>
      <c r="H19">
        <v>32</v>
      </c>
      <c r="I19" t="s">
        <v>14</v>
      </c>
    </row>
    <row r="20" spans="1:9" x14ac:dyDescent="0.25">
      <c r="A20" t="s">
        <v>68</v>
      </c>
      <c r="B20">
        <v>22</v>
      </c>
      <c r="C20" t="s">
        <v>69</v>
      </c>
      <c r="D20" t="s">
        <v>70</v>
      </c>
      <c r="E20" t="s">
        <v>61</v>
      </c>
      <c r="F20">
        <v>1</v>
      </c>
      <c r="G20" t="s">
        <v>13</v>
      </c>
      <c r="H20">
        <v>32</v>
      </c>
      <c r="I20" t="s">
        <v>14</v>
      </c>
    </row>
    <row r="21" spans="1:9" x14ac:dyDescent="0.25">
      <c r="A21" t="s">
        <v>71</v>
      </c>
      <c r="B21">
        <v>31</v>
      </c>
      <c r="C21" t="s">
        <v>72</v>
      </c>
      <c r="D21" t="s">
        <v>73</v>
      </c>
      <c r="E21" t="s">
        <v>61</v>
      </c>
      <c r="F21">
        <v>1</v>
      </c>
      <c r="G21" t="s">
        <v>13</v>
      </c>
      <c r="H21">
        <v>32</v>
      </c>
      <c r="I21" t="s">
        <v>14</v>
      </c>
    </row>
    <row r="22" spans="1:9" x14ac:dyDescent="0.25">
      <c r="A22" t="s">
        <v>74</v>
      </c>
      <c r="B22">
        <v>27</v>
      </c>
      <c r="C22" t="s">
        <v>35</v>
      </c>
      <c r="D22" t="s">
        <v>75</v>
      </c>
      <c r="E22" t="s">
        <v>61</v>
      </c>
      <c r="F22">
        <v>1</v>
      </c>
      <c r="G22" t="s">
        <v>13</v>
      </c>
      <c r="H22">
        <v>32</v>
      </c>
      <c r="I22" t="s">
        <v>14</v>
      </c>
    </row>
    <row r="23" spans="1:9" x14ac:dyDescent="0.25">
      <c r="A23" t="s">
        <v>76</v>
      </c>
      <c r="B23">
        <v>29</v>
      </c>
      <c r="C23" t="s">
        <v>20</v>
      </c>
      <c r="D23" t="s">
        <v>33</v>
      </c>
      <c r="E23" t="s">
        <v>61</v>
      </c>
      <c r="F23">
        <v>1</v>
      </c>
      <c r="G23" t="s">
        <v>13</v>
      </c>
      <c r="H23">
        <v>32</v>
      </c>
      <c r="I23" t="s">
        <v>14</v>
      </c>
    </row>
    <row r="24" spans="1:9" x14ac:dyDescent="0.25">
      <c r="A24" t="s">
        <v>77</v>
      </c>
      <c r="B24">
        <v>24</v>
      </c>
      <c r="C24" t="s">
        <v>78</v>
      </c>
      <c r="D24" t="s">
        <v>79</v>
      </c>
      <c r="E24" t="s">
        <v>61</v>
      </c>
      <c r="F24">
        <v>1</v>
      </c>
      <c r="G24" t="s">
        <v>13</v>
      </c>
      <c r="H24">
        <v>32</v>
      </c>
      <c r="I24" t="s">
        <v>14</v>
      </c>
    </row>
    <row r="25" spans="1:9" x14ac:dyDescent="0.25">
      <c r="A25" t="s">
        <v>80</v>
      </c>
      <c r="B25">
        <v>29</v>
      </c>
      <c r="C25" t="s">
        <v>81</v>
      </c>
      <c r="D25" t="s">
        <v>82</v>
      </c>
      <c r="E25" t="s">
        <v>61</v>
      </c>
      <c r="F25">
        <v>1</v>
      </c>
      <c r="G25" t="s">
        <v>13</v>
      </c>
      <c r="H25">
        <v>32</v>
      </c>
      <c r="I25" t="s">
        <v>14</v>
      </c>
    </row>
    <row r="26" spans="1:9" x14ac:dyDescent="0.25">
      <c r="A26" t="s">
        <v>83</v>
      </c>
      <c r="B26">
        <v>26</v>
      </c>
      <c r="C26" t="s">
        <v>20</v>
      </c>
      <c r="D26" t="s">
        <v>84</v>
      </c>
      <c r="E26" t="s">
        <v>61</v>
      </c>
      <c r="F26">
        <v>1</v>
      </c>
      <c r="G26" t="s">
        <v>13</v>
      </c>
      <c r="H26">
        <v>32</v>
      </c>
      <c r="I26" t="s">
        <v>14</v>
      </c>
    </row>
    <row r="27" spans="1:9" s="1" customFormat="1" x14ac:dyDescent="0.25">
      <c r="A27" s="1" t="s">
        <v>85</v>
      </c>
      <c r="B27" s="1">
        <v>27</v>
      </c>
      <c r="C27" s="1" t="s">
        <v>86</v>
      </c>
      <c r="D27" s="1" t="s">
        <v>87</v>
      </c>
      <c r="E27" s="1" t="s">
        <v>12</v>
      </c>
      <c r="F27" s="1">
        <v>2</v>
      </c>
      <c r="G27" s="1" t="s">
        <v>88</v>
      </c>
      <c r="H27" s="1">
        <v>28</v>
      </c>
      <c r="I27" s="1" t="s">
        <v>89</v>
      </c>
    </row>
    <row r="28" spans="1:9" x14ac:dyDescent="0.25">
      <c r="A28" t="s">
        <v>90</v>
      </c>
      <c r="B28">
        <v>22</v>
      </c>
      <c r="C28" t="s">
        <v>91</v>
      </c>
      <c r="D28" t="s">
        <v>92</v>
      </c>
      <c r="E28" t="s">
        <v>18</v>
      </c>
      <c r="F28">
        <v>2</v>
      </c>
      <c r="G28" t="s">
        <v>88</v>
      </c>
      <c r="H28">
        <v>28</v>
      </c>
      <c r="I28" t="s">
        <v>89</v>
      </c>
    </row>
    <row r="29" spans="1:9" x14ac:dyDescent="0.25">
      <c r="A29" t="s">
        <v>93</v>
      </c>
      <c r="B29">
        <v>31</v>
      </c>
      <c r="C29" t="s">
        <v>94</v>
      </c>
      <c r="D29" t="s">
        <v>95</v>
      </c>
      <c r="E29" t="s">
        <v>96</v>
      </c>
      <c r="F29">
        <v>2</v>
      </c>
      <c r="G29" t="s">
        <v>88</v>
      </c>
      <c r="H29">
        <v>28</v>
      </c>
      <c r="I29" t="s">
        <v>89</v>
      </c>
    </row>
    <row r="30" spans="1:9" x14ac:dyDescent="0.25">
      <c r="A30" t="s">
        <v>47</v>
      </c>
      <c r="B30">
        <v>27</v>
      </c>
      <c r="C30" t="s">
        <v>97</v>
      </c>
      <c r="D30" t="s">
        <v>98</v>
      </c>
      <c r="E30" t="s">
        <v>22</v>
      </c>
      <c r="F30">
        <v>2</v>
      </c>
      <c r="G30" t="s">
        <v>88</v>
      </c>
      <c r="H30">
        <v>28</v>
      </c>
      <c r="I30" t="s">
        <v>89</v>
      </c>
    </row>
    <row r="31" spans="1:9" x14ac:dyDescent="0.25">
      <c r="A31" t="s">
        <v>99</v>
      </c>
      <c r="B31">
        <v>28</v>
      </c>
      <c r="C31" t="s">
        <v>100</v>
      </c>
      <c r="D31" t="s">
        <v>73</v>
      </c>
      <c r="E31" t="s">
        <v>26</v>
      </c>
      <c r="F31">
        <v>2</v>
      </c>
      <c r="G31" t="s">
        <v>88</v>
      </c>
      <c r="H31">
        <v>28</v>
      </c>
      <c r="I31" t="s">
        <v>89</v>
      </c>
    </row>
    <row r="32" spans="1:9" x14ac:dyDescent="0.25">
      <c r="A32" t="s">
        <v>101</v>
      </c>
      <c r="B32">
        <v>30</v>
      </c>
      <c r="C32" t="s">
        <v>20</v>
      </c>
      <c r="D32" t="s">
        <v>102</v>
      </c>
      <c r="E32" t="s">
        <v>26</v>
      </c>
      <c r="F32">
        <v>2</v>
      </c>
      <c r="G32" t="s">
        <v>88</v>
      </c>
      <c r="H32">
        <v>28</v>
      </c>
      <c r="I32" t="s">
        <v>89</v>
      </c>
    </row>
    <row r="33" spans="1:9" x14ac:dyDescent="0.25">
      <c r="A33" t="s">
        <v>103</v>
      </c>
      <c r="B33">
        <v>23</v>
      </c>
      <c r="C33" t="s">
        <v>104</v>
      </c>
      <c r="D33" t="s">
        <v>105</v>
      </c>
      <c r="E33" t="s">
        <v>30</v>
      </c>
      <c r="F33">
        <v>2</v>
      </c>
      <c r="G33" t="s">
        <v>88</v>
      </c>
      <c r="H33">
        <v>28</v>
      </c>
      <c r="I33" t="s">
        <v>89</v>
      </c>
    </row>
    <row r="34" spans="1:9" x14ac:dyDescent="0.25">
      <c r="A34" t="s">
        <v>106</v>
      </c>
      <c r="B34">
        <v>24</v>
      </c>
      <c r="C34" t="s">
        <v>107</v>
      </c>
      <c r="D34" t="s">
        <v>108</v>
      </c>
      <c r="E34" t="s">
        <v>30</v>
      </c>
      <c r="F34">
        <v>2</v>
      </c>
      <c r="G34" t="s">
        <v>88</v>
      </c>
      <c r="H34">
        <v>28</v>
      </c>
      <c r="I34" t="s">
        <v>89</v>
      </c>
    </row>
    <row r="35" spans="1:9" x14ac:dyDescent="0.25">
      <c r="A35" t="s">
        <v>109</v>
      </c>
      <c r="B35">
        <v>22</v>
      </c>
      <c r="C35" t="s">
        <v>110</v>
      </c>
      <c r="D35" t="s">
        <v>111</v>
      </c>
      <c r="E35" t="s">
        <v>30</v>
      </c>
      <c r="F35">
        <v>2</v>
      </c>
      <c r="G35" t="s">
        <v>88</v>
      </c>
      <c r="H35">
        <v>28</v>
      </c>
      <c r="I35" t="s">
        <v>89</v>
      </c>
    </row>
    <row r="36" spans="1:9" x14ac:dyDescent="0.25">
      <c r="A36" t="s">
        <v>112</v>
      </c>
      <c r="B36">
        <v>26</v>
      </c>
      <c r="C36" t="s">
        <v>113</v>
      </c>
      <c r="D36" t="s">
        <v>114</v>
      </c>
      <c r="E36" t="s">
        <v>30</v>
      </c>
      <c r="F36">
        <v>2</v>
      </c>
      <c r="G36" t="s">
        <v>88</v>
      </c>
      <c r="H36">
        <v>28</v>
      </c>
      <c r="I36" t="s">
        <v>89</v>
      </c>
    </row>
    <row r="37" spans="1:9" x14ac:dyDescent="0.25">
      <c r="A37" t="s">
        <v>115</v>
      </c>
      <c r="B37">
        <v>24</v>
      </c>
      <c r="C37" t="s">
        <v>41</v>
      </c>
      <c r="D37" t="s">
        <v>116</v>
      </c>
      <c r="E37" t="s">
        <v>43</v>
      </c>
      <c r="F37">
        <v>2</v>
      </c>
      <c r="G37" t="s">
        <v>88</v>
      </c>
      <c r="H37">
        <v>28</v>
      </c>
      <c r="I37" t="s">
        <v>89</v>
      </c>
    </row>
    <row r="38" spans="1:9" x14ac:dyDescent="0.25">
      <c r="A38" t="s">
        <v>117</v>
      </c>
      <c r="B38">
        <v>25</v>
      </c>
      <c r="C38" t="s">
        <v>118</v>
      </c>
      <c r="D38" t="s">
        <v>119</v>
      </c>
      <c r="E38" t="s">
        <v>43</v>
      </c>
      <c r="F38">
        <v>2</v>
      </c>
      <c r="G38" t="s">
        <v>88</v>
      </c>
      <c r="H38">
        <v>28</v>
      </c>
      <c r="I38" t="s">
        <v>89</v>
      </c>
    </row>
    <row r="39" spans="1:9" x14ac:dyDescent="0.25">
      <c r="A39" t="s">
        <v>120</v>
      </c>
      <c r="B39">
        <v>33</v>
      </c>
      <c r="C39" t="s">
        <v>121</v>
      </c>
      <c r="D39" t="s">
        <v>102</v>
      </c>
      <c r="E39" t="s">
        <v>43</v>
      </c>
      <c r="F39">
        <v>2</v>
      </c>
      <c r="G39" t="s">
        <v>88</v>
      </c>
      <c r="H39">
        <v>28</v>
      </c>
      <c r="I39" t="s">
        <v>89</v>
      </c>
    </row>
    <row r="40" spans="1:9" x14ac:dyDescent="0.25">
      <c r="A40" t="s">
        <v>122</v>
      </c>
      <c r="B40">
        <v>30</v>
      </c>
      <c r="C40" t="s">
        <v>123</v>
      </c>
      <c r="D40" t="s">
        <v>124</v>
      </c>
      <c r="E40" t="s">
        <v>125</v>
      </c>
      <c r="F40">
        <v>2</v>
      </c>
      <c r="G40" t="s">
        <v>88</v>
      </c>
      <c r="H40">
        <v>28</v>
      </c>
      <c r="I40" t="s">
        <v>89</v>
      </c>
    </row>
    <row r="41" spans="1:9" x14ac:dyDescent="0.25">
      <c r="A41" t="s">
        <v>126</v>
      </c>
      <c r="B41">
        <v>27</v>
      </c>
      <c r="C41" t="s">
        <v>45</v>
      </c>
      <c r="D41" t="s">
        <v>33</v>
      </c>
      <c r="E41" t="s">
        <v>125</v>
      </c>
      <c r="F41">
        <v>2</v>
      </c>
      <c r="G41" t="s">
        <v>88</v>
      </c>
      <c r="H41">
        <v>28</v>
      </c>
      <c r="I41" t="s">
        <v>89</v>
      </c>
    </row>
    <row r="42" spans="1:9" x14ac:dyDescent="0.25">
      <c r="A42" t="s">
        <v>59</v>
      </c>
      <c r="B42">
        <v>26</v>
      </c>
      <c r="C42" t="s">
        <v>127</v>
      </c>
      <c r="D42" t="s">
        <v>128</v>
      </c>
      <c r="E42" t="s">
        <v>61</v>
      </c>
      <c r="F42">
        <v>2</v>
      </c>
      <c r="G42" t="s">
        <v>88</v>
      </c>
      <c r="H42">
        <v>28</v>
      </c>
      <c r="I42" t="s">
        <v>89</v>
      </c>
    </row>
    <row r="43" spans="1:9" x14ac:dyDescent="0.25">
      <c r="A43" t="s">
        <v>129</v>
      </c>
      <c r="B43">
        <v>29</v>
      </c>
      <c r="C43" t="s">
        <v>35</v>
      </c>
      <c r="D43" t="s">
        <v>36</v>
      </c>
      <c r="E43" t="s">
        <v>61</v>
      </c>
      <c r="F43">
        <v>2</v>
      </c>
      <c r="G43" t="s">
        <v>88</v>
      </c>
      <c r="H43">
        <v>28</v>
      </c>
      <c r="I43" t="s">
        <v>89</v>
      </c>
    </row>
    <row r="44" spans="1:9" x14ac:dyDescent="0.25">
      <c r="A44" t="s">
        <v>130</v>
      </c>
      <c r="B44">
        <v>29</v>
      </c>
      <c r="C44" t="s">
        <v>131</v>
      </c>
      <c r="D44" t="s">
        <v>132</v>
      </c>
      <c r="E44" t="s">
        <v>61</v>
      </c>
      <c r="F44">
        <v>2</v>
      </c>
      <c r="G44" t="s">
        <v>88</v>
      </c>
      <c r="H44">
        <v>28</v>
      </c>
      <c r="I44" t="s">
        <v>89</v>
      </c>
    </row>
    <row r="45" spans="1:9" x14ac:dyDescent="0.25">
      <c r="A45" t="s">
        <v>133</v>
      </c>
      <c r="B45">
        <v>24</v>
      </c>
      <c r="C45" t="s">
        <v>48</v>
      </c>
      <c r="D45" t="s">
        <v>134</v>
      </c>
      <c r="E45" t="s">
        <v>61</v>
      </c>
      <c r="F45">
        <v>2</v>
      </c>
      <c r="G45" t="s">
        <v>88</v>
      </c>
      <c r="H45">
        <v>28</v>
      </c>
      <c r="I45" t="s">
        <v>89</v>
      </c>
    </row>
    <row r="46" spans="1:9" x14ac:dyDescent="0.25">
      <c r="A46" t="s">
        <v>117</v>
      </c>
      <c r="B46">
        <v>24</v>
      </c>
      <c r="C46" t="s">
        <v>135</v>
      </c>
      <c r="D46" t="s">
        <v>136</v>
      </c>
      <c r="E46" t="s">
        <v>61</v>
      </c>
      <c r="F46">
        <v>2</v>
      </c>
      <c r="G46" t="s">
        <v>88</v>
      </c>
      <c r="H46">
        <v>28</v>
      </c>
      <c r="I46" t="s">
        <v>89</v>
      </c>
    </row>
    <row r="47" spans="1:9" x14ac:dyDescent="0.25">
      <c r="A47" t="s">
        <v>137</v>
      </c>
      <c r="B47">
        <v>22</v>
      </c>
      <c r="C47" t="s">
        <v>138</v>
      </c>
      <c r="D47" t="s">
        <v>92</v>
      </c>
      <c r="E47" t="s">
        <v>61</v>
      </c>
      <c r="F47">
        <v>2</v>
      </c>
      <c r="G47" t="s">
        <v>88</v>
      </c>
      <c r="H47">
        <v>28</v>
      </c>
      <c r="I47" t="s">
        <v>89</v>
      </c>
    </row>
    <row r="48" spans="1:9" x14ac:dyDescent="0.25">
      <c r="A48" t="s">
        <v>139</v>
      </c>
      <c r="B48">
        <v>30</v>
      </c>
      <c r="C48" t="s">
        <v>140</v>
      </c>
      <c r="D48" t="s">
        <v>141</v>
      </c>
      <c r="E48" t="s">
        <v>61</v>
      </c>
      <c r="F48">
        <v>2</v>
      </c>
      <c r="G48" t="s">
        <v>88</v>
      </c>
      <c r="H48">
        <v>28</v>
      </c>
      <c r="I48" t="s">
        <v>89</v>
      </c>
    </row>
    <row r="49" spans="1:9" x14ac:dyDescent="0.25">
      <c r="A49" t="s">
        <v>142</v>
      </c>
      <c r="B49">
        <v>26</v>
      </c>
      <c r="C49" t="s">
        <v>20</v>
      </c>
      <c r="D49" t="s">
        <v>143</v>
      </c>
      <c r="E49" t="s">
        <v>61</v>
      </c>
      <c r="F49">
        <v>2</v>
      </c>
      <c r="G49" t="s">
        <v>88</v>
      </c>
      <c r="H49">
        <v>28</v>
      </c>
      <c r="I49" t="s">
        <v>89</v>
      </c>
    </row>
    <row r="50" spans="1:9" x14ac:dyDescent="0.25">
      <c r="A50" t="s">
        <v>144</v>
      </c>
      <c r="B50">
        <v>28</v>
      </c>
      <c r="C50" t="s">
        <v>145</v>
      </c>
      <c r="D50" t="s">
        <v>146</v>
      </c>
      <c r="E50" t="s">
        <v>61</v>
      </c>
      <c r="F50">
        <v>2</v>
      </c>
      <c r="G50" t="s">
        <v>88</v>
      </c>
      <c r="H50">
        <v>28</v>
      </c>
      <c r="I50" t="s">
        <v>89</v>
      </c>
    </row>
    <row r="51" spans="1:9" x14ac:dyDescent="0.25">
      <c r="A51" t="s">
        <v>147</v>
      </c>
      <c r="B51">
        <v>28</v>
      </c>
      <c r="C51" t="s">
        <v>148</v>
      </c>
      <c r="D51" t="s">
        <v>149</v>
      </c>
      <c r="E51" t="s">
        <v>61</v>
      </c>
      <c r="F51">
        <v>2</v>
      </c>
      <c r="G51" t="s">
        <v>88</v>
      </c>
      <c r="H51">
        <v>28</v>
      </c>
      <c r="I51" t="s">
        <v>89</v>
      </c>
    </row>
    <row r="52" spans="1:9" s="1" customFormat="1" x14ac:dyDescent="0.25">
      <c r="A52" s="1" t="s">
        <v>150</v>
      </c>
      <c r="B52" s="1">
        <v>22</v>
      </c>
      <c r="C52" s="1" t="s">
        <v>151</v>
      </c>
      <c r="D52" s="1" t="s">
        <v>152</v>
      </c>
      <c r="E52" s="1" t="s">
        <v>12</v>
      </c>
      <c r="F52" s="1">
        <v>5</v>
      </c>
      <c r="G52" s="1" t="s">
        <v>153</v>
      </c>
      <c r="H52" s="1">
        <v>34</v>
      </c>
      <c r="I52" s="1" t="s">
        <v>154</v>
      </c>
    </row>
    <row r="53" spans="1:9" x14ac:dyDescent="0.25">
      <c r="A53" t="s">
        <v>155</v>
      </c>
      <c r="B53">
        <v>23</v>
      </c>
      <c r="C53" t="s">
        <v>156</v>
      </c>
      <c r="D53" t="s">
        <v>157</v>
      </c>
      <c r="E53" t="s">
        <v>158</v>
      </c>
      <c r="F53">
        <v>5</v>
      </c>
      <c r="G53" t="s">
        <v>153</v>
      </c>
      <c r="H53">
        <v>34</v>
      </c>
      <c r="I53" t="s">
        <v>154</v>
      </c>
    </row>
    <row r="54" spans="1:9" x14ac:dyDescent="0.25">
      <c r="A54" t="s">
        <v>159</v>
      </c>
      <c r="B54">
        <v>26</v>
      </c>
      <c r="C54" t="s">
        <v>160</v>
      </c>
      <c r="D54" t="s">
        <v>161</v>
      </c>
      <c r="E54" t="s">
        <v>96</v>
      </c>
      <c r="F54">
        <v>5</v>
      </c>
      <c r="G54" t="s">
        <v>153</v>
      </c>
      <c r="H54">
        <v>34</v>
      </c>
      <c r="I54" t="s">
        <v>154</v>
      </c>
    </row>
    <row r="55" spans="1:9" x14ac:dyDescent="0.25">
      <c r="A55" t="s">
        <v>162</v>
      </c>
      <c r="B55">
        <v>28</v>
      </c>
      <c r="C55" t="s">
        <v>163</v>
      </c>
      <c r="D55" t="s">
        <v>164</v>
      </c>
      <c r="E55" t="s">
        <v>22</v>
      </c>
      <c r="F55">
        <v>5</v>
      </c>
      <c r="G55" t="s">
        <v>153</v>
      </c>
      <c r="H55">
        <v>34</v>
      </c>
      <c r="I55" t="s">
        <v>154</v>
      </c>
    </row>
    <row r="56" spans="1:9" x14ac:dyDescent="0.25">
      <c r="A56" t="s">
        <v>165</v>
      </c>
      <c r="B56">
        <v>23</v>
      </c>
      <c r="C56" t="s">
        <v>166</v>
      </c>
      <c r="D56" t="s">
        <v>167</v>
      </c>
      <c r="E56" t="s">
        <v>26</v>
      </c>
      <c r="F56">
        <v>5</v>
      </c>
      <c r="G56" t="s">
        <v>153</v>
      </c>
      <c r="H56">
        <v>34</v>
      </c>
      <c r="I56" t="s">
        <v>154</v>
      </c>
    </row>
    <row r="57" spans="1:9" x14ac:dyDescent="0.25">
      <c r="A57" t="s">
        <v>168</v>
      </c>
      <c r="B57">
        <v>28</v>
      </c>
      <c r="C57" t="s">
        <v>169</v>
      </c>
      <c r="D57" t="s">
        <v>170</v>
      </c>
      <c r="E57" t="s">
        <v>26</v>
      </c>
      <c r="F57">
        <v>5</v>
      </c>
      <c r="G57" t="s">
        <v>153</v>
      </c>
      <c r="H57">
        <v>34</v>
      </c>
      <c r="I57" t="s">
        <v>154</v>
      </c>
    </row>
    <row r="58" spans="1:9" x14ac:dyDescent="0.25">
      <c r="A58" t="s">
        <v>171</v>
      </c>
      <c r="B58">
        <v>25</v>
      </c>
      <c r="C58" t="s">
        <v>172</v>
      </c>
      <c r="D58" t="s">
        <v>33</v>
      </c>
      <c r="E58" t="s">
        <v>30</v>
      </c>
      <c r="F58">
        <v>5</v>
      </c>
      <c r="G58" t="s">
        <v>153</v>
      </c>
      <c r="H58">
        <v>34</v>
      </c>
      <c r="I58" t="s">
        <v>154</v>
      </c>
    </row>
    <row r="59" spans="1:9" x14ac:dyDescent="0.25">
      <c r="A59" t="s">
        <v>173</v>
      </c>
      <c r="B59">
        <v>24</v>
      </c>
      <c r="C59" t="s">
        <v>174</v>
      </c>
      <c r="D59" t="s">
        <v>175</v>
      </c>
      <c r="E59" t="s">
        <v>30</v>
      </c>
      <c r="F59">
        <v>5</v>
      </c>
      <c r="G59" t="s">
        <v>153</v>
      </c>
      <c r="H59">
        <v>34</v>
      </c>
      <c r="I59" t="s">
        <v>154</v>
      </c>
    </row>
    <row r="60" spans="1:9" x14ac:dyDescent="0.25">
      <c r="A60" t="s">
        <v>176</v>
      </c>
      <c r="B60">
        <v>26</v>
      </c>
      <c r="C60" t="s">
        <v>177</v>
      </c>
      <c r="D60" t="s">
        <v>178</v>
      </c>
      <c r="E60" t="s">
        <v>30</v>
      </c>
      <c r="F60">
        <v>5</v>
      </c>
      <c r="G60" t="s">
        <v>153</v>
      </c>
      <c r="H60">
        <v>34</v>
      </c>
      <c r="I60" t="s">
        <v>154</v>
      </c>
    </row>
    <row r="61" spans="1:9" x14ac:dyDescent="0.25">
      <c r="A61" t="s">
        <v>179</v>
      </c>
      <c r="B61">
        <v>22</v>
      </c>
      <c r="C61" t="s">
        <v>180</v>
      </c>
      <c r="D61" t="s">
        <v>181</v>
      </c>
      <c r="E61" t="s">
        <v>30</v>
      </c>
      <c r="F61">
        <v>5</v>
      </c>
      <c r="G61" t="s">
        <v>153</v>
      </c>
      <c r="H61">
        <v>34</v>
      </c>
      <c r="I61" t="s">
        <v>154</v>
      </c>
    </row>
    <row r="62" spans="1:9" x14ac:dyDescent="0.25">
      <c r="A62" t="s">
        <v>182</v>
      </c>
      <c r="B62">
        <v>26</v>
      </c>
      <c r="C62" t="s">
        <v>183</v>
      </c>
      <c r="D62" t="s">
        <v>184</v>
      </c>
      <c r="E62" t="s">
        <v>43</v>
      </c>
      <c r="F62">
        <v>5</v>
      </c>
      <c r="G62" t="s">
        <v>153</v>
      </c>
      <c r="H62">
        <v>34</v>
      </c>
      <c r="I62" t="s">
        <v>154</v>
      </c>
    </row>
    <row r="63" spans="1:9" x14ac:dyDescent="0.25">
      <c r="A63" t="s">
        <v>185</v>
      </c>
      <c r="B63">
        <v>27</v>
      </c>
      <c r="C63" t="s">
        <v>186</v>
      </c>
      <c r="D63" t="s">
        <v>187</v>
      </c>
      <c r="E63" t="s">
        <v>43</v>
      </c>
      <c r="F63">
        <v>5</v>
      </c>
      <c r="G63" t="s">
        <v>153</v>
      </c>
      <c r="H63">
        <v>34</v>
      </c>
      <c r="I63" t="s">
        <v>154</v>
      </c>
    </row>
    <row r="64" spans="1:9" x14ac:dyDescent="0.25">
      <c r="A64" t="s">
        <v>188</v>
      </c>
      <c r="B64">
        <v>27</v>
      </c>
      <c r="C64" t="s">
        <v>189</v>
      </c>
      <c r="D64" t="s">
        <v>190</v>
      </c>
      <c r="E64" t="s">
        <v>43</v>
      </c>
      <c r="F64">
        <v>5</v>
      </c>
      <c r="G64" t="s">
        <v>153</v>
      </c>
      <c r="H64">
        <v>34</v>
      </c>
      <c r="I64" t="s">
        <v>154</v>
      </c>
    </row>
    <row r="65" spans="1:9" x14ac:dyDescent="0.25">
      <c r="A65" t="s">
        <v>191</v>
      </c>
      <c r="B65">
        <v>27</v>
      </c>
      <c r="C65" t="s">
        <v>192</v>
      </c>
      <c r="D65" t="s">
        <v>193</v>
      </c>
      <c r="E65" t="s">
        <v>43</v>
      </c>
      <c r="F65">
        <v>5</v>
      </c>
      <c r="G65" t="s">
        <v>153</v>
      </c>
      <c r="H65">
        <v>34</v>
      </c>
      <c r="I65" t="s">
        <v>154</v>
      </c>
    </row>
    <row r="66" spans="1:9" x14ac:dyDescent="0.25">
      <c r="A66" t="s">
        <v>194</v>
      </c>
      <c r="B66">
        <v>25</v>
      </c>
      <c r="C66" t="s">
        <v>195</v>
      </c>
      <c r="D66" t="s">
        <v>196</v>
      </c>
      <c r="E66" t="s">
        <v>43</v>
      </c>
      <c r="F66">
        <v>5</v>
      </c>
      <c r="G66" t="s">
        <v>153</v>
      </c>
      <c r="H66">
        <v>34</v>
      </c>
      <c r="I66" t="s">
        <v>154</v>
      </c>
    </row>
    <row r="67" spans="1:9" x14ac:dyDescent="0.25">
      <c r="A67" t="s">
        <v>197</v>
      </c>
      <c r="B67">
        <v>25</v>
      </c>
      <c r="C67" t="s">
        <v>198</v>
      </c>
      <c r="D67" t="s">
        <v>152</v>
      </c>
      <c r="E67" t="s">
        <v>43</v>
      </c>
      <c r="F67">
        <v>5</v>
      </c>
      <c r="G67" t="s">
        <v>153</v>
      </c>
      <c r="H67">
        <v>34</v>
      </c>
      <c r="I67" t="s">
        <v>154</v>
      </c>
    </row>
    <row r="68" spans="1:9" x14ac:dyDescent="0.25">
      <c r="A68" t="s">
        <v>199</v>
      </c>
      <c r="B68">
        <v>24</v>
      </c>
      <c r="C68" t="s">
        <v>200</v>
      </c>
      <c r="D68" t="s">
        <v>201</v>
      </c>
      <c r="E68" t="s">
        <v>43</v>
      </c>
      <c r="F68">
        <v>5</v>
      </c>
      <c r="G68" t="s">
        <v>153</v>
      </c>
      <c r="H68">
        <v>34</v>
      </c>
      <c r="I68" t="s">
        <v>154</v>
      </c>
    </row>
    <row r="69" spans="1:9" x14ac:dyDescent="0.25">
      <c r="A69" t="s">
        <v>202</v>
      </c>
      <c r="B69">
        <v>24</v>
      </c>
      <c r="C69" t="s">
        <v>203</v>
      </c>
      <c r="D69" t="s">
        <v>204</v>
      </c>
      <c r="E69" t="s">
        <v>43</v>
      </c>
      <c r="F69">
        <v>5</v>
      </c>
      <c r="G69" t="s">
        <v>153</v>
      </c>
      <c r="H69">
        <v>34</v>
      </c>
      <c r="I69" t="s">
        <v>154</v>
      </c>
    </row>
    <row r="70" spans="1:9" x14ac:dyDescent="0.25">
      <c r="A70" t="s">
        <v>205</v>
      </c>
      <c r="B70">
        <v>26</v>
      </c>
      <c r="C70" t="s">
        <v>206</v>
      </c>
      <c r="D70" t="s">
        <v>207</v>
      </c>
      <c r="E70" t="s">
        <v>61</v>
      </c>
      <c r="F70">
        <v>5</v>
      </c>
      <c r="G70" t="s">
        <v>153</v>
      </c>
      <c r="H70">
        <v>34</v>
      </c>
      <c r="I70" t="s">
        <v>154</v>
      </c>
    </row>
    <row r="71" spans="1:9" x14ac:dyDescent="0.25">
      <c r="A71" t="s">
        <v>208</v>
      </c>
      <c r="B71">
        <v>25</v>
      </c>
      <c r="C71" t="s">
        <v>135</v>
      </c>
      <c r="D71" t="s">
        <v>204</v>
      </c>
      <c r="E71" t="s">
        <v>61</v>
      </c>
      <c r="F71">
        <v>5</v>
      </c>
      <c r="G71" t="s">
        <v>153</v>
      </c>
      <c r="H71">
        <v>34</v>
      </c>
      <c r="I71" t="s">
        <v>154</v>
      </c>
    </row>
    <row r="72" spans="1:9" x14ac:dyDescent="0.25">
      <c r="A72" t="s">
        <v>209</v>
      </c>
      <c r="B72">
        <v>25</v>
      </c>
      <c r="C72" t="s">
        <v>210</v>
      </c>
      <c r="D72" t="s">
        <v>211</v>
      </c>
      <c r="E72" t="s">
        <v>61</v>
      </c>
      <c r="F72">
        <v>5</v>
      </c>
      <c r="G72" t="s">
        <v>153</v>
      </c>
      <c r="H72">
        <v>34</v>
      </c>
      <c r="I72" t="s">
        <v>154</v>
      </c>
    </row>
    <row r="73" spans="1:9" x14ac:dyDescent="0.25">
      <c r="A73" t="s">
        <v>212</v>
      </c>
      <c r="B73">
        <v>21</v>
      </c>
      <c r="C73" t="s">
        <v>213</v>
      </c>
      <c r="D73" t="s">
        <v>152</v>
      </c>
      <c r="E73" t="s">
        <v>61</v>
      </c>
      <c r="F73">
        <v>5</v>
      </c>
      <c r="G73" t="s">
        <v>153</v>
      </c>
      <c r="H73">
        <v>34</v>
      </c>
      <c r="I73" t="s">
        <v>154</v>
      </c>
    </row>
    <row r="74" spans="1:9" x14ac:dyDescent="0.25">
      <c r="A74" t="s">
        <v>214</v>
      </c>
      <c r="B74">
        <v>26</v>
      </c>
      <c r="C74" t="s">
        <v>215</v>
      </c>
      <c r="D74" t="s">
        <v>216</v>
      </c>
      <c r="E74" t="s">
        <v>61</v>
      </c>
      <c r="F74">
        <v>5</v>
      </c>
      <c r="G74" t="s">
        <v>153</v>
      </c>
      <c r="H74">
        <v>34</v>
      </c>
      <c r="I74" t="s">
        <v>154</v>
      </c>
    </row>
    <row r="75" spans="1:9" x14ac:dyDescent="0.25">
      <c r="A75" t="s">
        <v>217</v>
      </c>
      <c r="B75">
        <v>26</v>
      </c>
      <c r="C75" t="s">
        <v>218</v>
      </c>
      <c r="D75" t="s">
        <v>219</v>
      </c>
      <c r="E75" t="s">
        <v>61</v>
      </c>
      <c r="F75">
        <v>5</v>
      </c>
      <c r="G75" t="s">
        <v>153</v>
      </c>
      <c r="H75">
        <v>34</v>
      </c>
      <c r="I75" t="s">
        <v>154</v>
      </c>
    </row>
    <row r="76" spans="1:9" x14ac:dyDescent="0.25">
      <c r="A76" t="s">
        <v>220</v>
      </c>
      <c r="B76">
        <v>25</v>
      </c>
      <c r="C76" t="s">
        <v>221</v>
      </c>
      <c r="D76" t="s">
        <v>222</v>
      </c>
      <c r="E76" t="s">
        <v>61</v>
      </c>
      <c r="F76">
        <v>5</v>
      </c>
      <c r="G76" t="s">
        <v>153</v>
      </c>
      <c r="H76">
        <v>34</v>
      </c>
      <c r="I76" t="s">
        <v>154</v>
      </c>
    </row>
    <row r="77" spans="1:9" s="1" customFormat="1" x14ac:dyDescent="0.25">
      <c r="A77" s="1" t="s">
        <v>223</v>
      </c>
      <c r="B77" s="1">
        <v>24</v>
      </c>
      <c r="C77" s="1" t="s">
        <v>224</v>
      </c>
      <c r="D77" s="1" t="s">
        <v>225</v>
      </c>
      <c r="E77" s="1" t="s">
        <v>12</v>
      </c>
      <c r="F77" s="1">
        <v>9</v>
      </c>
      <c r="G77" s="1" t="s">
        <v>226</v>
      </c>
      <c r="H77" s="1">
        <v>34</v>
      </c>
      <c r="I77" s="1" t="s">
        <v>227</v>
      </c>
    </row>
    <row r="78" spans="1:9" x14ac:dyDescent="0.25">
      <c r="A78" t="s">
        <v>228</v>
      </c>
      <c r="B78">
        <v>23</v>
      </c>
      <c r="C78" t="s">
        <v>229</v>
      </c>
      <c r="D78" t="s">
        <v>230</v>
      </c>
      <c r="E78" t="s">
        <v>158</v>
      </c>
      <c r="F78">
        <v>9</v>
      </c>
      <c r="G78" t="s">
        <v>226</v>
      </c>
      <c r="H78">
        <v>34</v>
      </c>
      <c r="I78" t="s">
        <v>227</v>
      </c>
    </row>
    <row r="79" spans="1:9" x14ac:dyDescent="0.25">
      <c r="A79" t="s">
        <v>231</v>
      </c>
      <c r="B79">
        <v>25</v>
      </c>
      <c r="C79" t="s">
        <v>232</v>
      </c>
      <c r="D79" t="s">
        <v>233</v>
      </c>
      <c r="E79" t="s">
        <v>96</v>
      </c>
      <c r="F79">
        <v>9</v>
      </c>
      <c r="G79" t="s">
        <v>226</v>
      </c>
      <c r="H79">
        <v>34</v>
      </c>
      <c r="I79" t="s">
        <v>227</v>
      </c>
    </row>
    <row r="80" spans="1:9" x14ac:dyDescent="0.25">
      <c r="A80" t="s">
        <v>234</v>
      </c>
      <c r="B80">
        <v>24</v>
      </c>
      <c r="C80" t="s">
        <v>235</v>
      </c>
      <c r="D80" t="s">
        <v>152</v>
      </c>
      <c r="E80" t="s">
        <v>22</v>
      </c>
      <c r="F80">
        <v>9</v>
      </c>
      <c r="G80" t="s">
        <v>226</v>
      </c>
      <c r="H80">
        <v>34</v>
      </c>
      <c r="I80" t="s">
        <v>227</v>
      </c>
    </row>
    <row r="81" spans="1:9" x14ac:dyDescent="0.25">
      <c r="A81" t="s">
        <v>236</v>
      </c>
      <c r="B81">
        <v>23</v>
      </c>
      <c r="C81" t="s">
        <v>237</v>
      </c>
      <c r="D81" t="s">
        <v>225</v>
      </c>
      <c r="E81" t="s">
        <v>26</v>
      </c>
      <c r="F81">
        <v>9</v>
      </c>
      <c r="G81" t="s">
        <v>226</v>
      </c>
      <c r="H81">
        <v>34</v>
      </c>
      <c r="I81" t="s">
        <v>227</v>
      </c>
    </row>
    <row r="82" spans="1:9" x14ac:dyDescent="0.25">
      <c r="A82" t="s">
        <v>238</v>
      </c>
      <c r="B82">
        <v>22</v>
      </c>
      <c r="C82" t="s">
        <v>239</v>
      </c>
      <c r="D82" t="s">
        <v>240</v>
      </c>
      <c r="E82" t="s">
        <v>26</v>
      </c>
      <c r="F82">
        <v>9</v>
      </c>
      <c r="G82" t="s">
        <v>226</v>
      </c>
      <c r="H82">
        <v>34</v>
      </c>
      <c r="I82" t="s">
        <v>227</v>
      </c>
    </row>
    <row r="83" spans="1:9" x14ac:dyDescent="0.25">
      <c r="A83" t="s">
        <v>241</v>
      </c>
      <c r="B83">
        <v>27</v>
      </c>
      <c r="C83" t="s">
        <v>242</v>
      </c>
      <c r="D83" t="s">
        <v>243</v>
      </c>
      <c r="E83" t="s">
        <v>30</v>
      </c>
      <c r="F83">
        <v>9</v>
      </c>
      <c r="G83" t="s">
        <v>226</v>
      </c>
      <c r="H83">
        <v>34</v>
      </c>
      <c r="I83" t="s">
        <v>227</v>
      </c>
    </row>
    <row r="84" spans="1:9" x14ac:dyDescent="0.25">
      <c r="A84" t="s">
        <v>244</v>
      </c>
      <c r="B84">
        <v>28</v>
      </c>
      <c r="C84" t="s">
        <v>72</v>
      </c>
      <c r="D84" t="s">
        <v>245</v>
      </c>
      <c r="E84" t="s">
        <v>30</v>
      </c>
      <c r="F84">
        <v>9</v>
      </c>
      <c r="G84" t="s">
        <v>226</v>
      </c>
      <c r="H84">
        <v>34</v>
      </c>
      <c r="I84" t="s">
        <v>227</v>
      </c>
    </row>
    <row r="85" spans="1:9" x14ac:dyDescent="0.25">
      <c r="A85" t="s">
        <v>246</v>
      </c>
      <c r="B85">
        <v>23</v>
      </c>
      <c r="C85" t="s">
        <v>135</v>
      </c>
      <c r="D85" t="s">
        <v>247</v>
      </c>
      <c r="E85" t="s">
        <v>30</v>
      </c>
      <c r="F85">
        <v>9</v>
      </c>
      <c r="G85" t="s">
        <v>226</v>
      </c>
      <c r="H85">
        <v>34</v>
      </c>
      <c r="I85" t="s">
        <v>227</v>
      </c>
    </row>
    <row r="86" spans="1:9" x14ac:dyDescent="0.25">
      <c r="A86" t="s">
        <v>248</v>
      </c>
      <c r="B86">
        <v>30</v>
      </c>
      <c r="C86" t="s">
        <v>249</v>
      </c>
      <c r="D86" t="s">
        <v>250</v>
      </c>
      <c r="E86" t="s">
        <v>43</v>
      </c>
      <c r="F86">
        <v>9</v>
      </c>
      <c r="G86" t="s">
        <v>226</v>
      </c>
      <c r="H86">
        <v>34</v>
      </c>
      <c r="I86" t="s">
        <v>227</v>
      </c>
    </row>
    <row r="87" spans="1:9" x14ac:dyDescent="0.25">
      <c r="A87" t="s">
        <v>251</v>
      </c>
      <c r="B87">
        <v>27</v>
      </c>
      <c r="C87" t="s">
        <v>252</v>
      </c>
      <c r="D87" t="s">
        <v>253</v>
      </c>
      <c r="E87" t="s">
        <v>43</v>
      </c>
      <c r="F87">
        <v>9</v>
      </c>
      <c r="G87" t="s">
        <v>226</v>
      </c>
      <c r="H87">
        <v>34</v>
      </c>
      <c r="I87" t="s">
        <v>227</v>
      </c>
    </row>
    <row r="88" spans="1:9" x14ac:dyDescent="0.25">
      <c r="A88" t="s">
        <v>254</v>
      </c>
      <c r="B88">
        <v>30</v>
      </c>
      <c r="C88" t="s">
        <v>255</v>
      </c>
      <c r="D88" t="s">
        <v>240</v>
      </c>
      <c r="E88" t="s">
        <v>43</v>
      </c>
      <c r="F88">
        <v>9</v>
      </c>
      <c r="G88" t="s">
        <v>226</v>
      </c>
      <c r="H88">
        <v>34</v>
      </c>
      <c r="I88" t="s">
        <v>227</v>
      </c>
    </row>
    <row r="89" spans="1:9" x14ac:dyDescent="0.25">
      <c r="A89" t="s">
        <v>256</v>
      </c>
      <c r="B89">
        <v>24</v>
      </c>
      <c r="C89" t="s">
        <v>257</v>
      </c>
      <c r="D89" t="s">
        <v>240</v>
      </c>
      <c r="E89" t="s">
        <v>61</v>
      </c>
      <c r="F89">
        <v>9</v>
      </c>
      <c r="G89" t="s">
        <v>226</v>
      </c>
      <c r="H89">
        <v>34</v>
      </c>
      <c r="I89" t="s">
        <v>227</v>
      </c>
    </row>
    <row r="90" spans="1:9" x14ac:dyDescent="0.25">
      <c r="A90" t="s">
        <v>258</v>
      </c>
      <c r="B90">
        <v>27</v>
      </c>
      <c r="C90" t="s">
        <v>72</v>
      </c>
      <c r="D90" t="s">
        <v>259</v>
      </c>
      <c r="E90" t="s">
        <v>61</v>
      </c>
      <c r="F90">
        <v>9</v>
      </c>
      <c r="G90" t="s">
        <v>226</v>
      </c>
      <c r="H90">
        <v>34</v>
      </c>
      <c r="I90" t="s">
        <v>227</v>
      </c>
    </row>
    <row r="91" spans="1:9" x14ac:dyDescent="0.25">
      <c r="A91" t="s">
        <v>260</v>
      </c>
      <c r="B91">
        <v>29</v>
      </c>
      <c r="C91" t="s">
        <v>261</v>
      </c>
      <c r="D91" t="s">
        <v>262</v>
      </c>
      <c r="E91" t="s">
        <v>61</v>
      </c>
      <c r="F91">
        <v>9</v>
      </c>
      <c r="G91" t="s">
        <v>226</v>
      </c>
      <c r="H91">
        <v>34</v>
      </c>
      <c r="I91" t="s">
        <v>227</v>
      </c>
    </row>
    <row r="92" spans="1:9" x14ac:dyDescent="0.25">
      <c r="A92" t="s">
        <v>263</v>
      </c>
      <c r="B92">
        <v>30</v>
      </c>
      <c r="C92" t="s">
        <v>264</v>
      </c>
      <c r="D92" t="s">
        <v>265</v>
      </c>
      <c r="E92" t="s">
        <v>61</v>
      </c>
      <c r="F92">
        <v>9</v>
      </c>
      <c r="G92" t="s">
        <v>226</v>
      </c>
      <c r="H92">
        <v>34</v>
      </c>
      <c r="I92" t="s">
        <v>227</v>
      </c>
    </row>
    <row r="93" spans="1:9" x14ac:dyDescent="0.25">
      <c r="A93" t="s">
        <v>266</v>
      </c>
      <c r="B93">
        <v>27</v>
      </c>
      <c r="C93" t="s">
        <v>267</v>
      </c>
      <c r="D93" t="s">
        <v>33</v>
      </c>
      <c r="E93" t="s">
        <v>61</v>
      </c>
      <c r="F93">
        <v>9</v>
      </c>
      <c r="G93" t="s">
        <v>226</v>
      </c>
      <c r="H93">
        <v>34</v>
      </c>
      <c r="I93" t="s">
        <v>227</v>
      </c>
    </row>
    <row r="94" spans="1:9" x14ac:dyDescent="0.25">
      <c r="A94" t="s">
        <v>268</v>
      </c>
      <c r="B94">
        <v>29</v>
      </c>
      <c r="C94" t="s">
        <v>269</v>
      </c>
      <c r="D94" t="s">
        <v>270</v>
      </c>
      <c r="E94" t="s">
        <v>61</v>
      </c>
      <c r="F94">
        <v>9</v>
      </c>
      <c r="G94" t="s">
        <v>226</v>
      </c>
      <c r="H94">
        <v>34</v>
      </c>
      <c r="I94" t="s">
        <v>227</v>
      </c>
    </row>
    <row r="95" spans="1:9" x14ac:dyDescent="0.25">
      <c r="A95" t="s">
        <v>271</v>
      </c>
      <c r="B95">
        <v>25</v>
      </c>
      <c r="C95" t="s">
        <v>272</v>
      </c>
      <c r="D95" t="s">
        <v>273</v>
      </c>
      <c r="E95" t="s">
        <v>61</v>
      </c>
      <c r="F95">
        <v>9</v>
      </c>
      <c r="G95" t="s">
        <v>226</v>
      </c>
      <c r="H95">
        <v>34</v>
      </c>
      <c r="I95" t="s">
        <v>227</v>
      </c>
    </row>
    <row r="96" spans="1:9" x14ac:dyDescent="0.25">
      <c r="A96" t="s">
        <v>274</v>
      </c>
      <c r="B96">
        <v>34</v>
      </c>
      <c r="C96" t="s">
        <v>275</v>
      </c>
      <c r="D96" t="s">
        <v>276</v>
      </c>
      <c r="E96" t="s">
        <v>61</v>
      </c>
      <c r="F96">
        <v>9</v>
      </c>
      <c r="G96" t="s">
        <v>226</v>
      </c>
      <c r="H96">
        <v>34</v>
      </c>
      <c r="I96" t="s">
        <v>227</v>
      </c>
    </row>
    <row r="97" spans="1:9" x14ac:dyDescent="0.25">
      <c r="A97" t="s">
        <v>277</v>
      </c>
      <c r="B97">
        <v>27</v>
      </c>
      <c r="C97" t="s">
        <v>278</v>
      </c>
      <c r="D97" t="s">
        <v>279</v>
      </c>
      <c r="E97" t="s">
        <v>61</v>
      </c>
      <c r="F97">
        <v>9</v>
      </c>
      <c r="G97" t="s">
        <v>226</v>
      </c>
      <c r="H97">
        <v>34</v>
      </c>
      <c r="I97" t="s">
        <v>227</v>
      </c>
    </row>
    <row r="98" spans="1:9" x14ac:dyDescent="0.25">
      <c r="A98" t="s">
        <v>280</v>
      </c>
      <c r="C98" t="s">
        <v>281</v>
      </c>
      <c r="D98" t="s">
        <v>282</v>
      </c>
      <c r="E98" t="s">
        <v>61</v>
      </c>
      <c r="F98">
        <v>9</v>
      </c>
      <c r="G98" t="s">
        <v>226</v>
      </c>
      <c r="H98">
        <v>34</v>
      </c>
      <c r="I98" t="s">
        <v>227</v>
      </c>
    </row>
    <row r="99" spans="1:9" x14ac:dyDescent="0.25">
      <c r="A99" t="s">
        <v>283</v>
      </c>
      <c r="B99">
        <v>22</v>
      </c>
      <c r="C99" t="s">
        <v>284</v>
      </c>
      <c r="D99" t="s">
        <v>285</v>
      </c>
      <c r="E99" t="s">
        <v>61</v>
      </c>
      <c r="F99">
        <v>9</v>
      </c>
      <c r="G99" t="s">
        <v>226</v>
      </c>
      <c r="H99">
        <v>34</v>
      </c>
      <c r="I99" t="s">
        <v>227</v>
      </c>
    </row>
    <row r="100" spans="1:9" x14ac:dyDescent="0.25">
      <c r="A100" t="s">
        <v>286</v>
      </c>
      <c r="B100">
        <v>25</v>
      </c>
      <c r="C100" t="s">
        <v>287</v>
      </c>
      <c r="D100" t="s">
        <v>33</v>
      </c>
      <c r="E100" t="s">
        <v>61</v>
      </c>
      <c r="F100">
        <v>9</v>
      </c>
      <c r="G100" t="s">
        <v>226</v>
      </c>
      <c r="H100">
        <v>34</v>
      </c>
      <c r="I100" t="s">
        <v>227</v>
      </c>
    </row>
    <row r="101" spans="1:9" x14ac:dyDescent="0.25">
      <c r="A101" t="s">
        <v>288</v>
      </c>
      <c r="B101">
        <v>28</v>
      </c>
      <c r="C101" t="s">
        <v>289</v>
      </c>
      <c r="D101" t="s">
        <v>290</v>
      </c>
      <c r="E101" t="s">
        <v>61</v>
      </c>
      <c r="F101">
        <v>9</v>
      </c>
      <c r="G101" t="s">
        <v>226</v>
      </c>
      <c r="H101">
        <v>34</v>
      </c>
      <c r="I101" t="s">
        <v>227</v>
      </c>
    </row>
    <row r="102" spans="1:9" x14ac:dyDescent="0.25">
      <c r="A102" t="s">
        <v>291</v>
      </c>
      <c r="B102">
        <v>28</v>
      </c>
      <c r="C102" t="s">
        <v>292</v>
      </c>
      <c r="D102" t="s">
        <v>293</v>
      </c>
      <c r="E102" t="s">
        <v>61</v>
      </c>
      <c r="F102">
        <v>9</v>
      </c>
      <c r="G102" t="s">
        <v>226</v>
      </c>
      <c r="H102">
        <v>34</v>
      </c>
      <c r="I102" t="s">
        <v>227</v>
      </c>
    </row>
    <row r="103" spans="1:9" x14ac:dyDescent="0.25">
      <c r="A103" t="s">
        <v>294</v>
      </c>
      <c r="B103">
        <v>23</v>
      </c>
      <c r="C103" t="s">
        <v>295</v>
      </c>
      <c r="D103" t="s">
        <v>164</v>
      </c>
      <c r="E103" t="s">
        <v>61</v>
      </c>
      <c r="F103">
        <v>9</v>
      </c>
      <c r="G103" t="s">
        <v>226</v>
      </c>
      <c r="H103">
        <v>34</v>
      </c>
      <c r="I103" t="s">
        <v>227</v>
      </c>
    </row>
    <row r="104" spans="1:9" s="1" customFormat="1" x14ac:dyDescent="0.25">
      <c r="A104" s="1" t="s">
        <v>296</v>
      </c>
      <c r="B104" s="1">
        <v>26</v>
      </c>
      <c r="C104" s="1" t="s">
        <v>123</v>
      </c>
      <c r="D104" s="1" t="s">
        <v>297</v>
      </c>
      <c r="E104" s="1" t="s">
        <v>12</v>
      </c>
      <c r="F104" s="1">
        <v>10</v>
      </c>
      <c r="G104" s="1" t="s">
        <v>298</v>
      </c>
      <c r="H104" s="1">
        <v>30</v>
      </c>
      <c r="I104" s="1" t="s">
        <v>299</v>
      </c>
    </row>
    <row r="105" spans="1:9" x14ac:dyDescent="0.25">
      <c r="A105" t="s">
        <v>300</v>
      </c>
      <c r="B105">
        <v>28</v>
      </c>
      <c r="C105" t="s">
        <v>301</v>
      </c>
      <c r="D105" t="s">
        <v>302</v>
      </c>
      <c r="E105" t="s">
        <v>303</v>
      </c>
      <c r="F105">
        <v>10</v>
      </c>
      <c r="G105" t="s">
        <v>298</v>
      </c>
      <c r="H105">
        <v>30</v>
      </c>
      <c r="I105" t="s">
        <v>299</v>
      </c>
    </row>
    <row r="106" spans="1:9" x14ac:dyDescent="0.25">
      <c r="A106" t="s">
        <v>304</v>
      </c>
      <c r="B106">
        <v>25</v>
      </c>
      <c r="C106" t="s">
        <v>305</v>
      </c>
      <c r="D106" t="s">
        <v>306</v>
      </c>
      <c r="E106" t="s">
        <v>158</v>
      </c>
      <c r="F106">
        <v>10</v>
      </c>
      <c r="G106" t="s">
        <v>298</v>
      </c>
      <c r="H106">
        <v>30</v>
      </c>
      <c r="I106" t="s">
        <v>299</v>
      </c>
    </row>
    <row r="107" spans="1:9" x14ac:dyDescent="0.25">
      <c r="A107" t="s">
        <v>307</v>
      </c>
      <c r="B107">
        <v>23</v>
      </c>
      <c r="C107" t="s">
        <v>308</v>
      </c>
      <c r="D107" t="s">
        <v>225</v>
      </c>
      <c r="E107" t="s">
        <v>96</v>
      </c>
      <c r="F107">
        <v>10</v>
      </c>
      <c r="G107" t="s">
        <v>298</v>
      </c>
      <c r="H107">
        <v>30</v>
      </c>
      <c r="I107" t="s">
        <v>299</v>
      </c>
    </row>
    <row r="108" spans="1:9" x14ac:dyDescent="0.25">
      <c r="A108" t="s">
        <v>309</v>
      </c>
      <c r="B108">
        <v>23</v>
      </c>
      <c r="C108" t="s">
        <v>310</v>
      </c>
      <c r="D108" t="s">
        <v>311</v>
      </c>
      <c r="E108" t="s">
        <v>22</v>
      </c>
      <c r="F108">
        <v>10</v>
      </c>
      <c r="G108" t="s">
        <v>298</v>
      </c>
      <c r="H108">
        <v>30</v>
      </c>
      <c r="I108" t="s">
        <v>299</v>
      </c>
    </row>
    <row r="109" spans="1:9" x14ac:dyDescent="0.25">
      <c r="A109" t="s">
        <v>312</v>
      </c>
      <c r="B109">
        <v>26</v>
      </c>
      <c r="C109" t="s">
        <v>35</v>
      </c>
      <c r="D109" t="s">
        <v>313</v>
      </c>
      <c r="E109" t="s">
        <v>22</v>
      </c>
      <c r="F109">
        <v>10</v>
      </c>
      <c r="G109" t="s">
        <v>298</v>
      </c>
      <c r="H109">
        <v>30</v>
      </c>
      <c r="I109" t="s">
        <v>299</v>
      </c>
    </row>
    <row r="110" spans="1:9" x14ac:dyDescent="0.25">
      <c r="A110" t="s">
        <v>314</v>
      </c>
      <c r="B110">
        <v>24</v>
      </c>
      <c r="C110" t="s">
        <v>315</v>
      </c>
      <c r="D110" t="s">
        <v>316</v>
      </c>
      <c r="E110" t="s">
        <v>26</v>
      </c>
      <c r="F110">
        <v>10</v>
      </c>
      <c r="G110" t="s">
        <v>298</v>
      </c>
      <c r="H110">
        <v>30</v>
      </c>
      <c r="I110" t="s">
        <v>299</v>
      </c>
    </row>
    <row r="111" spans="1:9" x14ac:dyDescent="0.25">
      <c r="A111" t="s">
        <v>317</v>
      </c>
      <c r="B111">
        <v>26</v>
      </c>
      <c r="C111" t="s">
        <v>318</v>
      </c>
      <c r="D111" t="s">
        <v>319</v>
      </c>
      <c r="E111" t="s">
        <v>26</v>
      </c>
      <c r="F111">
        <v>10</v>
      </c>
      <c r="G111" t="s">
        <v>298</v>
      </c>
      <c r="H111">
        <v>30</v>
      </c>
      <c r="I111" t="s">
        <v>299</v>
      </c>
    </row>
    <row r="112" spans="1:9" x14ac:dyDescent="0.25">
      <c r="A112" t="s">
        <v>320</v>
      </c>
      <c r="B112">
        <v>27</v>
      </c>
      <c r="C112" t="s">
        <v>321</v>
      </c>
      <c r="D112" t="s">
        <v>322</v>
      </c>
      <c r="E112" t="s">
        <v>26</v>
      </c>
      <c r="F112">
        <v>10</v>
      </c>
      <c r="G112" t="s">
        <v>298</v>
      </c>
      <c r="H112">
        <v>30</v>
      </c>
      <c r="I112" t="s">
        <v>299</v>
      </c>
    </row>
    <row r="113" spans="1:9" x14ac:dyDescent="0.25">
      <c r="A113" t="s">
        <v>323</v>
      </c>
      <c r="B113">
        <v>26</v>
      </c>
      <c r="C113" t="s">
        <v>324</v>
      </c>
      <c r="D113" t="s">
        <v>325</v>
      </c>
      <c r="E113" t="s">
        <v>30</v>
      </c>
      <c r="F113">
        <v>10</v>
      </c>
      <c r="G113" t="s">
        <v>298</v>
      </c>
      <c r="H113">
        <v>30</v>
      </c>
      <c r="I113" t="s">
        <v>299</v>
      </c>
    </row>
    <row r="114" spans="1:9" x14ac:dyDescent="0.25">
      <c r="A114" t="s">
        <v>326</v>
      </c>
      <c r="B114">
        <v>24</v>
      </c>
      <c r="C114" t="s">
        <v>327</v>
      </c>
      <c r="D114" t="s">
        <v>325</v>
      </c>
      <c r="E114" t="s">
        <v>30</v>
      </c>
      <c r="F114">
        <v>10</v>
      </c>
      <c r="G114" t="s">
        <v>298</v>
      </c>
      <c r="H114">
        <v>30</v>
      </c>
      <c r="I114" t="s">
        <v>299</v>
      </c>
    </row>
    <row r="115" spans="1:9" x14ac:dyDescent="0.25">
      <c r="A115" t="s">
        <v>328</v>
      </c>
      <c r="B115">
        <v>24</v>
      </c>
      <c r="C115" t="s">
        <v>329</v>
      </c>
      <c r="D115" t="s">
        <v>330</v>
      </c>
      <c r="E115" t="s">
        <v>30</v>
      </c>
      <c r="F115">
        <v>10</v>
      </c>
      <c r="G115" t="s">
        <v>298</v>
      </c>
      <c r="H115">
        <v>30</v>
      </c>
      <c r="I115" t="s">
        <v>299</v>
      </c>
    </row>
    <row r="116" spans="1:9" x14ac:dyDescent="0.25">
      <c r="A116" t="s">
        <v>331</v>
      </c>
      <c r="B116">
        <v>26</v>
      </c>
      <c r="C116" t="s">
        <v>332</v>
      </c>
      <c r="D116" t="s">
        <v>33</v>
      </c>
      <c r="E116" t="s">
        <v>43</v>
      </c>
      <c r="F116">
        <v>10</v>
      </c>
      <c r="G116" t="s">
        <v>298</v>
      </c>
      <c r="H116">
        <v>30</v>
      </c>
      <c r="I116" t="s">
        <v>299</v>
      </c>
    </row>
    <row r="117" spans="1:9" x14ac:dyDescent="0.25">
      <c r="A117" t="s">
        <v>333</v>
      </c>
      <c r="B117">
        <v>23</v>
      </c>
      <c r="C117" t="s">
        <v>334</v>
      </c>
      <c r="D117" t="s">
        <v>335</v>
      </c>
      <c r="E117" t="s">
        <v>43</v>
      </c>
      <c r="F117">
        <v>10</v>
      </c>
      <c r="G117" t="s">
        <v>298</v>
      </c>
      <c r="H117">
        <v>30</v>
      </c>
      <c r="I117" t="s">
        <v>299</v>
      </c>
    </row>
    <row r="118" spans="1:9" x14ac:dyDescent="0.25">
      <c r="A118" t="s">
        <v>336</v>
      </c>
      <c r="B118">
        <v>28</v>
      </c>
      <c r="C118" t="s">
        <v>337</v>
      </c>
      <c r="D118" t="s">
        <v>338</v>
      </c>
      <c r="E118" t="s">
        <v>43</v>
      </c>
      <c r="F118">
        <v>10</v>
      </c>
      <c r="G118" t="s">
        <v>298</v>
      </c>
      <c r="H118">
        <v>30</v>
      </c>
      <c r="I118" t="s">
        <v>299</v>
      </c>
    </row>
    <row r="119" spans="1:9" x14ac:dyDescent="0.25">
      <c r="A119" t="s">
        <v>339</v>
      </c>
      <c r="B119">
        <v>29</v>
      </c>
      <c r="C119" t="s">
        <v>340</v>
      </c>
      <c r="D119" t="s">
        <v>341</v>
      </c>
      <c r="E119" t="s">
        <v>61</v>
      </c>
      <c r="F119">
        <v>10</v>
      </c>
      <c r="G119" t="s">
        <v>298</v>
      </c>
      <c r="H119">
        <v>30</v>
      </c>
      <c r="I119" t="s">
        <v>299</v>
      </c>
    </row>
    <row r="120" spans="1:9" x14ac:dyDescent="0.25">
      <c r="A120" t="s">
        <v>342</v>
      </c>
      <c r="B120">
        <v>23</v>
      </c>
      <c r="C120" t="s">
        <v>343</v>
      </c>
      <c r="D120" t="s">
        <v>344</v>
      </c>
      <c r="E120" t="s">
        <v>61</v>
      </c>
      <c r="F120">
        <v>10</v>
      </c>
      <c r="G120" t="s">
        <v>298</v>
      </c>
      <c r="H120">
        <v>30</v>
      </c>
      <c r="I120" t="s">
        <v>299</v>
      </c>
    </row>
    <row r="121" spans="1:9" x14ac:dyDescent="0.25">
      <c r="A121" t="s">
        <v>345</v>
      </c>
      <c r="B121">
        <v>23</v>
      </c>
      <c r="C121" t="s">
        <v>346</v>
      </c>
      <c r="D121" t="s">
        <v>347</v>
      </c>
      <c r="E121" t="s">
        <v>61</v>
      </c>
      <c r="F121">
        <v>10</v>
      </c>
      <c r="G121" t="s">
        <v>298</v>
      </c>
      <c r="H121">
        <v>30</v>
      </c>
      <c r="I121" t="s">
        <v>299</v>
      </c>
    </row>
    <row r="122" spans="1:9" x14ac:dyDescent="0.25">
      <c r="A122" t="s">
        <v>348</v>
      </c>
      <c r="B122">
        <v>26</v>
      </c>
      <c r="C122" t="s">
        <v>349</v>
      </c>
      <c r="D122" t="s">
        <v>33</v>
      </c>
      <c r="E122" t="s">
        <v>61</v>
      </c>
      <c r="F122">
        <v>10</v>
      </c>
      <c r="G122" t="s">
        <v>298</v>
      </c>
      <c r="H122">
        <v>30</v>
      </c>
      <c r="I122" t="s">
        <v>299</v>
      </c>
    </row>
    <row r="123" spans="1:9" x14ac:dyDescent="0.25">
      <c r="A123" t="s">
        <v>350</v>
      </c>
      <c r="B123">
        <v>23</v>
      </c>
      <c r="C123" t="s">
        <v>351</v>
      </c>
      <c r="D123" t="s">
        <v>352</v>
      </c>
      <c r="E123" t="s">
        <v>61</v>
      </c>
      <c r="F123">
        <v>10</v>
      </c>
      <c r="G123" t="s">
        <v>298</v>
      </c>
      <c r="H123">
        <v>30</v>
      </c>
      <c r="I123" t="s">
        <v>299</v>
      </c>
    </row>
    <row r="124" spans="1:9" x14ac:dyDescent="0.25">
      <c r="A124" t="s">
        <v>353</v>
      </c>
      <c r="B124">
        <v>27</v>
      </c>
      <c r="C124" t="s">
        <v>354</v>
      </c>
      <c r="D124" t="s">
        <v>355</v>
      </c>
      <c r="E124" t="s">
        <v>61</v>
      </c>
      <c r="F124">
        <v>10</v>
      </c>
      <c r="G124" t="s">
        <v>298</v>
      </c>
      <c r="H124">
        <v>30</v>
      </c>
      <c r="I124" t="s">
        <v>299</v>
      </c>
    </row>
    <row r="125" spans="1:9" x14ac:dyDescent="0.25">
      <c r="A125" t="s">
        <v>356</v>
      </c>
      <c r="B125">
        <v>32</v>
      </c>
      <c r="C125" t="s">
        <v>278</v>
      </c>
      <c r="D125" t="s">
        <v>357</v>
      </c>
      <c r="E125" t="s">
        <v>61</v>
      </c>
      <c r="F125">
        <v>10</v>
      </c>
      <c r="G125" t="s">
        <v>298</v>
      </c>
      <c r="H125">
        <v>30</v>
      </c>
      <c r="I125" t="s">
        <v>299</v>
      </c>
    </row>
    <row r="126" spans="1:9" x14ac:dyDescent="0.25">
      <c r="A126" t="s">
        <v>358</v>
      </c>
      <c r="B126">
        <v>33</v>
      </c>
      <c r="C126" t="s">
        <v>359</v>
      </c>
      <c r="D126" t="s">
        <v>33</v>
      </c>
      <c r="E126" t="s">
        <v>61</v>
      </c>
      <c r="F126">
        <v>10</v>
      </c>
      <c r="G126" t="s">
        <v>298</v>
      </c>
      <c r="H126">
        <v>30</v>
      </c>
      <c r="I126" t="s">
        <v>299</v>
      </c>
    </row>
    <row r="127" spans="1:9" x14ac:dyDescent="0.25">
      <c r="A127" t="s">
        <v>360</v>
      </c>
      <c r="B127">
        <v>22</v>
      </c>
      <c r="C127" t="s">
        <v>361</v>
      </c>
      <c r="D127" t="s">
        <v>152</v>
      </c>
      <c r="E127" t="s">
        <v>61</v>
      </c>
      <c r="F127">
        <v>10</v>
      </c>
      <c r="G127" t="s">
        <v>298</v>
      </c>
      <c r="H127">
        <v>30</v>
      </c>
      <c r="I127" t="s">
        <v>299</v>
      </c>
    </row>
    <row r="128" spans="1:9" x14ac:dyDescent="0.25">
      <c r="A128" t="s">
        <v>362</v>
      </c>
      <c r="B128">
        <v>27</v>
      </c>
      <c r="C128" t="s">
        <v>363</v>
      </c>
      <c r="D128" t="s">
        <v>364</v>
      </c>
      <c r="E128" t="s">
        <v>61</v>
      </c>
      <c r="F128">
        <v>10</v>
      </c>
      <c r="G128" t="s">
        <v>298</v>
      </c>
      <c r="H128">
        <v>30</v>
      </c>
      <c r="I128" t="s">
        <v>299</v>
      </c>
    </row>
    <row r="129" spans="1:9" s="1" customFormat="1" x14ac:dyDescent="0.25">
      <c r="A129" s="1" t="s">
        <v>365</v>
      </c>
      <c r="B129" s="1">
        <v>25</v>
      </c>
      <c r="C129" s="1" t="s">
        <v>366</v>
      </c>
      <c r="D129" s="1" t="s">
        <v>240</v>
      </c>
      <c r="E129" s="1" t="s">
        <v>303</v>
      </c>
      <c r="F129" s="1">
        <v>11</v>
      </c>
      <c r="G129" s="1" t="s">
        <v>367</v>
      </c>
      <c r="H129" s="1">
        <v>35</v>
      </c>
      <c r="I129" s="1" t="s">
        <v>368</v>
      </c>
    </row>
    <row r="130" spans="1:9" x14ac:dyDescent="0.25">
      <c r="A130" t="s">
        <v>369</v>
      </c>
      <c r="B130">
        <v>27</v>
      </c>
      <c r="C130" t="s">
        <v>370</v>
      </c>
      <c r="D130" t="s">
        <v>371</v>
      </c>
      <c r="E130" t="s">
        <v>303</v>
      </c>
      <c r="F130">
        <v>11</v>
      </c>
      <c r="G130" t="s">
        <v>367</v>
      </c>
      <c r="H130">
        <v>35</v>
      </c>
      <c r="I130" t="s">
        <v>368</v>
      </c>
    </row>
    <row r="131" spans="1:9" x14ac:dyDescent="0.25">
      <c r="A131" t="s">
        <v>372</v>
      </c>
      <c r="B131">
        <v>27</v>
      </c>
      <c r="C131" t="s">
        <v>373</v>
      </c>
      <c r="D131" t="s">
        <v>240</v>
      </c>
      <c r="E131" t="s">
        <v>158</v>
      </c>
      <c r="F131">
        <v>11</v>
      </c>
      <c r="G131" t="s">
        <v>367</v>
      </c>
      <c r="H131">
        <v>35</v>
      </c>
      <c r="I131" t="s">
        <v>368</v>
      </c>
    </row>
    <row r="132" spans="1:9" x14ac:dyDescent="0.25">
      <c r="A132" t="s">
        <v>374</v>
      </c>
      <c r="B132">
        <v>23</v>
      </c>
      <c r="C132" t="s">
        <v>107</v>
      </c>
      <c r="D132" t="s">
        <v>375</v>
      </c>
      <c r="E132" t="s">
        <v>96</v>
      </c>
      <c r="F132">
        <v>11</v>
      </c>
      <c r="G132" t="s">
        <v>367</v>
      </c>
      <c r="H132">
        <v>35</v>
      </c>
      <c r="I132" t="s">
        <v>368</v>
      </c>
    </row>
    <row r="133" spans="1:9" x14ac:dyDescent="0.25">
      <c r="A133" t="s">
        <v>376</v>
      </c>
      <c r="B133">
        <v>27</v>
      </c>
      <c r="C133" t="s">
        <v>94</v>
      </c>
      <c r="D133" t="s">
        <v>276</v>
      </c>
      <c r="E133" t="s">
        <v>22</v>
      </c>
      <c r="F133">
        <v>11</v>
      </c>
      <c r="G133" t="s">
        <v>367</v>
      </c>
      <c r="H133">
        <v>35</v>
      </c>
      <c r="I133" t="s">
        <v>368</v>
      </c>
    </row>
    <row r="134" spans="1:9" x14ac:dyDescent="0.25">
      <c r="A134" t="s">
        <v>377</v>
      </c>
      <c r="B134">
        <v>29</v>
      </c>
      <c r="C134" t="s">
        <v>378</v>
      </c>
      <c r="D134" t="s">
        <v>379</v>
      </c>
      <c r="E134" t="s">
        <v>22</v>
      </c>
      <c r="F134">
        <v>11</v>
      </c>
      <c r="G134" t="s">
        <v>367</v>
      </c>
      <c r="H134">
        <v>35</v>
      </c>
      <c r="I134" t="s">
        <v>368</v>
      </c>
    </row>
    <row r="135" spans="1:9" x14ac:dyDescent="0.25">
      <c r="A135" t="s">
        <v>380</v>
      </c>
      <c r="B135">
        <v>26</v>
      </c>
      <c r="C135" t="s">
        <v>163</v>
      </c>
      <c r="D135" t="s">
        <v>381</v>
      </c>
      <c r="E135" t="s">
        <v>26</v>
      </c>
      <c r="F135">
        <v>11</v>
      </c>
      <c r="G135" t="s">
        <v>367</v>
      </c>
      <c r="H135">
        <v>35</v>
      </c>
      <c r="I135" t="s">
        <v>368</v>
      </c>
    </row>
    <row r="136" spans="1:9" x14ac:dyDescent="0.25">
      <c r="A136" t="s">
        <v>382</v>
      </c>
      <c r="B136">
        <v>24</v>
      </c>
      <c r="C136" t="s">
        <v>383</v>
      </c>
      <c r="D136" t="s">
        <v>384</v>
      </c>
      <c r="E136" t="s">
        <v>26</v>
      </c>
      <c r="F136">
        <v>11</v>
      </c>
      <c r="G136" t="s">
        <v>367</v>
      </c>
      <c r="H136">
        <v>35</v>
      </c>
      <c r="I136" t="s">
        <v>368</v>
      </c>
    </row>
    <row r="137" spans="1:9" x14ac:dyDescent="0.25">
      <c r="A137" t="s">
        <v>385</v>
      </c>
      <c r="B137">
        <v>26</v>
      </c>
      <c r="C137" t="s">
        <v>386</v>
      </c>
      <c r="D137" t="s">
        <v>207</v>
      </c>
      <c r="E137" t="s">
        <v>26</v>
      </c>
      <c r="F137">
        <v>11</v>
      </c>
      <c r="G137" t="s">
        <v>367</v>
      </c>
      <c r="H137">
        <v>35</v>
      </c>
      <c r="I137" t="s">
        <v>368</v>
      </c>
    </row>
    <row r="138" spans="1:9" x14ac:dyDescent="0.25">
      <c r="A138" t="s">
        <v>387</v>
      </c>
      <c r="B138">
        <v>25</v>
      </c>
      <c r="C138" t="s">
        <v>388</v>
      </c>
      <c r="D138" t="s">
        <v>164</v>
      </c>
      <c r="E138" t="s">
        <v>30</v>
      </c>
      <c r="F138">
        <v>11</v>
      </c>
      <c r="G138" t="s">
        <v>367</v>
      </c>
      <c r="H138">
        <v>35</v>
      </c>
      <c r="I138" t="s">
        <v>368</v>
      </c>
    </row>
    <row r="139" spans="1:9" x14ac:dyDescent="0.25">
      <c r="A139" t="s">
        <v>389</v>
      </c>
      <c r="B139">
        <v>23</v>
      </c>
      <c r="C139" t="s">
        <v>390</v>
      </c>
      <c r="D139" t="s">
        <v>391</v>
      </c>
      <c r="E139" t="s">
        <v>30</v>
      </c>
      <c r="F139">
        <v>11</v>
      </c>
      <c r="G139" t="s">
        <v>367</v>
      </c>
      <c r="H139">
        <v>35</v>
      </c>
      <c r="I139" t="s">
        <v>368</v>
      </c>
    </row>
    <row r="140" spans="1:9" x14ac:dyDescent="0.25">
      <c r="A140" t="s">
        <v>392</v>
      </c>
      <c r="B140">
        <v>25</v>
      </c>
      <c r="C140" t="s">
        <v>393</v>
      </c>
      <c r="D140" t="s">
        <v>394</v>
      </c>
      <c r="E140" t="s">
        <v>30</v>
      </c>
      <c r="F140">
        <v>11</v>
      </c>
      <c r="G140" t="s">
        <v>367</v>
      </c>
      <c r="H140">
        <v>35</v>
      </c>
      <c r="I140" t="s">
        <v>368</v>
      </c>
    </row>
    <row r="141" spans="1:9" x14ac:dyDescent="0.25">
      <c r="A141" t="s">
        <v>395</v>
      </c>
      <c r="B141">
        <v>30</v>
      </c>
      <c r="C141" t="s">
        <v>396</v>
      </c>
      <c r="D141" t="s">
        <v>240</v>
      </c>
      <c r="E141" t="s">
        <v>43</v>
      </c>
      <c r="F141">
        <v>11</v>
      </c>
      <c r="G141" t="s">
        <v>367</v>
      </c>
      <c r="H141">
        <v>35</v>
      </c>
      <c r="I141" t="s">
        <v>368</v>
      </c>
    </row>
    <row r="142" spans="1:9" x14ac:dyDescent="0.25">
      <c r="A142" t="s">
        <v>397</v>
      </c>
      <c r="B142">
        <v>24</v>
      </c>
      <c r="C142" t="s">
        <v>66</v>
      </c>
      <c r="D142" t="s">
        <v>25</v>
      </c>
      <c r="E142" t="s">
        <v>43</v>
      </c>
      <c r="F142">
        <v>11</v>
      </c>
      <c r="G142" t="s">
        <v>367</v>
      </c>
      <c r="H142">
        <v>35</v>
      </c>
      <c r="I142" t="s">
        <v>368</v>
      </c>
    </row>
    <row r="143" spans="1:9" x14ac:dyDescent="0.25">
      <c r="A143" t="s">
        <v>398</v>
      </c>
      <c r="B143">
        <v>25</v>
      </c>
      <c r="C143" t="s">
        <v>399</v>
      </c>
      <c r="D143" t="s">
        <v>400</v>
      </c>
      <c r="E143" t="s">
        <v>43</v>
      </c>
      <c r="F143">
        <v>11</v>
      </c>
      <c r="G143" t="s">
        <v>367</v>
      </c>
      <c r="H143">
        <v>35</v>
      </c>
      <c r="I143" t="s">
        <v>368</v>
      </c>
    </row>
    <row r="144" spans="1:9" x14ac:dyDescent="0.25">
      <c r="A144" t="s">
        <v>401</v>
      </c>
      <c r="B144">
        <v>27</v>
      </c>
      <c r="C144" t="s">
        <v>402</v>
      </c>
      <c r="D144" t="s">
        <v>403</v>
      </c>
      <c r="E144" t="s">
        <v>61</v>
      </c>
      <c r="F144">
        <v>11</v>
      </c>
      <c r="G144" t="s">
        <v>367</v>
      </c>
      <c r="H144">
        <v>35</v>
      </c>
      <c r="I144" t="s">
        <v>368</v>
      </c>
    </row>
    <row r="145" spans="1:9" x14ac:dyDescent="0.25">
      <c r="A145" t="s">
        <v>404</v>
      </c>
      <c r="B145">
        <v>24</v>
      </c>
      <c r="C145" t="s">
        <v>72</v>
      </c>
      <c r="D145" t="s">
        <v>405</v>
      </c>
      <c r="E145" t="s">
        <v>61</v>
      </c>
      <c r="F145">
        <v>11</v>
      </c>
      <c r="G145" t="s">
        <v>367</v>
      </c>
      <c r="H145">
        <v>35</v>
      </c>
      <c r="I145" t="s">
        <v>368</v>
      </c>
    </row>
    <row r="146" spans="1:9" x14ac:dyDescent="0.25">
      <c r="A146" t="s">
        <v>406</v>
      </c>
      <c r="B146">
        <v>31</v>
      </c>
      <c r="C146" t="s">
        <v>407</v>
      </c>
      <c r="D146" t="s">
        <v>240</v>
      </c>
      <c r="E146" t="s">
        <v>61</v>
      </c>
      <c r="F146">
        <v>11</v>
      </c>
      <c r="G146" t="s">
        <v>367</v>
      </c>
      <c r="H146">
        <v>35</v>
      </c>
      <c r="I146" t="s">
        <v>368</v>
      </c>
    </row>
    <row r="147" spans="1:9" x14ac:dyDescent="0.25">
      <c r="A147" t="s">
        <v>408</v>
      </c>
      <c r="B147">
        <v>33</v>
      </c>
      <c r="C147" t="s">
        <v>409</v>
      </c>
      <c r="D147" t="s">
        <v>410</v>
      </c>
      <c r="E147" t="s">
        <v>61</v>
      </c>
      <c r="F147">
        <v>11</v>
      </c>
      <c r="G147" t="s">
        <v>367</v>
      </c>
      <c r="H147">
        <v>35</v>
      </c>
      <c r="I147" t="s">
        <v>368</v>
      </c>
    </row>
    <row r="148" spans="1:9" x14ac:dyDescent="0.25">
      <c r="A148" t="s">
        <v>411</v>
      </c>
      <c r="B148">
        <v>28</v>
      </c>
      <c r="C148" t="s">
        <v>412</v>
      </c>
      <c r="D148" t="s">
        <v>243</v>
      </c>
      <c r="E148" t="s">
        <v>61</v>
      </c>
      <c r="F148">
        <v>11</v>
      </c>
      <c r="G148" t="s">
        <v>367</v>
      </c>
      <c r="H148">
        <v>35</v>
      </c>
      <c r="I148" t="s">
        <v>368</v>
      </c>
    </row>
    <row r="149" spans="1:9" x14ac:dyDescent="0.25">
      <c r="A149" t="s">
        <v>413</v>
      </c>
      <c r="B149">
        <v>24</v>
      </c>
      <c r="C149" t="s">
        <v>24</v>
      </c>
      <c r="D149" t="s">
        <v>414</v>
      </c>
      <c r="E149" t="s">
        <v>61</v>
      </c>
      <c r="F149">
        <v>11</v>
      </c>
      <c r="G149" t="s">
        <v>367</v>
      </c>
      <c r="H149">
        <v>35</v>
      </c>
      <c r="I149" t="s">
        <v>368</v>
      </c>
    </row>
    <row r="150" spans="1:9" x14ac:dyDescent="0.25">
      <c r="A150" t="s">
        <v>415</v>
      </c>
      <c r="B150">
        <v>25</v>
      </c>
      <c r="C150" t="s">
        <v>416</v>
      </c>
      <c r="D150" t="s">
        <v>405</v>
      </c>
      <c r="E150" t="s">
        <v>61</v>
      </c>
      <c r="F150">
        <v>11</v>
      </c>
      <c r="G150" t="s">
        <v>367</v>
      </c>
      <c r="H150">
        <v>35</v>
      </c>
      <c r="I150" t="s">
        <v>368</v>
      </c>
    </row>
    <row r="151" spans="1:9" x14ac:dyDescent="0.25">
      <c r="A151" t="s">
        <v>417</v>
      </c>
      <c r="B151">
        <v>31</v>
      </c>
      <c r="C151" t="s">
        <v>195</v>
      </c>
      <c r="D151" t="s">
        <v>418</v>
      </c>
      <c r="E151" t="s">
        <v>61</v>
      </c>
      <c r="F151">
        <v>11</v>
      </c>
      <c r="G151" t="s">
        <v>367</v>
      </c>
      <c r="H151">
        <v>35</v>
      </c>
      <c r="I151" t="s">
        <v>368</v>
      </c>
    </row>
    <row r="152" spans="1:9" x14ac:dyDescent="0.25">
      <c r="A152" t="s">
        <v>419</v>
      </c>
      <c r="B152">
        <v>31</v>
      </c>
      <c r="C152" t="s">
        <v>420</v>
      </c>
      <c r="D152" t="s">
        <v>421</v>
      </c>
      <c r="E152" t="s">
        <v>61</v>
      </c>
      <c r="F152">
        <v>11</v>
      </c>
      <c r="G152" t="s">
        <v>367</v>
      </c>
      <c r="H152">
        <v>35</v>
      </c>
      <c r="I152" t="s">
        <v>368</v>
      </c>
    </row>
    <row r="153" spans="1:9" x14ac:dyDescent="0.25">
      <c r="A153" t="s">
        <v>422</v>
      </c>
      <c r="B153">
        <v>35</v>
      </c>
      <c r="C153" t="s">
        <v>423</v>
      </c>
      <c r="D153" t="s">
        <v>424</v>
      </c>
      <c r="E153" t="s">
        <v>61</v>
      </c>
      <c r="F153">
        <v>11</v>
      </c>
      <c r="G153" t="s">
        <v>367</v>
      </c>
      <c r="H153">
        <v>35</v>
      </c>
      <c r="I153" t="s">
        <v>368</v>
      </c>
    </row>
    <row r="154" spans="1:9" s="1" customFormat="1" x14ac:dyDescent="0.25">
      <c r="A154" s="1" t="s">
        <v>425</v>
      </c>
      <c r="B154" s="1">
        <v>22</v>
      </c>
      <c r="C154" s="1" t="s">
        <v>426</v>
      </c>
      <c r="D154" s="1" t="s">
        <v>36</v>
      </c>
      <c r="E154" s="1" t="s">
        <v>12</v>
      </c>
      <c r="F154" s="1">
        <v>12</v>
      </c>
      <c r="G154" s="1" t="s">
        <v>427</v>
      </c>
      <c r="H154" s="1">
        <v>27</v>
      </c>
      <c r="I154" s="1" t="s">
        <v>428</v>
      </c>
    </row>
    <row r="155" spans="1:9" x14ac:dyDescent="0.25">
      <c r="A155" t="s">
        <v>429</v>
      </c>
      <c r="B155">
        <v>25</v>
      </c>
      <c r="C155" t="s">
        <v>430</v>
      </c>
      <c r="D155" t="s">
        <v>431</v>
      </c>
      <c r="E155" t="s">
        <v>432</v>
      </c>
      <c r="F155">
        <v>12</v>
      </c>
      <c r="G155" t="s">
        <v>427</v>
      </c>
      <c r="H155">
        <v>27</v>
      </c>
      <c r="I155" t="s">
        <v>428</v>
      </c>
    </row>
    <row r="156" spans="1:9" x14ac:dyDescent="0.25">
      <c r="A156" t="s">
        <v>433</v>
      </c>
      <c r="B156">
        <v>27</v>
      </c>
      <c r="C156" t="s">
        <v>434</v>
      </c>
      <c r="D156" t="s">
        <v>435</v>
      </c>
      <c r="E156" t="s">
        <v>158</v>
      </c>
      <c r="F156">
        <v>12</v>
      </c>
      <c r="G156" t="s">
        <v>427</v>
      </c>
      <c r="H156">
        <v>27</v>
      </c>
      <c r="I156" t="s">
        <v>428</v>
      </c>
    </row>
    <row r="157" spans="1:9" x14ac:dyDescent="0.25">
      <c r="A157" t="s">
        <v>436</v>
      </c>
      <c r="B157">
        <v>26</v>
      </c>
      <c r="C157" t="s">
        <v>437</v>
      </c>
      <c r="D157" t="s">
        <v>56</v>
      </c>
      <c r="E157" t="s">
        <v>96</v>
      </c>
      <c r="F157">
        <v>12</v>
      </c>
      <c r="G157" t="s">
        <v>427</v>
      </c>
      <c r="H157">
        <v>27</v>
      </c>
      <c r="I157" t="s">
        <v>428</v>
      </c>
    </row>
    <row r="158" spans="1:9" x14ac:dyDescent="0.25">
      <c r="A158" t="s">
        <v>438</v>
      </c>
      <c r="B158">
        <v>27</v>
      </c>
      <c r="C158" t="s">
        <v>439</v>
      </c>
      <c r="D158" t="s">
        <v>440</v>
      </c>
      <c r="E158" t="s">
        <v>22</v>
      </c>
      <c r="F158">
        <v>12</v>
      </c>
      <c r="G158" t="s">
        <v>427</v>
      </c>
      <c r="H158">
        <v>27</v>
      </c>
      <c r="I158" t="s">
        <v>428</v>
      </c>
    </row>
    <row r="159" spans="1:9" x14ac:dyDescent="0.25">
      <c r="A159" t="s">
        <v>441</v>
      </c>
      <c r="B159">
        <v>22</v>
      </c>
      <c r="C159" t="s">
        <v>442</v>
      </c>
      <c r="D159" t="s">
        <v>443</v>
      </c>
      <c r="E159" t="s">
        <v>22</v>
      </c>
      <c r="F159">
        <v>12</v>
      </c>
      <c r="G159" t="s">
        <v>427</v>
      </c>
      <c r="H159">
        <v>27</v>
      </c>
      <c r="I159" t="s">
        <v>428</v>
      </c>
    </row>
    <row r="160" spans="1:9" x14ac:dyDescent="0.25">
      <c r="A160" t="s">
        <v>444</v>
      </c>
      <c r="B160">
        <v>22</v>
      </c>
      <c r="C160" t="s">
        <v>445</v>
      </c>
      <c r="D160" t="s">
        <v>446</v>
      </c>
      <c r="E160" t="s">
        <v>26</v>
      </c>
      <c r="F160">
        <v>12</v>
      </c>
      <c r="G160" t="s">
        <v>427</v>
      </c>
      <c r="H160">
        <v>27</v>
      </c>
      <c r="I160" t="s">
        <v>428</v>
      </c>
    </row>
    <row r="161" spans="1:9" x14ac:dyDescent="0.25">
      <c r="A161" t="s">
        <v>447</v>
      </c>
      <c r="B161">
        <v>25</v>
      </c>
      <c r="C161" t="s">
        <v>448</v>
      </c>
      <c r="D161" t="s">
        <v>449</v>
      </c>
      <c r="E161" t="s">
        <v>26</v>
      </c>
      <c r="F161">
        <v>12</v>
      </c>
      <c r="G161" t="s">
        <v>427</v>
      </c>
      <c r="H161">
        <v>27</v>
      </c>
      <c r="I161" t="s">
        <v>428</v>
      </c>
    </row>
    <row r="162" spans="1:9" x14ac:dyDescent="0.25">
      <c r="A162" t="s">
        <v>450</v>
      </c>
      <c r="B162">
        <v>24</v>
      </c>
      <c r="C162" t="s">
        <v>451</v>
      </c>
      <c r="D162" t="s">
        <v>452</v>
      </c>
      <c r="E162" t="s">
        <v>26</v>
      </c>
      <c r="F162">
        <v>12</v>
      </c>
      <c r="G162" t="s">
        <v>427</v>
      </c>
      <c r="H162">
        <v>27</v>
      </c>
      <c r="I162" t="s">
        <v>428</v>
      </c>
    </row>
    <row r="163" spans="1:9" x14ac:dyDescent="0.25">
      <c r="A163" t="s">
        <v>44</v>
      </c>
      <c r="B163">
        <v>22</v>
      </c>
      <c r="C163" t="s">
        <v>453</v>
      </c>
      <c r="D163" t="s">
        <v>25</v>
      </c>
      <c r="E163" t="s">
        <v>30</v>
      </c>
      <c r="F163">
        <v>12</v>
      </c>
      <c r="G163" t="s">
        <v>427</v>
      </c>
      <c r="H163">
        <v>27</v>
      </c>
      <c r="I163" t="s">
        <v>428</v>
      </c>
    </row>
    <row r="164" spans="1:9" x14ac:dyDescent="0.25">
      <c r="A164" t="s">
        <v>454</v>
      </c>
      <c r="B164">
        <v>33</v>
      </c>
      <c r="C164" t="s">
        <v>455</v>
      </c>
      <c r="D164" t="s">
        <v>456</v>
      </c>
      <c r="E164" t="s">
        <v>30</v>
      </c>
      <c r="F164">
        <v>12</v>
      </c>
      <c r="G164" t="s">
        <v>427</v>
      </c>
      <c r="H164">
        <v>27</v>
      </c>
      <c r="I164" t="s">
        <v>428</v>
      </c>
    </row>
    <row r="165" spans="1:9" x14ac:dyDescent="0.25">
      <c r="A165" t="s">
        <v>457</v>
      </c>
      <c r="B165">
        <v>33</v>
      </c>
      <c r="C165" t="s">
        <v>458</v>
      </c>
      <c r="D165" t="s">
        <v>459</v>
      </c>
      <c r="E165" t="s">
        <v>30</v>
      </c>
      <c r="F165">
        <v>12</v>
      </c>
      <c r="G165" t="s">
        <v>427</v>
      </c>
      <c r="H165">
        <v>27</v>
      </c>
      <c r="I165" t="s">
        <v>428</v>
      </c>
    </row>
    <row r="166" spans="1:9" x14ac:dyDescent="0.25">
      <c r="A166" t="s">
        <v>460</v>
      </c>
      <c r="B166">
        <v>25</v>
      </c>
      <c r="C166" t="s">
        <v>461</v>
      </c>
      <c r="D166" t="s">
        <v>462</v>
      </c>
      <c r="E166" t="s">
        <v>43</v>
      </c>
      <c r="F166">
        <v>12</v>
      </c>
      <c r="G166" t="s">
        <v>427</v>
      </c>
      <c r="H166">
        <v>27</v>
      </c>
      <c r="I166" t="s">
        <v>428</v>
      </c>
    </row>
    <row r="167" spans="1:9" x14ac:dyDescent="0.25">
      <c r="A167" t="s">
        <v>463</v>
      </c>
      <c r="B167">
        <v>25</v>
      </c>
      <c r="C167" t="s">
        <v>63</v>
      </c>
      <c r="D167" t="s">
        <v>243</v>
      </c>
      <c r="E167" t="s">
        <v>43</v>
      </c>
      <c r="F167">
        <v>12</v>
      </c>
      <c r="G167" t="s">
        <v>427</v>
      </c>
      <c r="H167">
        <v>27</v>
      </c>
      <c r="I167" t="s">
        <v>428</v>
      </c>
    </row>
    <row r="168" spans="1:9" x14ac:dyDescent="0.25">
      <c r="A168" t="s">
        <v>464</v>
      </c>
      <c r="B168">
        <v>28</v>
      </c>
      <c r="C168" t="s">
        <v>465</v>
      </c>
      <c r="D168" t="s">
        <v>466</v>
      </c>
      <c r="E168" t="s">
        <v>43</v>
      </c>
      <c r="F168">
        <v>12</v>
      </c>
      <c r="G168" t="s">
        <v>427</v>
      </c>
      <c r="H168">
        <v>27</v>
      </c>
      <c r="I168" t="s">
        <v>428</v>
      </c>
    </row>
    <row r="169" spans="1:9" x14ac:dyDescent="0.25">
      <c r="A169" t="s">
        <v>467</v>
      </c>
      <c r="B169">
        <v>24</v>
      </c>
      <c r="C169" t="s">
        <v>104</v>
      </c>
      <c r="D169" t="s">
        <v>468</v>
      </c>
      <c r="E169" t="s">
        <v>61</v>
      </c>
      <c r="F169">
        <v>12</v>
      </c>
      <c r="G169" t="s">
        <v>427</v>
      </c>
      <c r="H169">
        <v>27</v>
      </c>
      <c r="I169" t="s">
        <v>428</v>
      </c>
    </row>
    <row r="170" spans="1:9" x14ac:dyDescent="0.25">
      <c r="A170" t="s">
        <v>469</v>
      </c>
      <c r="B170">
        <v>26</v>
      </c>
      <c r="C170" t="s">
        <v>470</v>
      </c>
      <c r="D170" t="s">
        <v>405</v>
      </c>
      <c r="E170" t="s">
        <v>61</v>
      </c>
      <c r="F170">
        <v>12</v>
      </c>
      <c r="G170" t="s">
        <v>427</v>
      </c>
      <c r="H170">
        <v>27</v>
      </c>
      <c r="I170" t="s">
        <v>428</v>
      </c>
    </row>
    <row r="171" spans="1:9" x14ac:dyDescent="0.25">
      <c r="A171" t="s">
        <v>65</v>
      </c>
      <c r="B171">
        <v>30</v>
      </c>
      <c r="C171" t="s">
        <v>471</v>
      </c>
      <c r="D171" t="s">
        <v>472</v>
      </c>
      <c r="E171" t="s">
        <v>61</v>
      </c>
      <c r="F171">
        <v>12</v>
      </c>
      <c r="G171" t="s">
        <v>427</v>
      </c>
      <c r="H171">
        <v>27</v>
      </c>
      <c r="I171" t="s">
        <v>428</v>
      </c>
    </row>
    <row r="172" spans="1:9" x14ac:dyDescent="0.25">
      <c r="A172" t="s">
        <v>473</v>
      </c>
      <c r="B172">
        <v>24</v>
      </c>
      <c r="C172" t="s">
        <v>368</v>
      </c>
      <c r="D172" t="s">
        <v>474</v>
      </c>
      <c r="E172" t="s">
        <v>61</v>
      </c>
      <c r="F172">
        <v>12</v>
      </c>
      <c r="G172" t="s">
        <v>427</v>
      </c>
      <c r="H172">
        <v>27</v>
      </c>
      <c r="I172" t="s">
        <v>428</v>
      </c>
    </row>
    <row r="173" spans="1:9" x14ac:dyDescent="0.25">
      <c r="A173" t="s">
        <v>475</v>
      </c>
      <c r="B173">
        <v>23</v>
      </c>
      <c r="C173" t="s">
        <v>399</v>
      </c>
      <c r="D173" t="s">
        <v>476</v>
      </c>
      <c r="E173" t="s">
        <v>61</v>
      </c>
      <c r="F173">
        <v>12</v>
      </c>
      <c r="G173" t="s">
        <v>427</v>
      </c>
      <c r="H173">
        <v>27</v>
      </c>
      <c r="I173" t="s">
        <v>428</v>
      </c>
    </row>
    <row r="174" spans="1:9" x14ac:dyDescent="0.25">
      <c r="A174" t="s">
        <v>477</v>
      </c>
      <c r="B174">
        <v>33</v>
      </c>
      <c r="C174" t="s">
        <v>478</v>
      </c>
      <c r="D174" t="s">
        <v>253</v>
      </c>
      <c r="E174" t="s">
        <v>61</v>
      </c>
      <c r="F174">
        <v>12</v>
      </c>
      <c r="G174" t="s">
        <v>427</v>
      </c>
      <c r="H174">
        <v>27</v>
      </c>
      <c r="I174" t="s">
        <v>428</v>
      </c>
    </row>
    <row r="175" spans="1:9" x14ac:dyDescent="0.25">
      <c r="A175" t="s">
        <v>479</v>
      </c>
      <c r="B175">
        <v>30</v>
      </c>
      <c r="C175" t="s">
        <v>480</v>
      </c>
      <c r="D175" t="s">
        <v>33</v>
      </c>
      <c r="E175" t="s">
        <v>61</v>
      </c>
      <c r="F175">
        <v>12</v>
      </c>
      <c r="G175" t="s">
        <v>427</v>
      </c>
      <c r="H175">
        <v>27</v>
      </c>
      <c r="I175" t="s">
        <v>428</v>
      </c>
    </row>
    <row r="176" spans="1:9" x14ac:dyDescent="0.25">
      <c r="A176" t="s">
        <v>481</v>
      </c>
      <c r="B176">
        <v>26</v>
      </c>
      <c r="C176" t="s">
        <v>72</v>
      </c>
      <c r="D176" t="s">
        <v>414</v>
      </c>
      <c r="E176" t="s">
        <v>61</v>
      </c>
      <c r="F176">
        <v>12</v>
      </c>
      <c r="G176" t="s">
        <v>427</v>
      </c>
      <c r="H176">
        <v>27</v>
      </c>
      <c r="I176" t="s">
        <v>428</v>
      </c>
    </row>
    <row r="177" spans="1:9" x14ac:dyDescent="0.25">
      <c r="A177" t="s">
        <v>482</v>
      </c>
      <c r="B177">
        <v>23</v>
      </c>
      <c r="C177" t="s">
        <v>41</v>
      </c>
      <c r="D177" t="s">
        <v>483</v>
      </c>
      <c r="E177" t="s">
        <v>61</v>
      </c>
      <c r="F177">
        <v>12</v>
      </c>
      <c r="G177" t="s">
        <v>427</v>
      </c>
      <c r="H177">
        <v>27</v>
      </c>
      <c r="I177" t="s">
        <v>428</v>
      </c>
    </row>
    <row r="178" spans="1:9" x14ac:dyDescent="0.25">
      <c r="A178" t="s">
        <v>484</v>
      </c>
      <c r="B178">
        <v>33</v>
      </c>
      <c r="C178" t="s">
        <v>123</v>
      </c>
      <c r="D178" t="s">
        <v>485</v>
      </c>
      <c r="E178" t="s">
        <v>61</v>
      </c>
      <c r="F178">
        <v>12</v>
      </c>
      <c r="G178" t="s">
        <v>427</v>
      </c>
      <c r="H178">
        <v>27</v>
      </c>
      <c r="I178" t="s">
        <v>428</v>
      </c>
    </row>
    <row r="179" spans="1:9" s="1" customFormat="1" x14ac:dyDescent="0.25">
      <c r="A179" s="1" t="s">
        <v>486</v>
      </c>
      <c r="B179" s="1">
        <v>25</v>
      </c>
      <c r="C179" s="1" t="s">
        <v>20</v>
      </c>
      <c r="D179" s="1" t="s">
        <v>487</v>
      </c>
      <c r="E179" s="1" t="s">
        <v>12</v>
      </c>
      <c r="F179" s="1">
        <v>13</v>
      </c>
      <c r="G179" s="1" t="s">
        <v>488</v>
      </c>
      <c r="H179" s="1">
        <v>33</v>
      </c>
      <c r="I179" s="1" t="s">
        <v>489</v>
      </c>
    </row>
    <row r="180" spans="1:9" x14ac:dyDescent="0.25">
      <c r="A180" t="s">
        <v>490</v>
      </c>
      <c r="B180">
        <v>24</v>
      </c>
      <c r="C180" t="s">
        <v>491</v>
      </c>
      <c r="D180" t="s">
        <v>492</v>
      </c>
      <c r="E180" t="s">
        <v>432</v>
      </c>
      <c r="F180">
        <v>13</v>
      </c>
      <c r="G180" t="s">
        <v>488</v>
      </c>
      <c r="H180">
        <v>33</v>
      </c>
      <c r="I180" t="s">
        <v>489</v>
      </c>
    </row>
    <row r="181" spans="1:9" x14ac:dyDescent="0.25">
      <c r="A181" t="s">
        <v>493</v>
      </c>
      <c r="B181">
        <v>29</v>
      </c>
      <c r="C181" t="s">
        <v>494</v>
      </c>
      <c r="D181" t="s">
        <v>136</v>
      </c>
      <c r="E181" t="s">
        <v>158</v>
      </c>
      <c r="F181">
        <v>13</v>
      </c>
      <c r="G181" t="s">
        <v>488</v>
      </c>
      <c r="H181">
        <v>33</v>
      </c>
      <c r="I181" t="s">
        <v>489</v>
      </c>
    </row>
    <row r="182" spans="1:9" x14ac:dyDescent="0.25">
      <c r="A182" t="s">
        <v>495</v>
      </c>
      <c r="B182">
        <v>24</v>
      </c>
      <c r="C182" t="s">
        <v>496</v>
      </c>
      <c r="D182" t="s">
        <v>102</v>
      </c>
      <c r="E182" t="s">
        <v>96</v>
      </c>
      <c r="F182">
        <v>13</v>
      </c>
      <c r="G182" t="s">
        <v>488</v>
      </c>
      <c r="H182">
        <v>33</v>
      </c>
      <c r="I182" t="s">
        <v>489</v>
      </c>
    </row>
    <row r="183" spans="1:9" x14ac:dyDescent="0.25">
      <c r="A183" t="s">
        <v>497</v>
      </c>
      <c r="B183">
        <v>34</v>
      </c>
      <c r="C183" t="s">
        <v>498</v>
      </c>
      <c r="D183" t="s">
        <v>499</v>
      </c>
      <c r="E183" t="s">
        <v>22</v>
      </c>
      <c r="F183">
        <v>13</v>
      </c>
      <c r="G183" t="s">
        <v>488</v>
      </c>
      <c r="H183">
        <v>33</v>
      </c>
      <c r="I183" t="s">
        <v>489</v>
      </c>
    </row>
    <row r="184" spans="1:9" x14ac:dyDescent="0.25">
      <c r="A184" t="s">
        <v>500</v>
      </c>
      <c r="B184">
        <v>27</v>
      </c>
      <c r="C184" t="s">
        <v>501</v>
      </c>
      <c r="D184" t="s">
        <v>225</v>
      </c>
      <c r="E184" t="s">
        <v>26</v>
      </c>
      <c r="F184">
        <v>13</v>
      </c>
      <c r="G184" t="s">
        <v>488</v>
      </c>
      <c r="H184">
        <v>33</v>
      </c>
      <c r="I184" t="s">
        <v>489</v>
      </c>
    </row>
    <row r="185" spans="1:9" x14ac:dyDescent="0.25">
      <c r="A185" t="s">
        <v>502</v>
      </c>
      <c r="B185">
        <v>25</v>
      </c>
      <c r="C185" t="s">
        <v>503</v>
      </c>
      <c r="D185" t="s">
        <v>504</v>
      </c>
      <c r="E185" t="s">
        <v>26</v>
      </c>
      <c r="F185">
        <v>13</v>
      </c>
      <c r="G185" t="s">
        <v>488</v>
      </c>
      <c r="H185">
        <v>33</v>
      </c>
      <c r="I185" t="s">
        <v>489</v>
      </c>
    </row>
    <row r="186" spans="1:9" x14ac:dyDescent="0.25">
      <c r="A186" t="s">
        <v>505</v>
      </c>
      <c r="B186">
        <v>29</v>
      </c>
      <c r="C186" t="s">
        <v>506</v>
      </c>
      <c r="D186" t="s">
        <v>507</v>
      </c>
      <c r="E186" t="s">
        <v>26</v>
      </c>
      <c r="F186">
        <v>13</v>
      </c>
      <c r="G186" t="s">
        <v>488</v>
      </c>
      <c r="H186">
        <v>33</v>
      </c>
      <c r="I186" t="s">
        <v>489</v>
      </c>
    </row>
    <row r="187" spans="1:9" x14ac:dyDescent="0.25">
      <c r="A187" t="s">
        <v>508</v>
      </c>
      <c r="B187">
        <v>29</v>
      </c>
      <c r="C187" t="s">
        <v>509</v>
      </c>
      <c r="D187" t="s">
        <v>510</v>
      </c>
      <c r="E187" t="s">
        <v>26</v>
      </c>
      <c r="F187">
        <v>13</v>
      </c>
      <c r="G187" t="s">
        <v>488</v>
      </c>
      <c r="H187">
        <v>33</v>
      </c>
      <c r="I187" t="s">
        <v>489</v>
      </c>
    </row>
    <row r="188" spans="1:9" x14ac:dyDescent="0.25">
      <c r="A188" t="s">
        <v>511</v>
      </c>
      <c r="B188">
        <v>25</v>
      </c>
      <c r="C188" t="s">
        <v>512</v>
      </c>
      <c r="D188" t="s">
        <v>435</v>
      </c>
      <c r="E188" t="s">
        <v>30</v>
      </c>
      <c r="F188">
        <v>13</v>
      </c>
      <c r="G188" t="s">
        <v>488</v>
      </c>
      <c r="H188">
        <v>33</v>
      </c>
      <c r="I188" t="s">
        <v>489</v>
      </c>
    </row>
    <row r="189" spans="1:9" x14ac:dyDescent="0.25">
      <c r="A189" t="s">
        <v>513</v>
      </c>
      <c r="B189">
        <v>27</v>
      </c>
      <c r="C189" t="s">
        <v>514</v>
      </c>
      <c r="D189" t="s">
        <v>435</v>
      </c>
      <c r="E189" t="s">
        <v>30</v>
      </c>
      <c r="F189">
        <v>13</v>
      </c>
      <c r="G189" t="s">
        <v>488</v>
      </c>
      <c r="H189">
        <v>33</v>
      </c>
      <c r="I189" t="s">
        <v>489</v>
      </c>
    </row>
    <row r="190" spans="1:9" x14ac:dyDescent="0.25">
      <c r="A190" t="s">
        <v>515</v>
      </c>
      <c r="B190">
        <v>27</v>
      </c>
      <c r="C190" t="s">
        <v>516</v>
      </c>
      <c r="D190" t="s">
        <v>517</v>
      </c>
      <c r="E190" t="s">
        <v>30</v>
      </c>
      <c r="F190">
        <v>13</v>
      </c>
      <c r="G190" t="s">
        <v>488</v>
      </c>
      <c r="H190">
        <v>33</v>
      </c>
      <c r="I190" t="s">
        <v>489</v>
      </c>
    </row>
    <row r="191" spans="1:9" x14ac:dyDescent="0.25">
      <c r="A191" t="s">
        <v>518</v>
      </c>
      <c r="B191">
        <v>27</v>
      </c>
      <c r="C191" t="s">
        <v>519</v>
      </c>
      <c r="D191" t="s">
        <v>520</v>
      </c>
      <c r="E191" t="s">
        <v>43</v>
      </c>
      <c r="F191">
        <v>13</v>
      </c>
      <c r="G191" t="s">
        <v>488</v>
      </c>
      <c r="H191">
        <v>33</v>
      </c>
      <c r="I191" t="s">
        <v>489</v>
      </c>
    </row>
    <row r="192" spans="1:9" x14ac:dyDescent="0.25">
      <c r="A192" t="s">
        <v>521</v>
      </c>
      <c r="B192">
        <v>32</v>
      </c>
      <c r="C192" t="s">
        <v>522</v>
      </c>
      <c r="D192" t="s">
        <v>225</v>
      </c>
      <c r="E192" t="s">
        <v>43</v>
      </c>
      <c r="F192">
        <v>13</v>
      </c>
      <c r="G192" t="s">
        <v>488</v>
      </c>
      <c r="H192">
        <v>33</v>
      </c>
      <c r="I192" t="s">
        <v>489</v>
      </c>
    </row>
    <row r="193" spans="1:9" x14ac:dyDescent="0.25">
      <c r="A193" t="s">
        <v>523</v>
      </c>
      <c r="B193">
        <v>28</v>
      </c>
      <c r="C193" t="s">
        <v>524</v>
      </c>
      <c r="D193" t="s">
        <v>525</v>
      </c>
      <c r="E193" t="s">
        <v>43</v>
      </c>
      <c r="F193">
        <v>13</v>
      </c>
      <c r="G193" t="s">
        <v>488</v>
      </c>
      <c r="H193">
        <v>33</v>
      </c>
      <c r="I193" t="s">
        <v>489</v>
      </c>
    </row>
    <row r="194" spans="1:9" x14ac:dyDescent="0.25">
      <c r="A194" t="s">
        <v>526</v>
      </c>
      <c r="B194">
        <v>24</v>
      </c>
      <c r="C194" t="s">
        <v>527</v>
      </c>
      <c r="D194" t="s">
        <v>102</v>
      </c>
      <c r="E194" t="s">
        <v>61</v>
      </c>
      <c r="F194">
        <v>13</v>
      </c>
      <c r="G194" t="s">
        <v>488</v>
      </c>
      <c r="H194">
        <v>33</v>
      </c>
      <c r="I194" t="s">
        <v>489</v>
      </c>
    </row>
    <row r="195" spans="1:9" x14ac:dyDescent="0.25">
      <c r="A195" t="s">
        <v>528</v>
      </c>
      <c r="B195">
        <v>26</v>
      </c>
      <c r="C195" t="s">
        <v>529</v>
      </c>
      <c r="D195" t="s">
        <v>530</v>
      </c>
      <c r="E195" t="s">
        <v>61</v>
      </c>
      <c r="F195">
        <v>13</v>
      </c>
      <c r="G195" t="s">
        <v>488</v>
      </c>
      <c r="H195">
        <v>33</v>
      </c>
      <c r="I195" t="s">
        <v>489</v>
      </c>
    </row>
    <row r="196" spans="1:9" x14ac:dyDescent="0.25">
      <c r="A196" t="s">
        <v>531</v>
      </c>
      <c r="B196">
        <v>23</v>
      </c>
      <c r="C196" t="s">
        <v>532</v>
      </c>
      <c r="D196" t="s">
        <v>533</v>
      </c>
      <c r="E196" t="s">
        <v>61</v>
      </c>
      <c r="F196">
        <v>13</v>
      </c>
      <c r="G196" t="s">
        <v>488</v>
      </c>
      <c r="H196">
        <v>33</v>
      </c>
      <c r="I196" t="s">
        <v>489</v>
      </c>
    </row>
    <row r="197" spans="1:9" x14ac:dyDescent="0.25">
      <c r="A197" t="s">
        <v>534</v>
      </c>
      <c r="B197">
        <v>26</v>
      </c>
      <c r="C197" t="s">
        <v>535</v>
      </c>
      <c r="D197" t="s">
        <v>536</v>
      </c>
      <c r="E197" t="s">
        <v>61</v>
      </c>
      <c r="F197">
        <v>13</v>
      </c>
      <c r="G197" t="s">
        <v>488</v>
      </c>
      <c r="H197">
        <v>33</v>
      </c>
      <c r="I197" t="s">
        <v>489</v>
      </c>
    </row>
    <row r="198" spans="1:9" x14ac:dyDescent="0.25">
      <c r="A198" t="s">
        <v>537</v>
      </c>
      <c r="B198">
        <v>26</v>
      </c>
      <c r="C198" t="s">
        <v>538</v>
      </c>
      <c r="D198" t="s">
        <v>225</v>
      </c>
      <c r="E198" t="s">
        <v>61</v>
      </c>
      <c r="F198">
        <v>13</v>
      </c>
      <c r="G198" t="s">
        <v>488</v>
      </c>
      <c r="H198">
        <v>33</v>
      </c>
      <c r="I198" t="s">
        <v>489</v>
      </c>
    </row>
    <row r="199" spans="1:9" x14ac:dyDescent="0.25">
      <c r="A199" t="s">
        <v>539</v>
      </c>
      <c r="B199">
        <v>25</v>
      </c>
      <c r="C199" t="s">
        <v>540</v>
      </c>
      <c r="D199" t="s">
        <v>541</v>
      </c>
      <c r="E199" t="s">
        <v>61</v>
      </c>
      <c r="F199">
        <v>13</v>
      </c>
      <c r="G199" t="s">
        <v>488</v>
      </c>
      <c r="H199">
        <v>33</v>
      </c>
      <c r="I199" t="s">
        <v>489</v>
      </c>
    </row>
    <row r="200" spans="1:9" x14ac:dyDescent="0.25">
      <c r="A200" t="s">
        <v>542</v>
      </c>
      <c r="B200">
        <v>36</v>
      </c>
      <c r="C200" t="s">
        <v>543</v>
      </c>
      <c r="D200" t="s">
        <v>544</v>
      </c>
      <c r="E200" t="s">
        <v>61</v>
      </c>
      <c r="F200">
        <v>13</v>
      </c>
      <c r="G200" t="s">
        <v>488</v>
      </c>
      <c r="H200">
        <v>33</v>
      </c>
      <c r="I200" t="s">
        <v>489</v>
      </c>
    </row>
    <row r="201" spans="1:9" x14ac:dyDescent="0.25">
      <c r="A201" t="s">
        <v>545</v>
      </c>
      <c r="B201">
        <v>23</v>
      </c>
      <c r="C201" t="s">
        <v>546</v>
      </c>
      <c r="D201" t="s">
        <v>435</v>
      </c>
      <c r="E201" t="s">
        <v>61</v>
      </c>
      <c r="F201">
        <v>13</v>
      </c>
      <c r="G201" t="s">
        <v>488</v>
      </c>
      <c r="H201">
        <v>33</v>
      </c>
      <c r="I201" t="s">
        <v>489</v>
      </c>
    </row>
    <row r="202" spans="1:9" x14ac:dyDescent="0.25">
      <c r="A202" t="s">
        <v>547</v>
      </c>
      <c r="B202">
        <v>24</v>
      </c>
      <c r="C202" t="s">
        <v>548</v>
      </c>
      <c r="D202" t="s">
        <v>549</v>
      </c>
      <c r="E202" t="s">
        <v>61</v>
      </c>
      <c r="F202">
        <v>13</v>
      </c>
      <c r="G202" t="s">
        <v>488</v>
      </c>
      <c r="H202">
        <v>33</v>
      </c>
      <c r="I202" t="s">
        <v>489</v>
      </c>
    </row>
    <row r="203" spans="1:9" x14ac:dyDescent="0.25">
      <c r="A203" t="s">
        <v>550</v>
      </c>
      <c r="B203">
        <v>28</v>
      </c>
      <c r="C203" t="s">
        <v>551</v>
      </c>
      <c r="D203" t="s">
        <v>552</v>
      </c>
      <c r="E203" t="s">
        <v>61</v>
      </c>
      <c r="F203">
        <v>13</v>
      </c>
      <c r="G203" t="s">
        <v>488</v>
      </c>
      <c r="H203">
        <v>33</v>
      </c>
      <c r="I203" t="s">
        <v>489</v>
      </c>
    </row>
    <row r="204" spans="1:9" s="1" customFormat="1" x14ac:dyDescent="0.25">
      <c r="A204" s="1" t="s">
        <v>553</v>
      </c>
      <c r="B204" s="1">
        <v>23</v>
      </c>
      <c r="C204" s="1" t="s">
        <v>554</v>
      </c>
      <c r="D204" s="1" t="s">
        <v>555</v>
      </c>
      <c r="E204" s="1" t="s">
        <v>12</v>
      </c>
      <c r="F204" s="1">
        <v>14</v>
      </c>
      <c r="G204" s="1" t="s">
        <v>556</v>
      </c>
      <c r="H204" s="1">
        <v>32</v>
      </c>
      <c r="I204" s="1" t="s">
        <v>20</v>
      </c>
    </row>
    <row r="205" spans="1:9" x14ac:dyDescent="0.25">
      <c r="A205" t="s">
        <v>557</v>
      </c>
      <c r="B205">
        <v>25</v>
      </c>
      <c r="C205" t="s">
        <v>558</v>
      </c>
      <c r="D205" t="s">
        <v>559</v>
      </c>
      <c r="E205" t="s">
        <v>432</v>
      </c>
      <c r="F205">
        <v>14</v>
      </c>
      <c r="G205" t="s">
        <v>556</v>
      </c>
      <c r="H205">
        <v>32</v>
      </c>
      <c r="I205" t="s">
        <v>20</v>
      </c>
    </row>
    <row r="206" spans="1:9" x14ac:dyDescent="0.25">
      <c r="A206" t="s">
        <v>560</v>
      </c>
      <c r="B206">
        <v>26</v>
      </c>
      <c r="C206" t="s">
        <v>561</v>
      </c>
      <c r="D206" t="s">
        <v>562</v>
      </c>
      <c r="E206" t="s">
        <v>158</v>
      </c>
      <c r="F206">
        <v>14</v>
      </c>
      <c r="G206" t="s">
        <v>556</v>
      </c>
      <c r="H206">
        <v>32</v>
      </c>
      <c r="I206" t="s">
        <v>20</v>
      </c>
    </row>
    <row r="207" spans="1:9" x14ac:dyDescent="0.25">
      <c r="A207" t="s">
        <v>563</v>
      </c>
      <c r="B207">
        <v>25</v>
      </c>
      <c r="C207" t="s">
        <v>564</v>
      </c>
      <c r="D207" t="s">
        <v>565</v>
      </c>
      <c r="E207" t="s">
        <v>96</v>
      </c>
      <c r="F207">
        <v>14</v>
      </c>
      <c r="G207" t="s">
        <v>556</v>
      </c>
      <c r="H207">
        <v>32</v>
      </c>
      <c r="I207" t="s">
        <v>20</v>
      </c>
    </row>
    <row r="208" spans="1:9" x14ac:dyDescent="0.25">
      <c r="A208" t="s">
        <v>566</v>
      </c>
      <c r="B208">
        <v>23</v>
      </c>
      <c r="C208" t="s">
        <v>567</v>
      </c>
      <c r="D208" t="s">
        <v>568</v>
      </c>
      <c r="E208" t="s">
        <v>22</v>
      </c>
      <c r="F208">
        <v>14</v>
      </c>
      <c r="G208" t="s">
        <v>556</v>
      </c>
      <c r="H208">
        <v>32</v>
      </c>
      <c r="I208" t="s">
        <v>20</v>
      </c>
    </row>
    <row r="209" spans="1:9" x14ac:dyDescent="0.25">
      <c r="A209" t="s">
        <v>569</v>
      </c>
      <c r="B209">
        <v>25</v>
      </c>
      <c r="C209" t="s">
        <v>570</v>
      </c>
      <c r="D209" t="s">
        <v>571</v>
      </c>
      <c r="E209" t="s">
        <v>26</v>
      </c>
      <c r="F209">
        <v>14</v>
      </c>
      <c r="G209" t="s">
        <v>556</v>
      </c>
      <c r="H209">
        <v>32</v>
      </c>
      <c r="I209" t="s">
        <v>20</v>
      </c>
    </row>
    <row r="210" spans="1:9" x14ac:dyDescent="0.25">
      <c r="A210" t="s">
        <v>572</v>
      </c>
      <c r="B210">
        <v>25</v>
      </c>
      <c r="C210" t="s">
        <v>573</v>
      </c>
      <c r="D210" t="s">
        <v>574</v>
      </c>
      <c r="E210" t="s">
        <v>26</v>
      </c>
      <c r="F210">
        <v>14</v>
      </c>
      <c r="G210" t="s">
        <v>556</v>
      </c>
      <c r="H210">
        <v>32</v>
      </c>
      <c r="I210" t="s">
        <v>20</v>
      </c>
    </row>
    <row r="211" spans="1:9" x14ac:dyDescent="0.25">
      <c r="A211" t="s">
        <v>575</v>
      </c>
      <c r="B211">
        <v>25</v>
      </c>
      <c r="C211" t="s">
        <v>576</v>
      </c>
      <c r="D211" t="s">
        <v>577</v>
      </c>
      <c r="E211" t="s">
        <v>26</v>
      </c>
      <c r="F211">
        <v>14</v>
      </c>
      <c r="G211" t="s">
        <v>556</v>
      </c>
      <c r="H211">
        <v>32</v>
      </c>
      <c r="I211" t="s">
        <v>20</v>
      </c>
    </row>
    <row r="212" spans="1:9" x14ac:dyDescent="0.25">
      <c r="A212" t="s">
        <v>578</v>
      </c>
      <c r="B212">
        <v>30</v>
      </c>
      <c r="C212" t="s">
        <v>579</v>
      </c>
      <c r="D212" t="s">
        <v>580</v>
      </c>
      <c r="E212" t="s">
        <v>26</v>
      </c>
      <c r="F212">
        <v>14</v>
      </c>
      <c r="G212" t="s">
        <v>556</v>
      </c>
      <c r="H212">
        <v>32</v>
      </c>
      <c r="I212" t="s">
        <v>20</v>
      </c>
    </row>
    <row r="213" spans="1:9" x14ac:dyDescent="0.25">
      <c r="A213" t="s">
        <v>581</v>
      </c>
      <c r="B213">
        <v>29</v>
      </c>
      <c r="C213" t="s">
        <v>582</v>
      </c>
      <c r="D213" t="s">
        <v>25</v>
      </c>
      <c r="E213" t="s">
        <v>30</v>
      </c>
      <c r="F213">
        <v>14</v>
      </c>
      <c r="G213" t="s">
        <v>556</v>
      </c>
      <c r="H213">
        <v>32</v>
      </c>
      <c r="I213" t="s">
        <v>20</v>
      </c>
    </row>
    <row r="214" spans="1:9" x14ac:dyDescent="0.25">
      <c r="A214" t="s">
        <v>583</v>
      </c>
      <c r="B214">
        <v>32</v>
      </c>
      <c r="C214" t="s">
        <v>584</v>
      </c>
      <c r="D214" t="s">
        <v>585</v>
      </c>
      <c r="E214" t="s">
        <v>30</v>
      </c>
      <c r="F214">
        <v>14</v>
      </c>
      <c r="G214" t="s">
        <v>556</v>
      </c>
      <c r="H214">
        <v>32</v>
      </c>
      <c r="I214" t="s">
        <v>20</v>
      </c>
    </row>
    <row r="215" spans="1:9" x14ac:dyDescent="0.25">
      <c r="A215" t="s">
        <v>586</v>
      </c>
      <c r="B215">
        <v>26</v>
      </c>
      <c r="C215" t="s">
        <v>587</v>
      </c>
      <c r="D215" t="s">
        <v>588</v>
      </c>
      <c r="E215" t="s">
        <v>30</v>
      </c>
      <c r="F215">
        <v>14</v>
      </c>
      <c r="G215" t="s">
        <v>556</v>
      </c>
      <c r="H215">
        <v>32</v>
      </c>
      <c r="I215" t="s">
        <v>20</v>
      </c>
    </row>
    <row r="216" spans="1:9" x14ac:dyDescent="0.25">
      <c r="A216" t="s">
        <v>589</v>
      </c>
      <c r="B216">
        <v>29</v>
      </c>
      <c r="C216" t="s">
        <v>590</v>
      </c>
      <c r="D216" t="s">
        <v>225</v>
      </c>
      <c r="E216" t="s">
        <v>43</v>
      </c>
      <c r="F216">
        <v>14</v>
      </c>
      <c r="G216" t="s">
        <v>556</v>
      </c>
      <c r="H216">
        <v>32</v>
      </c>
      <c r="I216" t="s">
        <v>20</v>
      </c>
    </row>
    <row r="217" spans="1:9" x14ac:dyDescent="0.25">
      <c r="A217" t="s">
        <v>591</v>
      </c>
      <c r="B217">
        <v>25</v>
      </c>
      <c r="C217" t="s">
        <v>592</v>
      </c>
      <c r="D217" t="s">
        <v>593</v>
      </c>
      <c r="E217" t="s">
        <v>43</v>
      </c>
      <c r="F217">
        <v>14</v>
      </c>
      <c r="G217" t="s">
        <v>556</v>
      </c>
      <c r="H217">
        <v>32</v>
      </c>
      <c r="I217" t="s">
        <v>20</v>
      </c>
    </row>
    <row r="218" spans="1:9" x14ac:dyDescent="0.25">
      <c r="A218" t="s">
        <v>594</v>
      </c>
      <c r="B218">
        <v>28</v>
      </c>
      <c r="C218" t="s">
        <v>595</v>
      </c>
      <c r="D218" t="s">
        <v>596</v>
      </c>
      <c r="E218" t="s">
        <v>43</v>
      </c>
      <c r="F218">
        <v>14</v>
      </c>
      <c r="G218" t="s">
        <v>556</v>
      </c>
      <c r="H218">
        <v>32</v>
      </c>
      <c r="I218" t="s">
        <v>20</v>
      </c>
    </row>
    <row r="219" spans="1:9" x14ac:dyDescent="0.25">
      <c r="A219" t="s">
        <v>597</v>
      </c>
      <c r="B219">
        <v>25</v>
      </c>
      <c r="C219" t="s">
        <v>598</v>
      </c>
      <c r="D219" t="s">
        <v>599</v>
      </c>
      <c r="E219" t="s">
        <v>61</v>
      </c>
      <c r="F219">
        <v>14</v>
      </c>
      <c r="G219" t="s">
        <v>556</v>
      </c>
      <c r="H219">
        <v>32</v>
      </c>
      <c r="I219" t="s">
        <v>20</v>
      </c>
    </row>
    <row r="220" spans="1:9" x14ac:dyDescent="0.25">
      <c r="A220" t="s">
        <v>600</v>
      </c>
      <c r="B220">
        <v>24</v>
      </c>
      <c r="C220" t="s">
        <v>601</v>
      </c>
      <c r="D220" t="s">
        <v>602</v>
      </c>
      <c r="E220" t="s">
        <v>61</v>
      </c>
      <c r="F220">
        <v>14</v>
      </c>
      <c r="G220" t="s">
        <v>556</v>
      </c>
      <c r="H220">
        <v>32</v>
      </c>
      <c r="I220" t="s">
        <v>20</v>
      </c>
    </row>
    <row r="221" spans="1:9" x14ac:dyDescent="0.25">
      <c r="A221" t="s">
        <v>603</v>
      </c>
      <c r="B221">
        <v>29</v>
      </c>
      <c r="C221" t="s">
        <v>604</v>
      </c>
      <c r="D221" t="s">
        <v>605</v>
      </c>
      <c r="E221" t="s">
        <v>61</v>
      </c>
      <c r="F221">
        <v>14</v>
      </c>
      <c r="G221" t="s">
        <v>556</v>
      </c>
      <c r="H221">
        <v>32</v>
      </c>
      <c r="I221" t="s">
        <v>20</v>
      </c>
    </row>
    <row r="222" spans="1:9" x14ac:dyDescent="0.25">
      <c r="A222" t="s">
        <v>606</v>
      </c>
      <c r="B222">
        <v>29</v>
      </c>
      <c r="C222" t="s">
        <v>607</v>
      </c>
      <c r="D222" t="s">
        <v>608</v>
      </c>
      <c r="E222" t="s">
        <v>61</v>
      </c>
      <c r="F222">
        <v>14</v>
      </c>
      <c r="G222" t="s">
        <v>556</v>
      </c>
      <c r="H222">
        <v>32</v>
      </c>
      <c r="I222" t="s">
        <v>20</v>
      </c>
    </row>
    <row r="223" spans="1:9" x14ac:dyDescent="0.25">
      <c r="A223" t="s">
        <v>609</v>
      </c>
      <c r="B223">
        <v>23</v>
      </c>
      <c r="C223" t="s">
        <v>610</v>
      </c>
      <c r="D223" t="s">
        <v>611</v>
      </c>
      <c r="E223" t="s">
        <v>61</v>
      </c>
      <c r="F223">
        <v>14</v>
      </c>
      <c r="G223" t="s">
        <v>556</v>
      </c>
      <c r="H223">
        <v>32</v>
      </c>
      <c r="I223" t="s">
        <v>20</v>
      </c>
    </row>
    <row r="224" spans="1:9" x14ac:dyDescent="0.25">
      <c r="A224" t="s">
        <v>612</v>
      </c>
      <c r="B224">
        <v>24</v>
      </c>
      <c r="C224" t="s">
        <v>613</v>
      </c>
      <c r="D224" t="s">
        <v>614</v>
      </c>
      <c r="E224" t="s">
        <v>61</v>
      </c>
      <c r="F224">
        <v>14</v>
      </c>
      <c r="G224" t="s">
        <v>556</v>
      </c>
      <c r="H224">
        <v>32</v>
      </c>
      <c r="I224" t="s">
        <v>20</v>
      </c>
    </row>
    <row r="225" spans="1:9" x14ac:dyDescent="0.25">
      <c r="A225" t="s">
        <v>615</v>
      </c>
      <c r="B225">
        <v>25</v>
      </c>
      <c r="C225" t="s">
        <v>616</v>
      </c>
      <c r="D225" t="s">
        <v>344</v>
      </c>
      <c r="E225" t="s">
        <v>61</v>
      </c>
      <c r="F225">
        <v>14</v>
      </c>
      <c r="G225" t="s">
        <v>556</v>
      </c>
      <c r="H225">
        <v>32</v>
      </c>
      <c r="I225" t="s">
        <v>20</v>
      </c>
    </row>
    <row r="226" spans="1:9" x14ac:dyDescent="0.25">
      <c r="A226" t="s">
        <v>617</v>
      </c>
      <c r="B226">
        <v>25</v>
      </c>
      <c r="C226" t="s">
        <v>618</v>
      </c>
      <c r="D226" t="s">
        <v>619</v>
      </c>
      <c r="E226" t="s">
        <v>61</v>
      </c>
      <c r="F226">
        <v>14</v>
      </c>
      <c r="G226" t="s">
        <v>556</v>
      </c>
      <c r="H226">
        <v>32</v>
      </c>
      <c r="I226" t="s">
        <v>20</v>
      </c>
    </row>
    <row r="227" spans="1:9" x14ac:dyDescent="0.25">
      <c r="A227" t="s">
        <v>620</v>
      </c>
      <c r="B227">
        <v>24</v>
      </c>
      <c r="C227" t="s">
        <v>621</v>
      </c>
      <c r="D227" t="s">
        <v>622</v>
      </c>
      <c r="E227" t="s">
        <v>61</v>
      </c>
      <c r="F227">
        <v>14</v>
      </c>
      <c r="G227" t="s">
        <v>556</v>
      </c>
      <c r="H227">
        <v>32</v>
      </c>
      <c r="I227" t="s">
        <v>20</v>
      </c>
    </row>
    <row r="228" spans="1:9" x14ac:dyDescent="0.25">
      <c r="A228" t="s">
        <v>623</v>
      </c>
      <c r="B228">
        <v>31</v>
      </c>
      <c r="C228" t="s">
        <v>540</v>
      </c>
      <c r="D228" t="s">
        <v>624</v>
      </c>
      <c r="E228" t="s">
        <v>61</v>
      </c>
      <c r="F228">
        <v>14</v>
      </c>
      <c r="G228" t="s">
        <v>556</v>
      </c>
      <c r="H228">
        <v>32</v>
      </c>
      <c r="I228" t="s">
        <v>20</v>
      </c>
    </row>
    <row r="229" spans="1:9" s="1" customFormat="1" x14ac:dyDescent="0.25">
      <c r="A229" s="1" t="s">
        <v>625</v>
      </c>
      <c r="B229" s="1">
        <v>25</v>
      </c>
      <c r="C229" s="1" t="s">
        <v>626</v>
      </c>
      <c r="D229" s="1" t="s">
        <v>627</v>
      </c>
      <c r="E229" s="1" t="s">
        <v>12</v>
      </c>
      <c r="F229" s="1">
        <v>15</v>
      </c>
      <c r="G229" s="1" t="s">
        <v>367</v>
      </c>
      <c r="H229" s="1">
        <v>35</v>
      </c>
      <c r="I229" s="1" t="s">
        <v>368</v>
      </c>
    </row>
    <row r="230" spans="1:9" x14ac:dyDescent="0.25">
      <c r="A230" t="s">
        <v>628</v>
      </c>
      <c r="B230">
        <v>28</v>
      </c>
      <c r="C230" t="s">
        <v>629</v>
      </c>
      <c r="D230" t="s">
        <v>630</v>
      </c>
      <c r="E230" t="s">
        <v>432</v>
      </c>
      <c r="F230">
        <v>15</v>
      </c>
      <c r="G230" t="s">
        <v>367</v>
      </c>
      <c r="H230">
        <v>35</v>
      </c>
      <c r="I230" t="s">
        <v>368</v>
      </c>
    </row>
    <row r="231" spans="1:9" x14ac:dyDescent="0.25">
      <c r="A231" t="s">
        <v>631</v>
      </c>
      <c r="B231">
        <v>26</v>
      </c>
      <c r="C231" t="s">
        <v>632</v>
      </c>
      <c r="D231" t="s">
        <v>633</v>
      </c>
      <c r="E231" t="s">
        <v>634</v>
      </c>
      <c r="F231">
        <v>15</v>
      </c>
      <c r="G231" t="s">
        <v>367</v>
      </c>
      <c r="H231">
        <v>35</v>
      </c>
      <c r="I231" t="s">
        <v>368</v>
      </c>
    </row>
    <row r="232" spans="1:9" x14ac:dyDescent="0.25">
      <c r="A232" t="s">
        <v>635</v>
      </c>
      <c r="B232">
        <v>25</v>
      </c>
      <c r="C232" t="s">
        <v>636</v>
      </c>
      <c r="D232" t="s">
        <v>637</v>
      </c>
      <c r="E232" t="s">
        <v>303</v>
      </c>
      <c r="F232">
        <v>15</v>
      </c>
      <c r="G232" t="s">
        <v>367</v>
      </c>
      <c r="H232">
        <v>35</v>
      </c>
      <c r="I232" t="s">
        <v>368</v>
      </c>
    </row>
    <row r="233" spans="1:9" x14ac:dyDescent="0.25">
      <c r="A233" t="s">
        <v>638</v>
      </c>
      <c r="B233">
        <v>30</v>
      </c>
      <c r="C233" t="s">
        <v>551</v>
      </c>
      <c r="D233" t="s">
        <v>184</v>
      </c>
      <c r="E233" t="s">
        <v>158</v>
      </c>
      <c r="F233">
        <v>15</v>
      </c>
      <c r="G233" t="s">
        <v>367</v>
      </c>
      <c r="H233">
        <v>35</v>
      </c>
      <c r="I233" t="s">
        <v>368</v>
      </c>
    </row>
    <row r="234" spans="1:9" x14ac:dyDescent="0.25">
      <c r="A234" t="s">
        <v>639</v>
      </c>
      <c r="B234">
        <v>25</v>
      </c>
      <c r="C234" t="s">
        <v>640</v>
      </c>
      <c r="D234" t="s">
        <v>641</v>
      </c>
      <c r="E234" t="s">
        <v>158</v>
      </c>
      <c r="F234">
        <v>15</v>
      </c>
      <c r="G234" t="s">
        <v>367</v>
      </c>
      <c r="H234">
        <v>35</v>
      </c>
      <c r="I234" t="s">
        <v>368</v>
      </c>
    </row>
    <row r="235" spans="1:9" x14ac:dyDescent="0.25">
      <c r="A235" t="s">
        <v>642</v>
      </c>
      <c r="B235">
        <v>26</v>
      </c>
      <c r="C235" t="s">
        <v>643</v>
      </c>
      <c r="D235" t="s">
        <v>644</v>
      </c>
      <c r="E235" t="s">
        <v>96</v>
      </c>
      <c r="F235">
        <v>15</v>
      </c>
      <c r="G235" t="s">
        <v>367</v>
      </c>
      <c r="H235">
        <v>35</v>
      </c>
      <c r="I235" t="s">
        <v>368</v>
      </c>
    </row>
    <row r="236" spans="1:9" x14ac:dyDescent="0.25">
      <c r="A236" t="s">
        <v>645</v>
      </c>
      <c r="B236">
        <v>24</v>
      </c>
      <c r="C236" t="s">
        <v>646</v>
      </c>
      <c r="D236" t="s">
        <v>647</v>
      </c>
      <c r="E236" t="s">
        <v>96</v>
      </c>
      <c r="F236">
        <v>15</v>
      </c>
      <c r="G236" t="s">
        <v>367</v>
      </c>
      <c r="H236">
        <v>35</v>
      </c>
      <c r="I236" t="s">
        <v>368</v>
      </c>
    </row>
    <row r="237" spans="1:9" x14ac:dyDescent="0.25">
      <c r="A237" t="s">
        <v>648</v>
      </c>
      <c r="B237">
        <v>24</v>
      </c>
      <c r="C237" t="s">
        <v>649</v>
      </c>
      <c r="D237" t="s">
        <v>650</v>
      </c>
      <c r="E237" t="s">
        <v>22</v>
      </c>
      <c r="F237">
        <v>15</v>
      </c>
      <c r="G237" t="s">
        <v>367</v>
      </c>
      <c r="H237">
        <v>35</v>
      </c>
      <c r="I237" t="s">
        <v>368</v>
      </c>
    </row>
    <row r="238" spans="1:9" x14ac:dyDescent="0.25">
      <c r="A238" t="s">
        <v>651</v>
      </c>
      <c r="B238">
        <v>26</v>
      </c>
      <c r="C238" t="s">
        <v>652</v>
      </c>
      <c r="D238" t="s">
        <v>653</v>
      </c>
      <c r="E238" t="s">
        <v>22</v>
      </c>
      <c r="F238">
        <v>15</v>
      </c>
      <c r="G238" t="s">
        <v>367</v>
      </c>
      <c r="H238">
        <v>35</v>
      </c>
      <c r="I238" t="s">
        <v>368</v>
      </c>
    </row>
    <row r="239" spans="1:9" x14ac:dyDescent="0.25">
      <c r="A239" t="s">
        <v>654</v>
      </c>
      <c r="B239">
        <v>26</v>
      </c>
      <c r="C239" t="s">
        <v>655</v>
      </c>
      <c r="D239" t="s">
        <v>25</v>
      </c>
      <c r="E239" t="s">
        <v>22</v>
      </c>
      <c r="F239">
        <v>15</v>
      </c>
      <c r="G239" t="s">
        <v>367</v>
      </c>
      <c r="H239">
        <v>35</v>
      </c>
      <c r="I239" t="s">
        <v>368</v>
      </c>
    </row>
    <row r="240" spans="1:9" x14ac:dyDescent="0.25">
      <c r="A240" t="s">
        <v>656</v>
      </c>
      <c r="B240">
        <v>25</v>
      </c>
      <c r="C240" t="s">
        <v>657</v>
      </c>
      <c r="D240" t="s">
        <v>658</v>
      </c>
      <c r="E240" t="s">
        <v>26</v>
      </c>
      <c r="F240">
        <v>15</v>
      </c>
      <c r="G240" t="s">
        <v>367</v>
      </c>
      <c r="H240">
        <v>35</v>
      </c>
      <c r="I240" t="s">
        <v>368</v>
      </c>
    </row>
    <row r="241" spans="1:9" x14ac:dyDescent="0.25">
      <c r="A241" t="s">
        <v>659</v>
      </c>
      <c r="B241">
        <v>30</v>
      </c>
      <c r="C241" t="s">
        <v>660</v>
      </c>
      <c r="D241" t="s">
        <v>661</v>
      </c>
      <c r="E241" t="s">
        <v>26</v>
      </c>
      <c r="F241">
        <v>15</v>
      </c>
      <c r="G241" t="s">
        <v>367</v>
      </c>
      <c r="H241">
        <v>35</v>
      </c>
      <c r="I241" t="s">
        <v>368</v>
      </c>
    </row>
    <row r="242" spans="1:9" x14ac:dyDescent="0.25">
      <c r="A242" t="s">
        <v>662</v>
      </c>
      <c r="B242">
        <v>26</v>
      </c>
      <c r="C242" t="s">
        <v>663</v>
      </c>
      <c r="D242" t="s">
        <v>664</v>
      </c>
      <c r="E242" t="s">
        <v>26</v>
      </c>
      <c r="F242">
        <v>15</v>
      </c>
      <c r="G242" t="s">
        <v>367</v>
      </c>
      <c r="H242">
        <v>35</v>
      </c>
      <c r="I242" t="s">
        <v>368</v>
      </c>
    </row>
    <row r="243" spans="1:9" x14ac:dyDescent="0.25">
      <c r="A243" t="s">
        <v>665</v>
      </c>
      <c r="B243">
        <v>27</v>
      </c>
      <c r="C243" t="s">
        <v>666</v>
      </c>
      <c r="D243" t="s">
        <v>650</v>
      </c>
      <c r="E243" t="s">
        <v>30</v>
      </c>
      <c r="F243">
        <v>15</v>
      </c>
      <c r="G243" t="s">
        <v>367</v>
      </c>
      <c r="H243">
        <v>35</v>
      </c>
      <c r="I243" t="s">
        <v>368</v>
      </c>
    </row>
    <row r="244" spans="1:9" x14ac:dyDescent="0.25">
      <c r="A244" t="s">
        <v>667</v>
      </c>
      <c r="B244">
        <v>27</v>
      </c>
      <c r="C244" t="s">
        <v>668</v>
      </c>
      <c r="D244" t="s">
        <v>669</v>
      </c>
      <c r="E244" t="s">
        <v>30</v>
      </c>
      <c r="F244">
        <v>15</v>
      </c>
      <c r="G244" t="s">
        <v>367</v>
      </c>
      <c r="H244">
        <v>35</v>
      </c>
      <c r="I244" t="s">
        <v>368</v>
      </c>
    </row>
    <row r="245" spans="1:9" x14ac:dyDescent="0.25">
      <c r="A245" t="s">
        <v>670</v>
      </c>
      <c r="B245">
        <v>25</v>
      </c>
      <c r="C245" t="s">
        <v>671</v>
      </c>
      <c r="D245" t="s">
        <v>164</v>
      </c>
      <c r="E245" t="s">
        <v>30</v>
      </c>
      <c r="F245">
        <v>15</v>
      </c>
      <c r="G245" t="s">
        <v>367</v>
      </c>
      <c r="H245">
        <v>35</v>
      </c>
      <c r="I245" t="s">
        <v>368</v>
      </c>
    </row>
    <row r="246" spans="1:9" x14ac:dyDescent="0.25">
      <c r="A246" t="s">
        <v>672</v>
      </c>
      <c r="B246">
        <v>28</v>
      </c>
      <c r="C246" t="s">
        <v>673</v>
      </c>
      <c r="D246" t="s">
        <v>674</v>
      </c>
      <c r="E246" t="s">
        <v>43</v>
      </c>
      <c r="F246">
        <v>15</v>
      </c>
      <c r="G246" t="s">
        <v>367</v>
      </c>
      <c r="H246">
        <v>35</v>
      </c>
      <c r="I246" t="s">
        <v>368</v>
      </c>
    </row>
    <row r="247" spans="1:9" x14ac:dyDescent="0.25">
      <c r="A247" t="s">
        <v>675</v>
      </c>
      <c r="B247">
        <v>32</v>
      </c>
      <c r="C247" t="s">
        <v>676</v>
      </c>
      <c r="D247" t="s">
        <v>344</v>
      </c>
      <c r="E247" t="s">
        <v>43</v>
      </c>
      <c r="F247">
        <v>15</v>
      </c>
      <c r="G247" t="s">
        <v>367</v>
      </c>
      <c r="H247">
        <v>35</v>
      </c>
      <c r="I247" t="s">
        <v>368</v>
      </c>
    </row>
    <row r="248" spans="1:9" x14ac:dyDescent="0.25">
      <c r="A248" t="s">
        <v>677</v>
      </c>
      <c r="B248">
        <v>29</v>
      </c>
      <c r="C248" t="s">
        <v>678</v>
      </c>
      <c r="D248" t="s">
        <v>679</v>
      </c>
      <c r="E248" t="s">
        <v>43</v>
      </c>
      <c r="F248">
        <v>15</v>
      </c>
      <c r="G248" t="s">
        <v>367</v>
      </c>
      <c r="H248">
        <v>35</v>
      </c>
      <c r="I248" t="s">
        <v>368</v>
      </c>
    </row>
    <row r="249" spans="1:9" x14ac:dyDescent="0.25">
      <c r="A249" t="s">
        <v>680</v>
      </c>
      <c r="B249">
        <v>25</v>
      </c>
      <c r="C249" t="s">
        <v>681</v>
      </c>
      <c r="D249" t="s">
        <v>141</v>
      </c>
      <c r="E249" t="s">
        <v>61</v>
      </c>
      <c r="F249">
        <v>15</v>
      </c>
      <c r="G249" t="s">
        <v>367</v>
      </c>
      <c r="H249">
        <v>35</v>
      </c>
      <c r="I249" t="s">
        <v>368</v>
      </c>
    </row>
    <row r="250" spans="1:9" x14ac:dyDescent="0.25">
      <c r="A250" t="s">
        <v>682</v>
      </c>
      <c r="B250">
        <v>30</v>
      </c>
      <c r="C250" t="s">
        <v>683</v>
      </c>
      <c r="D250" t="s">
        <v>33</v>
      </c>
      <c r="E250" t="s">
        <v>61</v>
      </c>
      <c r="F250">
        <v>15</v>
      </c>
      <c r="G250" t="s">
        <v>367</v>
      </c>
      <c r="H250">
        <v>35</v>
      </c>
      <c r="I250" t="s">
        <v>368</v>
      </c>
    </row>
    <row r="251" spans="1:9" x14ac:dyDescent="0.25">
      <c r="A251" t="s">
        <v>684</v>
      </c>
      <c r="B251">
        <v>26</v>
      </c>
      <c r="C251" t="s">
        <v>532</v>
      </c>
      <c r="D251" t="s">
        <v>685</v>
      </c>
      <c r="E251" t="s">
        <v>61</v>
      </c>
      <c r="F251">
        <v>15</v>
      </c>
      <c r="G251" t="s">
        <v>367</v>
      </c>
      <c r="H251">
        <v>35</v>
      </c>
      <c r="I251" t="s">
        <v>368</v>
      </c>
    </row>
    <row r="252" spans="1:9" x14ac:dyDescent="0.25">
      <c r="A252" t="s">
        <v>686</v>
      </c>
      <c r="B252">
        <v>28</v>
      </c>
      <c r="C252" t="s">
        <v>687</v>
      </c>
      <c r="D252" t="s">
        <v>688</v>
      </c>
      <c r="E252" t="s">
        <v>61</v>
      </c>
      <c r="F252">
        <v>15</v>
      </c>
      <c r="G252" t="s">
        <v>367</v>
      </c>
      <c r="H252">
        <v>35</v>
      </c>
      <c r="I252" t="s">
        <v>368</v>
      </c>
    </row>
    <row r="253" spans="1:9" x14ac:dyDescent="0.25">
      <c r="A253" t="s">
        <v>689</v>
      </c>
      <c r="B253">
        <v>27</v>
      </c>
      <c r="C253" t="s">
        <v>690</v>
      </c>
      <c r="D253" t="s">
        <v>691</v>
      </c>
      <c r="E253" t="s">
        <v>61</v>
      </c>
      <c r="F253">
        <v>15</v>
      </c>
      <c r="G253" t="s">
        <v>367</v>
      </c>
      <c r="H253">
        <v>35</v>
      </c>
      <c r="I253" t="s">
        <v>368</v>
      </c>
    </row>
    <row r="254" spans="1:9" x14ac:dyDescent="0.25">
      <c r="A254" t="s">
        <v>692</v>
      </c>
      <c r="B254">
        <v>26</v>
      </c>
      <c r="C254" t="s">
        <v>693</v>
      </c>
      <c r="D254" t="s">
        <v>694</v>
      </c>
      <c r="E254" t="s">
        <v>61</v>
      </c>
      <c r="F254">
        <v>15</v>
      </c>
      <c r="G254" t="s">
        <v>367</v>
      </c>
      <c r="H254">
        <v>35</v>
      </c>
      <c r="I254" t="s">
        <v>368</v>
      </c>
    </row>
    <row r="255" spans="1:9" x14ac:dyDescent="0.25">
      <c r="A255" t="s">
        <v>695</v>
      </c>
      <c r="B255">
        <v>27</v>
      </c>
      <c r="C255" t="s">
        <v>696</v>
      </c>
      <c r="D255" t="s">
        <v>697</v>
      </c>
      <c r="E255" t="s">
        <v>61</v>
      </c>
      <c r="F255">
        <v>15</v>
      </c>
      <c r="G255" t="s">
        <v>367</v>
      </c>
      <c r="H255">
        <v>35</v>
      </c>
      <c r="I255" t="s">
        <v>368</v>
      </c>
    </row>
    <row r="256" spans="1:9" x14ac:dyDescent="0.25">
      <c r="A256" t="s">
        <v>479</v>
      </c>
      <c r="B256">
        <v>30</v>
      </c>
      <c r="C256" t="s">
        <v>698</v>
      </c>
      <c r="D256" t="s">
        <v>394</v>
      </c>
      <c r="E256" t="s">
        <v>61</v>
      </c>
      <c r="F256">
        <v>15</v>
      </c>
      <c r="G256" t="s">
        <v>367</v>
      </c>
      <c r="H256">
        <v>35</v>
      </c>
      <c r="I256" t="s">
        <v>368</v>
      </c>
    </row>
    <row r="257" spans="1:9" x14ac:dyDescent="0.25">
      <c r="A257" t="s">
        <v>699</v>
      </c>
      <c r="B257">
        <v>28</v>
      </c>
      <c r="C257" t="s">
        <v>700</v>
      </c>
      <c r="D257" t="s">
        <v>25</v>
      </c>
      <c r="E257" t="s">
        <v>61</v>
      </c>
      <c r="F257">
        <v>15</v>
      </c>
      <c r="G257" t="s">
        <v>367</v>
      </c>
      <c r="H257">
        <v>35</v>
      </c>
      <c r="I257" t="s">
        <v>368</v>
      </c>
    </row>
    <row r="258" spans="1:9" x14ac:dyDescent="0.25">
      <c r="A258" t="s">
        <v>701</v>
      </c>
      <c r="B258">
        <v>25</v>
      </c>
      <c r="C258" t="s">
        <v>702</v>
      </c>
      <c r="D258" t="s">
        <v>703</v>
      </c>
      <c r="E258" t="s">
        <v>61</v>
      </c>
      <c r="F258">
        <v>15</v>
      </c>
      <c r="G258" t="s">
        <v>367</v>
      </c>
      <c r="H258">
        <v>35</v>
      </c>
      <c r="I258" t="s">
        <v>368</v>
      </c>
    </row>
    <row r="259" spans="1:9" s="1" customFormat="1" x14ac:dyDescent="0.25">
      <c r="A259" s="1" t="s">
        <v>704</v>
      </c>
      <c r="B259" s="1">
        <v>28</v>
      </c>
      <c r="C259" s="1" t="s">
        <v>618</v>
      </c>
      <c r="D259" s="1" t="s">
        <v>164</v>
      </c>
      <c r="E259" s="1" t="s">
        <v>12</v>
      </c>
      <c r="F259" s="1">
        <v>16</v>
      </c>
      <c r="G259" s="1" t="s">
        <v>705</v>
      </c>
      <c r="H259" s="1">
        <v>28</v>
      </c>
      <c r="I259" s="1" t="s">
        <v>706</v>
      </c>
    </row>
    <row r="260" spans="1:9" x14ac:dyDescent="0.25">
      <c r="A260" t="s">
        <v>707</v>
      </c>
      <c r="B260">
        <v>27</v>
      </c>
      <c r="C260" t="s">
        <v>708</v>
      </c>
      <c r="D260" t="s">
        <v>709</v>
      </c>
      <c r="E260" t="s">
        <v>432</v>
      </c>
      <c r="F260">
        <v>16</v>
      </c>
      <c r="G260" t="s">
        <v>705</v>
      </c>
      <c r="H260">
        <v>29</v>
      </c>
      <c r="I260" t="s">
        <v>706</v>
      </c>
    </row>
    <row r="261" spans="1:9" x14ac:dyDescent="0.25">
      <c r="A261" t="s">
        <v>710</v>
      </c>
      <c r="B261">
        <v>26</v>
      </c>
      <c r="C261" t="s">
        <v>711</v>
      </c>
      <c r="D261" t="s">
        <v>712</v>
      </c>
      <c r="E261" t="s">
        <v>634</v>
      </c>
      <c r="F261">
        <v>16</v>
      </c>
      <c r="G261" t="s">
        <v>705</v>
      </c>
      <c r="H261">
        <v>29</v>
      </c>
      <c r="I261" t="s">
        <v>706</v>
      </c>
    </row>
    <row r="262" spans="1:9" x14ac:dyDescent="0.25">
      <c r="A262" t="s">
        <v>713</v>
      </c>
      <c r="B262">
        <v>24</v>
      </c>
      <c r="C262" t="s">
        <v>714</v>
      </c>
      <c r="D262" t="s">
        <v>466</v>
      </c>
      <c r="E262" t="s">
        <v>303</v>
      </c>
      <c r="F262">
        <v>16</v>
      </c>
      <c r="G262" t="s">
        <v>705</v>
      </c>
      <c r="H262">
        <v>29</v>
      </c>
      <c r="I262" t="s">
        <v>706</v>
      </c>
    </row>
    <row r="263" spans="1:9" x14ac:dyDescent="0.25">
      <c r="A263" t="s">
        <v>715</v>
      </c>
      <c r="B263">
        <v>27</v>
      </c>
      <c r="C263" t="s">
        <v>716</v>
      </c>
      <c r="D263" t="s">
        <v>717</v>
      </c>
      <c r="E263" t="s">
        <v>158</v>
      </c>
      <c r="F263">
        <v>16</v>
      </c>
      <c r="G263" t="s">
        <v>705</v>
      </c>
      <c r="H263">
        <v>29</v>
      </c>
      <c r="I263" t="s">
        <v>706</v>
      </c>
    </row>
    <row r="264" spans="1:9" x14ac:dyDescent="0.25">
      <c r="A264" t="s">
        <v>718</v>
      </c>
      <c r="B264">
        <v>27</v>
      </c>
      <c r="C264" t="s">
        <v>719</v>
      </c>
      <c r="D264" t="s">
        <v>720</v>
      </c>
      <c r="E264" t="s">
        <v>158</v>
      </c>
      <c r="F264">
        <v>16</v>
      </c>
      <c r="G264" t="s">
        <v>705</v>
      </c>
      <c r="H264">
        <v>29</v>
      </c>
      <c r="I264" t="s">
        <v>706</v>
      </c>
    </row>
    <row r="265" spans="1:9" x14ac:dyDescent="0.25">
      <c r="A265" t="s">
        <v>721</v>
      </c>
      <c r="B265">
        <v>25</v>
      </c>
      <c r="C265" t="s">
        <v>722</v>
      </c>
      <c r="D265" t="s">
        <v>276</v>
      </c>
      <c r="E265" t="s">
        <v>96</v>
      </c>
      <c r="F265">
        <v>16</v>
      </c>
      <c r="G265" t="s">
        <v>705</v>
      </c>
      <c r="H265">
        <v>29</v>
      </c>
      <c r="I265" t="s">
        <v>706</v>
      </c>
    </row>
    <row r="266" spans="1:9" x14ac:dyDescent="0.25">
      <c r="A266" t="s">
        <v>723</v>
      </c>
      <c r="B266">
        <v>26</v>
      </c>
      <c r="C266" t="s">
        <v>724</v>
      </c>
      <c r="D266" t="s">
        <v>725</v>
      </c>
      <c r="E266" t="s">
        <v>96</v>
      </c>
      <c r="F266">
        <v>16</v>
      </c>
      <c r="G266" t="s">
        <v>705</v>
      </c>
      <c r="H266">
        <v>29</v>
      </c>
      <c r="I266" t="s">
        <v>706</v>
      </c>
    </row>
    <row r="267" spans="1:9" x14ac:dyDescent="0.25">
      <c r="A267" t="s">
        <v>726</v>
      </c>
      <c r="B267">
        <v>33</v>
      </c>
      <c r="C267" t="s">
        <v>727</v>
      </c>
      <c r="D267" t="s">
        <v>728</v>
      </c>
      <c r="E267" t="s">
        <v>96</v>
      </c>
      <c r="F267">
        <v>16</v>
      </c>
      <c r="G267" t="s">
        <v>705</v>
      </c>
      <c r="H267">
        <v>29</v>
      </c>
      <c r="I267" t="s">
        <v>706</v>
      </c>
    </row>
    <row r="268" spans="1:9" x14ac:dyDescent="0.25">
      <c r="A268" t="s">
        <v>729</v>
      </c>
      <c r="B268">
        <v>28</v>
      </c>
      <c r="C268" t="s">
        <v>730</v>
      </c>
      <c r="D268" t="s">
        <v>731</v>
      </c>
      <c r="E268" t="s">
        <v>22</v>
      </c>
      <c r="F268">
        <v>16</v>
      </c>
      <c r="G268" t="s">
        <v>705</v>
      </c>
      <c r="H268">
        <v>29</v>
      </c>
      <c r="I268" t="s">
        <v>706</v>
      </c>
    </row>
    <row r="269" spans="1:9" x14ac:dyDescent="0.25">
      <c r="A269" t="s">
        <v>732</v>
      </c>
      <c r="B269">
        <v>24</v>
      </c>
      <c r="C269" t="s">
        <v>733</v>
      </c>
      <c r="D269" t="s">
        <v>459</v>
      </c>
      <c r="E269" t="s">
        <v>22</v>
      </c>
      <c r="F269">
        <v>16</v>
      </c>
      <c r="G269" t="s">
        <v>705</v>
      </c>
      <c r="H269">
        <v>29</v>
      </c>
      <c r="I269" t="s">
        <v>706</v>
      </c>
    </row>
    <row r="270" spans="1:9" x14ac:dyDescent="0.25">
      <c r="A270" t="s">
        <v>734</v>
      </c>
      <c r="B270">
        <v>33</v>
      </c>
      <c r="C270" t="s">
        <v>735</v>
      </c>
      <c r="D270" t="s">
        <v>736</v>
      </c>
      <c r="E270" t="s">
        <v>26</v>
      </c>
      <c r="F270">
        <v>16</v>
      </c>
      <c r="G270" t="s">
        <v>705</v>
      </c>
      <c r="H270">
        <v>29</v>
      </c>
      <c r="I270" t="s">
        <v>706</v>
      </c>
    </row>
    <row r="271" spans="1:9" x14ac:dyDescent="0.25">
      <c r="A271" t="s">
        <v>737</v>
      </c>
      <c r="B271">
        <v>26</v>
      </c>
      <c r="C271" t="s">
        <v>590</v>
      </c>
      <c r="D271" t="s">
        <v>738</v>
      </c>
      <c r="E271" t="s">
        <v>26</v>
      </c>
      <c r="F271">
        <v>16</v>
      </c>
      <c r="G271" t="s">
        <v>705</v>
      </c>
      <c r="H271">
        <v>29</v>
      </c>
      <c r="I271" t="s">
        <v>706</v>
      </c>
    </row>
    <row r="272" spans="1:9" x14ac:dyDescent="0.25">
      <c r="A272" t="s">
        <v>739</v>
      </c>
      <c r="B272">
        <v>23</v>
      </c>
      <c r="C272" t="s">
        <v>740</v>
      </c>
      <c r="D272" t="s">
        <v>405</v>
      </c>
      <c r="E272" t="s">
        <v>30</v>
      </c>
      <c r="F272">
        <v>16</v>
      </c>
      <c r="G272" t="s">
        <v>705</v>
      </c>
      <c r="H272">
        <v>29</v>
      </c>
      <c r="I272" t="s">
        <v>706</v>
      </c>
    </row>
    <row r="273" spans="1:9" x14ac:dyDescent="0.25">
      <c r="A273" t="s">
        <v>741</v>
      </c>
      <c r="B273">
        <v>27</v>
      </c>
      <c r="C273" t="s">
        <v>742</v>
      </c>
      <c r="D273" t="s">
        <v>738</v>
      </c>
      <c r="E273" t="s">
        <v>30</v>
      </c>
      <c r="F273">
        <v>16</v>
      </c>
      <c r="G273" t="s">
        <v>705</v>
      </c>
      <c r="H273">
        <v>29</v>
      </c>
      <c r="I273" t="s">
        <v>706</v>
      </c>
    </row>
    <row r="274" spans="1:9" x14ac:dyDescent="0.25">
      <c r="A274" t="s">
        <v>743</v>
      </c>
      <c r="B274">
        <v>26</v>
      </c>
      <c r="C274" t="s">
        <v>744</v>
      </c>
      <c r="D274" t="s">
        <v>745</v>
      </c>
      <c r="E274" t="s">
        <v>30</v>
      </c>
      <c r="F274">
        <v>16</v>
      </c>
      <c r="G274" t="s">
        <v>705</v>
      </c>
      <c r="H274">
        <v>29</v>
      </c>
      <c r="I274" t="s">
        <v>706</v>
      </c>
    </row>
    <row r="275" spans="1:9" x14ac:dyDescent="0.25">
      <c r="A275" t="s">
        <v>746</v>
      </c>
      <c r="B275">
        <v>27</v>
      </c>
      <c r="C275" t="s">
        <v>747</v>
      </c>
      <c r="D275" t="s">
        <v>748</v>
      </c>
      <c r="E275" t="s">
        <v>43</v>
      </c>
      <c r="F275">
        <v>16</v>
      </c>
      <c r="G275" t="s">
        <v>705</v>
      </c>
      <c r="H275">
        <v>29</v>
      </c>
      <c r="I275" t="s">
        <v>706</v>
      </c>
    </row>
    <row r="276" spans="1:9" x14ac:dyDescent="0.25">
      <c r="A276" t="s">
        <v>749</v>
      </c>
      <c r="B276">
        <v>28</v>
      </c>
      <c r="C276" t="s">
        <v>750</v>
      </c>
      <c r="D276" t="s">
        <v>751</v>
      </c>
      <c r="E276" t="s">
        <v>43</v>
      </c>
      <c r="F276">
        <v>16</v>
      </c>
      <c r="G276" t="s">
        <v>705</v>
      </c>
      <c r="H276">
        <v>29</v>
      </c>
      <c r="I276" t="s">
        <v>706</v>
      </c>
    </row>
    <row r="277" spans="1:9" x14ac:dyDescent="0.25">
      <c r="A277" t="s">
        <v>752</v>
      </c>
      <c r="B277">
        <v>23</v>
      </c>
      <c r="C277" t="s">
        <v>753</v>
      </c>
      <c r="D277" t="s">
        <v>754</v>
      </c>
      <c r="E277" t="s">
        <v>61</v>
      </c>
      <c r="F277">
        <v>16</v>
      </c>
      <c r="G277" t="s">
        <v>705</v>
      </c>
      <c r="H277">
        <v>29</v>
      </c>
      <c r="I277" t="s">
        <v>706</v>
      </c>
    </row>
    <row r="278" spans="1:9" x14ac:dyDescent="0.25">
      <c r="A278" t="s">
        <v>755</v>
      </c>
      <c r="B278">
        <v>28</v>
      </c>
      <c r="C278" t="s">
        <v>756</v>
      </c>
      <c r="D278" t="s">
        <v>757</v>
      </c>
      <c r="E278" t="s">
        <v>61</v>
      </c>
      <c r="F278">
        <v>16</v>
      </c>
      <c r="G278" t="s">
        <v>705</v>
      </c>
      <c r="H278">
        <v>29</v>
      </c>
      <c r="I278" t="s">
        <v>706</v>
      </c>
    </row>
    <row r="279" spans="1:9" x14ac:dyDescent="0.25">
      <c r="A279" t="s">
        <v>758</v>
      </c>
      <c r="B279">
        <v>25</v>
      </c>
      <c r="C279" t="s">
        <v>759</v>
      </c>
      <c r="D279" t="s">
        <v>152</v>
      </c>
      <c r="E279" t="s">
        <v>61</v>
      </c>
      <c r="F279">
        <v>16</v>
      </c>
      <c r="G279" t="s">
        <v>705</v>
      </c>
      <c r="H279">
        <v>29</v>
      </c>
      <c r="I279" t="s">
        <v>706</v>
      </c>
    </row>
    <row r="280" spans="1:9" x14ac:dyDescent="0.25">
      <c r="A280" t="s">
        <v>760</v>
      </c>
      <c r="B280">
        <v>30</v>
      </c>
      <c r="C280" t="s">
        <v>761</v>
      </c>
      <c r="D280" t="s">
        <v>762</v>
      </c>
      <c r="E280" t="s">
        <v>61</v>
      </c>
      <c r="F280">
        <v>16</v>
      </c>
      <c r="G280" t="s">
        <v>705</v>
      </c>
      <c r="H280">
        <v>29</v>
      </c>
      <c r="I280" t="s">
        <v>706</v>
      </c>
    </row>
    <row r="281" spans="1:9" x14ac:dyDescent="0.25">
      <c r="A281" t="s">
        <v>763</v>
      </c>
      <c r="B281">
        <v>34</v>
      </c>
      <c r="C281" t="s">
        <v>764</v>
      </c>
      <c r="D281" t="s">
        <v>765</v>
      </c>
      <c r="E281" t="s">
        <v>61</v>
      </c>
      <c r="F281">
        <v>16</v>
      </c>
      <c r="G281" t="s">
        <v>705</v>
      </c>
      <c r="H281">
        <v>29</v>
      </c>
      <c r="I281" t="s">
        <v>706</v>
      </c>
    </row>
    <row r="282" spans="1:9" x14ac:dyDescent="0.25">
      <c r="A282" t="s">
        <v>766</v>
      </c>
      <c r="B282">
        <v>29</v>
      </c>
      <c r="C282" t="s">
        <v>767</v>
      </c>
      <c r="D282" t="s">
        <v>768</v>
      </c>
      <c r="E282" t="s">
        <v>61</v>
      </c>
      <c r="F282">
        <v>16</v>
      </c>
      <c r="G282" t="s">
        <v>705</v>
      </c>
      <c r="H282">
        <v>29</v>
      </c>
      <c r="I282" t="s">
        <v>706</v>
      </c>
    </row>
    <row r="283" spans="1:9" x14ac:dyDescent="0.25">
      <c r="A283" t="s">
        <v>769</v>
      </c>
      <c r="B283">
        <v>35</v>
      </c>
      <c r="C283" t="s">
        <v>770</v>
      </c>
      <c r="D283" t="s">
        <v>36</v>
      </c>
      <c r="E283" t="s">
        <v>61</v>
      </c>
      <c r="F283">
        <v>16</v>
      </c>
      <c r="G283" t="s">
        <v>705</v>
      </c>
      <c r="H283">
        <v>29</v>
      </c>
      <c r="I283" t="s">
        <v>706</v>
      </c>
    </row>
    <row r="284" spans="1:9" s="1" customFormat="1" x14ac:dyDescent="0.25">
      <c r="A284" s="1" t="s">
        <v>771</v>
      </c>
      <c r="B284" s="1">
        <v>26</v>
      </c>
      <c r="C284" s="1" t="s">
        <v>63</v>
      </c>
      <c r="D284" s="1" t="s">
        <v>306</v>
      </c>
      <c r="E284" s="1" t="s">
        <v>12</v>
      </c>
      <c r="F284" s="1">
        <v>17</v>
      </c>
      <c r="G284" s="1" t="s">
        <v>772</v>
      </c>
      <c r="H284" s="1">
        <v>28</v>
      </c>
      <c r="I284" s="1" t="s">
        <v>773</v>
      </c>
    </row>
    <row r="285" spans="1:9" x14ac:dyDescent="0.25">
      <c r="A285" t="s">
        <v>774</v>
      </c>
      <c r="B285">
        <v>24</v>
      </c>
      <c r="C285" t="s">
        <v>775</v>
      </c>
      <c r="D285" t="s">
        <v>776</v>
      </c>
      <c r="E285" t="s">
        <v>432</v>
      </c>
      <c r="F285">
        <v>17</v>
      </c>
      <c r="G285" t="s">
        <v>772</v>
      </c>
      <c r="H285">
        <v>28</v>
      </c>
      <c r="I285" t="s">
        <v>773</v>
      </c>
    </row>
    <row r="286" spans="1:9" x14ac:dyDescent="0.25">
      <c r="A286" t="s">
        <v>777</v>
      </c>
      <c r="B286">
        <v>32</v>
      </c>
      <c r="C286" t="s">
        <v>135</v>
      </c>
      <c r="D286" t="s">
        <v>778</v>
      </c>
      <c r="E286" t="s">
        <v>634</v>
      </c>
      <c r="F286">
        <v>17</v>
      </c>
      <c r="G286" t="s">
        <v>772</v>
      </c>
      <c r="H286">
        <v>28</v>
      </c>
      <c r="I286" t="s">
        <v>773</v>
      </c>
    </row>
    <row r="287" spans="1:9" x14ac:dyDescent="0.25">
      <c r="A287" t="s">
        <v>779</v>
      </c>
      <c r="B287">
        <v>26</v>
      </c>
      <c r="C287" t="s">
        <v>780</v>
      </c>
      <c r="D287" t="s">
        <v>781</v>
      </c>
      <c r="E287" t="s">
        <v>303</v>
      </c>
      <c r="F287">
        <v>17</v>
      </c>
      <c r="G287" t="s">
        <v>772</v>
      </c>
      <c r="H287">
        <v>28</v>
      </c>
      <c r="I287" t="s">
        <v>773</v>
      </c>
    </row>
    <row r="288" spans="1:9" x14ac:dyDescent="0.25">
      <c r="A288" t="s">
        <v>782</v>
      </c>
      <c r="B288">
        <v>24</v>
      </c>
      <c r="C288" t="s">
        <v>783</v>
      </c>
      <c r="D288" t="s">
        <v>784</v>
      </c>
      <c r="E288" t="s">
        <v>158</v>
      </c>
      <c r="F288">
        <v>17</v>
      </c>
      <c r="G288" t="s">
        <v>772</v>
      </c>
      <c r="H288">
        <v>28</v>
      </c>
      <c r="I288" t="s">
        <v>773</v>
      </c>
    </row>
    <row r="289" spans="1:9" x14ac:dyDescent="0.25">
      <c r="A289" t="s">
        <v>785</v>
      </c>
      <c r="B289">
        <v>24</v>
      </c>
      <c r="C289" t="s">
        <v>786</v>
      </c>
      <c r="D289" t="s">
        <v>787</v>
      </c>
      <c r="E289" t="s">
        <v>158</v>
      </c>
      <c r="F289">
        <v>17</v>
      </c>
      <c r="G289" t="s">
        <v>772</v>
      </c>
      <c r="H289">
        <v>28</v>
      </c>
      <c r="I289" t="s">
        <v>773</v>
      </c>
    </row>
    <row r="290" spans="1:9" x14ac:dyDescent="0.25">
      <c r="A290" t="s">
        <v>788</v>
      </c>
      <c r="B290">
        <v>24</v>
      </c>
      <c r="C290" t="s">
        <v>789</v>
      </c>
      <c r="D290" t="s">
        <v>790</v>
      </c>
      <c r="E290" t="s">
        <v>96</v>
      </c>
      <c r="F290">
        <v>17</v>
      </c>
      <c r="G290" t="s">
        <v>772</v>
      </c>
      <c r="H290">
        <v>28</v>
      </c>
      <c r="I290" t="s">
        <v>773</v>
      </c>
    </row>
    <row r="291" spans="1:9" x14ac:dyDescent="0.25">
      <c r="A291" t="s">
        <v>791</v>
      </c>
      <c r="B291">
        <v>29</v>
      </c>
      <c r="C291" t="s">
        <v>792</v>
      </c>
      <c r="D291" t="s">
        <v>793</v>
      </c>
      <c r="E291" t="s">
        <v>96</v>
      </c>
      <c r="F291">
        <v>17</v>
      </c>
      <c r="G291" t="s">
        <v>772</v>
      </c>
      <c r="H291">
        <v>28</v>
      </c>
      <c r="I291" t="s">
        <v>773</v>
      </c>
    </row>
    <row r="292" spans="1:9" x14ac:dyDescent="0.25">
      <c r="A292" t="s">
        <v>794</v>
      </c>
      <c r="B292">
        <v>26</v>
      </c>
      <c r="C292" t="s">
        <v>795</v>
      </c>
      <c r="D292" t="s">
        <v>75</v>
      </c>
      <c r="E292" t="s">
        <v>96</v>
      </c>
      <c r="F292">
        <v>17</v>
      </c>
      <c r="G292" t="s">
        <v>772</v>
      </c>
      <c r="H292">
        <v>28</v>
      </c>
      <c r="I292" t="s">
        <v>773</v>
      </c>
    </row>
    <row r="293" spans="1:9" x14ac:dyDescent="0.25">
      <c r="A293" t="s">
        <v>796</v>
      </c>
      <c r="B293">
        <v>24</v>
      </c>
      <c r="C293" t="s">
        <v>797</v>
      </c>
      <c r="D293" t="s">
        <v>798</v>
      </c>
      <c r="E293" t="s">
        <v>22</v>
      </c>
      <c r="F293">
        <v>17</v>
      </c>
      <c r="G293" t="s">
        <v>772</v>
      </c>
      <c r="H293">
        <v>28</v>
      </c>
      <c r="I293" t="s">
        <v>773</v>
      </c>
    </row>
    <row r="294" spans="1:9" x14ac:dyDescent="0.25">
      <c r="A294" t="s">
        <v>799</v>
      </c>
      <c r="B294">
        <v>25</v>
      </c>
      <c r="C294" t="s">
        <v>800</v>
      </c>
      <c r="D294" t="s">
        <v>801</v>
      </c>
      <c r="E294" t="s">
        <v>22</v>
      </c>
      <c r="F294">
        <v>17</v>
      </c>
      <c r="G294" t="s">
        <v>772</v>
      </c>
      <c r="H294">
        <v>28</v>
      </c>
      <c r="I294" t="s">
        <v>773</v>
      </c>
    </row>
    <row r="295" spans="1:9" x14ac:dyDescent="0.25">
      <c r="A295" t="s">
        <v>802</v>
      </c>
      <c r="B295">
        <v>26</v>
      </c>
      <c r="C295" t="s">
        <v>803</v>
      </c>
      <c r="D295" t="s">
        <v>804</v>
      </c>
      <c r="E295" t="s">
        <v>26</v>
      </c>
      <c r="F295">
        <v>17</v>
      </c>
      <c r="G295" t="s">
        <v>772</v>
      </c>
      <c r="H295">
        <v>28</v>
      </c>
      <c r="I295" t="s">
        <v>773</v>
      </c>
    </row>
    <row r="296" spans="1:9" x14ac:dyDescent="0.25">
      <c r="A296" t="s">
        <v>805</v>
      </c>
      <c r="B296">
        <v>28</v>
      </c>
      <c r="C296" t="s">
        <v>806</v>
      </c>
      <c r="D296" t="s">
        <v>807</v>
      </c>
      <c r="E296" t="s">
        <v>26</v>
      </c>
      <c r="F296">
        <v>17</v>
      </c>
      <c r="G296" t="s">
        <v>772</v>
      </c>
      <c r="H296">
        <v>28</v>
      </c>
      <c r="I296" t="s">
        <v>773</v>
      </c>
    </row>
    <row r="297" spans="1:9" x14ac:dyDescent="0.25">
      <c r="A297" t="s">
        <v>808</v>
      </c>
      <c r="B297">
        <v>25</v>
      </c>
      <c r="C297" t="s">
        <v>809</v>
      </c>
      <c r="D297" t="s">
        <v>164</v>
      </c>
      <c r="E297" t="s">
        <v>30</v>
      </c>
      <c r="F297">
        <v>17</v>
      </c>
      <c r="G297" t="s">
        <v>772</v>
      </c>
      <c r="H297">
        <v>28</v>
      </c>
      <c r="I297" t="s">
        <v>773</v>
      </c>
    </row>
    <row r="298" spans="1:9" x14ac:dyDescent="0.25">
      <c r="A298" t="s">
        <v>810</v>
      </c>
      <c r="B298">
        <v>30</v>
      </c>
      <c r="C298" t="s">
        <v>811</v>
      </c>
      <c r="D298" t="s">
        <v>812</v>
      </c>
      <c r="E298" t="s">
        <v>30</v>
      </c>
      <c r="F298">
        <v>17</v>
      </c>
      <c r="G298" t="s">
        <v>772</v>
      </c>
      <c r="H298">
        <v>28</v>
      </c>
      <c r="I298" t="s">
        <v>773</v>
      </c>
    </row>
    <row r="299" spans="1:9" x14ac:dyDescent="0.25">
      <c r="A299" t="s">
        <v>813</v>
      </c>
      <c r="B299">
        <v>25</v>
      </c>
      <c r="C299" t="s">
        <v>814</v>
      </c>
      <c r="D299" t="s">
        <v>510</v>
      </c>
      <c r="E299" t="s">
        <v>30</v>
      </c>
      <c r="F299">
        <v>17</v>
      </c>
      <c r="G299" t="s">
        <v>772</v>
      </c>
      <c r="H299">
        <v>28</v>
      </c>
      <c r="I299" t="s">
        <v>773</v>
      </c>
    </row>
    <row r="300" spans="1:9" x14ac:dyDescent="0.25">
      <c r="A300" t="s">
        <v>815</v>
      </c>
      <c r="B300">
        <v>25</v>
      </c>
      <c r="C300" t="s">
        <v>590</v>
      </c>
      <c r="D300" t="s">
        <v>816</v>
      </c>
      <c r="E300" t="s">
        <v>43</v>
      </c>
      <c r="F300">
        <v>17</v>
      </c>
      <c r="G300" t="s">
        <v>772</v>
      </c>
      <c r="H300">
        <v>28</v>
      </c>
      <c r="I300" t="s">
        <v>773</v>
      </c>
    </row>
    <row r="301" spans="1:9" x14ac:dyDescent="0.25">
      <c r="A301" t="s">
        <v>817</v>
      </c>
      <c r="B301">
        <v>31</v>
      </c>
      <c r="C301" t="s">
        <v>818</v>
      </c>
      <c r="D301" t="s">
        <v>819</v>
      </c>
      <c r="E301" t="s">
        <v>43</v>
      </c>
      <c r="F301">
        <v>17</v>
      </c>
      <c r="G301" t="s">
        <v>772</v>
      </c>
      <c r="H301">
        <v>28</v>
      </c>
      <c r="I301" t="s">
        <v>773</v>
      </c>
    </row>
    <row r="302" spans="1:9" x14ac:dyDescent="0.25">
      <c r="A302" t="s">
        <v>820</v>
      </c>
      <c r="B302">
        <v>27</v>
      </c>
      <c r="C302" t="s">
        <v>821</v>
      </c>
      <c r="D302" t="s">
        <v>822</v>
      </c>
      <c r="E302" t="s">
        <v>43</v>
      </c>
      <c r="F302">
        <v>17</v>
      </c>
      <c r="G302" t="s">
        <v>772</v>
      </c>
      <c r="H302">
        <v>28</v>
      </c>
      <c r="I302" t="s">
        <v>773</v>
      </c>
    </row>
    <row r="303" spans="1:9" x14ac:dyDescent="0.25">
      <c r="A303" t="s">
        <v>823</v>
      </c>
      <c r="B303">
        <v>25</v>
      </c>
      <c r="C303" t="s">
        <v>824</v>
      </c>
      <c r="D303" t="s">
        <v>825</v>
      </c>
      <c r="E303" t="s">
        <v>61</v>
      </c>
      <c r="F303">
        <v>17</v>
      </c>
      <c r="G303" t="s">
        <v>772</v>
      </c>
      <c r="H303">
        <v>28</v>
      </c>
      <c r="I303" t="s">
        <v>773</v>
      </c>
    </row>
    <row r="304" spans="1:9" x14ac:dyDescent="0.25">
      <c r="A304" t="s">
        <v>826</v>
      </c>
      <c r="B304">
        <v>28</v>
      </c>
      <c r="C304" t="s">
        <v>827</v>
      </c>
      <c r="D304" t="s">
        <v>580</v>
      </c>
      <c r="E304" t="s">
        <v>61</v>
      </c>
      <c r="F304">
        <v>17</v>
      </c>
      <c r="G304" t="s">
        <v>772</v>
      </c>
      <c r="H304">
        <v>28</v>
      </c>
      <c r="I304" t="s">
        <v>773</v>
      </c>
    </row>
    <row r="305" spans="1:9" x14ac:dyDescent="0.25">
      <c r="A305" t="s">
        <v>828</v>
      </c>
      <c r="B305">
        <v>28</v>
      </c>
      <c r="C305" t="s">
        <v>829</v>
      </c>
      <c r="D305" t="s">
        <v>830</v>
      </c>
      <c r="E305" t="s">
        <v>61</v>
      </c>
      <c r="F305">
        <v>17</v>
      </c>
      <c r="G305" t="s">
        <v>772</v>
      </c>
      <c r="H305">
        <v>28</v>
      </c>
      <c r="I305" t="s">
        <v>773</v>
      </c>
    </row>
    <row r="306" spans="1:9" x14ac:dyDescent="0.25">
      <c r="A306" t="s">
        <v>831</v>
      </c>
      <c r="B306">
        <v>29</v>
      </c>
      <c r="C306" t="s">
        <v>832</v>
      </c>
      <c r="D306" t="s">
        <v>599</v>
      </c>
      <c r="E306" t="s">
        <v>61</v>
      </c>
      <c r="F306">
        <v>17</v>
      </c>
      <c r="G306" t="s">
        <v>772</v>
      </c>
      <c r="H306">
        <v>28</v>
      </c>
      <c r="I306" t="s">
        <v>773</v>
      </c>
    </row>
    <row r="307" spans="1:9" x14ac:dyDescent="0.25">
      <c r="A307" t="s">
        <v>833</v>
      </c>
      <c r="B307">
        <v>24</v>
      </c>
      <c r="C307" t="s">
        <v>834</v>
      </c>
      <c r="D307" t="s">
        <v>29</v>
      </c>
      <c r="E307" t="s">
        <v>61</v>
      </c>
      <c r="F307">
        <v>17</v>
      </c>
      <c r="G307" t="s">
        <v>772</v>
      </c>
      <c r="H307">
        <v>28</v>
      </c>
      <c r="I307" t="s">
        <v>773</v>
      </c>
    </row>
    <row r="308" spans="1:9" x14ac:dyDescent="0.25">
      <c r="A308" t="s">
        <v>835</v>
      </c>
      <c r="B308">
        <v>27</v>
      </c>
      <c r="C308" t="s">
        <v>836</v>
      </c>
      <c r="D308" t="s">
        <v>250</v>
      </c>
      <c r="E308" t="s">
        <v>61</v>
      </c>
      <c r="F308">
        <v>17</v>
      </c>
      <c r="G308" t="s">
        <v>772</v>
      </c>
      <c r="H308">
        <v>28</v>
      </c>
      <c r="I308" t="s">
        <v>773</v>
      </c>
    </row>
    <row r="309" spans="1:9" x14ac:dyDescent="0.25">
      <c r="A309" t="s">
        <v>837</v>
      </c>
      <c r="B309">
        <v>25</v>
      </c>
      <c r="C309" t="s">
        <v>838</v>
      </c>
      <c r="D309" t="s">
        <v>839</v>
      </c>
      <c r="E309" t="s">
        <v>61</v>
      </c>
      <c r="F309">
        <v>17</v>
      </c>
      <c r="G309" t="s">
        <v>772</v>
      </c>
      <c r="H309">
        <v>28</v>
      </c>
      <c r="I309" t="s">
        <v>773</v>
      </c>
    </row>
    <row r="310" spans="1:9" s="1" customFormat="1" x14ac:dyDescent="0.25">
      <c r="A310" s="1" t="s">
        <v>840</v>
      </c>
      <c r="B310" s="1">
        <v>26</v>
      </c>
      <c r="C310" s="1" t="s">
        <v>841</v>
      </c>
      <c r="D310" s="1" t="s">
        <v>842</v>
      </c>
      <c r="E310" s="1" t="s">
        <v>12</v>
      </c>
      <c r="F310" s="1">
        <v>18</v>
      </c>
      <c r="G310" s="1" t="s">
        <v>843</v>
      </c>
      <c r="H310" s="1">
        <v>32</v>
      </c>
      <c r="I310" s="1" t="s">
        <v>16</v>
      </c>
    </row>
    <row r="311" spans="1:9" x14ac:dyDescent="0.25">
      <c r="A311" t="s">
        <v>844</v>
      </c>
      <c r="B311">
        <v>32</v>
      </c>
      <c r="C311" t="s">
        <v>174</v>
      </c>
      <c r="D311" t="s">
        <v>845</v>
      </c>
      <c r="E311" t="s">
        <v>432</v>
      </c>
      <c r="F311">
        <v>18</v>
      </c>
      <c r="G311" t="s">
        <v>843</v>
      </c>
      <c r="H311">
        <v>32</v>
      </c>
      <c r="I311" t="s">
        <v>16</v>
      </c>
    </row>
    <row r="312" spans="1:9" x14ac:dyDescent="0.25">
      <c r="A312" t="s">
        <v>846</v>
      </c>
      <c r="B312">
        <v>26</v>
      </c>
      <c r="C312" t="s">
        <v>847</v>
      </c>
      <c r="D312" t="s">
        <v>848</v>
      </c>
      <c r="E312" t="s">
        <v>634</v>
      </c>
      <c r="F312">
        <v>18</v>
      </c>
      <c r="G312" t="s">
        <v>843</v>
      </c>
      <c r="H312">
        <v>32</v>
      </c>
      <c r="I312" t="s">
        <v>16</v>
      </c>
    </row>
    <row r="313" spans="1:9" x14ac:dyDescent="0.25">
      <c r="A313" t="s">
        <v>849</v>
      </c>
      <c r="B313">
        <v>32</v>
      </c>
      <c r="C313" t="s">
        <v>850</v>
      </c>
      <c r="D313" t="s">
        <v>851</v>
      </c>
      <c r="E313" t="s">
        <v>303</v>
      </c>
      <c r="F313">
        <v>18</v>
      </c>
      <c r="G313" t="s">
        <v>843</v>
      </c>
      <c r="H313">
        <v>32</v>
      </c>
      <c r="I313" t="s">
        <v>16</v>
      </c>
    </row>
    <row r="314" spans="1:9" x14ac:dyDescent="0.25">
      <c r="A314" t="s">
        <v>852</v>
      </c>
      <c r="B314">
        <v>24</v>
      </c>
      <c r="C314" t="s">
        <v>853</v>
      </c>
      <c r="D314" t="s">
        <v>854</v>
      </c>
      <c r="E314" t="s">
        <v>158</v>
      </c>
      <c r="F314">
        <v>18</v>
      </c>
      <c r="G314" t="s">
        <v>843</v>
      </c>
      <c r="H314">
        <v>32</v>
      </c>
      <c r="I314" t="s">
        <v>16</v>
      </c>
    </row>
    <row r="315" spans="1:9" x14ac:dyDescent="0.25">
      <c r="A315" t="s">
        <v>855</v>
      </c>
      <c r="B315">
        <v>29</v>
      </c>
      <c r="C315" t="s">
        <v>856</v>
      </c>
      <c r="D315" t="s">
        <v>857</v>
      </c>
      <c r="E315" t="s">
        <v>158</v>
      </c>
      <c r="F315">
        <v>18</v>
      </c>
      <c r="G315" t="s">
        <v>843</v>
      </c>
      <c r="H315">
        <v>32</v>
      </c>
      <c r="I315" t="s">
        <v>16</v>
      </c>
    </row>
    <row r="316" spans="1:9" x14ac:dyDescent="0.25">
      <c r="A316" t="s">
        <v>858</v>
      </c>
      <c r="B316">
        <v>29</v>
      </c>
      <c r="C316" t="s">
        <v>859</v>
      </c>
      <c r="D316" t="s">
        <v>860</v>
      </c>
      <c r="E316" t="s">
        <v>96</v>
      </c>
      <c r="F316">
        <v>18</v>
      </c>
      <c r="G316" t="s">
        <v>843</v>
      </c>
      <c r="H316">
        <v>32</v>
      </c>
      <c r="I316" t="s">
        <v>16</v>
      </c>
    </row>
    <row r="317" spans="1:9" x14ac:dyDescent="0.25">
      <c r="A317" t="s">
        <v>861</v>
      </c>
      <c r="B317" t="s">
        <v>862</v>
      </c>
      <c r="C317" t="s">
        <v>863</v>
      </c>
      <c r="D317" t="s">
        <v>864</v>
      </c>
      <c r="E317" t="s">
        <v>96</v>
      </c>
      <c r="F317">
        <v>18</v>
      </c>
      <c r="G317" t="s">
        <v>843</v>
      </c>
      <c r="H317">
        <v>32</v>
      </c>
      <c r="I317" t="s">
        <v>16</v>
      </c>
    </row>
    <row r="318" spans="1:9" x14ac:dyDescent="0.25">
      <c r="A318" t="s">
        <v>865</v>
      </c>
      <c r="B318">
        <v>26</v>
      </c>
      <c r="C318" t="s">
        <v>866</v>
      </c>
      <c r="D318" t="s">
        <v>25</v>
      </c>
      <c r="E318" t="s">
        <v>22</v>
      </c>
      <c r="F318">
        <v>18</v>
      </c>
      <c r="G318" t="s">
        <v>843</v>
      </c>
      <c r="H318">
        <v>32</v>
      </c>
      <c r="I318" t="s">
        <v>16</v>
      </c>
    </row>
    <row r="319" spans="1:9" x14ac:dyDescent="0.25">
      <c r="A319" t="s">
        <v>867</v>
      </c>
      <c r="B319">
        <v>25</v>
      </c>
      <c r="C319" t="s">
        <v>868</v>
      </c>
      <c r="D319" t="s">
        <v>869</v>
      </c>
      <c r="E319" t="s">
        <v>22</v>
      </c>
      <c r="F319">
        <v>18</v>
      </c>
      <c r="G319" t="s">
        <v>843</v>
      </c>
      <c r="H319">
        <v>32</v>
      </c>
      <c r="I319" t="s">
        <v>16</v>
      </c>
    </row>
    <row r="320" spans="1:9" x14ac:dyDescent="0.25">
      <c r="A320" t="s">
        <v>870</v>
      </c>
      <c r="B320">
        <v>27</v>
      </c>
      <c r="C320" t="s">
        <v>871</v>
      </c>
      <c r="D320" t="s">
        <v>872</v>
      </c>
      <c r="E320" t="s">
        <v>22</v>
      </c>
      <c r="F320">
        <v>18</v>
      </c>
      <c r="G320" t="s">
        <v>843</v>
      </c>
      <c r="H320">
        <v>32</v>
      </c>
      <c r="I320" t="s">
        <v>16</v>
      </c>
    </row>
    <row r="321" spans="1:9" x14ac:dyDescent="0.25">
      <c r="A321" t="s">
        <v>873</v>
      </c>
      <c r="B321">
        <v>27</v>
      </c>
      <c r="C321" t="s">
        <v>874</v>
      </c>
      <c r="D321" t="s">
        <v>875</v>
      </c>
      <c r="E321" t="s">
        <v>26</v>
      </c>
      <c r="F321">
        <v>18</v>
      </c>
      <c r="G321" t="s">
        <v>843</v>
      </c>
      <c r="H321">
        <v>32</v>
      </c>
      <c r="I321" t="s">
        <v>16</v>
      </c>
    </row>
    <row r="322" spans="1:9" x14ac:dyDescent="0.25">
      <c r="A322" t="s">
        <v>876</v>
      </c>
      <c r="B322">
        <v>26</v>
      </c>
      <c r="C322" t="s">
        <v>368</v>
      </c>
      <c r="D322" t="s">
        <v>877</v>
      </c>
      <c r="E322" t="s">
        <v>26</v>
      </c>
      <c r="F322">
        <v>18</v>
      </c>
      <c r="G322" t="s">
        <v>843</v>
      </c>
      <c r="H322">
        <v>32</v>
      </c>
      <c r="I322" t="s">
        <v>16</v>
      </c>
    </row>
    <row r="323" spans="1:9" x14ac:dyDescent="0.25">
      <c r="A323" t="s">
        <v>878</v>
      </c>
      <c r="B323">
        <v>24</v>
      </c>
      <c r="C323" t="s">
        <v>879</v>
      </c>
      <c r="D323" t="s">
        <v>880</v>
      </c>
      <c r="E323" t="s">
        <v>30</v>
      </c>
      <c r="F323">
        <v>18</v>
      </c>
      <c r="G323" t="s">
        <v>843</v>
      </c>
      <c r="H323">
        <v>32</v>
      </c>
      <c r="I323" t="s">
        <v>16</v>
      </c>
    </row>
    <row r="324" spans="1:9" x14ac:dyDescent="0.25">
      <c r="A324" t="s">
        <v>881</v>
      </c>
      <c r="B324" t="s">
        <v>882</v>
      </c>
      <c r="C324" t="s">
        <v>883</v>
      </c>
      <c r="D324" t="s">
        <v>884</v>
      </c>
      <c r="E324" t="s">
        <v>30</v>
      </c>
      <c r="F324">
        <v>18</v>
      </c>
      <c r="G324" t="s">
        <v>843</v>
      </c>
      <c r="H324">
        <v>32</v>
      </c>
      <c r="I324" t="s">
        <v>16</v>
      </c>
    </row>
    <row r="325" spans="1:9" x14ac:dyDescent="0.25">
      <c r="A325" t="s">
        <v>885</v>
      </c>
      <c r="B325">
        <v>27</v>
      </c>
      <c r="C325" t="s">
        <v>886</v>
      </c>
      <c r="D325" t="s">
        <v>887</v>
      </c>
      <c r="E325" t="s">
        <v>43</v>
      </c>
      <c r="F325">
        <v>18</v>
      </c>
      <c r="G325" t="s">
        <v>843</v>
      </c>
      <c r="H325">
        <v>32</v>
      </c>
      <c r="I325" t="s">
        <v>16</v>
      </c>
    </row>
    <row r="326" spans="1:9" x14ac:dyDescent="0.25">
      <c r="A326" t="s">
        <v>888</v>
      </c>
      <c r="B326">
        <v>27</v>
      </c>
      <c r="C326" t="s">
        <v>16</v>
      </c>
      <c r="D326" t="s">
        <v>571</v>
      </c>
      <c r="E326" t="s">
        <v>43</v>
      </c>
      <c r="F326">
        <v>18</v>
      </c>
      <c r="G326" t="s">
        <v>843</v>
      </c>
      <c r="H326">
        <v>32</v>
      </c>
      <c r="I326" t="s">
        <v>16</v>
      </c>
    </row>
    <row r="327" spans="1:9" x14ac:dyDescent="0.25">
      <c r="A327" t="s">
        <v>889</v>
      </c>
      <c r="B327">
        <v>24</v>
      </c>
      <c r="C327" t="s">
        <v>890</v>
      </c>
      <c r="D327" t="s">
        <v>891</v>
      </c>
      <c r="E327" t="s">
        <v>43</v>
      </c>
      <c r="F327">
        <v>18</v>
      </c>
      <c r="G327" t="s">
        <v>843</v>
      </c>
      <c r="H327">
        <v>32</v>
      </c>
      <c r="I327" t="s">
        <v>16</v>
      </c>
    </row>
    <row r="328" spans="1:9" x14ac:dyDescent="0.25">
      <c r="A328" t="s">
        <v>892</v>
      </c>
      <c r="B328">
        <v>24</v>
      </c>
      <c r="C328" t="s">
        <v>399</v>
      </c>
      <c r="D328" t="s">
        <v>893</v>
      </c>
      <c r="E328" t="s">
        <v>61</v>
      </c>
      <c r="F328">
        <v>18</v>
      </c>
      <c r="G328" t="s">
        <v>843</v>
      </c>
      <c r="H328">
        <v>32</v>
      </c>
      <c r="I328" t="s">
        <v>16</v>
      </c>
    </row>
    <row r="329" spans="1:9" x14ac:dyDescent="0.25">
      <c r="A329" t="s">
        <v>894</v>
      </c>
      <c r="B329">
        <v>31</v>
      </c>
      <c r="C329" t="s">
        <v>895</v>
      </c>
      <c r="D329" t="s">
        <v>896</v>
      </c>
      <c r="E329" t="s">
        <v>61</v>
      </c>
      <c r="F329">
        <v>18</v>
      </c>
      <c r="G329" t="s">
        <v>843</v>
      </c>
      <c r="H329">
        <v>32</v>
      </c>
      <c r="I329" t="s">
        <v>16</v>
      </c>
    </row>
    <row r="330" spans="1:9" x14ac:dyDescent="0.25">
      <c r="A330" t="s">
        <v>897</v>
      </c>
      <c r="B330">
        <v>25</v>
      </c>
      <c r="C330" t="s">
        <v>898</v>
      </c>
      <c r="D330" t="s">
        <v>899</v>
      </c>
      <c r="E330" t="s">
        <v>61</v>
      </c>
      <c r="F330">
        <v>18</v>
      </c>
      <c r="G330" t="s">
        <v>843</v>
      </c>
      <c r="H330">
        <v>32</v>
      </c>
      <c r="I330" t="s">
        <v>16</v>
      </c>
    </row>
    <row r="331" spans="1:9" x14ac:dyDescent="0.25">
      <c r="A331" t="s">
        <v>900</v>
      </c>
      <c r="B331">
        <v>23</v>
      </c>
      <c r="C331" t="s">
        <v>16</v>
      </c>
      <c r="D331" t="s">
        <v>901</v>
      </c>
      <c r="E331" t="s">
        <v>61</v>
      </c>
      <c r="F331">
        <v>18</v>
      </c>
      <c r="G331" t="s">
        <v>843</v>
      </c>
      <c r="H331">
        <v>32</v>
      </c>
      <c r="I331" t="s">
        <v>16</v>
      </c>
    </row>
    <row r="332" spans="1:9" x14ac:dyDescent="0.25">
      <c r="A332" t="s">
        <v>902</v>
      </c>
      <c r="B332">
        <v>23</v>
      </c>
      <c r="C332" t="s">
        <v>903</v>
      </c>
      <c r="D332" t="s">
        <v>136</v>
      </c>
      <c r="E332" t="s">
        <v>61</v>
      </c>
      <c r="F332">
        <v>18</v>
      </c>
      <c r="G332" t="s">
        <v>843</v>
      </c>
      <c r="H332">
        <v>32</v>
      </c>
      <c r="I332" t="s">
        <v>16</v>
      </c>
    </row>
    <row r="333" spans="1:9" x14ac:dyDescent="0.25">
      <c r="A333" t="s">
        <v>904</v>
      </c>
      <c r="B333">
        <v>25</v>
      </c>
      <c r="C333" t="s">
        <v>905</v>
      </c>
      <c r="D333" t="s">
        <v>906</v>
      </c>
      <c r="E333" t="s">
        <v>61</v>
      </c>
      <c r="F333">
        <v>18</v>
      </c>
      <c r="G333" t="s">
        <v>843</v>
      </c>
      <c r="H333">
        <v>32</v>
      </c>
      <c r="I333" t="s">
        <v>16</v>
      </c>
    </row>
    <row r="334" spans="1:9" x14ac:dyDescent="0.25">
      <c r="A334" t="s">
        <v>907</v>
      </c>
      <c r="B334">
        <v>25</v>
      </c>
      <c r="C334" t="s">
        <v>908</v>
      </c>
      <c r="D334" t="s">
        <v>909</v>
      </c>
      <c r="E334" t="s">
        <v>61</v>
      </c>
      <c r="F334">
        <v>18</v>
      </c>
      <c r="G334" t="s">
        <v>843</v>
      </c>
      <c r="H334">
        <v>32</v>
      </c>
      <c r="I334" t="s">
        <v>16</v>
      </c>
    </row>
    <row r="335" spans="1:9" x14ac:dyDescent="0.25">
      <c r="A335" t="s">
        <v>910</v>
      </c>
      <c r="B335">
        <v>25</v>
      </c>
      <c r="C335" t="s">
        <v>911</v>
      </c>
      <c r="D335" t="s">
        <v>912</v>
      </c>
      <c r="E335" t="s">
        <v>61</v>
      </c>
      <c r="F335">
        <v>18</v>
      </c>
      <c r="G335" t="s">
        <v>843</v>
      </c>
      <c r="H335">
        <v>32</v>
      </c>
      <c r="I335" t="s">
        <v>16</v>
      </c>
    </row>
    <row r="336" spans="1:9" x14ac:dyDescent="0.25">
      <c r="A336" t="s">
        <v>913</v>
      </c>
      <c r="B336">
        <v>26</v>
      </c>
      <c r="C336" t="s">
        <v>914</v>
      </c>
      <c r="D336" t="s">
        <v>915</v>
      </c>
      <c r="E336" t="s">
        <v>61</v>
      </c>
      <c r="F336">
        <v>18</v>
      </c>
      <c r="G336" t="s">
        <v>843</v>
      </c>
      <c r="H336">
        <v>32</v>
      </c>
      <c r="I336" t="s">
        <v>16</v>
      </c>
    </row>
    <row r="337" spans="1:9" s="1" customFormat="1" x14ac:dyDescent="0.25">
      <c r="A337" s="1" t="s">
        <v>916</v>
      </c>
      <c r="B337" s="1">
        <v>29</v>
      </c>
      <c r="C337" s="1" t="s">
        <v>917</v>
      </c>
      <c r="D337" s="1" t="s">
        <v>918</v>
      </c>
      <c r="E337" s="1" t="s">
        <v>12</v>
      </c>
      <c r="F337" s="1">
        <v>19</v>
      </c>
      <c r="G337" s="1" t="s">
        <v>919</v>
      </c>
      <c r="H337" s="1">
        <v>33</v>
      </c>
      <c r="I337" s="1" t="s">
        <v>920</v>
      </c>
    </row>
    <row r="338" spans="1:9" x14ac:dyDescent="0.25">
      <c r="A338" t="s">
        <v>921</v>
      </c>
      <c r="B338">
        <v>25</v>
      </c>
      <c r="C338" t="s">
        <v>922</v>
      </c>
      <c r="D338" t="s">
        <v>923</v>
      </c>
      <c r="E338" t="s">
        <v>432</v>
      </c>
      <c r="F338">
        <v>19</v>
      </c>
      <c r="G338" t="s">
        <v>919</v>
      </c>
      <c r="H338">
        <v>33</v>
      </c>
      <c r="I338" t="s">
        <v>920</v>
      </c>
    </row>
    <row r="339" spans="1:9" x14ac:dyDescent="0.25">
      <c r="A339" t="s">
        <v>924</v>
      </c>
      <c r="B339">
        <v>29</v>
      </c>
      <c r="C339" t="s">
        <v>925</v>
      </c>
      <c r="D339" t="s">
        <v>926</v>
      </c>
      <c r="E339" t="s">
        <v>634</v>
      </c>
      <c r="F339">
        <v>19</v>
      </c>
      <c r="G339" t="s">
        <v>919</v>
      </c>
      <c r="H339">
        <v>33</v>
      </c>
      <c r="I339" t="s">
        <v>920</v>
      </c>
    </row>
    <row r="340" spans="1:9" x14ac:dyDescent="0.25">
      <c r="A340" t="s">
        <v>927</v>
      </c>
      <c r="B340">
        <v>28</v>
      </c>
      <c r="C340" t="s">
        <v>928</v>
      </c>
      <c r="D340" t="s">
        <v>929</v>
      </c>
      <c r="E340" t="s">
        <v>303</v>
      </c>
      <c r="F340">
        <v>19</v>
      </c>
      <c r="G340" t="s">
        <v>919</v>
      </c>
      <c r="H340">
        <v>33</v>
      </c>
      <c r="I340" t="s">
        <v>920</v>
      </c>
    </row>
    <row r="341" spans="1:9" x14ac:dyDescent="0.25">
      <c r="A341" t="s">
        <v>930</v>
      </c>
      <c r="B341">
        <v>29</v>
      </c>
      <c r="C341" t="s">
        <v>931</v>
      </c>
      <c r="D341" t="s">
        <v>932</v>
      </c>
      <c r="E341" t="s">
        <v>158</v>
      </c>
      <c r="F341">
        <v>19</v>
      </c>
      <c r="G341" t="s">
        <v>919</v>
      </c>
      <c r="H341">
        <v>33</v>
      </c>
      <c r="I341" t="s">
        <v>920</v>
      </c>
    </row>
    <row r="342" spans="1:9" x14ac:dyDescent="0.25">
      <c r="A342" t="s">
        <v>933</v>
      </c>
      <c r="B342">
        <v>27</v>
      </c>
      <c r="C342" t="s">
        <v>934</v>
      </c>
      <c r="D342" t="s">
        <v>344</v>
      </c>
      <c r="E342" t="s">
        <v>158</v>
      </c>
      <c r="F342">
        <v>19</v>
      </c>
      <c r="G342" t="s">
        <v>919</v>
      </c>
      <c r="H342">
        <v>33</v>
      </c>
      <c r="I342" t="s">
        <v>920</v>
      </c>
    </row>
    <row r="343" spans="1:9" x14ac:dyDescent="0.25">
      <c r="A343" t="s">
        <v>935</v>
      </c>
      <c r="B343">
        <v>24</v>
      </c>
      <c r="C343" t="s">
        <v>383</v>
      </c>
      <c r="D343" t="s">
        <v>936</v>
      </c>
      <c r="E343" t="s">
        <v>96</v>
      </c>
      <c r="F343">
        <v>19</v>
      </c>
      <c r="G343" t="s">
        <v>919</v>
      </c>
      <c r="H343">
        <v>33</v>
      </c>
      <c r="I343" t="s">
        <v>920</v>
      </c>
    </row>
    <row r="344" spans="1:9" x14ac:dyDescent="0.25">
      <c r="A344" t="s">
        <v>937</v>
      </c>
      <c r="B344">
        <v>28</v>
      </c>
      <c r="C344" t="s">
        <v>938</v>
      </c>
      <c r="D344" t="s">
        <v>939</v>
      </c>
      <c r="E344" t="s">
        <v>96</v>
      </c>
      <c r="F344">
        <v>19</v>
      </c>
      <c r="G344" t="s">
        <v>919</v>
      </c>
      <c r="H344">
        <v>33</v>
      </c>
      <c r="I344" t="s">
        <v>920</v>
      </c>
    </row>
    <row r="345" spans="1:9" x14ac:dyDescent="0.25">
      <c r="A345" t="s">
        <v>940</v>
      </c>
      <c r="B345">
        <v>26</v>
      </c>
      <c r="C345" t="s">
        <v>941</v>
      </c>
      <c r="D345" t="s">
        <v>942</v>
      </c>
      <c r="E345" t="s">
        <v>96</v>
      </c>
      <c r="F345">
        <v>19</v>
      </c>
      <c r="G345" t="s">
        <v>919</v>
      </c>
      <c r="H345">
        <v>33</v>
      </c>
      <c r="I345" t="s">
        <v>920</v>
      </c>
    </row>
    <row r="346" spans="1:9" x14ac:dyDescent="0.25">
      <c r="A346" t="s">
        <v>943</v>
      </c>
      <c r="B346">
        <v>21</v>
      </c>
      <c r="C346" t="s">
        <v>944</v>
      </c>
      <c r="D346" t="s">
        <v>945</v>
      </c>
      <c r="E346" t="s">
        <v>22</v>
      </c>
      <c r="F346">
        <v>19</v>
      </c>
      <c r="G346" t="s">
        <v>919</v>
      </c>
      <c r="H346">
        <v>33</v>
      </c>
      <c r="I346" t="s">
        <v>920</v>
      </c>
    </row>
    <row r="347" spans="1:9" x14ac:dyDescent="0.25">
      <c r="A347" t="s">
        <v>946</v>
      </c>
      <c r="B347">
        <v>27</v>
      </c>
      <c r="C347" t="s">
        <v>947</v>
      </c>
      <c r="D347" t="s">
        <v>948</v>
      </c>
      <c r="E347" t="s">
        <v>22</v>
      </c>
      <c r="F347">
        <v>19</v>
      </c>
      <c r="G347" t="s">
        <v>919</v>
      </c>
      <c r="H347">
        <v>33</v>
      </c>
      <c r="I347" t="s">
        <v>920</v>
      </c>
    </row>
    <row r="348" spans="1:9" x14ac:dyDescent="0.25">
      <c r="A348" t="s">
        <v>949</v>
      </c>
      <c r="B348">
        <v>24</v>
      </c>
      <c r="C348" t="s">
        <v>950</v>
      </c>
      <c r="D348" t="s">
        <v>580</v>
      </c>
      <c r="E348" t="s">
        <v>26</v>
      </c>
      <c r="F348">
        <v>19</v>
      </c>
      <c r="G348" t="s">
        <v>919</v>
      </c>
      <c r="H348">
        <v>33</v>
      </c>
      <c r="I348" t="s">
        <v>920</v>
      </c>
    </row>
    <row r="349" spans="1:9" x14ac:dyDescent="0.25">
      <c r="A349" t="s">
        <v>951</v>
      </c>
      <c r="B349">
        <v>30</v>
      </c>
      <c r="C349" t="s">
        <v>952</v>
      </c>
      <c r="D349" t="s">
        <v>394</v>
      </c>
      <c r="E349" t="s">
        <v>26</v>
      </c>
      <c r="F349">
        <v>19</v>
      </c>
      <c r="G349" t="s">
        <v>919</v>
      </c>
      <c r="H349">
        <v>33</v>
      </c>
      <c r="I349" t="s">
        <v>920</v>
      </c>
    </row>
    <row r="350" spans="1:9" x14ac:dyDescent="0.25">
      <c r="A350" t="s">
        <v>953</v>
      </c>
      <c r="B350">
        <v>26</v>
      </c>
      <c r="C350" t="s">
        <v>954</v>
      </c>
      <c r="D350" t="s">
        <v>955</v>
      </c>
      <c r="E350" t="s">
        <v>26</v>
      </c>
      <c r="F350">
        <v>19</v>
      </c>
      <c r="G350" t="s">
        <v>919</v>
      </c>
      <c r="H350">
        <v>33</v>
      </c>
      <c r="I350" t="s">
        <v>920</v>
      </c>
    </row>
    <row r="351" spans="1:9" x14ac:dyDescent="0.25">
      <c r="A351" t="s">
        <v>956</v>
      </c>
      <c r="B351">
        <v>25</v>
      </c>
      <c r="C351" t="s">
        <v>957</v>
      </c>
      <c r="D351" t="s">
        <v>958</v>
      </c>
      <c r="E351" t="s">
        <v>26</v>
      </c>
      <c r="F351">
        <v>19</v>
      </c>
      <c r="G351" t="s">
        <v>919</v>
      </c>
      <c r="H351">
        <v>33</v>
      </c>
      <c r="I351" t="s">
        <v>920</v>
      </c>
    </row>
    <row r="352" spans="1:9" x14ac:dyDescent="0.25">
      <c r="A352" t="s">
        <v>959</v>
      </c>
      <c r="B352">
        <v>29</v>
      </c>
      <c r="C352" t="s">
        <v>960</v>
      </c>
      <c r="D352" t="s">
        <v>664</v>
      </c>
      <c r="E352" t="s">
        <v>30</v>
      </c>
      <c r="F352">
        <v>19</v>
      </c>
      <c r="G352" t="s">
        <v>919</v>
      </c>
      <c r="H352">
        <v>33</v>
      </c>
      <c r="I352" t="s">
        <v>920</v>
      </c>
    </row>
    <row r="353" spans="1:9" x14ac:dyDescent="0.25">
      <c r="A353" t="s">
        <v>961</v>
      </c>
      <c r="B353">
        <v>29</v>
      </c>
      <c r="C353" t="s">
        <v>962</v>
      </c>
      <c r="D353" t="s">
        <v>963</v>
      </c>
      <c r="E353" t="s">
        <v>30</v>
      </c>
      <c r="F353">
        <v>19</v>
      </c>
      <c r="G353" t="s">
        <v>919</v>
      </c>
      <c r="H353">
        <v>33</v>
      </c>
      <c r="I353" t="s">
        <v>920</v>
      </c>
    </row>
    <row r="354" spans="1:9" x14ac:dyDescent="0.25">
      <c r="A354" t="s">
        <v>964</v>
      </c>
      <c r="B354">
        <v>33</v>
      </c>
      <c r="C354" t="s">
        <v>965</v>
      </c>
      <c r="D354" t="s">
        <v>966</v>
      </c>
      <c r="E354" t="s">
        <v>30</v>
      </c>
      <c r="F354">
        <v>19</v>
      </c>
      <c r="G354" t="s">
        <v>919</v>
      </c>
      <c r="H354">
        <v>33</v>
      </c>
      <c r="I354" t="s">
        <v>920</v>
      </c>
    </row>
    <row r="355" spans="1:9" x14ac:dyDescent="0.25">
      <c r="A355" t="s">
        <v>967</v>
      </c>
      <c r="B355">
        <v>24</v>
      </c>
      <c r="C355" t="s">
        <v>968</v>
      </c>
      <c r="D355" t="s">
        <v>102</v>
      </c>
      <c r="E355" t="s">
        <v>43</v>
      </c>
      <c r="F355">
        <v>19</v>
      </c>
      <c r="G355" t="s">
        <v>919</v>
      </c>
      <c r="H355">
        <v>33</v>
      </c>
      <c r="I355" t="s">
        <v>920</v>
      </c>
    </row>
    <row r="356" spans="1:9" x14ac:dyDescent="0.25">
      <c r="A356" t="s">
        <v>969</v>
      </c>
      <c r="B356">
        <v>24</v>
      </c>
      <c r="C356" t="s">
        <v>970</v>
      </c>
      <c r="D356" t="s">
        <v>152</v>
      </c>
      <c r="E356" t="s">
        <v>43</v>
      </c>
      <c r="F356">
        <v>19</v>
      </c>
      <c r="G356" t="s">
        <v>919</v>
      </c>
      <c r="H356">
        <v>33</v>
      </c>
      <c r="I356" t="s">
        <v>920</v>
      </c>
    </row>
    <row r="357" spans="1:9" x14ac:dyDescent="0.25">
      <c r="A357" t="s">
        <v>971</v>
      </c>
      <c r="B357">
        <v>28</v>
      </c>
      <c r="C357" t="s">
        <v>972</v>
      </c>
      <c r="D357" t="s">
        <v>822</v>
      </c>
      <c r="E357" t="s">
        <v>43</v>
      </c>
      <c r="F357">
        <v>19</v>
      </c>
      <c r="G357" t="s">
        <v>919</v>
      </c>
      <c r="H357">
        <v>33</v>
      </c>
      <c r="I357" t="s">
        <v>920</v>
      </c>
    </row>
    <row r="358" spans="1:9" x14ac:dyDescent="0.25">
      <c r="A358" t="s">
        <v>973</v>
      </c>
      <c r="B358">
        <v>30</v>
      </c>
      <c r="C358" t="s">
        <v>818</v>
      </c>
      <c r="D358" t="s">
        <v>630</v>
      </c>
      <c r="E358" t="s">
        <v>43</v>
      </c>
      <c r="F358">
        <v>19</v>
      </c>
      <c r="G358" t="s">
        <v>919</v>
      </c>
      <c r="H358">
        <v>33</v>
      </c>
      <c r="I358" t="s">
        <v>920</v>
      </c>
    </row>
    <row r="359" spans="1:9" x14ac:dyDescent="0.25">
      <c r="A359" t="s">
        <v>974</v>
      </c>
      <c r="B359">
        <v>26</v>
      </c>
      <c r="C359" t="s">
        <v>975</v>
      </c>
      <c r="D359" t="s">
        <v>976</v>
      </c>
      <c r="E359" t="s">
        <v>43</v>
      </c>
      <c r="F359">
        <v>19</v>
      </c>
      <c r="G359" t="s">
        <v>919</v>
      </c>
      <c r="H359">
        <v>33</v>
      </c>
      <c r="I359" t="s">
        <v>920</v>
      </c>
    </row>
    <row r="360" spans="1:9" x14ac:dyDescent="0.25">
      <c r="A360" t="s">
        <v>977</v>
      </c>
      <c r="B360">
        <v>24</v>
      </c>
      <c r="C360" t="s">
        <v>978</v>
      </c>
      <c r="D360" t="s">
        <v>979</v>
      </c>
      <c r="E360" t="s">
        <v>61</v>
      </c>
      <c r="F360">
        <v>19</v>
      </c>
      <c r="G360" t="s">
        <v>919</v>
      </c>
      <c r="H360">
        <v>33</v>
      </c>
      <c r="I360" t="s">
        <v>920</v>
      </c>
    </row>
    <row r="361" spans="1:9" x14ac:dyDescent="0.25">
      <c r="A361" t="s">
        <v>980</v>
      </c>
      <c r="B361">
        <v>25</v>
      </c>
      <c r="C361" t="s">
        <v>981</v>
      </c>
      <c r="D361" t="s">
        <v>982</v>
      </c>
      <c r="E361" t="s">
        <v>61</v>
      </c>
      <c r="F361">
        <v>19</v>
      </c>
      <c r="G361" t="s">
        <v>919</v>
      </c>
      <c r="H361">
        <v>33</v>
      </c>
      <c r="I361" t="s">
        <v>920</v>
      </c>
    </row>
    <row r="362" spans="1:9" x14ac:dyDescent="0.25">
      <c r="A362" t="s">
        <v>983</v>
      </c>
      <c r="B362">
        <v>26</v>
      </c>
      <c r="C362" t="s">
        <v>984</v>
      </c>
      <c r="D362" t="s">
        <v>985</v>
      </c>
      <c r="E362" t="s">
        <v>61</v>
      </c>
      <c r="F362">
        <v>19</v>
      </c>
      <c r="G362" t="s">
        <v>919</v>
      </c>
      <c r="H362">
        <v>33</v>
      </c>
      <c r="I362" t="s">
        <v>920</v>
      </c>
    </row>
    <row r="363" spans="1:9" x14ac:dyDescent="0.25">
      <c r="A363" t="s">
        <v>986</v>
      </c>
      <c r="B363">
        <v>25</v>
      </c>
      <c r="C363" t="s">
        <v>987</v>
      </c>
      <c r="D363" t="s">
        <v>988</v>
      </c>
      <c r="E363" t="s">
        <v>61</v>
      </c>
      <c r="F363">
        <v>19</v>
      </c>
      <c r="G363" t="s">
        <v>919</v>
      </c>
      <c r="H363">
        <v>33</v>
      </c>
      <c r="I363" t="s">
        <v>920</v>
      </c>
    </row>
    <row r="364" spans="1:9" x14ac:dyDescent="0.25">
      <c r="A364" t="s">
        <v>989</v>
      </c>
      <c r="B364">
        <v>25</v>
      </c>
      <c r="C364" t="s">
        <v>990</v>
      </c>
      <c r="D364" t="s">
        <v>991</v>
      </c>
      <c r="E364" t="s">
        <v>61</v>
      </c>
      <c r="F364">
        <v>19</v>
      </c>
      <c r="G364" t="s">
        <v>919</v>
      </c>
      <c r="H364">
        <v>33</v>
      </c>
      <c r="I364" t="s">
        <v>920</v>
      </c>
    </row>
    <row r="365" spans="1:9" x14ac:dyDescent="0.25">
      <c r="A365" t="s">
        <v>992</v>
      </c>
      <c r="B365">
        <v>31</v>
      </c>
      <c r="C365" t="s">
        <v>180</v>
      </c>
      <c r="D365" t="s">
        <v>851</v>
      </c>
      <c r="E365" t="s">
        <v>61</v>
      </c>
      <c r="F365">
        <v>19</v>
      </c>
      <c r="G365" t="s">
        <v>919</v>
      </c>
      <c r="H365">
        <v>33</v>
      </c>
      <c r="I365" t="s">
        <v>920</v>
      </c>
    </row>
    <row r="366" spans="1:9" x14ac:dyDescent="0.25">
      <c r="A366" t="s">
        <v>993</v>
      </c>
      <c r="B366">
        <v>28</v>
      </c>
      <c r="C366" t="s">
        <v>994</v>
      </c>
      <c r="D366" t="s">
        <v>995</v>
      </c>
      <c r="E366" t="s">
        <v>61</v>
      </c>
      <c r="F366">
        <v>19</v>
      </c>
      <c r="G366" t="s">
        <v>919</v>
      </c>
      <c r="H366">
        <v>33</v>
      </c>
      <c r="I366" t="s">
        <v>920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bachelor data</vt:lpstr>
      <vt:lpstr>Analysis</vt:lpstr>
      <vt:lpstr>Participants</vt:lpstr>
      <vt:lpstr>distances</vt:lpstr>
      <vt:lpstr>State names</vt: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Dr Hema M</cp:lastModifiedBy>
  <cp:revision/>
  <dcterms:created xsi:type="dcterms:W3CDTF">2024-05-27T15:18:59Z</dcterms:created>
  <dcterms:modified xsi:type="dcterms:W3CDTF">2024-06-08T16:22:27Z</dcterms:modified>
  <cp:category/>
  <cp:contentStatus/>
</cp:coreProperties>
</file>