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Documents\CS541\Assignments\Project\"/>
    </mc:Choice>
  </mc:AlternateContent>
  <xr:revisionPtr revIDLastSave="0" documentId="13_ncr:1_{7429B5A7-F4C8-45E2-91AC-6AA069AA4399}" xr6:coauthVersionLast="47" xr6:coauthVersionMax="47" xr10:uidLastSave="{00000000-0000-0000-0000-000000000000}"/>
  <bookViews>
    <workbookView xWindow="0" yWindow="310" windowWidth="17430" windowHeight="98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2" i="1"/>
  <c r="N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2" i="1"/>
</calcChain>
</file>

<file path=xl/sharedStrings.xml><?xml version="1.0" encoding="utf-8"?>
<sst xmlns="http://schemas.openxmlformats.org/spreadsheetml/2006/main" count="78" uniqueCount="78">
  <si>
    <t>Name</t>
  </si>
  <si>
    <t>Stellar Flux</t>
  </si>
  <si>
    <t>Radius</t>
  </si>
  <si>
    <t>Planet Mass</t>
  </si>
  <si>
    <t>Temperature</t>
  </si>
  <si>
    <t>Density</t>
  </si>
  <si>
    <t>Escape Velocity</t>
  </si>
  <si>
    <t>Gravity</t>
  </si>
  <si>
    <t>Star Temperature</t>
  </si>
  <si>
    <t>Star Mass</t>
  </si>
  <si>
    <t>Orbital Period</t>
  </si>
  <si>
    <t>Earth</t>
  </si>
  <si>
    <t>Mars</t>
  </si>
  <si>
    <t>Venus</t>
  </si>
  <si>
    <t>Jupiter</t>
  </si>
  <si>
    <t>Kepler-1638 b</t>
  </si>
  <si>
    <t>Kepler-440 b</t>
  </si>
  <si>
    <t>GJ 433 d</t>
  </si>
  <si>
    <t>Kepler-1653 b</t>
  </si>
  <si>
    <t>GJ 832 c</t>
  </si>
  <si>
    <t>Kepler-705 b</t>
  </si>
  <si>
    <t>Kepler-296 e</t>
  </si>
  <si>
    <t>Proxima Centauri b</t>
  </si>
  <si>
    <t>Trappist-1 e</t>
  </si>
  <si>
    <t>Kepler-442 b</t>
  </si>
  <si>
    <t>GJ 273 b</t>
  </si>
  <si>
    <t>Ross 128 b</t>
  </si>
  <si>
    <t>Kepler-443 b</t>
  </si>
  <si>
    <t>TOI-2257 b</t>
  </si>
  <si>
    <t>GJ 1061 d</t>
  </si>
  <si>
    <t>GJ 1061 c</t>
  </si>
  <si>
    <t>GJ 180 c</t>
  </si>
  <si>
    <t>GJ 163 c</t>
  </si>
  <si>
    <t>Kepler-1540 b</t>
  </si>
  <si>
    <t>Kepler-174 d</t>
  </si>
  <si>
    <t>Kepler-452 b</t>
  </si>
  <si>
    <t>Kepler-62 e</t>
  </si>
  <si>
    <t>Kepler-1652 b</t>
  </si>
  <si>
    <t>Trappist-1 d</t>
  </si>
  <si>
    <t>GJ 667 C f</t>
  </si>
  <si>
    <t>Kepler-62 f</t>
  </si>
  <si>
    <t>Trappist-1 f</t>
  </si>
  <si>
    <t>GJ 3293 d</t>
  </si>
  <si>
    <t>LHS 1140 b</t>
  </si>
  <si>
    <t>GJ 229 A c</t>
  </si>
  <si>
    <t>GJ 357 d</t>
  </si>
  <si>
    <t>GJ 682 b</t>
  </si>
  <si>
    <t>GJ 180 d</t>
  </si>
  <si>
    <t>Wolf 1061 c</t>
  </si>
  <si>
    <t>Kepler-1410 b</t>
  </si>
  <si>
    <t>GJ 667 C c</t>
  </si>
  <si>
    <t>Kepler-1544 b</t>
  </si>
  <si>
    <t>Kepler-283 c</t>
  </si>
  <si>
    <t>Kepler-22 b</t>
  </si>
  <si>
    <t>Kepler-1701 b</t>
  </si>
  <si>
    <t>K2-18 b</t>
  </si>
  <si>
    <t>Kepler-1606 b</t>
  </si>
  <si>
    <t>K2-9 b</t>
  </si>
  <si>
    <t>K2-332 b</t>
  </si>
  <si>
    <t>Kepler-155 c</t>
  </si>
  <si>
    <t>K2-72 e</t>
  </si>
  <si>
    <t>Teegarden's Star b</t>
  </si>
  <si>
    <t>TOI-700 d</t>
  </si>
  <si>
    <t>Kepler-1649 c</t>
  </si>
  <si>
    <t>HD 40307 g</t>
  </si>
  <si>
    <t>Kepler-296 f</t>
  </si>
  <si>
    <t>HIP 38594 b</t>
  </si>
  <si>
    <t>K2-288 B b</t>
  </si>
  <si>
    <t>HD 216520 c</t>
  </si>
  <si>
    <t>Teegarden's Star c</t>
  </si>
  <si>
    <t>Kepler-1229 b</t>
  </si>
  <si>
    <t>Kepler-186 f</t>
  </si>
  <si>
    <t>GJ 667 C e</t>
  </si>
  <si>
    <t>Trappist-1 g</t>
  </si>
  <si>
    <t>ESI Standard</t>
  </si>
  <si>
    <t>ESI Weighted</t>
  </si>
  <si>
    <t>ESI Revised</t>
  </si>
  <si>
    <t>ESI 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</si>
</sst>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H1" workbookViewId="0">
      <selection activeCell="P4" sqref="P4"/>
    </sheetView>
  </sheetViews>
  <sheetFormatPr defaultRowHeight="14.5" x14ac:dyDescent="0.35"/>
  <cols>
    <col min="1" max="1" width="17.81640625" customWidth="1"/>
    <col min="2" max="2" width="10.90625" customWidth="1"/>
    <col min="4" max="4" width="12.6328125" customWidth="1"/>
    <col min="5" max="5" width="14.36328125" customWidth="1"/>
    <col min="6" max="6" width="9.36328125" customWidth="1"/>
    <col min="7" max="7" width="16.26953125" customWidth="1"/>
    <col min="9" max="9" width="17.6328125" customWidth="1"/>
    <col min="10" max="10" width="10.36328125" customWidth="1"/>
    <col min="11" max="11" width="14.08984375" customWidth="1"/>
    <col min="12" max="12" width="12.08984375" customWidth="1"/>
    <col min="13" max="13" width="12.453125" customWidth="1"/>
    <col min="14" max="14" width="13.453125" customWidth="1"/>
    <col min="15" max="15" width="12.7265625" customWidth="1"/>
    <col min="16" max="16" width="13.269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74</v>
      </c>
      <c r="N1" t="s">
        <v>75</v>
      </c>
      <c r="O1" t="s">
        <v>77</v>
      </c>
      <c r="P1" t="s">
        <v>76</v>
      </c>
    </row>
    <row r="2" spans="1:16" x14ac:dyDescent="0.35">
      <c r="A2" t="s">
        <v>11</v>
      </c>
      <c r="B2">
        <v>1</v>
      </c>
      <c r="C2">
        <v>1</v>
      </c>
      <c r="D2">
        <v>1</v>
      </c>
      <c r="E2">
        <v>288</v>
      </c>
      <c r="F2">
        <f>5.51*(4.19*(D2/((4/3)*(22/7)*POWER(C2,3))))</f>
        <v>5.5093738636363643</v>
      </c>
      <c r="G2">
        <f>11.186*(0.7072*SQRT((2*D2)/C2))</f>
        <v>11.18747466503649</v>
      </c>
      <c r="H2">
        <f>9.82*(D2/(POWER(C2,2)))</f>
        <v>9.82</v>
      </c>
      <c r="I2">
        <v>5778</v>
      </c>
      <c r="J2">
        <v>1</v>
      </c>
      <c r="K2">
        <v>365</v>
      </c>
      <c r="M2">
        <f>1-SQRT((1/2)*(POWER((B2-1)/(B2+1),2)+POWER((C2-1)/(C2+1),2)))</f>
        <v>1</v>
      </c>
      <c r="N2">
        <f>1-SQRT((1/5)*(POWER((B2-1)/(B2+1),2)+(0.57*POWER((C2-1)/(C2+1),2))+(1.07*POWER((F2-5.51)/(F2+5.51),2))+(0.7*POWER((G2-11.186)/(G2+11.186),2))+(5.58*POWER((E2-288)/(E2+288),2))))</f>
        <v>0.99996395644202896</v>
      </c>
      <c r="O2">
        <f>1-SQRT((1/9)*(POWER((B2-1)/(B2+1),2)+POWER((C2-1)/(C2+1),2)+POWER((H2-9.82)/(H2+9.82),2)+POWER((D2-1)/(D2+1),2)+POWER((E2-288)/(E2+288),2)+POWER((I2-5778)/(I2+5778),2)+POWER((J2-1)/(J2+1),2)+POWER((K2-365)/(K2+365),2)+POWER((F2-5.51)/(F2+5.51),2)))</f>
        <v>0.99998105952989758</v>
      </c>
      <c r="P2">
        <f>1-SQRT((1/9)*(3.2*(POWER((B2-1)/(B2+1),2))+(0.57*POWER((C2-1)/(C2+1),2))+(4.75*POWER((H2-9.82)/(H2+9.82),2))+(0.2*POWER((D2-1)/(D2+1),2))+(10.58*POWER((E2-288)/(E2+288),2))+POWER((I2-5778)/(I2+5778),2)+POWER((J2-1)/(J2+1),2)+POWER((K2-365)/(K2+365),2)+(2.8*POWER((F2-5.51)/(F2+5.51),2))))</f>
        <v>0.9999683065315631</v>
      </c>
    </row>
    <row r="3" spans="1:16" x14ac:dyDescent="0.35">
      <c r="A3" t="s">
        <v>12</v>
      </c>
      <c r="B3">
        <v>0.43099999999999999</v>
      </c>
      <c r="C3">
        <v>0.53200000000000003</v>
      </c>
      <c r="D3">
        <v>0.107</v>
      </c>
      <c r="E3">
        <v>210</v>
      </c>
      <c r="F3">
        <f t="shared" ref="F3:F64" si="0">5.51*(4.19*(D3/((4/3)*(22/7)*POWER(C3,3))))</f>
        <v>3.915174516199075</v>
      </c>
      <c r="G3">
        <f t="shared" ref="G3:G64" si="1">11.186*(0.7072*SQRT((2*D3)/C3))</f>
        <v>5.0172776789608893</v>
      </c>
      <c r="H3">
        <f t="shared" ref="H3:H64" si="2">9.82*(D3/(POWER(C3,2)))</f>
        <v>3.7125473458081286</v>
      </c>
      <c r="I3">
        <v>5778</v>
      </c>
      <c r="J3">
        <v>1</v>
      </c>
      <c r="K3">
        <v>687</v>
      </c>
      <c r="M3">
        <f t="shared" ref="M3:M64" si="3">1-SQRT((1/2)*(POWER((B3-1)/(B3+1),2)+POWER((C3-1)/(C3+1),2)))</f>
        <v>0.64544058513900326</v>
      </c>
      <c r="N3">
        <f t="shared" ref="N3:N64" si="4">1-SQRT((1/5)*(POWER((B3-1)/(B3+1),2)+(0.57*POWER((C3-1)/(C3+1),2))+(1.07*POWER((F3-5.51)/(F3+5.51),2))+(0.7*POWER((G3-11.186)/(G3+11.186),2))+(5.58*POWER((E3-288)/(E3+288),2))))</f>
        <v>0.69007158399037094</v>
      </c>
      <c r="O3">
        <f t="shared" ref="O3:O64" si="5">1-SQRT((1/9)*(POWER((B3-1)/(B3+1),2)+POWER((C3-1)/(C3+1),2)+POWER((H3-9.82)/(H3+9.82),2)+POWER((D3-1)/(D3+1),2)+POWER((E3-288)/(E3+288),2)+POWER((I3-5778)/(I3+5778),2)+POWER((J3-1)/(J3+1),2)+POWER((K3-365)/(K3+365),2)+POWER((F3-5.51)/(F3+5.51),2)))</f>
        <v>0.62691946470681814</v>
      </c>
      <c r="P3">
        <f t="shared" ref="P3:P64" si="6">1-SQRT((1/9)*(3.2*(POWER((B3-1)/(B3+1),2))+(0.57*POWER((C3-1)/(C3+1),2))+(4.75*POWER((H3-9.82)/(H3+9.82),2))+(0.2*POWER((D3-1)/(D3+1),2))+(10.58*POWER((E3-288)/(E3+288),2))+POWER((I3-5778)/(I3+5778),2)+POWER((J3-1)/(J3+1),2)+POWER((K3-365)/(K3+365),2)+(2.8*POWER((F3-5.51)/(F3+5.51),2))))</f>
        <v>0.51808397843880938</v>
      </c>
    </row>
    <row r="4" spans="1:16" x14ac:dyDescent="0.35">
      <c r="A4" t="s">
        <v>13</v>
      </c>
      <c r="B4">
        <v>1.92</v>
      </c>
      <c r="C4">
        <v>0.94899999999999995</v>
      </c>
      <c r="D4">
        <v>0.81499999999999995</v>
      </c>
      <c r="E4">
        <v>737</v>
      </c>
      <c r="F4">
        <f t="shared" si="0"/>
        <v>5.253650959246789</v>
      </c>
      <c r="G4">
        <f t="shared" si="1"/>
        <v>10.367588779332621</v>
      </c>
      <c r="H4">
        <f t="shared" si="2"/>
        <v>8.8866212673536911</v>
      </c>
      <c r="I4">
        <v>5778</v>
      </c>
      <c r="J4">
        <v>1</v>
      </c>
      <c r="K4">
        <v>225</v>
      </c>
      <c r="M4">
        <f t="shared" si="3"/>
        <v>0.77644588893552846</v>
      </c>
      <c r="N4">
        <f t="shared" si="4"/>
        <v>0.51585072592481029</v>
      </c>
      <c r="O4">
        <f t="shared" si="5"/>
        <v>0.79955841726641297</v>
      </c>
      <c r="P4">
        <f t="shared" si="6"/>
        <v>0.48145425117231078</v>
      </c>
    </row>
    <row r="5" spans="1:16" x14ac:dyDescent="0.35">
      <c r="A5" t="s">
        <v>14</v>
      </c>
      <c r="B5">
        <v>5.9899999999999997E-3</v>
      </c>
      <c r="C5">
        <v>10.973000000000001</v>
      </c>
      <c r="D5">
        <v>318</v>
      </c>
      <c r="E5">
        <v>165</v>
      </c>
      <c r="F5">
        <f t="shared" si="0"/>
        <v>1.3260296249406163</v>
      </c>
      <c r="G5">
        <f t="shared" si="1"/>
        <v>60.225849594375575</v>
      </c>
      <c r="H5">
        <f t="shared" si="2"/>
        <v>25.935095371621628</v>
      </c>
      <c r="I5">
        <v>5778</v>
      </c>
      <c r="J5">
        <v>1</v>
      </c>
      <c r="K5">
        <v>4333</v>
      </c>
      <c r="M5">
        <f t="shared" si="3"/>
        <v>8.6177627088669051E-2</v>
      </c>
      <c r="N5">
        <f t="shared" si="4"/>
        <v>0.29089963628205828</v>
      </c>
      <c r="O5">
        <f t="shared" si="5"/>
        <v>0.33146259168969672</v>
      </c>
      <c r="P5">
        <f t="shared" si="6"/>
        <v>0.10405953040355376</v>
      </c>
    </row>
    <row r="6" spans="1:16" x14ac:dyDescent="0.35">
      <c r="A6" t="s">
        <v>15</v>
      </c>
      <c r="B6">
        <v>1.39</v>
      </c>
      <c r="C6">
        <v>1.87</v>
      </c>
      <c r="D6">
        <v>4.16</v>
      </c>
      <c r="E6">
        <v>312</v>
      </c>
      <c r="F6">
        <f t="shared" si="0"/>
        <v>3.5048606493371248</v>
      </c>
      <c r="G6">
        <f t="shared" si="1"/>
        <v>16.686218525360331</v>
      </c>
      <c r="H6">
        <f t="shared" si="2"/>
        <v>11.682118447768021</v>
      </c>
      <c r="I6">
        <v>5710</v>
      </c>
      <c r="J6">
        <v>0.97</v>
      </c>
      <c r="K6">
        <v>259.3</v>
      </c>
      <c r="M6">
        <f t="shared" si="3"/>
        <v>0.75656720435889557</v>
      </c>
      <c r="N6">
        <f t="shared" si="4"/>
        <v>0.81662632154003778</v>
      </c>
      <c r="O6">
        <f t="shared" si="5"/>
        <v>0.74590848830657763</v>
      </c>
      <c r="P6">
        <f t="shared" si="6"/>
        <v>0.78075776236623995</v>
      </c>
    </row>
    <row r="7" spans="1:16" x14ac:dyDescent="0.35">
      <c r="A7" t="s">
        <v>16</v>
      </c>
      <c r="B7">
        <v>1.44</v>
      </c>
      <c r="C7">
        <v>1.91</v>
      </c>
      <c r="D7">
        <v>4.13</v>
      </c>
      <c r="E7">
        <v>308</v>
      </c>
      <c r="F7">
        <f t="shared" si="0"/>
        <v>3.2655188445391983</v>
      </c>
      <c r="G7">
        <f t="shared" si="1"/>
        <v>16.450928205370104</v>
      </c>
      <c r="H7">
        <f t="shared" si="2"/>
        <v>11.117184287711412</v>
      </c>
      <c r="I7">
        <v>3813</v>
      </c>
      <c r="J7">
        <v>0.56999999999999995</v>
      </c>
      <c r="K7">
        <v>101</v>
      </c>
      <c r="M7">
        <f t="shared" si="3"/>
        <v>0.74474652616559711</v>
      </c>
      <c r="N7">
        <f t="shared" si="4"/>
        <v>0.80509396283371482</v>
      </c>
      <c r="O7">
        <f t="shared" si="5"/>
        <v>0.66485592545621108</v>
      </c>
      <c r="P7">
        <f t="shared" si="6"/>
        <v>0.6863295201802464</v>
      </c>
    </row>
    <row r="8" spans="1:16" x14ac:dyDescent="0.35">
      <c r="A8" t="s">
        <v>17</v>
      </c>
      <c r="B8">
        <v>1.06</v>
      </c>
      <c r="C8">
        <v>2.14</v>
      </c>
      <c r="D8">
        <v>5.22</v>
      </c>
      <c r="E8">
        <v>292</v>
      </c>
      <c r="F8">
        <f t="shared" si="0"/>
        <v>2.9344818475945154</v>
      </c>
      <c r="G8">
        <f t="shared" si="1"/>
        <v>17.472716469574635</v>
      </c>
      <c r="H8">
        <f t="shared" si="2"/>
        <v>11.193204646694033</v>
      </c>
      <c r="I8">
        <v>3600</v>
      </c>
      <c r="J8">
        <v>0.46700000000000003</v>
      </c>
      <c r="K8">
        <v>36.1</v>
      </c>
      <c r="M8">
        <f t="shared" si="3"/>
        <v>0.74245489964012834</v>
      </c>
      <c r="N8">
        <f t="shared" si="4"/>
        <v>0.79532296783358114</v>
      </c>
      <c r="O8">
        <f t="shared" si="5"/>
        <v>0.58518572449263551</v>
      </c>
      <c r="P8">
        <f t="shared" si="6"/>
        <v>0.61855654465573706</v>
      </c>
    </row>
    <row r="9" spans="1:16" x14ac:dyDescent="0.35">
      <c r="A9" t="s">
        <v>18</v>
      </c>
      <c r="B9">
        <v>1.04</v>
      </c>
      <c r="C9">
        <v>2.17</v>
      </c>
      <c r="D9">
        <v>5.34</v>
      </c>
      <c r="E9">
        <v>291</v>
      </c>
      <c r="F9">
        <f t="shared" si="0"/>
        <v>2.8791500545949402</v>
      </c>
      <c r="G9">
        <f t="shared" si="1"/>
        <v>17.549826463275437</v>
      </c>
      <c r="H9">
        <f t="shared" si="2"/>
        <v>11.136103973327105</v>
      </c>
      <c r="I9">
        <v>4771</v>
      </c>
      <c r="J9">
        <v>0.71899999999999997</v>
      </c>
      <c r="K9">
        <v>140.30000000000001</v>
      </c>
      <c r="M9">
        <f t="shared" si="3"/>
        <v>0.73864934206015032</v>
      </c>
      <c r="N9">
        <f t="shared" si="4"/>
        <v>0.79131696404721708</v>
      </c>
      <c r="O9">
        <f t="shared" si="5"/>
        <v>0.67663166248064377</v>
      </c>
      <c r="P9">
        <f t="shared" si="6"/>
        <v>0.721000792688132</v>
      </c>
    </row>
    <row r="10" spans="1:16" x14ac:dyDescent="0.35">
      <c r="A10" t="s">
        <v>19</v>
      </c>
      <c r="B10">
        <v>0.99</v>
      </c>
      <c r="C10">
        <v>2.19</v>
      </c>
      <c r="D10">
        <v>5.4</v>
      </c>
      <c r="E10">
        <v>286</v>
      </c>
      <c r="F10">
        <f t="shared" si="0"/>
        <v>2.8324591797460599</v>
      </c>
      <c r="G10">
        <f t="shared" si="1"/>
        <v>17.56737561915611</v>
      </c>
      <c r="H10">
        <f t="shared" si="2"/>
        <v>11.056483392756617</v>
      </c>
      <c r="I10">
        <v>3657</v>
      </c>
      <c r="J10">
        <v>0.437</v>
      </c>
      <c r="K10">
        <v>35.700000000000003</v>
      </c>
      <c r="M10">
        <f t="shared" si="3"/>
        <v>0.73619642269081031</v>
      </c>
      <c r="N10">
        <f t="shared" si="4"/>
        <v>0.78828590953887634</v>
      </c>
      <c r="O10">
        <f t="shared" si="5"/>
        <v>0.57865550574016533</v>
      </c>
      <c r="P10">
        <f t="shared" si="6"/>
        <v>0.6114751530487581</v>
      </c>
    </row>
    <row r="11" spans="1:16" x14ac:dyDescent="0.35">
      <c r="A11" t="s">
        <v>20</v>
      </c>
      <c r="B11">
        <v>0.77</v>
      </c>
      <c r="C11">
        <v>2.11</v>
      </c>
      <c r="D11">
        <v>5.09</v>
      </c>
      <c r="E11">
        <v>269</v>
      </c>
      <c r="F11">
        <f t="shared" si="0"/>
        <v>2.9851946928191295</v>
      </c>
      <c r="G11">
        <f t="shared" si="1"/>
        <v>17.375996816827758</v>
      </c>
      <c r="H11">
        <f t="shared" si="2"/>
        <v>11.227016464140519</v>
      </c>
      <c r="I11">
        <v>3593</v>
      </c>
      <c r="J11">
        <v>0.54800000000000004</v>
      </c>
      <c r="K11">
        <v>56.1</v>
      </c>
      <c r="M11">
        <f t="shared" si="3"/>
        <v>0.73141823002549733</v>
      </c>
      <c r="N11">
        <f t="shared" si="4"/>
        <v>0.7886331539345981</v>
      </c>
      <c r="O11">
        <f t="shared" si="5"/>
        <v>0.61027084305698365</v>
      </c>
      <c r="P11">
        <f t="shared" si="6"/>
        <v>0.63860738776821413</v>
      </c>
    </row>
    <row r="12" spans="1:16" x14ac:dyDescent="0.35">
      <c r="A12" t="s">
        <v>21</v>
      </c>
      <c r="B12">
        <v>0.44</v>
      </c>
      <c r="C12">
        <v>1.8</v>
      </c>
      <c r="D12">
        <v>3.91</v>
      </c>
      <c r="E12">
        <v>229</v>
      </c>
      <c r="F12">
        <f t="shared" si="0"/>
        <v>3.6936988694818558</v>
      </c>
      <c r="G12">
        <f t="shared" si="1"/>
        <v>16.488615508200027</v>
      </c>
      <c r="H12">
        <f t="shared" si="2"/>
        <v>11.85067901234568</v>
      </c>
      <c r="I12">
        <v>3572</v>
      </c>
      <c r="J12">
        <v>0.45400000000000001</v>
      </c>
      <c r="K12">
        <v>63.3</v>
      </c>
      <c r="M12">
        <f t="shared" si="3"/>
        <v>0.65877630433800527</v>
      </c>
      <c r="N12">
        <f t="shared" si="4"/>
        <v>0.74007481131855668</v>
      </c>
      <c r="O12">
        <f t="shared" si="5"/>
        <v>0.61446328997059396</v>
      </c>
      <c r="P12">
        <f t="shared" si="6"/>
        <v>0.58072157483095299</v>
      </c>
    </row>
    <row r="13" spans="1:16" x14ac:dyDescent="0.35">
      <c r="A13" t="s">
        <v>23</v>
      </c>
      <c r="B13">
        <v>0.65</v>
      </c>
      <c r="C13">
        <v>0.92</v>
      </c>
      <c r="D13">
        <v>0.69</v>
      </c>
      <c r="E13">
        <v>258</v>
      </c>
      <c r="F13">
        <f t="shared" si="0"/>
        <v>4.8818884661239048</v>
      </c>
      <c r="G13">
        <f t="shared" si="1"/>
        <v>9.6886372641164016</v>
      </c>
      <c r="H13">
        <f t="shared" si="2"/>
        <v>8.0054347826086936</v>
      </c>
      <c r="I13">
        <v>2566</v>
      </c>
      <c r="J13">
        <v>8.9800000000000005E-2</v>
      </c>
      <c r="K13">
        <v>6.1</v>
      </c>
      <c r="M13">
        <f t="shared" si="3"/>
        <v>0.84714137292438574</v>
      </c>
      <c r="N13">
        <f t="shared" si="4"/>
        <v>0.88139008214140024</v>
      </c>
      <c r="O13">
        <f t="shared" si="5"/>
        <v>0.54314044960303565</v>
      </c>
      <c r="P13">
        <f t="shared" si="6"/>
        <v>0.5257557651440814</v>
      </c>
    </row>
    <row r="14" spans="1:16" x14ac:dyDescent="0.35">
      <c r="A14" t="s">
        <v>24</v>
      </c>
      <c r="B14">
        <v>0.7</v>
      </c>
      <c r="C14">
        <v>1.35</v>
      </c>
      <c r="D14">
        <v>2.36</v>
      </c>
      <c r="E14">
        <v>263</v>
      </c>
      <c r="F14">
        <f t="shared" si="0"/>
        <v>5.2846099957046464</v>
      </c>
      <c r="G14">
        <f t="shared" si="1"/>
        <v>14.791805312370981</v>
      </c>
      <c r="H14">
        <f t="shared" si="2"/>
        <v>12.716159122085047</v>
      </c>
      <c r="I14">
        <v>4563</v>
      </c>
      <c r="J14">
        <v>0.72</v>
      </c>
      <c r="K14">
        <v>112.3</v>
      </c>
      <c r="M14">
        <f t="shared" si="3"/>
        <v>0.83671520078440131</v>
      </c>
      <c r="N14">
        <f t="shared" si="4"/>
        <v>0.88233466743515743</v>
      </c>
      <c r="O14">
        <f t="shared" si="5"/>
        <v>0.7512756252815086</v>
      </c>
      <c r="P14">
        <f t="shared" si="6"/>
        <v>0.74897522189631838</v>
      </c>
    </row>
    <row r="15" spans="1:16" x14ac:dyDescent="0.35">
      <c r="A15" t="s">
        <v>60</v>
      </c>
      <c r="B15">
        <v>1.3</v>
      </c>
      <c r="C15">
        <v>1.29</v>
      </c>
      <c r="D15">
        <v>2.21</v>
      </c>
      <c r="E15">
        <v>307</v>
      </c>
      <c r="F15">
        <f t="shared" si="0"/>
        <v>5.671858494004657</v>
      </c>
      <c r="G15">
        <f t="shared" si="1"/>
        <v>14.643110731159329</v>
      </c>
      <c r="H15">
        <f t="shared" si="2"/>
        <v>13.041403761793161</v>
      </c>
      <c r="I15">
        <v>3498</v>
      </c>
      <c r="J15">
        <v>0.309</v>
      </c>
      <c r="K15">
        <v>24.2</v>
      </c>
      <c r="M15">
        <f t="shared" si="3"/>
        <v>0.87144980990779264</v>
      </c>
      <c r="N15">
        <f t="shared" si="4"/>
        <v>0.90554500414291217</v>
      </c>
      <c r="O15">
        <f t="shared" si="5"/>
        <v>0.61964188559684497</v>
      </c>
      <c r="P15">
        <f t="shared" si="6"/>
        <v>0.61942773675764384</v>
      </c>
    </row>
    <row r="16" spans="1:16" x14ac:dyDescent="0.35">
      <c r="A16" t="s">
        <v>29</v>
      </c>
      <c r="B16">
        <v>0.69</v>
      </c>
      <c r="C16">
        <v>1.1499999999999999</v>
      </c>
      <c r="D16">
        <v>1.64</v>
      </c>
      <c r="E16">
        <v>247</v>
      </c>
      <c r="F16">
        <f t="shared" si="0"/>
        <v>5.9409045032390182</v>
      </c>
      <c r="G16">
        <f t="shared" si="1"/>
        <v>13.359957256654047</v>
      </c>
      <c r="H16">
        <f t="shared" si="2"/>
        <v>12.177542533081287</v>
      </c>
      <c r="I16">
        <v>3119</v>
      </c>
      <c r="J16">
        <v>0.12</v>
      </c>
      <c r="K16">
        <v>13</v>
      </c>
      <c r="M16">
        <f t="shared" si="3"/>
        <v>0.86122900663068591</v>
      </c>
      <c r="N16">
        <f t="shared" si="4"/>
        <v>0.87655029466013534</v>
      </c>
      <c r="O16">
        <f t="shared" si="5"/>
        <v>0.56668057993615784</v>
      </c>
      <c r="P16">
        <f t="shared" si="6"/>
        <v>0.55071763066878887</v>
      </c>
    </row>
    <row r="17" spans="1:16" x14ac:dyDescent="0.35">
      <c r="A17" t="s">
        <v>30</v>
      </c>
      <c r="B17">
        <v>1.45</v>
      </c>
      <c r="C17">
        <v>1.18</v>
      </c>
      <c r="D17">
        <v>1.74</v>
      </c>
      <c r="E17">
        <v>311</v>
      </c>
      <c r="F17">
        <f t="shared" si="0"/>
        <v>5.8345245392221683</v>
      </c>
      <c r="G17">
        <f t="shared" si="1"/>
        <v>13.585189016440484</v>
      </c>
      <c r="H17">
        <f t="shared" si="2"/>
        <v>12.271473714449872</v>
      </c>
      <c r="I17">
        <v>3119</v>
      </c>
      <c r="J17">
        <v>0.12</v>
      </c>
      <c r="K17">
        <v>6.7</v>
      </c>
      <c r="M17">
        <f t="shared" si="3"/>
        <v>0.85760345632285573</v>
      </c>
      <c r="N17">
        <f t="shared" si="4"/>
        <v>0.89676146969957737</v>
      </c>
      <c r="O17">
        <f t="shared" si="5"/>
        <v>0.55728546926473888</v>
      </c>
      <c r="P17">
        <f t="shared" si="6"/>
        <v>0.54800727698311547</v>
      </c>
    </row>
    <row r="18" spans="1:16" x14ac:dyDescent="0.35">
      <c r="A18" t="s">
        <v>31</v>
      </c>
      <c r="B18">
        <v>0.78</v>
      </c>
      <c r="C18">
        <v>2.41</v>
      </c>
      <c r="D18">
        <v>6.4</v>
      </c>
      <c r="E18">
        <v>270</v>
      </c>
      <c r="F18">
        <f t="shared" si="0"/>
        <v>2.5190169550217303</v>
      </c>
      <c r="G18">
        <f t="shared" si="1"/>
        <v>18.231127592485855</v>
      </c>
      <c r="H18">
        <f t="shared" si="2"/>
        <v>10.820750331433688</v>
      </c>
      <c r="I18">
        <v>3562</v>
      </c>
      <c r="J18">
        <v>0.41</v>
      </c>
      <c r="K18">
        <v>24.3</v>
      </c>
      <c r="M18">
        <f t="shared" si="3"/>
        <v>0.6948364284154176</v>
      </c>
      <c r="N18">
        <f t="shared" si="4"/>
        <v>0.75214000821075933</v>
      </c>
      <c r="O18">
        <f t="shared" si="5"/>
        <v>0.54561293265956778</v>
      </c>
      <c r="P18">
        <f t="shared" si="6"/>
        <v>0.57041796081979912</v>
      </c>
    </row>
    <row r="19" spans="1:16" x14ac:dyDescent="0.35">
      <c r="A19" t="s">
        <v>32</v>
      </c>
      <c r="B19">
        <v>1.25</v>
      </c>
      <c r="C19">
        <v>2.5</v>
      </c>
      <c r="D19">
        <v>6.8</v>
      </c>
      <c r="E19">
        <v>304</v>
      </c>
      <c r="F19">
        <f t="shared" si="0"/>
        <v>2.3976795054545459</v>
      </c>
      <c r="G19">
        <f t="shared" si="1"/>
        <v>18.450855891146798</v>
      </c>
      <c r="H19">
        <f t="shared" si="2"/>
        <v>10.68416</v>
      </c>
      <c r="I19">
        <v>3529</v>
      </c>
      <c r="J19">
        <v>0.42</v>
      </c>
      <c r="K19">
        <v>25.6</v>
      </c>
      <c r="M19">
        <f t="shared" si="3"/>
        <v>0.68693519169339656</v>
      </c>
      <c r="N19">
        <f t="shared" si="4"/>
        <v>0.74351311787962326</v>
      </c>
      <c r="O19">
        <f t="shared" si="5"/>
        <v>0.54215426330798211</v>
      </c>
      <c r="P19">
        <f t="shared" si="6"/>
        <v>0.56731640895079916</v>
      </c>
    </row>
    <row r="20" spans="1:16" x14ac:dyDescent="0.35">
      <c r="A20" t="s">
        <v>33</v>
      </c>
      <c r="B20">
        <v>0.78</v>
      </c>
      <c r="C20">
        <v>2.4900000000000002</v>
      </c>
      <c r="D20">
        <v>6.77</v>
      </c>
      <c r="E20">
        <v>270</v>
      </c>
      <c r="F20">
        <f t="shared" si="0"/>
        <v>2.4159774244357752</v>
      </c>
      <c r="G20">
        <f t="shared" si="1"/>
        <v>18.44704153540432</v>
      </c>
      <c r="H20">
        <f t="shared" si="2"/>
        <v>10.722633505911192</v>
      </c>
      <c r="I20">
        <v>4366</v>
      </c>
      <c r="J20">
        <v>0.67600000000000005</v>
      </c>
      <c r="K20">
        <v>125.4</v>
      </c>
      <c r="M20">
        <f t="shared" si="3"/>
        <v>0.68571623288036243</v>
      </c>
      <c r="N20">
        <f t="shared" si="4"/>
        <v>0.74307284669927087</v>
      </c>
      <c r="O20">
        <f t="shared" si="5"/>
        <v>0.63487946038376952</v>
      </c>
      <c r="P20">
        <f t="shared" si="6"/>
        <v>0.66577046725554312</v>
      </c>
    </row>
    <row r="21" spans="1:16" x14ac:dyDescent="0.35">
      <c r="A21" t="s">
        <v>34</v>
      </c>
      <c r="B21">
        <v>0.59</v>
      </c>
      <c r="C21">
        <v>2.19</v>
      </c>
      <c r="D21">
        <v>5.43</v>
      </c>
      <c r="E21">
        <v>252</v>
      </c>
      <c r="F21">
        <f t="shared" si="0"/>
        <v>2.8481950640779825</v>
      </c>
      <c r="G21">
        <f t="shared" si="1"/>
        <v>17.616106297009722</v>
      </c>
      <c r="H21">
        <f t="shared" si="2"/>
        <v>11.117908300494152</v>
      </c>
      <c r="I21">
        <v>4724</v>
      </c>
      <c r="J21">
        <v>0.76</v>
      </c>
      <c r="K21">
        <v>247.4</v>
      </c>
      <c r="M21">
        <f t="shared" si="3"/>
        <v>0.67933504569951064</v>
      </c>
      <c r="N21">
        <f t="shared" si="4"/>
        <v>0.74939168910363185</v>
      </c>
      <c r="O21">
        <f t="shared" si="5"/>
        <v>0.69167717994422606</v>
      </c>
      <c r="P21">
        <f t="shared" si="6"/>
        <v>0.70151746996994013</v>
      </c>
    </row>
    <row r="22" spans="1:16" x14ac:dyDescent="0.35">
      <c r="A22" t="s">
        <v>35</v>
      </c>
      <c r="B22">
        <v>1.1100000000000001</v>
      </c>
      <c r="C22">
        <v>1.63</v>
      </c>
      <c r="D22">
        <v>3.31</v>
      </c>
      <c r="E22">
        <v>295</v>
      </c>
      <c r="F22">
        <f t="shared" si="0"/>
        <v>4.2108272518889631</v>
      </c>
      <c r="G22">
        <f t="shared" si="1"/>
        <v>15.942347065901798</v>
      </c>
      <c r="H22">
        <f t="shared" si="2"/>
        <v>12.233881591328242</v>
      </c>
      <c r="I22">
        <v>5578</v>
      </c>
      <c r="J22">
        <v>1.02</v>
      </c>
      <c r="K22">
        <v>384.8</v>
      </c>
      <c r="M22">
        <f t="shared" si="3"/>
        <v>0.82665206182876227</v>
      </c>
      <c r="N22">
        <f t="shared" si="4"/>
        <v>0.87601646203449146</v>
      </c>
      <c r="O22">
        <f t="shared" si="5"/>
        <v>0.79493985970942282</v>
      </c>
      <c r="P22">
        <f t="shared" si="6"/>
        <v>0.84782857324621808</v>
      </c>
    </row>
    <row r="23" spans="1:16" x14ac:dyDescent="0.35">
      <c r="A23" t="s">
        <v>36</v>
      </c>
      <c r="B23">
        <v>1.1499999999999999</v>
      </c>
      <c r="C23">
        <v>1.61</v>
      </c>
      <c r="D23">
        <v>4.5949999999999998</v>
      </c>
      <c r="E23">
        <v>298</v>
      </c>
      <c r="F23">
        <f t="shared" si="0"/>
        <v>6.0661079144704342</v>
      </c>
      <c r="G23">
        <f t="shared" si="1"/>
        <v>18.900003503317709</v>
      </c>
      <c r="H23">
        <f t="shared" si="2"/>
        <v>17.407854635237836</v>
      </c>
      <c r="I23">
        <v>4925</v>
      </c>
      <c r="J23">
        <v>0.72</v>
      </c>
      <c r="K23">
        <v>122.3</v>
      </c>
      <c r="M23">
        <f t="shared" si="3"/>
        <v>0.82753132650398176</v>
      </c>
      <c r="N23">
        <f t="shared" si="4"/>
        <v>0.86876342487236302</v>
      </c>
      <c r="O23">
        <f t="shared" si="5"/>
        <v>0.69567668182143705</v>
      </c>
      <c r="P23">
        <f t="shared" si="6"/>
        <v>0.70398413446366304</v>
      </c>
    </row>
    <row r="24" spans="1:16" x14ac:dyDescent="0.35">
      <c r="A24" t="s">
        <v>37</v>
      </c>
      <c r="B24">
        <v>0.84</v>
      </c>
      <c r="C24">
        <v>1.6</v>
      </c>
      <c r="D24">
        <v>3.18</v>
      </c>
      <c r="E24">
        <v>276</v>
      </c>
      <c r="F24">
        <f t="shared" si="0"/>
        <v>4.2772970913973722</v>
      </c>
      <c r="G24">
        <f t="shared" si="1"/>
        <v>15.77195878432372</v>
      </c>
      <c r="H24">
        <f t="shared" si="2"/>
        <v>12.198281249999997</v>
      </c>
      <c r="I24">
        <v>3757</v>
      </c>
      <c r="J24">
        <v>0.40400000000000003</v>
      </c>
      <c r="K24">
        <v>38.1</v>
      </c>
      <c r="M24">
        <f t="shared" si="3"/>
        <v>0.82562128205714103</v>
      </c>
      <c r="N24">
        <f t="shared" si="4"/>
        <v>0.87536166834475626</v>
      </c>
      <c r="O24">
        <f t="shared" si="5"/>
        <v>0.62827959491388474</v>
      </c>
      <c r="P24">
        <f t="shared" si="6"/>
        <v>0.65097494134776568</v>
      </c>
    </row>
    <row r="25" spans="1:16" x14ac:dyDescent="0.35">
      <c r="A25" t="s">
        <v>38</v>
      </c>
      <c r="B25">
        <v>1.1200000000000001</v>
      </c>
      <c r="C25">
        <v>0.78</v>
      </c>
      <c r="D25">
        <v>0.39</v>
      </c>
      <c r="E25">
        <v>303</v>
      </c>
      <c r="F25">
        <f t="shared" si="0"/>
        <v>4.5277562981889909</v>
      </c>
      <c r="G25">
        <f t="shared" si="1"/>
        <v>7.910739200000001</v>
      </c>
      <c r="H25">
        <f t="shared" si="2"/>
        <v>6.2948717948717947</v>
      </c>
      <c r="I25">
        <v>2566</v>
      </c>
      <c r="J25">
        <v>8.9800000000000005E-2</v>
      </c>
      <c r="K25">
        <v>4</v>
      </c>
      <c r="M25">
        <f t="shared" si="3"/>
        <v>0.90387550730169031</v>
      </c>
      <c r="N25">
        <f t="shared" si="4"/>
        <v>0.90372712281165324</v>
      </c>
      <c r="O25">
        <f t="shared" si="5"/>
        <v>0.5201862511006875</v>
      </c>
      <c r="P25">
        <f t="shared" si="6"/>
        <v>0.51451613869444757</v>
      </c>
    </row>
    <row r="26" spans="1:16" x14ac:dyDescent="0.35">
      <c r="A26" t="s">
        <v>22</v>
      </c>
      <c r="B26">
        <v>0.7</v>
      </c>
      <c r="C26">
        <v>1.08</v>
      </c>
      <c r="D26">
        <v>1.27</v>
      </c>
      <c r="E26">
        <v>257</v>
      </c>
      <c r="F26">
        <f t="shared" si="0"/>
        <v>5.5543686230012757</v>
      </c>
      <c r="G26">
        <f t="shared" si="1"/>
        <v>12.131710762755807</v>
      </c>
      <c r="H26">
        <f t="shared" si="2"/>
        <v>10.692215363511659</v>
      </c>
      <c r="I26">
        <v>3175</v>
      </c>
      <c r="J26">
        <v>0.13</v>
      </c>
      <c r="K26">
        <v>11.2</v>
      </c>
      <c r="M26">
        <f t="shared" si="3"/>
        <v>0.87228712192394386</v>
      </c>
      <c r="N26">
        <f t="shared" si="4"/>
        <v>0.89879985584409527</v>
      </c>
      <c r="O26">
        <f t="shared" si="5"/>
        <v>0.57657721887525892</v>
      </c>
      <c r="P26">
        <f t="shared" si="6"/>
        <v>0.56437217681335838</v>
      </c>
    </row>
    <row r="27" spans="1:16" x14ac:dyDescent="0.35">
      <c r="A27" t="s">
        <v>39</v>
      </c>
      <c r="B27">
        <v>0.56000000000000005</v>
      </c>
      <c r="C27">
        <v>1.45</v>
      </c>
      <c r="D27">
        <v>2.54</v>
      </c>
      <c r="E27">
        <v>249</v>
      </c>
      <c r="F27">
        <f t="shared" si="0"/>
        <v>4.5902036536590654</v>
      </c>
      <c r="G27">
        <f t="shared" si="1"/>
        <v>14.806926548475296</v>
      </c>
      <c r="H27">
        <f t="shared" si="2"/>
        <v>11.863400713436386</v>
      </c>
      <c r="I27">
        <v>3650</v>
      </c>
      <c r="J27">
        <v>0.33</v>
      </c>
      <c r="K27">
        <v>39</v>
      </c>
      <c r="M27">
        <f t="shared" si="3"/>
        <v>0.76199908711970621</v>
      </c>
      <c r="N27">
        <f t="shared" si="4"/>
        <v>0.82640748567990141</v>
      </c>
      <c r="O27">
        <f t="shared" si="5"/>
        <v>0.62275222808477848</v>
      </c>
      <c r="P27">
        <f t="shared" si="6"/>
        <v>0.60718767638630311</v>
      </c>
    </row>
    <row r="28" spans="1:16" x14ac:dyDescent="0.35">
      <c r="A28" t="s">
        <v>40</v>
      </c>
      <c r="B28">
        <v>0.41</v>
      </c>
      <c r="C28">
        <v>1.41</v>
      </c>
      <c r="D28">
        <v>4.46</v>
      </c>
      <c r="E28">
        <v>230</v>
      </c>
      <c r="F28">
        <f t="shared" si="0"/>
        <v>8.7655619845235879</v>
      </c>
      <c r="G28">
        <f t="shared" si="1"/>
        <v>19.897107110704173</v>
      </c>
      <c r="H28">
        <f t="shared" si="2"/>
        <v>22.029676575624972</v>
      </c>
      <c r="I28">
        <v>4925</v>
      </c>
      <c r="J28">
        <v>0.72</v>
      </c>
      <c r="K28">
        <v>267.3</v>
      </c>
      <c r="M28">
        <f t="shared" si="3"/>
        <v>0.68059889219480796</v>
      </c>
      <c r="N28">
        <f t="shared" si="4"/>
        <v>0.72717306094870127</v>
      </c>
      <c r="O28">
        <f t="shared" si="5"/>
        <v>0.68840178570128385</v>
      </c>
      <c r="P28">
        <f t="shared" si="6"/>
        <v>0.56664677965403976</v>
      </c>
    </row>
    <row r="29" spans="1:16" x14ac:dyDescent="0.35">
      <c r="A29" t="s">
        <v>41</v>
      </c>
      <c r="B29">
        <v>0.37</v>
      </c>
      <c r="C29">
        <v>1.04</v>
      </c>
      <c r="D29">
        <v>1.04</v>
      </c>
      <c r="E29">
        <v>225</v>
      </c>
      <c r="F29">
        <f t="shared" si="0"/>
        <v>5.0937258354626147</v>
      </c>
      <c r="G29">
        <f t="shared" si="1"/>
        <v>11.18747466503649</v>
      </c>
      <c r="H29">
        <f t="shared" si="2"/>
        <v>9.4423076923076916</v>
      </c>
      <c r="I29">
        <v>2566</v>
      </c>
      <c r="J29">
        <v>8.9800000000000005E-2</v>
      </c>
      <c r="K29">
        <v>9.1999999999999993</v>
      </c>
      <c r="M29">
        <f t="shared" si="3"/>
        <v>0.67453864879613623</v>
      </c>
      <c r="N29">
        <f t="shared" si="4"/>
        <v>0.75607828791961795</v>
      </c>
      <c r="O29">
        <f t="shared" si="5"/>
        <v>0.53106995327729511</v>
      </c>
      <c r="P29">
        <f t="shared" si="6"/>
        <v>0.46329116532967873</v>
      </c>
    </row>
    <row r="30" spans="1:16" x14ac:dyDescent="0.35">
      <c r="A30" t="s">
        <v>42</v>
      </c>
      <c r="B30">
        <v>0.59</v>
      </c>
      <c r="C30">
        <v>2.67</v>
      </c>
      <c r="D30">
        <v>7.6</v>
      </c>
      <c r="E30">
        <v>251</v>
      </c>
      <c r="F30">
        <f t="shared" si="0"/>
        <v>2.1997941997048347</v>
      </c>
      <c r="G30">
        <f t="shared" si="1"/>
        <v>18.874837889467628</v>
      </c>
      <c r="H30">
        <f t="shared" si="2"/>
        <v>10.468936301533194</v>
      </c>
      <c r="I30">
        <v>3466</v>
      </c>
      <c r="J30">
        <v>0.43</v>
      </c>
      <c r="K30">
        <v>48.1</v>
      </c>
      <c r="M30">
        <f t="shared" si="3"/>
        <v>0.63016570058375954</v>
      </c>
      <c r="N30">
        <f t="shared" si="4"/>
        <v>0.69871833836549668</v>
      </c>
      <c r="O30">
        <f t="shared" si="5"/>
        <v>0.54508614618881501</v>
      </c>
      <c r="P30">
        <f t="shared" si="6"/>
        <v>0.54915042088961974</v>
      </c>
    </row>
    <row r="31" spans="1:16" x14ac:dyDescent="0.35">
      <c r="A31" t="s">
        <v>43</v>
      </c>
      <c r="B31">
        <v>0.36</v>
      </c>
      <c r="C31">
        <v>1.64</v>
      </c>
      <c r="D31">
        <v>6.38</v>
      </c>
      <c r="E31">
        <v>222</v>
      </c>
      <c r="F31">
        <f t="shared" si="0"/>
        <v>7.9687715940170669</v>
      </c>
      <c r="G31">
        <f t="shared" si="1"/>
        <v>22.065840782090287</v>
      </c>
      <c r="H31">
        <f t="shared" si="2"/>
        <v>23.294021415823916</v>
      </c>
      <c r="I31">
        <v>3216</v>
      </c>
      <c r="J31">
        <v>0.17899999999999999</v>
      </c>
      <c r="K31">
        <v>24.7</v>
      </c>
      <c r="M31">
        <f t="shared" si="3"/>
        <v>0.62568542607039745</v>
      </c>
      <c r="N31">
        <f t="shared" si="4"/>
        <v>0.69703208376575643</v>
      </c>
      <c r="O31">
        <f t="shared" si="5"/>
        <v>0.48837505596774067</v>
      </c>
      <c r="P31">
        <f t="shared" si="6"/>
        <v>0.40057186915125464</v>
      </c>
    </row>
    <row r="32" spans="1:16" x14ac:dyDescent="0.35">
      <c r="A32" t="s">
        <v>44</v>
      </c>
      <c r="B32">
        <v>0.53</v>
      </c>
      <c r="C32">
        <v>2.6</v>
      </c>
      <c r="D32">
        <v>7.27</v>
      </c>
      <c r="E32">
        <v>244</v>
      </c>
      <c r="F32">
        <f t="shared" si="0"/>
        <v>2.2788545737731201</v>
      </c>
      <c r="G32">
        <f t="shared" si="1"/>
        <v>18.707363984010495</v>
      </c>
      <c r="H32">
        <f t="shared" si="2"/>
        <v>10.560857988165679</v>
      </c>
      <c r="I32">
        <v>3710</v>
      </c>
      <c r="J32">
        <v>0.51</v>
      </c>
      <c r="K32">
        <v>122</v>
      </c>
      <c r="M32">
        <f t="shared" si="3"/>
        <v>0.61796840496573369</v>
      </c>
      <c r="N32">
        <f t="shared" si="4"/>
        <v>0.69223964413043715</v>
      </c>
      <c r="O32">
        <f t="shared" si="5"/>
        <v>0.59878727214883187</v>
      </c>
      <c r="P32">
        <f t="shared" si="6"/>
        <v>0.59286661818902131</v>
      </c>
    </row>
    <row r="33" spans="1:16" x14ac:dyDescent="0.35">
      <c r="A33" t="s">
        <v>45</v>
      </c>
      <c r="B33">
        <v>0.38</v>
      </c>
      <c r="C33">
        <v>2.34</v>
      </c>
      <c r="D33">
        <v>6.1</v>
      </c>
      <c r="E33">
        <v>226</v>
      </c>
      <c r="F33">
        <f t="shared" si="0"/>
        <v>2.6229167539366429</v>
      </c>
      <c r="G33">
        <f t="shared" si="1"/>
        <v>18.062965549828991</v>
      </c>
      <c r="H33">
        <f t="shared" si="2"/>
        <v>10.939805683395429</v>
      </c>
      <c r="I33">
        <v>3615</v>
      </c>
      <c r="J33">
        <v>0.34599999999999997</v>
      </c>
      <c r="K33">
        <v>55.7</v>
      </c>
      <c r="M33">
        <f t="shared" si="3"/>
        <v>0.57408459215690799</v>
      </c>
      <c r="N33">
        <f t="shared" si="4"/>
        <v>0.66884541390802643</v>
      </c>
      <c r="O33">
        <f t="shared" si="5"/>
        <v>0.54638642356895761</v>
      </c>
      <c r="P33">
        <f t="shared" si="6"/>
        <v>0.50658860673210038</v>
      </c>
    </row>
    <row r="34" spans="1:16" x14ac:dyDescent="0.35">
      <c r="A34" t="s">
        <v>46</v>
      </c>
      <c r="B34">
        <v>0.31</v>
      </c>
      <c r="C34">
        <v>1.94</v>
      </c>
      <c r="D34">
        <v>4.4000000000000004</v>
      </c>
      <c r="E34">
        <v>215</v>
      </c>
      <c r="F34">
        <f t="shared" si="0"/>
        <v>3.3200890406531154</v>
      </c>
      <c r="G34">
        <f t="shared" si="1"/>
        <v>16.848356297749362</v>
      </c>
      <c r="H34">
        <f t="shared" si="2"/>
        <v>11.48049739611011</v>
      </c>
      <c r="I34">
        <v>3237</v>
      </c>
      <c r="J34">
        <v>0.28999999999999998</v>
      </c>
      <c r="K34">
        <v>17.5</v>
      </c>
      <c r="M34">
        <f t="shared" si="3"/>
        <v>0.56430669645909393</v>
      </c>
      <c r="N34">
        <f t="shared" si="4"/>
        <v>0.66906254467753579</v>
      </c>
      <c r="O34">
        <f t="shared" si="5"/>
        <v>0.52012999323436748</v>
      </c>
      <c r="P34">
        <f t="shared" si="6"/>
        <v>0.4566562270588892</v>
      </c>
    </row>
    <row r="35" spans="1:16" x14ac:dyDescent="0.35">
      <c r="A35" t="s">
        <v>47</v>
      </c>
      <c r="B35">
        <v>0.26</v>
      </c>
      <c r="C35">
        <v>2.66</v>
      </c>
      <c r="D35">
        <v>7.56</v>
      </c>
      <c r="E35">
        <v>205</v>
      </c>
      <c r="F35">
        <f t="shared" si="0"/>
        <v>2.2129883620534594</v>
      </c>
      <c r="G35">
        <f t="shared" si="1"/>
        <v>18.86045406966511</v>
      </c>
      <c r="H35">
        <f t="shared" si="2"/>
        <v>10.492283339928768</v>
      </c>
      <c r="I35">
        <v>3562</v>
      </c>
      <c r="J35">
        <v>0.42</v>
      </c>
      <c r="K35">
        <v>106.3</v>
      </c>
      <c r="M35">
        <f t="shared" si="3"/>
        <v>0.475294133899128</v>
      </c>
      <c r="N35">
        <f t="shared" si="4"/>
        <v>0.5850268534841836</v>
      </c>
      <c r="O35">
        <f t="shared" si="5"/>
        <v>0.54368062067999989</v>
      </c>
      <c r="P35">
        <f t="shared" si="6"/>
        <v>0.45448512393413132</v>
      </c>
    </row>
    <row r="36" spans="1:16" x14ac:dyDescent="0.35">
      <c r="A36" t="s">
        <v>48</v>
      </c>
      <c r="B36">
        <v>1.3</v>
      </c>
      <c r="C36">
        <v>1.66</v>
      </c>
      <c r="D36">
        <v>3.18</v>
      </c>
      <c r="E36">
        <v>306</v>
      </c>
      <c r="F36">
        <f t="shared" si="0"/>
        <v>3.8300557913968927</v>
      </c>
      <c r="G36">
        <f t="shared" si="1"/>
        <v>15.484300137287327</v>
      </c>
      <c r="H36">
        <f t="shared" si="2"/>
        <v>11.332413993322691</v>
      </c>
      <c r="I36">
        <v>3393</v>
      </c>
      <c r="J36">
        <v>0.30099999999999999</v>
      </c>
      <c r="K36">
        <v>17.899999999999999</v>
      </c>
      <c r="M36">
        <f t="shared" si="3"/>
        <v>0.80178683676483431</v>
      </c>
      <c r="N36">
        <f t="shared" si="4"/>
        <v>0.85165845844141108</v>
      </c>
      <c r="O36">
        <f t="shared" si="5"/>
        <v>0.582733694685871</v>
      </c>
      <c r="P36">
        <f t="shared" si="6"/>
        <v>0.59908962924664122</v>
      </c>
    </row>
    <row r="37" spans="1:16" x14ac:dyDescent="0.35">
      <c r="A37" t="s">
        <v>49</v>
      </c>
      <c r="B37">
        <v>1.07</v>
      </c>
      <c r="C37">
        <v>1.66</v>
      </c>
      <c r="D37">
        <v>3.81</v>
      </c>
      <c r="E37">
        <v>293</v>
      </c>
      <c r="F37">
        <f t="shared" si="0"/>
        <v>4.5888404293151446</v>
      </c>
      <c r="G37">
        <f t="shared" si="1"/>
        <v>16.948860635214174</v>
      </c>
      <c r="H37">
        <f t="shared" si="2"/>
        <v>13.577514878792279</v>
      </c>
      <c r="I37">
        <v>4031</v>
      </c>
      <c r="J37">
        <v>0.59399999999999997</v>
      </c>
      <c r="K37">
        <v>60.9</v>
      </c>
      <c r="M37">
        <f t="shared" si="3"/>
        <v>0.82293047374950135</v>
      </c>
      <c r="N37">
        <f t="shared" si="4"/>
        <v>0.87759143867353617</v>
      </c>
      <c r="O37">
        <f t="shared" si="5"/>
        <v>0.65931492262752522</v>
      </c>
      <c r="P37">
        <f t="shared" si="6"/>
        <v>0.69087767919944332</v>
      </c>
    </row>
    <row r="38" spans="1:16" x14ac:dyDescent="0.35">
      <c r="A38" t="s">
        <v>50</v>
      </c>
      <c r="B38">
        <v>0.88</v>
      </c>
      <c r="C38">
        <v>1.77</v>
      </c>
      <c r="D38">
        <v>3.81</v>
      </c>
      <c r="E38">
        <v>278</v>
      </c>
      <c r="F38">
        <f t="shared" si="0"/>
        <v>3.7853620254468203</v>
      </c>
      <c r="G38">
        <f t="shared" si="1"/>
        <v>16.413753973868229</v>
      </c>
      <c r="H38">
        <f t="shared" si="2"/>
        <v>11.942353729771137</v>
      </c>
      <c r="I38">
        <v>3650</v>
      </c>
      <c r="J38">
        <v>0.33</v>
      </c>
      <c r="K38">
        <v>28.1</v>
      </c>
      <c r="M38">
        <f t="shared" si="3"/>
        <v>0.79832427155675467</v>
      </c>
      <c r="N38">
        <f t="shared" si="4"/>
        <v>0.85046135604133555</v>
      </c>
      <c r="O38">
        <f t="shared" si="5"/>
        <v>0.59092130231076179</v>
      </c>
      <c r="P38">
        <f t="shared" si="6"/>
        <v>0.61856507038766728</v>
      </c>
    </row>
    <row r="39" spans="1:16" x14ac:dyDescent="0.35">
      <c r="A39" t="s">
        <v>51</v>
      </c>
      <c r="B39">
        <v>0.84</v>
      </c>
      <c r="C39">
        <v>1.78</v>
      </c>
      <c r="D39">
        <v>3.81</v>
      </c>
      <c r="E39">
        <v>276</v>
      </c>
      <c r="F39">
        <f t="shared" si="0"/>
        <v>3.7219215349282293</v>
      </c>
      <c r="G39">
        <f t="shared" si="1"/>
        <v>16.367582985151735</v>
      </c>
      <c r="H39">
        <f t="shared" si="2"/>
        <v>11.808546900643858</v>
      </c>
      <c r="I39">
        <v>4820</v>
      </c>
      <c r="J39">
        <v>0.74299999999999999</v>
      </c>
      <c r="K39">
        <v>168.8</v>
      </c>
      <c r="M39">
        <f t="shared" si="3"/>
        <v>0.79229339192380521</v>
      </c>
      <c r="N39">
        <f t="shared" si="4"/>
        <v>0.84517483563288387</v>
      </c>
      <c r="O39">
        <f t="shared" si="5"/>
        <v>0.73354176976888552</v>
      </c>
      <c r="P39">
        <f t="shared" si="6"/>
        <v>0.77581914246541017</v>
      </c>
    </row>
    <row r="40" spans="1:16" x14ac:dyDescent="0.35">
      <c r="A40" t="s">
        <v>52</v>
      </c>
      <c r="B40">
        <v>0.84</v>
      </c>
      <c r="C40">
        <v>1.82</v>
      </c>
      <c r="D40">
        <v>3.97</v>
      </c>
      <c r="E40">
        <v>280</v>
      </c>
      <c r="F40">
        <f t="shared" si="0"/>
        <v>3.6280944726237419</v>
      </c>
      <c r="G40">
        <f t="shared" si="1"/>
        <v>16.52310353603665</v>
      </c>
      <c r="H40">
        <f t="shared" si="2"/>
        <v>11.769532665137062</v>
      </c>
      <c r="I40">
        <v>4351</v>
      </c>
      <c r="J40">
        <v>0.69</v>
      </c>
      <c r="K40">
        <v>92.7</v>
      </c>
      <c r="M40">
        <f t="shared" si="3"/>
        <v>0.78539043874541825</v>
      </c>
      <c r="N40">
        <f t="shared" si="4"/>
        <v>0.83986658890117161</v>
      </c>
      <c r="O40">
        <f t="shared" si="5"/>
        <v>0.68247042364304522</v>
      </c>
      <c r="P40">
        <f t="shared" si="6"/>
        <v>0.71896325370298708</v>
      </c>
    </row>
    <row r="41" spans="1:16" x14ac:dyDescent="0.35">
      <c r="A41" t="s">
        <v>53</v>
      </c>
      <c r="B41">
        <v>1.1000000000000001</v>
      </c>
      <c r="C41">
        <v>2.38</v>
      </c>
      <c r="D41">
        <v>6.9</v>
      </c>
      <c r="E41">
        <v>294</v>
      </c>
      <c r="F41">
        <f t="shared" si="0"/>
        <v>2.8198140100645492</v>
      </c>
      <c r="G41">
        <f t="shared" si="1"/>
        <v>19.048822354121697</v>
      </c>
      <c r="H41">
        <f t="shared" si="2"/>
        <v>11.962078949226751</v>
      </c>
      <c r="I41">
        <v>5594</v>
      </c>
      <c r="J41">
        <v>0.96</v>
      </c>
      <c r="K41">
        <v>289.89999999999998</v>
      </c>
      <c r="M41">
        <f t="shared" si="3"/>
        <v>0.70934262638013212</v>
      </c>
      <c r="N41">
        <f t="shared" si="4"/>
        <v>0.77336282758723529</v>
      </c>
      <c r="O41">
        <f t="shared" si="5"/>
        <v>0.69184516148222519</v>
      </c>
      <c r="P41">
        <f t="shared" si="6"/>
        <v>0.74905462350123853</v>
      </c>
    </row>
    <row r="42" spans="1:16" x14ac:dyDescent="0.35">
      <c r="A42" t="s">
        <v>54</v>
      </c>
      <c r="B42">
        <v>1.42</v>
      </c>
      <c r="C42">
        <v>2.2200000000000002</v>
      </c>
      <c r="D42">
        <v>5.56</v>
      </c>
      <c r="E42">
        <v>314</v>
      </c>
      <c r="F42">
        <f t="shared" si="0"/>
        <v>2.7997426463916604</v>
      </c>
      <c r="G42">
        <f t="shared" si="1"/>
        <v>17.704879423092127</v>
      </c>
      <c r="H42">
        <f t="shared" si="2"/>
        <v>11.078483889294697</v>
      </c>
      <c r="I42">
        <v>5146</v>
      </c>
      <c r="J42">
        <v>0.87</v>
      </c>
      <c r="K42">
        <v>169.1</v>
      </c>
      <c r="M42">
        <f t="shared" si="3"/>
        <v>0.70532012802671573</v>
      </c>
      <c r="N42">
        <f t="shared" si="4"/>
        <v>0.76684106909396332</v>
      </c>
      <c r="O42">
        <f t="shared" si="5"/>
        <v>0.6817676324561448</v>
      </c>
      <c r="P42">
        <f t="shared" si="6"/>
        <v>0.71086796635198857</v>
      </c>
    </row>
    <row r="43" spans="1:16" x14ac:dyDescent="0.35">
      <c r="A43" t="s">
        <v>55</v>
      </c>
      <c r="B43">
        <v>1.26</v>
      </c>
      <c r="C43">
        <v>2.37</v>
      </c>
      <c r="D43">
        <v>8.92</v>
      </c>
      <c r="E43">
        <v>303</v>
      </c>
      <c r="F43">
        <f t="shared" si="0"/>
        <v>3.6916631013740981</v>
      </c>
      <c r="G43">
        <f t="shared" si="1"/>
        <v>21.704026899660704</v>
      </c>
      <c r="H43">
        <f t="shared" si="2"/>
        <v>15.5947942815432</v>
      </c>
      <c r="I43">
        <v>3503</v>
      </c>
      <c r="J43">
        <v>0.41299999999999998</v>
      </c>
      <c r="K43">
        <v>32.9</v>
      </c>
      <c r="M43">
        <f t="shared" si="3"/>
        <v>0.70125232374015489</v>
      </c>
      <c r="N43">
        <f t="shared" si="4"/>
        <v>0.78815027624415546</v>
      </c>
      <c r="O43">
        <f t="shared" si="5"/>
        <v>0.54827213316445322</v>
      </c>
      <c r="P43">
        <f t="shared" si="6"/>
        <v>0.58437325525919559</v>
      </c>
    </row>
    <row r="44" spans="1:16" x14ac:dyDescent="0.35">
      <c r="A44" t="s">
        <v>56</v>
      </c>
      <c r="B44">
        <v>1.64</v>
      </c>
      <c r="C44">
        <v>2.0699999999999998</v>
      </c>
      <c r="D44">
        <v>4.93</v>
      </c>
      <c r="E44">
        <v>325</v>
      </c>
      <c r="F44">
        <f t="shared" si="0"/>
        <v>3.0622322594608757</v>
      </c>
      <c r="G44">
        <f t="shared" si="1"/>
        <v>17.265149836115832</v>
      </c>
      <c r="H44">
        <f t="shared" si="2"/>
        <v>11.29842003313963</v>
      </c>
      <c r="I44">
        <v>5402</v>
      </c>
      <c r="J44">
        <v>0.92100000000000004</v>
      </c>
      <c r="K44">
        <v>196.4</v>
      </c>
      <c r="M44">
        <f t="shared" si="3"/>
        <v>0.69979540039586619</v>
      </c>
      <c r="N44">
        <f t="shared" si="4"/>
        <v>0.76868099912979626</v>
      </c>
      <c r="O44">
        <f t="shared" si="5"/>
        <v>0.70138196749045212</v>
      </c>
      <c r="P44">
        <f t="shared" si="6"/>
        <v>0.71553405295523609</v>
      </c>
    </row>
    <row r="45" spans="1:16" x14ac:dyDescent="0.35">
      <c r="A45" t="s">
        <v>57</v>
      </c>
      <c r="B45">
        <v>1.45</v>
      </c>
      <c r="C45">
        <v>2.25</v>
      </c>
      <c r="D45">
        <v>5.69</v>
      </c>
      <c r="E45">
        <v>316</v>
      </c>
      <c r="F45">
        <f t="shared" si="0"/>
        <v>2.7521174021698478</v>
      </c>
      <c r="G45">
        <f t="shared" si="1"/>
        <v>17.790859870255993</v>
      </c>
      <c r="H45">
        <f t="shared" si="2"/>
        <v>11.037195061728395</v>
      </c>
      <c r="I45">
        <v>3528</v>
      </c>
      <c r="J45">
        <v>0.30199999999999999</v>
      </c>
      <c r="K45">
        <v>18.399999999999999</v>
      </c>
      <c r="M45">
        <f t="shared" si="3"/>
        <v>0.69861574573331242</v>
      </c>
      <c r="N45">
        <f t="shared" si="4"/>
        <v>0.76098691510421124</v>
      </c>
      <c r="O45">
        <f t="shared" si="5"/>
        <v>0.53414212825686236</v>
      </c>
      <c r="P45">
        <f t="shared" si="6"/>
        <v>0.55221947403760874</v>
      </c>
    </row>
    <row r="46" spans="1:16" x14ac:dyDescent="0.35">
      <c r="A46" t="s">
        <v>58</v>
      </c>
      <c r="B46">
        <v>1.17</v>
      </c>
      <c r="C46">
        <v>2.2000000000000002</v>
      </c>
      <c r="D46">
        <v>5.47</v>
      </c>
      <c r="E46">
        <v>299</v>
      </c>
      <c r="F46">
        <f t="shared" si="0"/>
        <v>2.8302286846441493</v>
      </c>
      <c r="G46">
        <f t="shared" si="1"/>
        <v>17.640642045535309</v>
      </c>
      <c r="H46">
        <f t="shared" si="2"/>
        <v>11.098223140495866</v>
      </c>
      <c r="I46">
        <v>3296</v>
      </c>
      <c r="J46">
        <v>0.26500000000000001</v>
      </c>
      <c r="K46">
        <v>17.7</v>
      </c>
      <c r="M46">
        <f t="shared" si="3"/>
        <v>0.72911043352769123</v>
      </c>
      <c r="N46">
        <f t="shared" si="4"/>
        <v>0.78375318008878536</v>
      </c>
      <c r="O46">
        <f t="shared" si="5"/>
        <v>0.53245699895427079</v>
      </c>
      <c r="P46">
        <f t="shared" si="6"/>
        <v>0.56008297243876481</v>
      </c>
    </row>
    <row r="47" spans="1:16" x14ac:dyDescent="0.35">
      <c r="A47" t="s">
        <v>59</v>
      </c>
      <c r="B47">
        <v>1.05</v>
      </c>
      <c r="C47">
        <v>2.2400000000000002</v>
      </c>
      <c r="D47">
        <v>5.66</v>
      </c>
      <c r="E47">
        <v>291</v>
      </c>
      <c r="F47">
        <f t="shared" si="0"/>
        <v>2.7744354219737435</v>
      </c>
      <c r="G47">
        <f t="shared" si="1"/>
        <v>17.783460362183607</v>
      </c>
      <c r="H47">
        <f t="shared" si="2"/>
        <v>11.077248086734691</v>
      </c>
      <c r="I47">
        <v>4339</v>
      </c>
      <c r="J47">
        <v>0.57999999999999996</v>
      </c>
      <c r="K47">
        <v>52.7</v>
      </c>
      <c r="M47">
        <f t="shared" si="3"/>
        <v>0.72882988876654009</v>
      </c>
      <c r="N47">
        <f t="shared" si="4"/>
        <v>0.78218958463016974</v>
      </c>
      <c r="O47">
        <f t="shared" si="5"/>
        <v>0.60570385242738367</v>
      </c>
      <c r="P47">
        <f t="shared" si="6"/>
        <v>0.64161131071239552</v>
      </c>
    </row>
    <row r="48" spans="1:16" x14ac:dyDescent="0.35">
      <c r="A48" t="s">
        <v>28</v>
      </c>
      <c r="B48">
        <v>0.74</v>
      </c>
      <c r="C48">
        <v>2.2000000000000002</v>
      </c>
      <c r="D48">
        <v>5.43</v>
      </c>
      <c r="E48">
        <v>254</v>
      </c>
      <c r="F48">
        <f t="shared" si="0"/>
        <v>2.8095323140068977</v>
      </c>
      <c r="G48">
        <f t="shared" si="1"/>
        <v>17.576024091951936</v>
      </c>
      <c r="H48">
        <f t="shared" si="2"/>
        <v>11.017066115702479</v>
      </c>
      <c r="I48">
        <v>3446</v>
      </c>
      <c r="J48">
        <v>0.32800000000000001</v>
      </c>
      <c r="K48">
        <v>35.200000000000003</v>
      </c>
      <c r="M48">
        <f t="shared" si="3"/>
        <v>0.71455918608096758</v>
      </c>
      <c r="N48">
        <f t="shared" si="4"/>
        <v>0.76687779247899646</v>
      </c>
      <c r="O48">
        <f t="shared" si="5"/>
        <v>0.55912822711657373</v>
      </c>
      <c r="P48">
        <f t="shared" si="6"/>
        <v>0.57863208044443326</v>
      </c>
    </row>
    <row r="49" spans="1:16" x14ac:dyDescent="0.35">
      <c r="A49" t="s">
        <v>27</v>
      </c>
      <c r="B49">
        <v>0.89</v>
      </c>
      <c r="C49">
        <v>2.35</v>
      </c>
      <c r="D49">
        <v>6.04</v>
      </c>
      <c r="E49">
        <v>279</v>
      </c>
      <c r="F49">
        <f t="shared" si="0"/>
        <v>2.5641037640109525</v>
      </c>
      <c r="G49">
        <f t="shared" si="1"/>
        <v>17.935628631542578</v>
      </c>
      <c r="H49">
        <f t="shared" si="2"/>
        <v>10.740208239022181</v>
      </c>
      <c r="I49">
        <v>4781</v>
      </c>
      <c r="J49">
        <v>0.75</v>
      </c>
      <c r="K49">
        <v>177.7</v>
      </c>
      <c r="M49">
        <f t="shared" si="3"/>
        <v>0.71209000230302566</v>
      </c>
      <c r="N49">
        <f t="shared" si="4"/>
        <v>0.76445712169377344</v>
      </c>
      <c r="O49">
        <f t="shared" si="5"/>
        <v>0.6730406193379691</v>
      </c>
      <c r="P49">
        <f t="shared" si="6"/>
        <v>0.71339807520408083</v>
      </c>
    </row>
    <row r="50" spans="1:16" x14ac:dyDescent="0.35">
      <c r="A50" t="s">
        <v>26</v>
      </c>
      <c r="B50">
        <v>1.48</v>
      </c>
      <c r="C50">
        <v>1.1100000000000001</v>
      </c>
      <c r="D50">
        <v>1.4</v>
      </c>
      <c r="E50">
        <v>317</v>
      </c>
      <c r="F50">
        <f t="shared" si="0"/>
        <v>5.6397693596378771</v>
      </c>
      <c r="G50">
        <f t="shared" si="1"/>
        <v>12.564192833660718</v>
      </c>
      <c r="H50">
        <f t="shared" si="2"/>
        <v>11.158185212239264</v>
      </c>
      <c r="I50">
        <v>3192</v>
      </c>
      <c r="J50">
        <v>0.17899999999999999</v>
      </c>
      <c r="K50">
        <v>9.9</v>
      </c>
      <c r="M50">
        <f t="shared" si="3"/>
        <v>0.85826292527130144</v>
      </c>
      <c r="N50">
        <f t="shared" si="4"/>
        <v>0.89575688412755028</v>
      </c>
      <c r="O50">
        <f t="shared" si="5"/>
        <v>0.58639245288871567</v>
      </c>
      <c r="P50">
        <f t="shared" si="6"/>
        <v>0.57362268350174062</v>
      </c>
    </row>
    <row r="51" spans="1:16" x14ac:dyDescent="0.35">
      <c r="A51" t="s">
        <v>25</v>
      </c>
      <c r="B51">
        <v>1.06</v>
      </c>
      <c r="C51">
        <v>1.51</v>
      </c>
      <c r="D51">
        <v>2.89</v>
      </c>
      <c r="E51">
        <v>292</v>
      </c>
      <c r="F51">
        <f t="shared" si="0"/>
        <v>4.6245475076203801</v>
      </c>
      <c r="G51">
        <f t="shared" si="1"/>
        <v>15.477204200842442</v>
      </c>
      <c r="H51">
        <f t="shared" si="2"/>
        <v>12.44673479233367</v>
      </c>
      <c r="I51">
        <v>3322</v>
      </c>
      <c r="J51">
        <v>0.29399999999999998</v>
      </c>
      <c r="K51">
        <v>18.600000000000001</v>
      </c>
      <c r="M51">
        <f t="shared" si="3"/>
        <v>0.85485628624439436</v>
      </c>
      <c r="N51">
        <f t="shared" si="4"/>
        <v>0.8990589840203641</v>
      </c>
      <c r="O51">
        <f t="shared" si="5"/>
        <v>0.59369433772990732</v>
      </c>
      <c r="P51">
        <f t="shared" si="6"/>
        <v>0.61307408144151587</v>
      </c>
    </row>
    <row r="52" spans="1:16" x14ac:dyDescent="0.35">
      <c r="A52" t="s">
        <v>61</v>
      </c>
      <c r="B52">
        <v>1.1499999999999999</v>
      </c>
      <c r="C52">
        <v>1.02</v>
      </c>
      <c r="D52">
        <v>1.05</v>
      </c>
      <c r="E52">
        <v>298</v>
      </c>
      <c r="F52">
        <f t="shared" si="0"/>
        <v>5.451186343128005</v>
      </c>
      <c r="G52">
        <f t="shared" si="1"/>
        <v>11.350804102546535</v>
      </c>
      <c r="H52">
        <f t="shared" si="2"/>
        <v>9.9106113033448668</v>
      </c>
      <c r="I52">
        <v>2637</v>
      </c>
      <c r="J52">
        <v>9.2999999999999999E-2</v>
      </c>
      <c r="K52">
        <v>4.9000000000000004</v>
      </c>
      <c r="M52">
        <f t="shared" si="3"/>
        <v>0.95017267040722497</v>
      </c>
      <c r="N52">
        <f t="shared" si="4"/>
        <v>0.96362265329764041</v>
      </c>
      <c r="O52">
        <f t="shared" si="5"/>
        <v>0.55508401173318367</v>
      </c>
      <c r="P52">
        <f t="shared" si="6"/>
        <v>0.55344985929315205</v>
      </c>
    </row>
    <row r="53" spans="1:16" x14ac:dyDescent="0.35">
      <c r="A53" t="s">
        <v>62</v>
      </c>
      <c r="B53">
        <v>0.87</v>
      </c>
      <c r="C53">
        <v>1.1399999999999999</v>
      </c>
      <c r="D53">
        <v>1.57</v>
      </c>
      <c r="E53">
        <v>278</v>
      </c>
      <c r="F53">
        <f t="shared" si="0"/>
        <v>5.8383125751979659</v>
      </c>
      <c r="G53">
        <f t="shared" si="1"/>
        <v>13.128934007846018</v>
      </c>
      <c r="H53">
        <f t="shared" si="2"/>
        <v>11.863188673437984</v>
      </c>
      <c r="I53">
        <v>3480</v>
      </c>
      <c r="J53">
        <v>0.41599999999999998</v>
      </c>
      <c r="K53">
        <v>37.4</v>
      </c>
      <c r="M53">
        <f t="shared" si="3"/>
        <v>0.93249925288144186</v>
      </c>
      <c r="N53">
        <f t="shared" si="4"/>
        <v>0.94637289034394656</v>
      </c>
      <c r="O53">
        <f t="shared" si="5"/>
        <v>0.67292109363344288</v>
      </c>
      <c r="P53">
        <f t="shared" si="6"/>
        <v>0.67169482873061204</v>
      </c>
    </row>
    <row r="54" spans="1:16" x14ac:dyDescent="0.35">
      <c r="A54" t="s">
        <v>63</v>
      </c>
      <c r="B54">
        <v>1.23</v>
      </c>
      <c r="C54">
        <v>1.06</v>
      </c>
      <c r="D54">
        <v>1.2</v>
      </c>
      <c r="E54">
        <v>303</v>
      </c>
      <c r="F54">
        <f t="shared" si="0"/>
        <v>5.5509318400119199</v>
      </c>
      <c r="G54">
        <f t="shared" si="1"/>
        <v>11.903365120244317</v>
      </c>
      <c r="H54">
        <f t="shared" si="2"/>
        <v>10.487718049127801</v>
      </c>
      <c r="I54">
        <v>3269</v>
      </c>
      <c r="J54">
        <v>0.19800000000000001</v>
      </c>
      <c r="K54">
        <v>19.5</v>
      </c>
      <c r="M54">
        <f t="shared" si="3"/>
        <v>0.92421744127353278</v>
      </c>
      <c r="N54">
        <f t="shared" si="4"/>
        <v>0.94449128225270607</v>
      </c>
      <c r="O54">
        <f t="shared" si="5"/>
        <v>0.61212968597726869</v>
      </c>
      <c r="P54">
        <f t="shared" si="6"/>
        <v>0.60832738740982761</v>
      </c>
    </row>
    <row r="55" spans="1:16" x14ac:dyDescent="0.35">
      <c r="A55" t="s">
        <v>64</v>
      </c>
      <c r="B55">
        <v>0.67</v>
      </c>
      <c r="C55">
        <v>2.57</v>
      </c>
      <c r="D55">
        <v>7.09</v>
      </c>
      <c r="E55">
        <v>256</v>
      </c>
      <c r="F55">
        <f t="shared" si="0"/>
        <v>2.3011721514136942</v>
      </c>
      <c r="G55">
        <f t="shared" si="1"/>
        <v>18.581835914603285</v>
      </c>
      <c r="H55">
        <f t="shared" si="2"/>
        <v>10.541234537994521</v>
      </c>
      <c r="I55">
        <v>4923</v>
      </c>
      <c r="J55">
        <v>0.77</v>
      </c>
      <c r="K55">
        <v>197.8</v>
      </c>
      <c r="M55">
        <f t="shared" si="3"/>
        <v>0.65908175134409874</v>
      </c>
      <c r="N55">
        <f t="shared" si="4"/>
        <v>0.71986644792411125</v>
      </c>
      <c r="O55">
        <f t="shared" si="5"/>
        <v>0.65292800788221772</v>
      </c>
      <c r="P55">
        <f t="shared" si="6"/>
        <v>0.67083535334926525</v>
      </c>
    </row>
    <row r="56" spans="1:16" x14ac:dyDescent="0.35">
      <c r="A56" t="s">
        <v>65</v>
      </c>
      <c r="B56">
        <v>0.44</v>
      </c>
      <c r="C56">
        <v>1.8</v>
      </c>
      <c r="D56">
        <v>3.91</v>
      </c>
      <c r="E56">
        <v>229</v>
      </c>
      <c r="F56">
        <f t="shared" si="0"/>
        <v>3.6936988694818558</v>
      </c>
      <c r="G56">
        <f t="shared" si="1"/>
        <v>16.488615508200027</v>
      </c>
      <c r="H56">
        <f t="shared" si="2"/>
        <v>11.85067901234568</v>
      </c>
      <c r="I56">
        <v>3572</v>
      </c>
      <c r="J56">
        <v>0.45400000000000001</v>
      </c>
      <c r="K56">
        <v>63.3</v>
      </c>
      <c r="M56">
        <f t="shared" si="3"/>
        <v>0.65877630433800527</v>
      </c>
      <c r="N56">
        <f t="shared" si="4"/>
        <v>0.74007481131855668</v>
      </c>
      <c r="O56">
        <f t="shared" si="5"/>
        <v>0.61446328997059396</v>
      </c>
      <c r="P56">
        <f t="shared" si="6"/>
        <v>0.58072157483095299</v>
      </c>
    </row>
    <row r="57" spans="1:16" x14ac:dyDescent="0.35">
      <c r="A57" t="s">
        <v>66</v>
      </c>
      <c r="B57">
        <v>1.34</v>
      </c>
      <c r="C57">
        <v>2.77</v>
      </c>
      <c r="D57">
        <v>8.1</v>
      </c>
      <c r="E57">
        <v>308</v>
      </c>
      <c r="F57">
        <f t="shared" si="0"/>
        <v>2.0996550753902605</v>
      </c>
      <c r="G57">
        <f t="shared" si="1"/>
        <v>19.130868642394287</v>
      </c>
      <c r="H57">
        <f t="shared" si="2"/>
        <v>10.366614969568221</v>
      </c>
      <c r="I57">
        <v>3969</v>
      </c>
      <c r="J57">
        <v>0.62</v>
      </c>
      <c r="K57">
        <v>60.7</v>
      </c>
      <c r="M57">
        <f t="shared" si="3"/>
        <v>0.65248139937103922</v>
      </c>
      <c r="N57">
        <f t="shared" si="4"/>
        <v>0.71154945926435254</v>
      </c>
      <c r="O57">
        <f t="shared" si="5"/>
        <v>0.57138110706297329</v>
      </c>
      <c r="P57">
        <f t="shared" si="6"/>
        <v>0.59268374132560886</v>
      </c>
    </row>
    <row r="58" spans="1:16" x14ac:dyDescent="0.35">
      <c r="A58" t="s">
        <v>67</v>
      </c>
      <c r="B58">
        <v>0.44</v>
      </c>
      <c r="C58">
        <v>1.91</v>
      </c>
      <c r="D58">
        <v>4.26</v>
      </c>
      <c r="E58">
        <v>234</v>
      </c>
      <c r="F58">
        <f t="shared" si="0"/>
        <v>3.3683075733019328</v>
      </c>
      <c r="G58">
        <f t="shared" si="1"/>
        <v>16.707835117867234</v>
      </c>
      <c r="H58">
        <f t="shared" si="2"/>
        <v>11.467119870617582</v>
      </c>
      <c r="I58">
        <v>3341</v>
      </c>
      <c r="J58">
        <v>0.33</v>
      </c>
      <c r="K58">
        <v>31.4</v>
      </c>
      <c r="M58">
        <f t="shared" si="3"/>
        <v>0.64713664158386652</v>
      </c>
      <c r="N58">
        <f t="shared" si="4"/>
        <v>0.7330223563785756</v>
      </c>
      <c r="O58">
        <f t="shared" si="5"/>
        <v>0.56011848519718743</v>
      </c>
      <c r="P58">
        <f t="shared" si="6"/>
        <v>0.53398260970649969</v>
      </c>
    </row>
    <row r="59" spans="1:16" x14ac:dyDescent="0.35">
      <c r="A59" t="s">
        <v>68</v>
      </c>
      <c r="B59">
        <v>1.28</v>
      </c>
      <c r="C59">
        <v>3.04</v>
      </c>
      <c r="D59">
        <v>9.44</v>
      </c>
      <c r="E59">
        <v>305</v>
      </c>
      <c r="F59">
        <f t="shared" si="0"/>
        <v>1.851200623465437</v>
      </c>
      <c r="G59">
        <f t="shared" si="1"/>
        <v>19.714295872831347</v>
      </c>
      <c r="H59">
        <f t="shared" si="2"/>
        <v>10.030817174515235</v>
      </c>
      <c r="I59">
        <v>5140</v>
      </c>
      <c r="J59">
        <v>0.79</v>
      </c>
      <c r="K59">
        <v>154.4</v>
      </c>
      <c r="M59">
        <f t="shared" si="3"/>
        <v>0.63253805230421611</v>
      </c>
      <c r="N59">
        <f t="shared" si="4"/>
        <v>0.68930254459573459</v>
      </c>
      <c r="O59">
        <f t="shared" si="5"/>
        <v>0.61224599489169795</v>
      </c>
      <c r="P59">
        <f t="shared" si="6"/>
        <v>0.63381035632428406</v>
      </c>
    </row>
    <row r="60" spans="1:16" x14ac:dyDescent="0.35">
      <c r="A60" t="s">
        <v>69</v>
      </c>
      <c r="B60">
        <v>0.37</v>
      </c>
      <c r="C60">
        <v>1.04</v>
      </c>
      <c r="D60">
        <v>1.1100000000000001</v>
      </c>
      <c r="E60">
        <v>225</v>
      </c>
      <c r="F60">
        <f t="shared" si="0"/>
        <v>5.4365727666956758</v>
      </c>
      <c r="G60">
        <f t="shared" si="1"/>
        <v>11.557845496122344</v>
      </c>
      <c r="H60">
        <f t="shared" si="2"/>
        <v>10.077847633136095</v>
      </c>
      <c r="I60">
        <v>2637</v>
      </c>
      <c r="J60">
        <v>9.2999999999999999E-2</v>
      </c>
      <c r="K60">
        <v>11.4</v>
      </c>
      <c r="M60">
        <f t="shared" si="3"/>
        <v>0.67453864879613623</v>
      </c>
      <c r="N60">
        <f t="shared" si="4"/>
        <v>0.75665857767274503</v>
      </c>
      <c r="O60">
        <f t="shared" si="5"/>
        <v>0.5356821046488196</v>
      </c>
      <c r="P60">
        <f t="shared" si="6"/>
        <v>0.46787667953052281</v>
      </c>
    </row>
    <row r="61" spans="1:16" x14ac:dyDescent="0.35">
      <c r="A61" t="s">
        <v>70</v>
      </c>
      <c r="B61">
        <v>0.32</v>
      </c>
      <c r="C61">
        <v>1.4</v>
      </c>
      <c r="D61">
        <v>2.54</v>
      </c>
      <c r="E61">
        <v>217</v>
      </c>
      <c r="F61">
        <f t="shared" si="0"/>
        <v>5.099784844619669</v>
      </c>
      <c r="G61">
        <f t="shared" si="1"/>
        <v>15.06901639190534</v>
      </c>
      <c r="H61">
        <f t="shared" si="2"/>
        <v>12.72591836734694</v>
      </c>
      <c r="I61">
        <v>3731</v>
      </c>
      <c r="J61">
        <v>0.48</v>
      </c>
      <c r="K61">
        <v>86.8</v>
      </c>
      <c r="M61">
        <f t="shared" si="3"/>
        <v>0.61714306762141591</v>
      </c>
      <c r="N61">
        <f t="shared" si="4"/>
        <v>0.71419469049022277</v>
      </c>
      <c r="O61">
        <f t="shared" si="5"/>
        <v>0.65532131281614014</v>
      </c>
      <c r="P61">
        <f t="shared" si="6"/>
        <v>0.55978832810039036</v>
      </c>
    </row>
    <row r="62" spans="1:16" x14ac:dyDescent="0.35">
      <c r="A62" t="s">
        <v>71</v>
      </c>
      <c r="B62">
        <v>0.28999999999999998</v>
      </c>
      <c r="C62">
        <v>1.17</v>
      </c>
      <c r="D62">
        <v>1.71</v>
      </c>
      <c r="E62">
        <v>212</v>
      </c>
      <c r="F62">
        <f t="shared" si="0"/>
        <v>5.8822133104677503</v>
      </c>
      <c r="G62">
        <f t="shared" si="1"/>
        <v>13.524997364526497</v>
      </c>
      <c r="H62">
        <f t="shared" si="2"/>
        <v>12.266929651545038</v>
      </c>
      <c r="I62">
        <v>3876</v>
      </c>
      <c r="J62">
        <v>0.52</v>
      </c>
      <c r="K62">
        <v>129.9</v>
      </c>
      <c r="M62">
        <f t="shared" si="3"/>
        <v>0.60689452988567161</v>
      </c>
      <c r="N62">
        <f t="shared" si="4"/>
        <v>0.70242348879151617</v>
      </c>
      <c r="O62">
        <f t="shared" si="5"/>
        <v>0.70591840546125961</v>
      </c>
      <c r="P62">
        <f t="shared" si="6"/>
        <v>0.57097955593783067</v>
      </c>
    </row>
    <row r="63" spans="1:16" x14ac:dyDescent="0.35">
      <c r="A63" t="s">
        <v>72</v>
      </c>
      <c r="B63">
        <v>0.56000000000000005</v>
      </c>
      <c r="C63">
        <v>1.45</v>
      </c>
      <c r="D63">
        <v>2.54</v>
      </c>
      <c r="E63">
        <v>249</v>
      </c>
      <c r="F63">
        <f t="shared" si="0"/>
        <v>4.5902036536590654</v>
      </c>
      <c r="G63">
        <f t="shared" si="1"/>
        <v>14.806926548475296</v>
      </c>
      <c r="H63">
        <f t="shared" si="2"/>
        <v>11.863400713436386</v>
      </c>
      <c r="I63">
        <v>3650</v>
      </c>
      <c r="J63">
        <v>0.33</v>
      </c>
      <c r="K63">
        <v>39</v>
      </c>
      <c r="M63">
        <f t="shared" si="3"/>
        <v>0.76199908711970621</v>
      </c>
      <c r="N63">
        <f t="shared" si="4"/>
        <v>0.82640748567990141</v>
      </c>
      <c r="O63">
        <f t="shared" si="5"/>
        <v>0.62275222808477848</v>
      </c>
      <c r="P63">
        <f t="shared" si="6"/>
        <v>0.60718767638630311</v>
      </c>
    </row>
    <row r="64" spans="1:16" x14ac:dyDescent="0.35">
      <c r="A64" t="s">
        <v>73</v>
      </c>
      <c r="B64">
        <v>0.25</v>
      </c>
      <c r="C64">
        <v>1.1299999999999999</v>
      </c>
      <c r="D64">
        <v>1.32</v>
      </c>
      <c r="E64">
        <v>204</v>
      </c>
      <c r="F64">
        <f t="shared" si="0"/>
        <v>5.0401196343190158</v>
      </c>
      <c r="G64">
        <f t="shared" si="1"/>
        <v>12.091489656307203</v>
      </c>
      <c r="H64">
        <f t="shared" si="2"/>
        <v>10.151460568564495</v>
      </c>
      <c r="I64">
        <v>2566</v>
      </c>
      <c r="J64">
        <v>8.9800000000000005E-2</v>
      </c>
      <c r="K64">
        <v>12.4</v>
      </c>
      <c r="M64">
        <f t="shared" si="3"/>
        <v>0.57354659664290164</v>
      </c>
      <c r="N64">
        <f t="shared" si="4"/>
        <v>0.67505134109720266</v>
      </c>
      <c r="O64">
        <f t="shared" si="5"/>
        <v>0.51319716903884327</v>
      </c>
      <c r="P64">
        <f t="shared" si="6"/>
        <v>0.40447733980644818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2022-11-22T18:02:11Z</dcterms:modified>
</cp:coreProperties>
</file>