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gineering\Operations Review 2022\QA\PostReleaseMetrics2022\BasePlatform\PowerBI Inputs\"/>
    </mc:Choice>
  </mc:AlternateContent>
  <bookViews>
    <workbookView xWindow="0" yWindow="75" windowWidth="22980" windowHeight="9525" firstSheet="1" activeTab="9"/>
  </bookViews>
  <sheets>
    <sheet name="7.3" sheetId="11" r:id="rId1"/>
    <sheet name="7.4" sheetId="1" r:id="rId2"/>
    <sheet name="7.5" sheetId="5" r:id="rId3"/>
    <sheet name="7.6" sheetId="7" r:id="rId4"/>
    <sheet name="7.7" sheetId="8" r:id="rId5"/>
    <sheet name="8.0" sheetId="9" r:id="rId6"/>
    <sheet name="8.1" sheetId="10" r:id="rId7"/>
    <sheet name="8.2" sheetId="12" r:id="rId8"/>
    <sheet name="8.3" sheetId="13" r:id="rId9"/>
    <sheet name="8.4" sheetId="14" r:id="rId10"/>
    <sheet name="Sheet2" sheetId="2" r:id="rId11"/>
    <sheet name="Sheet3" sheetId="3" r:id="rId12"/>
    <sheet name="Sheet4" sheetId="4" r:id="rId13"/>
  </sheets>
  <calcPr calcId="162913"/>
</workbook>
</file>

<file path=xl/calcChain.xml><?xml version="1.0" encoding="utf-8"?>
<calcChain xmlns="http://schemas.openxmlformats.org/spreadsheetml/2006/main">
  <c r="F12" i="14" l="1"/>
  <c r="G10" i="14" s="1"/>
  <c r="D12" i="14"/>
  <c r="B12" i="14"/>
  <c r="B13" i="14" s="1"/>
  <c r="B15" i="14" s="1"/>
  <c r="G9" i="14"/>
  <c r="G8" i="14"/>
  <c r="E8" i="14"/>
  <c r="G5" i="14"/>
  <c r="G4" i="14"/>
  <c r="E4" i="14"/>
  <c r="D13" i="14" l="1"/>
  <c r="D15" i="14" s="1"/>
  <c r="C4" i="14"/>
  <c r="C7" i="14"/>
  <c r="C8" i="14"/>
  <c r="C10" i="14"/>
  <c r="C6" i="14"/>
  <c r="C3" i="14"/>
  <c r="C11" i="14"/>
  <c r="F13" i="14"/>
  <c r="F15" i="14" s="1"/>
  <c r="E7" i="14"/>
  <c r="E11" i="14"/>
  <c r="G3" i="14"/>
  <c r="C5" i="14"/>
  <c r="E6" i="14"/>
  <c r="G7" i="14"/>
  <c r="C9" i="14"/>
  <c r="E10" i="14"/>
  <c r="G11" i="14"/>
  <c r="E3" i="14"/>
  <c r="E5" i="14"/>
  <c r="G6" i="14"/>
  <c r="E9" i="14"/>
  <c r="F12" i="13"/>
  <c r="G11" i="13" s="1"/>
  <c r="D12" i="13"/>
  <c r="E10" i="13" s="1"/>
  <c r="B12" i="13"/>
  <c r="B13" i="13" s="1"/>
  <c r="B15" i="13" s="1"/>
  <c r="G10" i="13"/>
  <c r="G9" i="13"/>
  <c r="E9" i="13"/>
  <c r="G8" i="13"/>
  <c r="E8" i="13"/>
  <c r="G6" i="13"/>
  <c r="G5" i="13"/>
  <c r="E5" i="13"/>
  <c r="G4" i="13"/>
  <c r="E4" i="13"/>
  <c r="C4" i="13" l="1"/>
  <c r="C8" i="13"/>
  <c r="D13" i="13"/>
  <c r="D15" i="13" s="1"/>
  <c r="C3" i="13"/>
  <c r="C7" i="13"/>
  <c r="C11" i="13"/>
  <c r="F13" i="13"/>
  <c r="F15" i="13" s="1"/>
  <c r="E3" i="13"/>
  <c r="C6" i="13"/>
  <c r="E7" i="13"/>
  <c r="C10" i="13"/>
  <c r="E11" i="13"/>
  <c r="G3" i="13"/>
  <c r="C5" i="13"/>
  <c r="E6" i="13"/>
  <c r="G7" i="13"/>
  <c r="C9" i="13"/>
  <c r="F12" i="12"/>
  <c r="G6" i="12" s="1"/>
  <c r="D12" i="12"/>
  <c r="E9" i="12" s="1"/>
  <c r="B12" i="12"/>
  <c r="C8" i="12" s="1"/>
  <c r="E4" i="12" l="1"/>
  <c r="G9" i="12"/>
  <c r="C9" i="12"/>
  <c r="C3" i="12"/>
  <c r="C4" i="12"/>
  <c r="C10" i="12"/>
  <c r="C11" i="12"/>
  <c r="C5" i="12"/>
  <c r="C6" i="12"/>
  <c r="C7" i="12"/>
  <c r="G7" i="12"/>
  <c r="E10" i="12"/>
  <c r="B13" i="12"/>
  <c r="B15" i="12" s="1"/>
  <c r="E5" i="12"/>
  <c r="G10" i="12"/>
  <c r="D13" i="12"/>
  <c r="D15" i="12" s="1"/>
  <c r="G4" i="12"/>
  <c r="E7" i="12"/>
  <c r="G5" i="12"/>
  <c r="E8" i="12"/>
  <c r="F13" i="12"/>
  <c r="F15" i="12" s="1"/>
  <c r="E3" i="12"/>
  <c r="G8" i="12"/>
  <c r="E11" i="12"/>
  <c r="G3" i="12"/>
  <c r="E6" i="12"/>
  <c r="G11" i="12"/>
  <c r="F12" i="11"/>
  <c r="G11" i="11" s="1"/>
  <c r="D12" i="11"/>
  <c r="E7" i="11" s="1"/>
  <c r="B12" i="11"/>
  <c r="F12" i="10"/>
  <c r="G10" i="10" s="1"/>
  <c r="D12" i="10"/>
  <c r="B12" i="10"/>
  <c r="C8" i="10" s="1"/>
  <c r="F12" i="9"/>
  <c r="G6" i="9" s="1"/>
  <c r="D12" i="9"/>
  <c r="E9" i="9" s="1"/>
  <c r="B12" i="9"/>
  <c r="C9" i="9" s="1"/>
  <c r="F12" i="8"/>
  <c r="G11" i="8" s="1"/>
  <c r="D12" i="8"/>
  <c r="E6" i="8" s="1"/>
  <c r="B12" i="8"/>
  <c r="C9" i="8" s="1"/>
  <c r="D12" i="7"/>
  <c r="E9" i="7" s="1"/>
  <c r="F12" i="7"/>
  <c r="G9" i="7" s="1"/>
  <c r="B12" i="7"/>
  <c r="C8" i="7" s="1"/>
  <c r="D15" i="1"/>
  <c r="F15" i="1"/>
  <c r="B15" i="1"/>
  <c r="G10" i="7"/>
  <c r="E10" i="7"/>
  <c r="G6" i="7"/>
  <c r="E3" i="7"/>
  <c r="C11" i="5"/>
  <c r="C5" i="5"/>
  <c r="C6" i="5"/>
  <c r="C7" i="5"/>
  <c r="C8" i="5"/>
  <c r="C9" i="5"/>
  <c r="C10" i="5"/>
  <c r="C4" i="5"/>
  <c r="C3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11" i="1"/>
  <c r="G5" i="1"/>
  <c r="G6" i="1"/>
  <c r="G7" i="1"/>
  <c r="G8" i="1"/>
  <c r="G9" i="1"/>
  <c r="G10" i="1"/>
  <c r="G4" i="1"/>
  <c r="G3" i="1"/>
  <c r="E4" i="1"/>
  <c r="E5" i="1"/>
  <c r="E6" i="1"/>
  <c r="E7" i="1"/>
  <c r="E8" i="1"/>
  <c r="E9" i="1"/>
  <c r="E10" i="1"/>
  <c r="E11" i="1"/>
  <c r="E3" i="1"/>
  <c r="E6" i="7" l="1"/>
  <c r="E11" i="7"/>
  <c r="E7" i="7"/>
  <c r="C5" i="9"/>
  <c r="C7" i="9"/>
  <c r="B13" i="7"/>
  <c r="B15" i="7" s="1"/>
  <c r="F13" i="7"/>
  <c r="F15" i="7" s="1"/>
  <c r="D13" i="7"/>
  <c r="D15" i="7" s="1"/>
  <c r="G5" i="11"/>
  <c r="G6" i="11"/>
  <c r="G4" i="11"/>
  <c r="G8" i="11"/>
  <c r="G10" i="11"/>
  <c r="G7" i="11"/>
  <c r="G9" i="11"/>
  <c r="G3" i="11"/>
  <c r="E3" i="11"/>
  <c r="E4" i="11"/>
  <c r="E9" i="11"/>
  <c r="E5" i="11"/>
  <c r="E10" i="11"/>
  <c r="E6" i="11"/>
  <c r="E11" i="11"/>
  <c r="E8" i="11"/>
  <c r="B13" i="11"/>
  <c r="B15" i="11" s="1"/>
  <c r="C11" i="11"/>
  <c r="C8" i="11"/>
  <c r="C5" i="11"/>
  <c r="C6" i="11"/>
  <c r="C3" i="11"/>
  <c r="C9" i="11"/>
  <c r="F13" i="11"/>
  <c r="F15" i="11" s="1"/>
  <c r="C4" i="11"/>
  <c r="D13" i="11"/>
  <c r="D15" i="11" s="1"/>
  <c r="C7" i="11"/>
  <c r="C10" i="11"/>
  <c r="C4" i="10"/>
  <c r="C3" i="10"/>
  <c r="C6" i="10"/>
  <c r="C9" i="10"/>
  <c r="C11" i="10"/>
  <c r="G8" i="10"/>
  <c r="G9" i="10"/>
  <c r="G6" i="10"/>
  <c r="G3" i="10"/>
  <c r="G4" i="10"/>
  <c r="G5" i="10"/>
  <c r="G11" i="10"/>
  <c r="D13" i="10"/>
  <c r="D15" i="10" s="1"/>
  <c r="E11" i="10"/>
  <c r="E6" i="10"/>
  <c r="E3" i="10"/>
  <c r="E4" i="10"/>
  <c r="E8" i="10"/>
  <c r="E9" i="10"/>
  <c r="F13" i="10"/>
  <c r="F15" i="10" s="1"/>
  <c r="C7" i="10"/>
  <c r="E7" i="10"/>
  <c r="C10" i="10"/>
  <c r="C5" i="10"/>
  <c r="G7" i="10"/>
  <c r="E10" i="10"/>
  <c r="B13" i="10"/>
  <c r="B15" i="10" s="1"/>
  <c r="E5" i="10"/>
  <c r="G9" i="9"/>
  <c r="E4" i="9"/>
  <c r="C10" i="9"/>
  <c r="C4" i="9"/>
  <c r="G4" i="9"/>
  <c r="G7" i="9"/>
  <c r="E10" i="9"/>
  <c r="B13" i="9"/>
  <c r="B15" i="9" s="1"/>
  <c r="E5" i="9"/>
  <c r="C8" i="9"/>
  <c r="G10" i="9"/>
  <c r="D13" i="9"/>
  <c r="D15" i="9" s="1"/>
  <c r="C3" i="9"/>
  <c r="G5" i="9"/>
  <c r="E8" i="9"/>
  <c r="C11" i="9"/>
  <c r="F13" i="9"/>
  <c r="F15" i="9" s="1"/>
  <c r="E3" i="9"/>
  <c r="C6" i="9"/>
  <c r="G8" i="9"/>
  <c r="E11" i="9"/>
  <c r="G3" i="9"/>
  <c r="E6" i="9"/>
  <c r="G11" i="9"/>
  <c r="E7" i="9"/>
  <c r="E9" i="8"/>
  <c r="G4" i="8"/>
  <c r="G6" i="8"/>
  <c r="G8" i="8"/>
  <c r="G9" i="8"/>
  <c r="E4" i="8"/>
  <c r="C4" i="8"/>
  <c r="C7" i="8"/>
  <c r="E7" i="8"/>
  <c r="C10" i="8"/>
  <c r="C5" i="8"/>
  <c r="G7" i="8"/>
  <c r="E10" i="8"/>
  <c r="B13" i="8"/>
  <c r="B15" i="8" s="1"/>
  <c r="E5" i="8"/>
  <c r="C8" i="8"/>
  <c r="G10" i="8"/>
  <c r="D13" i="8"/>
  <c r="D15" i="8" s="1"/>
  <c r="C3" i="8"/>
  <c r="G5" i="8"/>
  <c r="E8" i="8"/>
  <c r="C11" i="8"/>
  <c r="F13" i="8"/>
  <c r="F15" i="8" s="1"/>
  <c r="E3" i="8"/>
  <c r="C6" i="8"/>
  <c r="E11" i="8"/>
  <c r="G3" i="8"/>
  <c r="G3" i="7"/>
  <c r="G7" i="7"/>
  <c r="G11" i="7"/>
  <c r="E4" i="7"/>
  <c r="E8" i="7"/>
  <c r="G4" i="7"/>
  <c r="G8" i="7"/>
  <c r="E5" i="7"/>
  <c r="G5" i="7"/>
  <c r="C10" i="7"/>
  <c r="C11" i="7"/>
  <c r="C5" i="7"/>
  <c r="C3" i="7"/>
  <c r="C6" i="7"/>
  <c r="C9" i="7"/>
  <c r="C4" i="7"/>
  <c r="C7" i="7"/>
</calcChain>
</file>

<file path=xl/comments1.xml><?xml version="1.0" encoding="utf-8"?>
<comments xmlns="http://schemas.openxmlformats.org/spreadsheetml/2006/main">
  <authors>
    <author>Finnegan, Ciaran (IE Dublin)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2.xml><?xml version="1.0" encoding="utf-8"?>
<comments xmlns="http://schemas.openxmlformats.org/spreadsheetml/2006/main">
  <authors>
    <author>Finnegan, Ciaran (IE Dublin)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3.xml><?xml version="1.0" encoding="utf-8"?>
<comments xmlns="http://schemas.openxmlformats.org/spreadsheetml/2006/main">
  <authors>
    <author>Finnegan, Ciaran (IE Dublin)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4.xml><?xml version="1.0" encoding="utf-8"?>
<comments xmlns="http://schemas.openxmlformats.org/spreadsheetml/2006/main">
  <authors>
    <author>Finnegan, Ciaran (IE Dublin)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'52' defects from slide deck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7.7 = 1 (Excel) + 28 (Slide)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Revised BP/AB sub total was 82, not 77 as shown in PPT</t>
        </r>
      </text>
    </comment>
  </commentList>
</comments>
</file>

<file path=xl/comments5.xml><?xml version="1.0" encoding="utf-8"?>
<comments xmlns="http://schemas.openxmlformats.org/spreadsheetml/2006/main">
  <authors>
    <author>Finnegan, Ciaran (IE Dublin)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defects from slide deck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8.0 = 17 (Slide)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comments6.xml><?xml version="1.0" encoding="utf-8"?>
<comments xmlns="http://schemas.openxmlformats.org/spreadsheetml/2006/main">
  <authors>
    <author>Finnegan, Ciaran (IE Dublin)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+ '46' DUX and SMBD/RTDE defects from slide deck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8.1 = 37 (Excel)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comments7.xml><?xml version="1.0" encoding="utf-8"?>
<comments xmlns="http://schemas.openxmlformats.org/spreadsheetml/2006/main">
  <authors>
    <author>Finnegan, Ciaran (IE Dublin)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+ '46' DUX and SMBD/RTDE defects from slide deck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8.1 = 37 (Excel)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comments8.xml><?xml version="1.0" encoding="utf-8"?>
<comments xmlns="http://schemas.openxmlformats.org/spreadsheetml/2006/main">
  <authors>
    <author>Finnegan, Ciaran (IE Dublin)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+ '46' DUX and SMBD/RTDE defects from slide deck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8.1 = 37 (Excel)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comments9.xml><?xml version="1.0" encoding="utf-8"?>
<comments xmlns="http://schemas.openxmlformats.org/spreadsheetml/2006/main">
  <authors>
    <author>Finnegan, Ciaran (IE Dublin)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+ '46' DUX and SMBD/RTDE defects from slide deck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8.1 = 37 (Excel)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sharedStrings.xml><?xml version="1.0" encoding="utf-8"?>
<sst xmlns="http://schemas.openxmlformats.org/spreadsheetml/2006/main" count="200" uniqueCount="18">
  <si>
    <t>Component</t>
  </si>
  <si>
    <t>Administration</t>
  </si>
  <si>
    <t>Application Builder</t>
  </si>
  <si>
    <t>Other</t>
  </si>
  <si>
    <t>NR Search</t>
  </si>
  <si>
    <t>NR Azure</t>
  </si>
  <si>
    <t>Scenario Manager</t>
  </si>
  <si>
    <t>Watchlist Manager</t>
  </si>
  <si>
    <t>Total Defects</t>
  </si>
  <si>
    <t>% of Defects in Range</t>
  </si>
  <si>
    <t>Objective</t>
  </si>
  <si>
    <t>Variance</t>
  </si>
  <si>
    <t>% of Total</t>
  </si>
  <si>
    <t>Development Defect Numbers</t>
  </si>
  <si>
    <t>Post Release (Period 1) Defect Numbers</t>
  </si>
  <si>
    <t>Post Release (Period 2) Defect Numbers</t>
  </si>
  <si>
    <t>Base Platform</t>
  </si>
  <si>
    <t>Workflow Configurator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</si>
</sst>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0" fillId="0" borderId="0" xfId="0"/>
    <xf numFmtId="0" fontId="5" fillId="0" borderId="2" xfId="0" applyFont="1" applyBorder="1"/>
    <xf numFmtId="0" fontId="5" fillId="0" borderId="4" xfId="0" applyFont="1" applyFill="1" applyBorder="1"/>
    <xf numFmtId="0" fontId="0" fillId="0" borderId="9" xfId="0" applyBorder="1"/>
    <xf numFmtId="0" fontId="0" fillId="0" borderId="10" xfId="0" applyBorder="1"/>
    <xf numFmtId="0" fontId="5" fillId="0" borderId="1" xfId="0" applyFont="1" applyBorder="1"/>
    <xf numFmtId="0" fontId="0" fillId="0" borderId="14" xfId="0" applyBorder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164" fontId="4" fillId="0" borderId="0" xfId="0" applyNumberFormat="1" applyFont="1"/>
    <xf numFmtId="0" fontId="0" fillId="0" borderId="11" xfId="0" applyBorder="1"/>
    <xf numFmtId="9" fontId="8" fillId="0" borderId="27" xfId="0" applyNumberFormat="1" applyFont="1" applyFill="1" applyBorder="1"/>
    <xf numFmtId="0" fontId="3" fillId="0" borderId="22" xfId="0" applyFont="1" applyFill="1" applyBorder="1" applyAlignment="1"/>
    <xf numFmtId="9" fontId="8" fillId="0" borderId="26" xfId="0" applyNumberFormat="1" applyFont="1" applyFill="1" applyBorder="1"/>
    <xf numFmtId="0" fontId="3" fillId="0" borderId="22" xfId="0" applyFont="1" applyBorder="1" applyAlignment="1"/>
    <xf numFmtId="9" fontId="8" fillId="0" borderId="24" xfId="0" applyNumberFormat="1" applyFont="1" applyFill="1" applyBorder="1"/>
    <xf numFmtId="0" fontId="5" fillId="0" borderId="20" xfId="0" applyFont="1" applyFill="1" applyBorder="1"/>
    <xf numFmtId="9" fontId="8" fillId="0" borderId="25" xfId="0" applyNumberFormat="1" applyFont="1" applyFill="1" applyBorder="1"/>
    <xf numFmtId="9" fontId="8" fillId="0" borderId="28" xfId="0" applyNumberFormat="1" applyFont="1" applyFill="1" applyBorder="1"/>
    <xf numFmtId="0" fontId="3" fillId="0" borderId="23" xfId="0" applyFont="1" applyBorder="1" applyAlignment="1"/>
    <xf numFmtId="0" fontId="7" fillId="0" borderId="13" xfId="0" applyFont="1" applyBorder="1" applyAlignment="1">
      <alignment horizontal="center"/>
    </xf>
    <xf numFmtId="0" fontId="5" fillId="0" borderId="21" xfId="0" applyFont="1" applyFill="1" applyBorder="1"/>
    <xf numFmtId="0" fontId="0" fillId="0" borderId="0" xfId="0"/>
    <xf numFmtId="0" fontId="5" fillId="0" borderId="2" xfId="0" applyFont="1" applyBorder="1"/>
    <xf numFmtId="0" fontId="5" fillId="0" borderId="4" xfId="0" applyFont="1" applyFill="1" applyBorder="1"/>
    <xf numFmtId="0" fontId="0" fillId="0" borderId="9" xfId="0" applyBorder="1"/>
    <xf numFmtId="0" fontId="5" fillId="0" borderId="1" xfId="0" applyFont="1" applyBorder="1"/>
    <xf numFmtId="0" fontId="0" fillId="0" borderId="14" xfId="0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164" fontId="4" fillId="0" borderId="0" xfId="0" applyNumberFormat="1" applyFont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0" fillId="0" borderId="9" xfId="0" applyBorder="1"/>
    <xf numFmtId="0" fontId="0" fillId="0" borderId="10" xfId="0" applyBorder="1"/>
    <xf numFmtId="0" fontId="5" fillId="0" borderId="1" xfId="0" applyFont="1" applyBorder="1"/>
    <xf numFmtId="0" fontId="0" fillId="0" borderId="14" xfId="0" applyBorder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0" fontId="5" fillId="0" borderId="17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164" fontId="4" fillId="0" borderId="0" xfId="0" applyNumberFormat="1" applyFont="1"/>
    <xf numFmtId="9" fontId="12" fillId="0" borderId="8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9" fontId="7" fillId="0" borderId="8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7" fillId="3" borderId="8" xfId="1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</cellXfs>
  <cellStyles count="50">
    <cellStyle name="Bad" xfId="1" builtinId="27"/>
    <cellStyle name="Normal" xfId="0" builtinId="0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16" xfId="26"/>
    <cellStyle name="Normal 17" xfId="12"/>
    <cellStyle name="Normal 2" xfId="3"/>
    <cellStyle name="Normal 2 10" xfId="28"/>
    <cellStyle name="Normal 2 11" xfId="29"/>
    <cellStyle name="Normal 2 12" xfId="30"/>
    <cellStyle name="Normal 2 13" xfId="31"/>
    <cellStyle name="Normal 2 14" xfId="32"/>
    <cellStyle name="Normal 2 15" xfId="33"/>
    <cellStyle name="Normal 2 16" xfId="34"/>
    <cellStyle name="Normal 2 17" xfId="27"/>
    <cellStyle name="Normal 2 2" xfId="7"/>
    <cellStyle name="Normal 2 2 2" xfId="35"/>
    <cellStyle name="Normal 2 2 3" xfId="14"/>
    <cellStyle name="Normal 2 3" xfId="9"/>
    <cellStyle name="Normal 2 3 2" xfId="19"/>
    <cellStyle name="Normal 2 3 3" xfId="36"/>
    <cellStyle name="Normal 2 4" xfId="16"/>
    <cellStyle name="Normal 2 4 2" xfId="37"/>
    <cellStyle name="Normal 2 5" xfId="38"/>
    <cellStyle name="Normal 2 6" xfId="39"/>
    <cellStyle name="Normal 2 7" xfId="40"/>
    <cellStyle name="Normal 2 8" xfId="41"/>
    <cellStyle name="Normal 2 9" xfId="42"/>
    <cellStyle name="Normal 3" xfId="5"/>
    <cellStyle name="Normal 3 2" xfId="17"/>
    <cellStyle name="Normal 3 3" xfId="43"/>
    <cellStyle name="Normal 4" xfId="8"/>
    <cellStyle name="Normal 4 2" xfId="44"/>
    <cellStyle name="Normal 4 3" xfId="15"/>
    <cellStyle name="Normal 5" xfId="10"/>
    <cellStyle name="Normal 5 2" xfId="45"/>
    <cellStyle name="Normal 6" xfId="2"/>
    <cellStyle name="Normal 6 2" xfId="46"/>
    <cellStyle name="Normal 7" xfId="47"/>
    <cellStyle name="Normal 8" xfId="48"/>
    <cellStyle name="Normal 9" xfId="49"/>
    <cellStyle name="Percent 2" xfId="4"/>
    <cellStyle name="Percent 2 2" xfId="13"/>
    <cellStyle name="Percent 3" xfId="6"/>
    <cellStyle name="Percent 3 2" xfId="18"/>
    <cellStyle name="Percent 4" xfId="11"/>
  </cellStyles>
  <dxfs count="18"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"/>
    </sheetView>
  </sheetViews>
  <sheetFormatPr defaultColWidth="8.85546875" defaultRowHeight="15" x14ac:dyDescent="0.25"/>
  <cols>
    <col min="1" max="1" width="20.140625" style="55" customWidth="1"/>
    <col min="2" max="2" width="26.7109375" style="55" bestFit="1" customWidth="1"/>
    <col min="3" max="3" width="9.28515625" style="55" bestFit="1" customWidth="1"/>
    <col min="4" max="4" width="35.28515625" style="55" bestFit="1" customWidth="1"/>
    <col min="5" max="5" width="9.28515625" style="55" bestFit="1" customWidth="1"/>
    <col min="6" max="6" width="35.28515625" style="55" bestFit="1" customWidth="1"/>
    <col min="7" max="7" width="9.28515625" style="55" bestFit="1" customWidth="1"/>
    <col min="8" max="16384" width="8.85546875" style="55"/>
  </cols>
  <sheetData>
    <row r="1" spans="1:7" ht="19.5" thickBot="1" x14ac:dyDescent="0.35">
      <c r="A1" s="72">
        <v>7.3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0" t="s">
        <v>1</v>
      </c>
      <c r="B3" s="61">
        <v>14</v>
      </c>
      <c r="C3" s="62">
        <f>B3/$B$12</f>
        <v>7.2164948453608241E-2</v>
      </c>
      <c r="D3" s="69">
        <v>5</v>
      </c>
      <c r="E3" s="26">
        <f>D3/$D$12</f>
        <v>0.625</v>
      </c>
      <c r="F3" s="61">
        <v>2</v>
      </c>
      <c r="G3" s="67">
        <f>F3/$F$12</f>
        <v>7.1428571428571425E-2</v>
      </c>
    </row>
    <row r="4" spans="1:7" x14ac:dyDescent="0.25">
      <c r="A4" s="56" t="s">
        <v>2</v>
      </c>
      <c r="B4" s="59">
        <v>150</v>
      </c>
      <c r="C4" s="63">
        <f>B4/$B$12</f>
        <v>0.77319587628865982</v>
      </c>
      <c r="D4" s="70">
        <v>0</v>
      </c>
      <c r="E4" s="22">
        <f t="shared" ref="E4:E11" si="0">D4/$D$12</f>
        <v>0</v>
      </c>
      <c r="F4" s="21">
        <v>10</v>
      </c>
      <c r="G4" s="68">
        <f>F4/$F$12</f>
        <v>0.35714285714285715</v>
      </c>
    </row>
    <row r="5" spans="1:7" x14ac:dyDescent="0.25">
      <c r="A5" s="56" t="s">
        <v>3</v>
      </c>
      <c r="B5" s="59">
        <v>2</v>
      </c>
      <c r="C5" s="63">
        <f t="shared" ref="C5:C10" si="1">B5/$B$12</f>
        <v>1.0309278350515464E-2</v>
      </c>
      <c r="D5" s="70">
        <v>3</v>
      </c>
      <c r="E5" s="22">
        <f t="shared" si="0"/>
        <v>0.375</v>
      </c>
      <c r="F5" s="21">
        <v>5</v>
      </c>
      <c r="G5" s="68">
        <f t="shared" ref="G5:G10" si="2">F5/$F$12</f>
        <v>0.17857142857142858</v>
      </c>
    </row>
    <row r="6" spans="1:7" x14ac:dyDescent="0.25">
      <c r="A6" s="56" t="s">
        <v>4</v>
      </c>
      <c r="B6" s="59">
        <v>2</v>
      </c>
      <c r="C6" s="63">
        <f t="shared" si="1"/>
        <v>1.0309278350515464E-2</v>
      </c>
      <c r="D6" s="70">
        <v>0</v>
      </c>
      <c r="E6" s="24">
        <f t="shared" si="0"/>
        <v>0</v>
      </c>
      <c r="F6" s="21">
        <v>1</v>
      </c>
      <c r="G6" s="68">
        <f t="shared" si="2"/>
        <v>3.5714285714285712E-2</v>
      </c>
    </row>
    <row r="7" spans="1:7" x14ac:dyDescent="0.25">
      <c r="A7" s="56" t="s">
        <v>5</v>
      </c>
      <c r="B7" s="59">
        <v>0</v>
      </c>
      <c r="C7" s="63">
        <f t="shared" si="1"/>
        <v>0</v>
      </c>
      <c r="D7" s="70">
        <v>0</v>
      </c>
      <c r="E7" s="24">
        <f t="shared" si="0"/>
        <v>0</v>
      </c>
      <c r="F7" s="21">
        <v>0</v>
      </c>
      <c r="G7" s="68">
        <f t="shared" si="2"/>
        <v>0</v>
      </c>
    </row>
    <row r="8" spans="1:7" x14ac:dyDescent="0.25">
      <c r="A8" s="56" t="s">
        <v>6</v>
      </c>
      <c r="B8" s="59">
        <v>6</v>
      </c>
      <c r="C8" s="63">
        <f t="shared" si="1"/>
        <v>3.0927835051546393E-2</v>
      </c>
      <c r="D8" s="70">
        <v>0</v>
      </c>
      <c r="E8" s="24">
        <f t="shared" si="0"/>
        <v>0</v>
      </c>
      <c r="F8" s="21">
        <v>3</v>
      </c>
      <c r="G8" s="68">
        <f t="shared" si="2"/>
        <v>0.10714285714285714</v>
      </c>
    </row>
    <row r="9" spans="1:7" x14ac:dyDescent="0.25">
      <c r="A9" s="56" t="s">
        <v>16</v>
      </c>
      <c r="B9" s="59">
        <v>3</v>
      </c>
      <c r="C9" s="63">
        <f t="shared" si="1"/>
        <v>1.5463917525773196E-2</v>
      </c>
      <c r="D9" s="70">
        <v>0</v>
      </c>
      <c r="E9" s="29">
        <f t="shared" si="0"/>
        <v>0</v>
      </c>
      <c r="F9" s="21">
        <v>0</v>
      </c>
      <c r="G9" s="68">
        <f t="shared" si="2"/>
        <v>0</v>
      </c>
    </row>
    <row r="10" spans="1:7" x14ac:dyDescent="0.25">
      <c r="A10" s="56" t="s">
        <v>7</v>
      </c>
      <c r="B10" s="59">
        <v>11</v>
      </c>
      <c r="C10" s="63">
        <f t="shared" si="1"/>
        <v>5.6701030927835051E-2</v>
      </c>
      <c r="D10" s="70">
        <v>0</v>
      </c>
      <c r="E10" s="29">
        <f t="shared" si="0"/>
        <v>0</v>
      </c>
      <c r="F10" s="21">
        <v>7</v>
      </c>
      <c r="G10" s="68">
        <f t="shared" si="2"/>
        <v>0.25</v>
      </c>
    </row>
    <row r="11" spans="1:7" ht="15.75" thickBot="1" x14ac:dyDescent="0.3">
      <c r="A11" s="57" t="s">
        <v>17</v>
      </c>
      <c r="B11" s="58">
        <v>6</v>
      </c>
      <c r="C11" s="64">
        <f>B11/$B$12</f>
        <v>3.0927835051546393E-2</v>
      </c>
      <c r="D11" s="71">
        <v>0</v>
      </c>
      <c r="E11" s="28">
        <f t="shared" si="0"/>
        <v>0</v>
      </c>
      <c r="F11" s="58">
        <v>0</v>
      </c>
      <c r="G11" s="65">
        <f>F11/$F$12</f>
        <v>0</v>
      </c>
    </row>
    <row r="12" spans="1:7" ht="15.75" thickBot="1" x14ac:dyDescent="0.3">
      <c r="A12" s="27" t="s">
        <v>8</v>
      </c>
      <c r="B12" s="77">
        <f>SUM(B3:B11)</f>
        <v>194</v>
      </c>
      <c r="C12" s="77"/>
      <c r="D12" s="78">
        <f t="shared" ref="D12" si="3">SUM(D3:D11)</f>
        <v>8</v>
      </c>
      <c r="E12" s="79"/>
      <c r="F12" s="78">
        <f t="shared" ref="F12" si="4">SUM(F3:F11)</f>
        <v>28</v>
      </c>
      <c r="G12" s="79"/>
    </row>
    <row r="13" spans="1:7" ht="15.75" thickBot="1" x14ac:dyDescent="0.3">
      <c r="A13" s="66" t="s">
        <v>9</v>
      </c>
      <c r="B13" s="80">
        <f>B12/($B$12+$D$12+$F$12)</f>
        <v>0.84347826086956523</v>
      </c>
      <c r="C13" s="81"/>
      <c r="D13" s="80">
        <f t="shared" ref="D13" si="5">D12/($B$12+$D$12+$F$12)</f>
        <v>3.4782608695652174E-2</v>
      </c>
      <c r="E13" s="81"/>
      <c r="F13" s="80">
        <f t="shared" ref="F13" si="6">F12/($B$12+$D$12+$F$12)</f>
        <v>0.12173913043478261</v>
      </c>
      <c r="G13" s="81"/>
    </row>
    <row r="14" spans="1:7" ht="15.75" thickBot="1" x14ac:dyDescent="0.3">
      <c r="A14" s="27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32" t="s">
        <v>11</v>
      </c>
      <c r="B15" s="75">
        <f>B13-B14</f>
        <v>4.3478260869565188E-2</v>
      </c>
      <c r="C15" s="76"/>
      <c r="D15" s="75">
        <f t="shared" ref="D15" si="7">D14-D13</f>
        <v>1.5217391304347828E-2</v>
      </c>
      <c r="E15" s="76"/>
      <c r="F15" s="75">
        <f t="shared" ref="F15" si="8">F14-F13</f>
        <v>2.8260869565217381E-2</v>
      </c>
      <c r="G15" s="76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15" priority="2">
      <formula>B15&lt;0</formula>
    </cfRule>
  </conditionalFormatting>
  <conditionalFormatting sqref="B15:G15">
    <cfRule type="expression" dxfId="14" priority="1">
      <formula>B15&gt;=0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20.140625" style="55" customWidth="1"/>
    <col min="2" max="2" width="26.7109375" style="55" bestFit="1" customWidth="1"/>
    <col min="3" max="3" width="9.28515625" style="55" bestFit="1" customWidth="1"/>
    <col min="4" max="4" width="35.28515625" style="55" bestFit="1" customWidth="1"/>
    <col min="5" max="5" width="9.28515625" style="55" bestFit="1" customWidth="1"/>
    <col min="6" max="6" width="35.28515625" style="55" bestFit="1" customWidth="1"/>
    <col min="7" max="7" width="9.28515625" style="55" bestFit="1" customWidth="1"/>
    <col min="8" max="16384" width="8.85546875" style="55"/>
  </cols>
  <sheetData>
    <row r="1" spans="1:7" ht="19.5" thickBot="1" x14ac:dyDescent="0.35">
      <c r="A1" s="72">
        <v>8.4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0" t="s">
        <v>1</v>
      </c>
      <c r="B3" s="61">
        <v>0</v>
      </c>
      <c r="C3" s="62">
        <f>B3/$B$12</f>
        <v>0</v>
      </c>
      <c r="D3" s="69">
        <v>0</v>
      </c>
      <c r="E3" s="26">
        <f>D3/$D$12</f>
        <v>0</v>
      </c>
      <c r="F3" s="61">
        <v>0</v>
      </c>
      <c r="G3" s="67">
        <f>F3/$F$12</f>
        <v>0</v>
      </c>
    </row>
    <row r="4" spans="1:7" x14ac:dyDescent="0.25">
      <c r="A4" s="56" t="s">
        <v>2</v>
      </c>
      <c r="B4" s="59">
        <v>20</v>
      </c>
      <c r="C4" s="63">
        <f>B4/$B$12</f>
        <v>0.27397260273972601</v>
      </c>
      <c r="D4" s="70">
        <v>1</v>
      </c>
      <c r="E4" s="22">
        <f t="shared" ref="E4:E11" si="0">D4/$D$12</f>
        <v>1</v>
      </c>
      <c r="F4" s="21">
        <v>1</v>
      </c>
      <c r="G4" s="68">
        <f>F4/$F$12</f>
        <v>1</v>
      </c>
    </row>
    <row r="5" spans="1:7" x14ac:dyDescent="0.25">
      <c r="A5" s="56" t="s">
        <v>3</v>
      </c>
      <c r="B5" s="59">
        <v>0</v>
      </c>
      <c r="C5" s="63">
        <f t="shared" ref="C5:C10" si="1">B5/$B$12</f>
        <v>0</v>
      </c>
      <c r="D5" s="70">
        <v>0</v>
      </c>
      <c r="E5" s="22">
        <f t="shared" si="0"/>
        <v>0</v>
      </c>
      <c r="F5" s="21">
        <v>0</v>
      </c>
      <c r="G5" s="68">
        <f t="shared" ref="G5:G10" si="2">F5/$F$12</f>
        <v>0</v>
      </c>
    </row>
    <row r="6" spans="1:7" x14ac:dyDescent="0.25">
      <c r="A6" s="56" t="s">
        <v>4</v>
      </c>
      <c r="B6" s="59">
        <v>0</v>
      </c>
      <c r="C6" s="63">
        <f t="shared" si="1"/>
        <v>0</v>
      </c>
      <c r="D6" s="70">
        <v>0</v>
      </c>
      <c r="E6" s="24">
        <f t="shared" si="0"/>
        <v>0</v>
      </c>
      <c r="F6" s="21">
        <v>0</v>
      </c>
      <c r="G6" s="68">
        <f t="shared" si="2"/>
        <v>0</v>
      </c>
    </row>
    <row r="7" spans="1:7" x14ac:dyDescent="0.25">
      <c r="A7" s="56" t="s">
        <v>5</v>
      </c>
      <c r="B7" s="59">
        <v>0</v>
      </c>
      <c r="C7" s="63">
        <f t="shared" si="1"/>
        <v>0</v>
      </c>
      <c r="D7" s="70">
        <v>0</v>
      </c>
      <c r="E7" s="24">
        <f t="shared" si="0"/>
        <v>0</v>
      </c>
      <c r="F7" s="21">
        <v>0</v>
      </c>
      <c r="G7" s="68">
        <f t="shared" si="2"/>
        <v>0</v>
      </c>
    </row>
    <row r="8" spans="1:7" x14ac:dyDescent="0.25">
      <c r="A8" s="56" t="s">
        <v>6</v>
      </c>
      <c r="B8" s="59">
        <v>0</v>
      </c>
      <c r="C8" s="63">
        <f t="shared" si="1"/>
        <v>0</v>
      </c>
      <c r="D8" s="70">
        <v>0</v>
      </c>
      <c r="E8" s="24">
        <f t="shared" si="0"/>
        <v>0</v>
      </c>
      <c r="F8" s="21">
        <v>0</v>
      </c>
      <c r="G8" s="68">
        <f t="shared" si="2"/>
        <v>0</v>
      </c>
    </row>
    <row r="9" spans="1:7" x14ac:dyDescent="0.25">
      <c r="A9" s="56" t="s">
        <v>16</v>
      </c>
      <c r="B9" s="59">
        <v>14</v>
      </c>
      <c r="C9" s="63">
        <f t="shared" si="1"/>
        <v>0.19178082191780821</v>
      </c>
      <c r="D9" s="70">
        <v>0</v>
      </c>
      <c r="E9" s="29">
        <f t="shared" si="0"/>
        <v>0</v>
      </c>
      <c r="F9" s="21">
        <v>0</v>
      </c>
      <c r="G9" s="68">
        <f t="shared" si="2"/>
        <v>0</v>
      </c>
    </row>
    <row r="10" spans="1:7" x14ac:dyDescent="0.25">
      <c r="A10" s="56" t="s">
        <v>7</v>
      </c>
      <c r="B10" s="59">
        <v>39</v>
      </c>
      <c r="C10" s="63">
        <f t="shared" si="1"/>
        <v>0.53424657534246578</v>
      </c>
      <c r="D10" s="70">
        <v>0</v>
      </c>
      <c r="E10" s="29">
        <f t="shared" si="0"/>
        <v>0</v>
      </c>
      <c r="F10" s="21">
        <v>0</v>
      </c>
      <c r="G10" s="68">
        <f t="shared" si="2"/>
        <v>0</v>
      </c>
    </row>
    <row r="11" spans="1:7" ht="15.75" thickBot="1" x14ac:dyDescent="0.3">
      <c r="A11" s="57" t="s">
        <v>17</v>
      </c>
      <c r="B11" s="58">
        <v>0</v>
      </c>
      <c r="C11" s="64">
        <f>B11/$B$12</f>
        <v>0</v>
      </c>
      <c r="D11" s="71">
        <v>0</v>
      </c>
      <c r="E11" s="28">
        <f t="shared" si="0"/>
        <v>0</v>
      </c>
      <c r="F11" s="58">
        <v>0</v>
      </c>
      <c r="G11" s="65">
        <f>F11/$F$12</f>
        <v>0</v>
      </c>
    </row>
    <row r="12" spans="1:7" ht="15.75" thickBot="1" x14ac:dyDescent="0.3">
      <c r="A12" s="27" t="s">
        <v>8</v>
      </c>
      <c r="B12" s="77">
        <f>SUM(B3:B11)</f>
        <v>73</v>
      </c>
      <c r="C12" s="77"/>
      <c r="D12" s="78">
        <f t="shared" ref="D12" si="3">SUM(D3:D11)</f>
        <v>1</v>
      </c>
      <c r="E12" s="79"/>
      <c r="F12" s="78">
        <f t="shared" ref="F12" si="4">SUM(F3:F11)</f>
        <v>1</v>
      </c>
      <c r="G12" s="79"/>
    </row>
    <row r="13" spans="1:7" ht="15.75" thickBot="1" x14ac:dyDescent="0.3">
      <c r="A13" s="66" t="s">
        <v>9</v>
      </c>
      <c r="B13" s="80">
        <f>B12/($B$12+$D$12+$F$12)</f>
        <v>0.97333333333333338</v>
      </c>
      <c r="C13" s="81"/>
      <c r="D13" s="80">
        <f t="shared" ref="D13" si="5">D12/($B$12+$D$12+$F$12)</f>
        <v>1.3333333333333334E-2</v>
      </c>
      <c r="E13" s="81"/>
      <c r="F13" s="80">
        <f t="shared" ref="F13" si="6">F12/($B$12+$D$12+$F$12)</f>
        <v>1.3333333333333334E-2</v>
      </c>
      <c r="G13" s="81"/>
    </row>
    <row r="14" spans="1:7" ht="15.75" thickBot="1" x14ac:dyDescent="0.3">
      <c r="A14" s="27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32" t="s">
        <v>11</v>
      </c>
      <c r="B15" s="75">
        <f>B13-B14</f>
        <v>0.17333333333333334</v>
      </c>
      <c r="C15" s="76"/>
      <c r="D15" s="75">
        <f t="shared" ref="D15" si="7">D14-D13</f>
        <v>3.6666666666666667E-2</v>
      </c>
      <c r="E15" s="76"/>
      <c r="F15" s="75">
        <f t="shared" ref="F15" si="8">F14-F13</f>
        <v>0.13666666666666666</v>
      </c>
      <c r="G15" s="76"/>
    </row>
  </sheetData>
  <mergeCells count="12"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</mergeCells>
  <conditionalFormatting sqref="B15:G15">
    <cfRule type="expression" dxfId="1" priority="2">
      <formula>B15&lt;0</formula>
    </cfRule>
  </conditionalFormatting>
  <conditionalFormatting sqref="B15:G15">
    <cfRule type="expression" dxfId="0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C26" sqref="C26"/>
    </sheetView>
  </sheetViews>
  <sheetFormatPr defaultRowHeight="15" x14ac:dyDescent="0.25"/>
  <cols>
    <col min="1" max="1" width="20.140625" customWidth="1"/>
    <col min="2" max="2" width="26.7109375" bestFit="1" customWidth="1"/>
    <col min="3" max="3" width="9.28515625" bestFit="1" customWidth="1"/>
    <col min="4" max="4" width="35.28515625" bestFit="1" customWidth="1"/>
    <col min="5" max="5" width="9.28515625" bestFit="1" customWidth="1"/>
    <col min="6" max="6" width="35.28515625" bestFit="1" customWidth="1"/>
    <col min="7" max="7" width="9.28515625" bestFit="1" customWidth="1"/>
  </cols>
  <sheetData>
    <row r="1" spans="1:7" ht="19.5" thickBot="1" x14ac:dyDescent="0.35">
      <c r="A1" s="20">
        <v>7.4</v>
      </c>
      <c r="B1" s="1"/>
      <c r="C1" s="1"/>
      <c r="D1" s="1"/>
      <c r="E1" s="1"/>
      <c r="F1" s="1"/>
      <c r="G1" s="1"/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" t="s">
        <v>1</v>
      </c>
      <c r="B3" s="7">
        <v>2</v>
      </c>
      <c r="C3" s="8">
        <v>2.247191011235955E-2</v>
      </c>
      <c r="D3" s="17">
        <v>1</v>
      </c>
      <c r="E3" s="26">
        <f>D3/$D$12</f>
        <v>0.14285714285714285</v>
      </c>
      <c r="F3" s="7">
        <v>7</v>
      </c>
      <c r="G3" s="15">
        <f>F3/$F$12</f>
        <v>0.3888888888888889</v>
      </c>
    </row>
    <row r="4" spans="1:7" x14ac:dyDescent="0.25">
      <c r="A4" s="2" t="s">
        <v>2</v>
      </c>
      <c r="B4" s="5">
        <v>34</v>
      </c>
      <c r="C4" s="9">
        <v>0.38202247191011235</v>
      </c>
      <c r="D4" s="18">
        <v>1</v>
      </c>
      <c r="E4" s="22">
        <f t="shared" ref="E4:E11" si="0">D4/$D$12</f>
        <v>0.14285714285714285</v>
      </c>
      <c r="F4" s="21">
        <v>3</v>
      </c>
      <c r="G4" s="16">
        <f>F4/$F$12</f>
        <v>0.16666666666666666</v>
      </c>
    </row>
    <row r="5" spans="1:7" x14ac:dyDescent="0.25">
      <c r="A5" s="2" t="s">
        <v>3</v>
      </c>
      <c r="B5" s="5">
        <v>5</v>
      </c>
      <c r="C5" s="9">
        <v>5.6179775280898875E-2</v>
      </c>
      <c r="D5" s="18">
        <v>2</v>
      </c>
      <c r="E5" s="22">
        <f t="shared" si="0"/>
        <v>0.2857142857142857</v>
      </c>
      <c r="F5" s="21">
        <v>3</v>
      </c>
      <c r="G5" s="44">
        <f t="shared" ref="G5:G10" si="1">F5/$F$12</f>
        <v>0.16666666666666666</v>
      </c>
    </row>
    <row r="6" spans="1:7" x14ac:dyDescent="0.25">
      <c r="A6" s="2" t="s">
        <v>4</v>
      </c>
      <c r="B6" s="5">
        <v>2</v>
      </c>
      <c r="C6" s="9">
        <v>2.247191011235955E-2</v>
      </c>
      <c r="D6" s="18">
        <v>0</v>
      </c>
      <c r="E6" s="24">
        <f t="shared" si="0"/>
        <v>0</v>
      </c>
      <c r="F6" s="21">
        <v>0</v>
      </c>
      <c r="G6" s="44">
        <f t="shared" si="1"/>
        <v>0</v>
      </c>
    </row>
    <row r="7" spans="1:7" x14ac:dyDescent="0.25">
      <c r="A7" s="2" t="s">
        <v>5</v>
      </c>
      <c r="B7" s="5">
        <v>0</v>
      </c>
      <c r="C7" s="9">
        <v>0</v>
      </c>
      <c r="D7" s="18">
        <v>0</v>
      </c>
      <c r="E7" s="24">
        <f t="shared" si="0"/>
        <v>0</v>
      </c>
      <c r="F7" s="21">
        <v>0</v>
      </c>
      <c r="G7" s="44">
        <f t="shared" si="1"/>
        <v>0</v>
      </c>
    </row>
    <row r="8" spans="1:7" x14ac:dyDescent="0.25">
      <c r="A8" s="2" t="s">
        <v>6</v>
      </c>
      <c r="B8" s="5">
        <v>3</v>
      </c>
      <c r="C8" s="9">
        <v>3.3707865168539325E-2</v>
      </c>
      <c r="D8" s="18">
        <v>2</v>
      </c>
      <c r="E8" s="24">
        <f t="shared" si="0"/>
        <v>0.2857142857142857</v>
      </c>
      <c r="F8" s="21">
        <v>2</v>
      </c>
      <c r="G8" s="44">
        <f t="shared" si="1"/>
        <v>0.1111111111111111</v>
      </c>
    </row>
    <row r="9" spans="1:7" x14ac:dyDescent="0.25">
      <c r="A9" s="2" t="s">
        <v>16</v>
      </c>
      <c r="B9" s="5">
        <v>0</v>
      </c>
      <c r="C9" s="9">
        <v>0</v>
      </c>
      <c r="D9" s="18">
        <v>0</v>
      </c>
      <c r="E9" s="29">
        <f t="shared" si="0"/>
        <v>0</v>
      </c>
      <c r="F9" s="21">
        <v>0</v>
      </c>
      <c r="G9" s="44">
        <f t="shared" si="1"/>
        <v>0</v>
      </c>
    </row>
    <row r="10" spans="1:7" x14ac:dyDescent="0.25">
      <c r="A10" s="2" t="s">
        <v>7</v>
      </c>
      <c r="B10" s="5">
        <v>41</v>
      </c>
      <c r="C10" s="9">
        <v>0.4606741573033708</v>
      </c>
      <c r="D10" s="18">
        <v>0</v>
      </c>
      <c r="E10" s="29">
        <f t="shared" si="0"/>
        <v>0</v>
      </c>
      <c r="F10" s="21">
        <v>2</v>
      </c>
      <c r="G10" s="44">
        <f t="shared" si="1"/>
        <v>0.1111111111111111</v>
      </c>
    </row>
    <row r="11" spans="1:7" ht="15.75" thickBot="1" x14ac:dyDescent="0.3">
      <c r="A11" s="57" t="s">
        <v>17</v>
      </c>
      <c r="B11" s="4">
        <v>2</v>
      </c>
      <c r="C11" s="10">
        <v>2.247191011235955E-2</v>
      </c>
      <c r="D11" s="19">
        <v>1</v>
      </c>
      <c r="E11" s="28">
        <f t="shared" si="0"/>
        <v>0.14285714285714285</v>
      </c>
      <c r="F11" s="4">
        <v>1</v>
      </c>
      <c r="G11" s="11">
        <f>F11/$F$12</f>
        <v>5.5555555555555552E-2</v>
      </c>
    </row>
    <row r="12" spans="1:7" ht="15.75" thickBot="1" x14ac:dyDescent="0.3">
      <c r="A12" s="3" t="s">
        <v>8</v>
      </c>
      <c r="B12" s="84">
        <v>89</v>
      </c>
      <c r="C12" s="85"/>
      <c r="D12" s="84">
        <v>7</v>
      </c>
      <c r="E12" s="85"/>
      <c r="F12" s="84">
        <v>18</v>
      </c>
      <c r="G12" s="79"/>
    </row>
    <row r="13" spans="1:7" ht="15.75" thickBot="1" x14ac:dyDescent="0.3">
      <c r="A13" s="12" t="s">
        <v>9</v>
      </c>
      <c r="B13" s="80">
        <v>0.7807017543859649</v>
      </c>
      <c r="C13" s="81"/>
      <c r="D13" s="80">
        <v>6.1403508771929821E-2</v>
      </c>
      <c r="E13" s="81"/>
      <c r="F13" s="80">
        <v>0.15789473684210525</v>
      </c>
      <c r="G13" s="81"/>
    </row>
    <row r="14" spans="1:7" ht="15.75" thickBot="1" x14ac:dyDescent="0.3">
      <c r="A14" s="13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14" t="s">
        <v>11</v>
      </c>
      <c r="B15" s="82">
        <f>B13-B14</f>
        <v>-1.9298245614035148E-2</v>
      </c>
      <c r="C15" s="83"/>
      <c r="D15" s="82">
        <f t="shared" ref="D15" si="2">D13-D14</f>
        <v>1.1403508771929818E-2</v>
      </c>
      <c r="E15" s="83"/>
      <c r="F15" s="82">
        <f t="shared" ref="F15" si="3">F13-F14</f>
        <v>7.8947368421052599E-3</v>
      </c>
      <c r="G15" s="83"/>
    </row>
  </sheetData>
  <mergeCells count="12">
    <mergeCell ref="B13:C13"/>
    <mergeCell ref="B12:C12"/>
    <mergeCell ref="D12:E12"/>
    <mergeCell ref="F12:G12"/>
    <mergeCell ref="D13:E13"/>
    <mergeCell ref="F13:G13"/>
    <mergeCell ref="B14:C14"/>
    <mergeCell ref="D14:E14"/>
    <mergeCell ref="F14:G14"/>
    <mergeCell ref="B15:C15"/>
    <mergeCell ref="D15:E15"/>
    <mergeCell ref="F15:G1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"/>
    </sheetView>
  </sheetViews>
  <sheetFormatPr defaultColWidth="8.85546875" defaultRowHeight="15" x14ac:dyDescent="0.25"/>
  <cols>
    <col min="1" max="1" width="20.140625" style="33" customWidth="1"/>
    <col min="2" max="2" width="26.7109375" style="33" bestFit="1" customWidth="1"/>
    <col min="3" max="3" width="9.28515625" style="33" bestFit="1" customWidth="1"/>
    <col min="4" max="4" width="35.28515625" style="33" bestFit="1" customWidth="1"/>
    <col min="5" max="5" width="9.28515625" style="33" bestFit="1" customWidth="1"/>
    <col min="6" max="6" width="35.28515625" style="33" bestFit="1" customWidth="1"/>
    <col min="7" max="7" width="9.28515625" style="33" bestFit="1" customWidth="1"/>
    <col min="8" max="16384" width="8.85546875" style="33"/>
  </cols>
  <sheetData>
    <row r="1" spans="1:7" ht="19.5" thickBot="1" x14ac:dyDescent="0.35">
      <c r="A1" s="45">
        <v>7.5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37" t="s">
        <v>1</v>
      </c>
      <c r="B3" s="51">
        <v>8</v>
      </c>
      <c r="C3" s="46">
        <f>B3/$B$12</f>
        <v>9.0909090909090912E-2</v>
      </c>
      <c r="D3" s="52">
        <v>0</v>
      </c>
      <c r="E3" s="26">
        <f>D3/$D$12</f>
        <v>0</v>
      </c>
      <c r="F3" s="38">
        <v>0</v>
      </c>
      <c r="G3" s="43">
        <f>F3/$F$12</f>
        <v>0</v>
      </c>
    </row>
    <row r="4" spans="1:7" x14ac:dyDescent="0.25">
      <c r="A4" s="34" t="s">
        <v>2</v>
      </c>
      <c r="B4" s="50">
        <v>29</v>
      </c>
      <c r="C4" s="47">
        <f>B4/$B$12</f>
        <v>0.32954545454545453</v>
      </c>
      <c r="D4" s="53">
        <v>6</v>
      </c>
      <c r="E4" s="22">
        <f t="shared" ref="E4:E11" si="0">D4/$D$12</f>
        <v>1</v>
      </c>
      <c r="F4" s="21">
        <v>5</v>
      </c>
      <c r="G4" s="44">
        <f>F4/$F$12</f>
        <v>0.38461538461538464</v>
      </c>
    </row>
    <row r="5" spans="1:7" x14ac:dyDescent="0.25">
      <c r="A5" s="34" t="s">
        <v>3</v>
      </c>
      <c r="B5" s="50">
        <v>9</v>
      </c>
      <c r="C5" s="63">
        <f t="shared" ref="C5:C10" si="1">B5/$B$12</f>
        <v>0.10227272727272728</v>
      </c>
      <c r="D5" s="53">
        <v>0</v>
      </c>
      <c r="E5" s="22">
        <f t="shared" si="0"/>
        <v>0</v>
      </c>
      <c r="F5" s="21">
        <v>3</v>
      </c>
      <c r="G5" s="44">
        <f t="shared" ref="G5:G10" si="2">F5/$F$12</f>
        <v>0.23076923076923078</v>
      </c>
    </row>
    <row r="6" spans="1:7" x14ac:dyDescent="0.25">
      <c r="A6" s="34" t="s">
        <v>4</v>
      </c>
      <c r="B6" s="50">
        <v>3</v>
      </c>
      <c r="C6" s="63">
        <f t="shared" si="1"/>
        <v>3.4090909090909088E-2</v>
      </c>
      <c r="D6" s="53">
        <v>0</v>
      </c>
      <c r="E6" s="24">
        <f t="shared" si="0"/>
        <v>0</v>
      </c>
      <c r="F6" s="21">
        <v>2</v>
      </c>
      <c r="G6" s="44">
        <f t="shared" si="2"/>
        <v>0.15384615384615385</v>
      </c>
    </row>
    <row r="7" spans="1:7" x14ac:dyDescent="0.25">
      <c r="A7" s="34" t="s">
        <v>5</v>
      </c>
      <c r="B7" s="50">
        <v>0</v>
      </c>
      <c r="C7" s="63">
        <f t="shared" si="1"/>
        <v>0</v>
      </c>
      <c r="D7" s="53">
        <v>0</v>
      </c>
      <c r="E7" s="24">
        <f t="shared" si="0"/>
        <v>0</v>
      </c>
      <c r="F7" s="21">
        <v>0</v>
      </c>
      <c r="G7" s="44">
        <f t="shared" si="2"/>
        <v>0</v>
      </c>
    </row>
    <row r="8" spans="1:7" x14ac:dyDescent="0.25">
      <c r="A8" s="34" t="s">
        <v>6</v>
      </c>
      <c r="B8" s="50">
        <v>2</v>
      </c>
      <c r="C8" s="63">
        <f t="shared" si="1"/>
        <v>2.2727272727272728E-2</v>
      </c>
      <c r="D8" s="53">
        <v>0</v>
      </c>
      <c r="E8" s="24">
        <f t="shared" si="0"/>
        <v>0</v>
      </c>
      <c r="F8" s="21">
        <v>1</v>
      </c>
      <c r="G8" s="44">
        <f t="shared" si="2"/>
        <v>7.6923076923076927E-2</v>
      </c>
    </row>
    <row r="9" spans="1:7" x14ac:dyDescent="0.25">
      <c r="A9" s="56" t="s">
        <v>16</v>
      </c>
      <c r="B9" s="50">
        <v>8</v>
      </c>
      <c r="C9" s="63">
        <f t="shared" si="1"/>
        <v>9.0909090909090912E-2</v>
      </c>
      <c r="D9" s="53">
        <v>0</v>
      </c>
      <c r="E9" s="29">
        <f t="shared" si="0"/>
        <v>0</v>
      </c>
      <c r="F9" s="21">
        <v>0</v>
      </c>
      <c r="G9" s="44">
        <f t="shared" si="2"/>
        <v>0</v>
      </c>
    </row>
    <row r="10" spans="1:7" x14ac:dyDescent="0.25">
      <c r="A10" s="34" t="s">
        <v>7</v>
      </c>
      <c r="B10" s="50">
        <v>27</v>
      </c>
      <c r="C10" s="63">
        <f t="shared" si="1"/>
        <v>0.30681818181818182</v>
      </c>
      <c r="D10" s="53">
        <v>0</v>
      </c>
      <c r="E10" s="29">
        <f t="shared" si="0"/>
        <v>0</v>
      </c>
      <c r="F10" s="21">
        <v>2</v>
      </c>
      <c r="G10" s="44">
        <f t="shared" si="2"/>
        <v>0.15384615384615385</v>
      </c>
    </row>
    <row r="11" spans="1:7" ht="15.75" thickBot="1" x14ac:dyDescent="0.3">
      <c r="A11" s="57" t="s">
        <v>17</v>
      </c>
      <c r="B11" s="49">
        <v>2</v>
      </c>
      <c r="C11" s="48">
        <f>B11/$B$12</f>
        <v>2.2727272727272728E-2</v>
      </c>
      <c r="D11" s="54">
        <v>0</v>
      </c>
      <c r="E11" s="28">
        <f t="shared" si="0"/>
        <v>0</v>
      </c>
      <c r="F11" s="36">
        <v>0</v>
      </c>
      <c r="G11" s="39">
        <f>F11/$F$12</f>
        <v>0</v>
      </c>
    </row>
    <row r="12" spans="1:7" ht="15.75" thickBot="1" x14ac:dyDescent="0.3">
      <c r="A12" s="35" t="s">
        <v>8</v>
      </c>
      <c r="B12" s="84">
        <v>88</v>
      </c>
      <c r="C12" s="85"/>
      <c r="D12" s="84">
        <v>6</v>
      </c>
      <c r="E12" s="85"/>
      <c r="F12" s="84">
        <v>13</v>
      </c>
      <c r="G12" s="79"/>
    </row>
    <row r="13" spans="1:7" ht="15.75" thickBot="1" x14ac:dyDescent="0.3">
      <c r="A13" s="40" t="s">
        <v>9</v>
      </c>
      <c r="B13" s="80">
        <v>0.82</v>
      </c>
      <c r="C13" s="81"/>
      <c r="D13" s="80">
        <v>6.1403508771929821E-2</v>
      </c>
      <c r="E13" s="81"/>
      <c r="F13" s="80">
        <v>0.12</v>
      </c>
      <c r="G13" s="81"/>
    </row>
    <row r="14" spans="1:7" ht="15.75" thickBot="1" x14ac:dyDescent="0.3">
      <c r="A14" s="41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42" t="s">
        <v>11</v>
      </c>
      <c r="B15" s="82">
        <v>0.02</v>
      </c>
      <c r="C15" s="83"/>
      <c r="D15" s="82">
        <v>-1.1403508771929818E-2</v>
      </c>
      <c r="E15" s="83"/>
      <c r="F15" s="82">
        <v>0.03</v>
      </c>
      <c r="G15" s="83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E22" sqref="E22"/>
    </sheetView>
  </sheetViews>
  <sheetFormatPr defaultColWidth="8.85546875" defaultRowHeight="15" x14ac:dyDescent="0.25"/>
  <cols>
    <col min="1" max="1" width="20.140625" style="55" customWidth="1"/>
    <col min="2" max="2" width="26.7109375" style="55" bestFit="1" customWidth="1"/>
    <col min="3" max="3" width="9.28515625" style="55" bestFit="1" customWidth="1"/>
    <col min="4" max="4" width="35.28515625" style="55" bestFit="1" customWidth="1"/>
    <col min="5" max="5" width="9.28515625" style="55" bestFit="1" customWidth="1"/>
    <col min="6" max="6" width="35.28515625" style="55" bestFit="1" customWidth="1"/>
    <col min="7" max="7" width="9.28515625" style="55" bestFit="1" customWidth="1"/>
    <col min="8" max="16384" width="8.85546875" style="55"/>
  </cols>
  <sheetData>
    <row r="1" spans="1:7" ht="19.5" thickBot="1" x14ac:dyDescent="0.35">
      <c r="A1" s="72">
        <v>7.6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0" t="s">
        <v>1</v>
      </c>
      <c r="B3" s="61">
        <v>11</v>
      </c>
      <c r="C3" s="62">
        <f>B3/$B$12</f>
        <v>6.9620253164556958E-2</v>
      </c>
      <c r="D3" s="69">
        <v>1</v>
      </c>
      <c r="E3" s="26">
        <f>D3/$D$12</f>
        <v>0.33333333333333331</v>
      </c>
      <c r="F3" s="61">
        <v>3</v>
      </c>
      <c r="G3" s="67">
        <f>F3/$F$12</f>
        <v>7.8947368421052627E-2</v>
      </c>
    </row>
    <row r="4" spans="1:7" x14ac:dyDescent="0.25">
      <c r="A4" s="56" t="s">
        <v>2</v>
      </c>
      <c r="B4" s="59">
        <v>79</v>
      </c>
      <c r="C4" s="63">
        <f>B4/$B$12</f>
        <v>0.5</v>
      </c>
      <c r="D4" s="70">
        <v>0</v>
      </c>
      <c r="E4" s="22">
        <f t="shared" ref="E4:E11" si="0">D4/$D$12</f>
        <v>0</v>
      </c>
      <c r="F4" s="21">
        <v>3</v>
      </c>
      <c r="G4" s="68">
        <f>F4/$F$12</f>
        <v>7.8947368421052627E-2</v>
      </c>
    </row>
    <row r="5" spans="1:7" x14ac:dyDescent="0.25">
      <c r="A5" s="56" t="s">
        <v>3</v>
      </c>
      <c r="B5" s="59">
        <v>12</v>
      </c>
      <c r="C5" s="63">
        <f t="shared" ref="C5:C10" si="1">B5/$B$12</f>
        <v>7.5949367088607597E-2</v>
      </c>
      <c r="D5" s="70">
        <v>1</v>
      </c>
      <c r="E5" s="22">
        <f t="shared" si="0"/>
        <v>0.33333333333333331</v>
      </c>
      <c r="F5" s="21">
        <v>9</v>
      </c>
      <c r="G5" s="68">
        <f t="shared" ref="G5:G10" si="2">F5/$F$12</f>
        <v>0.23684210526315788</v>
      </c>
    </row>
    <row r="6" spans="1:7" x14ac:dyDescent="0.25">
      <c r="A6" s="56" t="s">
        <v>4</v>
      </c>
      <c r="B6" s="59">
        <v>2</v>
      </c>
      <c r="C6" s="63">
        <f t="shared" si="1"/>
        <v>1.2658227848101266E-2</v>
      </c>
      <c r="D6" s="70">
        <v>0</v>
      </c>
      <c r="E6" s="24">
        <f t="shared" si="0"/>
        <v>0</v>
      </c>
      <c r="F6" s="21">
        <v>0</v>
      </c>
      <c r="G6" s="68">
        <f t="shared" si="2"/>
        <v>0</v>
      </c>
    </row>
    <row r="7" spans="1:7" x14ac:dyDescent="0.25">
      <c r="A7" s="56" t="s">
        <v>5</v>
      </c>
      <c r="B7" s="59">
        <v>0</v>
      </c>
      <c r="C7" s="63">
        <f t="shared" si="1"/>
        <v>0</v>
      </c>
      <c r="D7" s="70">
        <v>0</v>
      </c>
      <c r="E7" s="24">
        <f t="shared" si="0"/>
        <v>0</v>
      </c>
      <c r="F7" s="21">
        <v>0</v>
      </c>
      <c r="G7" s="68">
        <f t="shared" si="2"/>
        <v>0</v>
      </c>
    </row>
    <row r="8" spans="1:7" x14ac:dyDescent="0.25">
      <c r="A8" s="56" t="s">
        <v>6</v>
      </c>
      <c r="B8" s="59">
        <v>0</v>
      </c>
      <c r="C8" s="63">
        <f t="shared" si="1"/>
        <v>0</v>
      </c>
      <c r="D8" s="70">
        <v>1</v>
      </c>
      <c r="E8" s="24">
        <f t="shared" si="0"/>
        <v>0.33333333333333331</v>
      </c>
      <c r="F8" s="21">
        <v>6</v>
      </c>
      <c r="G8" s="68">
        <f t="shared" si="2"/>
        <v>0.15789473684210525</v>
      </c>
    </row>
    <row r="9" spans="1:7" x14ac:dyDescent="0.25">
      <c r="A9" s="56" t="s">
        <v>16</v>
      </c>
      <c r="B9" s="59">
        <v>0</v>
      </c>
      <c r="C9" s="63">
        <f t="shared" si="1"/>
        <v>0</v>
      </c>
      <c r="D9" s="70">
        <v>0</v>
      </c>
      <c r="E9" s="29">
        <f t="shared" si="0"/>
        <v>0</v>
      </c>
      <c r="F9" s="21">
        <v>3</v>
      </c>
      <c r="G9" s="68">
        <f t="shared" si="2"/>
        <v>7.8947368421052627E-2</v>
      </c>
    </row>
    <row r="10" spans="1:7" x14ac:dyDescent="0.25">
      <c r="A10" s="56" t="s">
        <v>7</v>
      </c>
      <c r="B10" s="59">
        <v>53</v>
      </c>
      <c r="C10" s="63">
        <f t="shared" si="1"/>
        <v>0.33544303797468356</v>
      </c>
      <c r="D10" s="70">
        <v>0</v>
      </c>
      <c r="E10" s="29">
        <f t="shared" si="0"/>
        <v>0</v>
      </c>
      <c r="F10" s="21">
        <v>13</v>
      </c>
      <c r="G10" s="68">
        <f t="shared" si="2"/>
        <v>0.34210526315789475</v>
      </c>
    </row>
    <row r="11" spans="1:7" ht="15.75" thickBot="1" x14ac:dyDescent="0.3">
      <c r="A11" s="57" t="s">
        <v>17</v>
      </c>
      <c r="B11" s="58">
        <v>1</v>
      </c>
      <c r="C11" s="64">
        <f>B11/$B$12</f>
        <v>6.3291139240506328E-3</v>
      </c>
      <c r="D11" s="71">
        <v>0</v>
      </c>
      <c r="E11" s="28">
        <f t="shared" si="0"/>
        <v>0</v>
      </c>
      <c r="F11" s="58">
        <v>1</v>
      </c>
      <c r="G11" s="65">
        <f>F11/$F$12</f>
        <v>2.6315789473684209E-2</v>
      </c>
    </row>
    <row r="12" spans="1:7" ht="15.75" thickBot="1" x14ac:dyDescent="0.3">
      <c r="A12" s="27" t="s">
        <v>8</v>
      </c>
      <c r="B12" s="77">
        <f>SUM(B3:B11)</f>
        <v>158</v>
      </c>
      <c r="C12" s="77"/>
      <c r="D12" s="78">
        <f t="shared" ref="D12" si="3">SUM(D3:D11)</f>
        <v>3</v>
      </c>
      <c r="E12" s="79"/>
      <c r="F12" s="78">
        <f t="shared" ref="F12" si="4">SUM(F3:F11)</f>
        <v>38</v>
      </c>
      <c r="G12" s="79"/>
    </row>
    <row r="13" spans="1:7" ht="15.75" thickBot="1" x14ac:dyDescent="0.3">
      <c r="A13" s="66" t="s">
        <v>9</v>
      </c>
      <c r="B13" s="80">
        <f>B12/($B$12+$D$12+$F$12)</f>
        <v>0.79396984924623115</v>
      </c>
      <c r="C13" s="81"/>
      <c r="D13" s="80">
        <f t="shared" ref="D13" si="5">D12/($B$12+$D$12+$F$12)</f>
        <v>1.507537688442211E-2</v>
      </c>
      <c r="E13" s="81"/>
      <c r="F13" s="80">
        <f t="shared" ref="F13" si="6">F12/($B$12+$D$12+$F$12)</f>
        <v>0.19095477386934673</v>
      </c>
      <c r="G13" s="81"/>
    </row>
    <row r="14" spans="1:7" ht="15.75" thickBot="1" x14ac:dyDescent="0.3">
      <c r="A14" s="27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32" t="s">
        <v>11</v>
      </c>
      <c r="B15" s="75">
        <f>B13-B14</f>
        <v>-6.0301507537688925E-3</v>
      </c>
      <c r="C15" s="76"/>
      <c r="D15" s="75">
        <f t="shared" ref="D15" si="7">D14-D13</f>
        <v>3.4924623115577896E-2</v>
      </c>
      <c r="E15" s="76"/>
      <c r="F15" s="75">
        <f t="shared" ref="F15" si="8">F14-F13</f>
        <v>-4.0954773869346733E-2</v>
      </c>
      <c r="G15" s="76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13" priority="2">
      <formula>B15&lt;0</formula>
    </cfRule>
  </conditionalFormatting>
  <conditionalFormatting sqref="B15:G15">
    <cfRule type="expression" dxfId="12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B3" sqref="B3:B9"/>
    </sheetView>
  </sheetViews>
  <sheetFormatPr defaultColWidth="8.85546875" defaultRowHeight="15" x14ac:dyDescent="0.25"/>
  <cols>
    <col min="1" max="1" width="20.140625" style="55" customWidth="1"/>
    <col min="2" max="2" width="26.7109375" style="55" bestFit="1" customWidth="1"/>
    <col min="3" max="3" width="9.28515625" style="55" bestFit="1" customWidth="1"/>
    <col min="4" max="4" width="35.28515625" style="55" bestFit="1" customWidth="1"/>
    <col min="5" max="5" width="9.28515625" style="55" bestFit="1" customWidth="1"/>
    <col min="6" max="6" width="35.28515625" style="55" bestFit="1" customWidth="1"/>
    <col min="7" max="7" width="9.28515625" style="55" bestFit="1" customWidth="1"/>
    <col min="8" max="16384" width="8.85546875" style="55"/>
  </cols>
  <sheetData>
    <row r="1" spans="1:7" ht="19.5" thickBot="1" x14ac:dyDescent="0.35">
      <c r="A1" s="72">
        <v>7.7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0" t="s">
        <v>1</v>
      </c>
      <c r="B3" s="61">
        <v>4</v>
      </c>
      <c r="C3" s="62">
        <f>B3/$B$12</f>
        <v>3.6363636363636362E-2</v>
      </c>
      <c r="D3" s="69">
        <v>2</v>
      </c>
      <c r="E3" s="26">
        <f>D3/$D$12</f>
        <v>0.1111111111111111</v>
      </c>
      <c r="F3" s="61">
        <v>3</v>
      </c>
      <c r="G3" s="67">
        <f>F3/$F$12</f>
        <v>0.12</v>
      </c>
    </row>
    <row r="4" spans="1:7" x14ac:dyDescent="0.25">
      <c r="A4" s="56" t="s">
        <v>2</v>
      </c>
      <c r="B4" s="59">
        <v>69</v>
      </c>
      <c r="C4" s="63">
        <f>B4/$B$12</f>
        <v>0.62727272727272732</v>
      </c>
      <c r="D4" s="70">
        <v>4</v>
      </c>
      <c r="E4" s="22">
        <f t="shared" ref="E4:E11" si="0">D4/$D$12</f>
        <v>0.22222222222222221</v>
      </c>
      <c r="F4" s="21">
        <v>5</v>
      </c>
      <c r="G4" s="68">
        <f>F4/$F$12</f>
        <v>0.2</v>
      </c>
    </row>
    <row r="5" spans="1:7" x14ac:dyDescent="0.25">
      <c r="A5" s="56" t="s">
        <v>3</v>
      </c>
      <c r="B5" s="59">
        <v>2</v>
      </c>
      <c r="C5" s="63">
        <f t="shared" ref="C5:C10" si="1">B5/$B$12</f>
        <v>1.8181818181818181E-2</v>
      </c>
      <c r="D5" s="70">
        <v>2</v>
      </c>
      <c r="E5" s="22">
        <f t="shared" si="0"/>
        <v>0.1111111111111111</v>
      </c>
      <c r="F5" s="21">
        <v>1</v>
      </c>
      <c r="G5" s="68">
        <f t="shared" ref="G5:G10" si="2">F5/$F$12</f>
        <v>0.04</v>
      </c>
    </row>
    <row r="6" spans="1:7" x14ac:dyDescent="0.25">
      <c r="A6" s="56" t="s">
        <v>4</v>
      </c>
      <c r="B6" s="59">
        <v>1</v>
      </c>
      <c r="C6" s="63">
        <f t="shared" si="1"/>
        <v>9.0909090909090905E-3</v>
      </c>
      <c r="D6" s="70">
        <v>0</v>
      </c>
      <c r="E6" s="24">
        <f t="shared" si="0"/>
        <v>0</v>
      </c>
      <c r="F6" s="21">
        <v>0</v>
      </c>
      <c r="G6" s="68">
        <f t="shared" si="2"/>
        <v>0</v>
      </c>
    </row>
    <row r="7" spans="1:7" x14ac:dyDescent="0.25">
      <c r="A7" s="56" t="s">
        <v>5</v>
      </c>
      <c r="B7" s="59">
        <v>0</v>
      </c>
      <c r="C7" s="63">
        <f t="shared" si="1"/>
        <v>0</v>
      </c>
      <c r="D7" s="70">
        <v>0</v>
      </c>
      <c r="E7" s="24">
        <f t="shared" si="0"/>
        <v>0</v>
      </c>
      <c r="F7" s="21">
        <v>0</v>
      </c>
      <c r="G7" s="68">
        <f t="shared" si="2"/>
        <v>0</v>
      </c>
    </row>
    <row r="8" spans="1:7" x14ac:dyDescent="0.25">
      <c r="A8" s="56" t="s">
        <v>6</v>
      </c>
      <c r="B8" s="59">
        <v>0</v>
      </c>
      <c r="C8" s="63">
        <f t="shared" si="1"/>
        <v>0</v>
      </c>
      <c r="D8" s="70">
        <v>1</v>
      </c>
      <c r="E8" s="24">
        <f t="shared" si="0"/>
        <v>5.5555555555555552E-2</v>
      </c>
      <c r="F8" s="21">
        <v>1</v>
      </c>
      <c r="G8" s="68">
        <f t="shared" si="2"/>
        <v>0.04</v>
      </c>
    </row>
    <row r="9" spans="1:7" x14ac:dyDescent="0.25">
      <c r="A9" s="56" t="s">
        <v>16</v>
      </c>
      <c r="B9" s="59">
        <v>6</v>
      </c>
      <c r="C9" s="63">
        <f t="shared" si="1"/>
        <v>5.4545454545454543E-2</v>
      </c>
      <c r="D9" s="70">
        <v>1</v>
      </c>
      <c r="E9" s="29">
        <f t="shared" si="0"/>
        <v>5.5555555555555552E-2</v>
      </c>
      <c r="F9" s="21">
        <v>4</v>
      </c>
      <c r="G9" s="68">
        <f t="shared" si="2"/>
        <v>0.16</v>
      </c>
    </row>
    <row r="10" spans="1:7" x14ac:dyDescent="0.25">
      <c r="A10" s="56" t="s">
        <v>7</v>
      </c>
      <c r="B10" s="59">
        <v>28</v>
      </c>
      <c r="C10" s="63">
        <f t="shared" si="1"/>
        <v>0.25454545454545452</v>
      </c>
      <c r="D10" s="70">
        <v>7</v>
      </c>
      <c r="E10" s="29">
        <f t="shared" si="0"/>
        <v>0.3888888888888889</v>
      </c>
      <c r="F10" s="21">
        <v>11</v>
      </c>
      <c r="G10" s="68">
        <f t="shared" si="2"/>
        <v>0.44</v>
      </c>
    </row>
    <row r="11" spans="1:7" ht="15.75" thickBot="1" x14ac:dyDescent="0.3">
      <c r="A11" s="57" t="s">
        <v>17</v>
      </c>
      <c r="B11" s="58">
        <v>0</v>
      </c>
      <c r="C11" s="64">
        <f>B11/$B$12</f>
        <v>0</v>
      </c>
      <c r="D11" s="71">
        <v>1</v>
      </c>
      <c r="E11" s="28">
        <f t="shared" si="0"/>
        <v>5.5555555555555552E-2</v>
      </c>
      <c r="F11" s="58">
        <v>0</v>
      </c>
      <c r="G11" s="65">
        <f>F11/$F$12</f>
        <v>0</v>
      </c>
    </row>
    <row r="12" spans="1:7" ht="15.75" thickBot="1" x14ac:dyDescent="0.3">
      <c r="A12" s="27" t="s">
        <v>8</v>
      </c>
      <c r="B12" s="77">
        <f>SUM(B3:B11)</f>
        <v>110</v>
      </c>
      <c r="C12" s="77"/>
      <c r="D12" s="78">
        <f t="shared" ref="D12" si="3">SUM(D3:D11)</f>
        <v>18</v>
      </c>
      <c r="E12" s="79"/>
      <c r="F12" s="78">
        <f t="shared" ref="F12" si="4">SUM(F3:F11)</f>
        <v>25</v>
      </c>
      <c r="G12" s="79"/>
    </row>
    <row r="13" spans="1:7" ht="15.75" thickBot="1" x14ac:dyDescent="0.3">
      <c r="A13" s="66" t="s">
        <v>9</v>
      </c>
      <c r="B13" s="80">
        <f>B12/($B$12+$D$12+$F$12)</f>
        <v>0.71895424836601307</v>
      </c>
      <c r="C13" s="81"/>
      <c r="D13" s="80">
        <f t="shared" ref="D13" si="5">D12/($B$12+$D$12+$F$12)</f>
        <v>0.11764705882352941</v>
      </c>
      <c r="E13" s="81"/>
      <c r="F13" s="80">
        <f t="shared" ref="F13" si="6">F12/($B$12+$D$12+$F$12)</f>
        <v>0.16339869281045752</v>
      </c>
      <c r="G13" s="81"/>
    </row>
    <row r="14" spans="1:7" ht="15.75" thickBot="1" x14ac:dyDescent="0.3">
      <c r="A14" s="27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32" t="s">
        <v>11</v>
      </c>
      <c r="B15" s="75">
        <f>B13-B14</f>
        <v>-8.1045751633986973E-2</v>
      </c>
      <c r="C15" s="76"/>
      <c r="D15" s="75">
        <f t="shared" ref="D15" si="7">D14-D13</f>
        <v>-6.7647058823529407E-2</v>
      </c>
      <c r="E15" s="76"/>
      <c r="F15" s="75">
        <f t="shared" ref="F15" si="8">F14-F13</f>
        <v>-1.3398692810457524E-2</v>
      </c>
      <c r="G15" s="76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11" priority="2">
      <formula>B15&lt;0</formula>
    </cfRule>
  </conditionalFormatting>
  <conditionalFormatting sqref="B15:G15">
    <cfRule type="expression" dxfId="10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D27" sqref="D27"/>
    </sheetView>
  </sheetViews>
  <sheetFormatPr defaultColWidth="8.85546875" defaultRowHeight="15" x14ac:dyDescent="0.25"/>
  <cols>
    <col min="1" max="1" width="20.140625" style="55" customWidth="1"/>
    <col min="2" max="2" width="26.7109375" style="55" bestFit="1" customWidth="1"/>
    <col min="3" max="3" width="9.28515625" style="55" bestFit="1" customWidth="1"/>
    <col min="4" max="4" width="35.28515625" style="55" bestFit="1" customWidth="1"/>
    <col min="5" max="5" width="9.28515625" style="55" bestFit="1" customWidth="1"/>
    <col min="6" max="6" width="35.28515625" style="55" bestFit="1" customWidth="1"/>
    <col min="7" max="7" width="9.28515625" style="55" bestFit="1" customWidth="1"/>
    <col min="8" max="16384" width="8.85546875" style="55"/>
  </cols>
  <sheetData>
    <row r="1" spans="1:7" ht="19.5" thickBot="1" x14ac:dyDescent="0.35">
      <c r="A1" s="72">
        <v>8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0" t="s">
        <v>1</v>
      </c>
      <c r="B3" s="61">
        <v>2</v>
      </c>
      <c r="C3" s="62">
        <f>B3/$B$12</f>
        <v>2.4390243902439025E-2</v>
      </c>
      <c r="D3" s="69">
        <v>0</v>
      </c>
      <c r="E3" s="26">
        <f>D3/$D$12</f>
        <v>0</v>
      </c>
      <c r="F3" s="61">
        <v>0</v>
      </c>
      <c r="G3" s="67">
        <f>F3/$F$12</f>
        <v>0</v>
      </c>
    </row>
    <row r="4" spans="1:7" x14ac:dyDescent="0.25">
      <c r="A4" s="56" t="s">
        <v>2</v>
      </c>
      <c r="B4" s="59">
        <v>46</v>
      </c>
      <c r="C4" s="63">
        <f>B4/$B$12</f>
        <v>0.56097560975609762</v>
      </c>
      <c r="D4" s="70">
        <v>2</v>
      </c>
      <c r="E4" s="22">
        <f t="shared" ref="E4:E11" si="0">D4/$D$12</f>
        <v>0.16666666666666666</v>
      </c>
      <c r="F4" s="21">
        <v>7</v>
      </c>
      <c r="G4" s="68">
        <f>F4/$F$12</f>
        <v>0.41176470588235292</v>
      </c>
    </row>
    <row r="5" spans="1:7" x14ac:dyDescent="0.25">
      <c r="A5" s="56" t="s">
        <v>3</v>
      </c>
      <c r="B5" s="59">
        <v>0</v>
      </c>
      <c r="C5" s="63">
        <f t="shared" ref="C5:C10" si="1">B5/$B$12</f>
        <v>0</v>
      </c>
      <c r="D5" s="70">
        <v>3</v>
      </c>
      <c r="E5" s="22">
        <f t="shared" si="0"/>
        <v>0.25</v>
      </c>
      <c r="F5" s="21">
        <v>0</v>
      </c>
      <c r="G5" s="68">
        <f t="shared" ref="G5:G10" si="2">F5/$F$12</f>
        <v>0</v>
      </c>
    </row>
    <row r="6" spans="1:7" x14ac:dyDescent="0.25">
      <c r="A6" s="56" t="s">
        <v>4</v>
      </c>
      <c r="B6" s="59">
        <v>2</v>
      </c>
      <c r="C6" s="63">
        <f t="shared" si="1"/>
        <v>2.4390243902439025E-2</v>
      </c>
      <c r="D6" s="70">
        <v>1</v>
      </c>
      <c r="E6" s="24">
        <f t="shared" si="0"/>
        <v>8.3333333333333329E-2</v>
      </c>
      <c r="F6" s="21">
        <v>0</v>
      </c>
      <c r="G6" s="68">
        <f t="shared" si="2"/>
        <v>0</v>
      </c>
    </row>
    <row r="7" spans="1:7" x14ac:dyDescent="0.25">
      <c r="A7" s="56" t="s">
        <v>5</v>
      </c>
      <c r="B7" s="59">
        <v>0</v>
      </c>
      <c r="C7" s="63">
        <f t="shared" si="1"/>
        <v>0</v>
      </c>
      <c r="D7" s="70">
        <v>0</v>
      </c>
      <c r="E7" s="24">
        <f t="shared" si="0"/>
        <v>0</v>
      </c>
      <c r="F7" s="21">
        <v>0</v>
      </c>
      <c r="G7" s="68">
        <f t="shared" si="2"/>
        <v>0</v>
      </c>
    </row>
    <row r="8" spans="1:7" x14ac:dyDescent="0.25">
      <c r="A8" s="56" t="s">
        <v>6</v>
      </c>
      <c r="B8" s="59">
        <v>0</v>
      </c>
      <c r="C8" s="63">
        <f t="shared" si="1"/>
        <v>0</v>
      </c>
      <c r="D8" s="70">
        <v>0</v>
      </c>
      <c r="E8" s="24">
        <f t="shared" si="0"/>
        <v>0</v>
      </c>
      <c r="F8" s="21">
        <v>2</v>
      </c>
      <c r="G8" s="68">
        <f t="shared" si="2"/>
        <v>0.11764705882352941</v>
      </c>
    </row>
    <row r="9" spans="1:7" x14ac:dyDescent="0.25">
      <c r="A9" s="56" t="s">
        <v>16</v>
      </c>
      <c r="B9" s="59">
        <v>15</v>
      </c>
      <c r="C9" s="63">
        <f t="shared" si="1"/>
        <v>0.18292682926829268</v>
      </c>
      <c r="D9" s="70">
        <v>2</v>
      </c>
      <c r="E9" s="29">
        <f t="shared" si="0"/>
        <v>0.16666666666666666</v>
      </c>
      <c r="F9" s="21">
        <v>5</v>
      </c>
      <c r="G9" s="68">
        <f t="shared" si="2"/>
        <v>0.29411764705882354</v>
      </c>
    </row>
    <row r="10" spans="1:7" x14ac:dyDescent="0.25">
      <c r="A10" s="56" t="s">
        <v>7</v>
      </c>
      <c r="B10" s="59">
        <v>17</v>
      </c>
      <c r="C10" s="63">
        <f t="shared" si="1"/>
        <v>0.2073170731707317</v>
      </c>
      <c r="D10" s="70">
        <v>3</v>
      </c>
      <c r="E10" s="29">
        <f t="shared" si="0"/>
        <v>0.25</v>
      </c>
      <c r="F10" s="21">
        <v>3</v>
      </c>
      <c r="G10" s="68">
        <f t="shared" si="2"/>
        <v>0.17647058823529413</v>
      </c>
    </row>
    <row r="11" spans="1:7" ht="15.75" thickBot="1" x14ac:dyDescent="0.3">
      <c r="A11" s="57" t="s">
        <v>17</v>
      </c>
      <c r="B11" s="58">
        <v>0</v>
      </c>
      <c r="C11" s="64">
        <f>B11/$B$12</f>
        <v>0</v>
      </c>
      <c r="D11" s="71">
        <v>1</v>
      </c>
      <c r="E11" s="28">
        <f t="shared" si="0"/>
        <v>8.3333333333333329E-2</v>
      </c>
      <c r="F11" s="58">
        <v>0</v>
      </c>
      <c r="G11" s="65">
        <f>F11/$F$12</f>
        <v>0</v>
      </c>
    </row>
    <row r="12" spans="1:7" ht="15.75" thickBot="1" x14ac:dyDescent="0.3">
      <c r="A12" s="27" t="s">
        <v>8</v>
      </c>
      <c r="B12" s="77">
        <f>SUM(B3:B11)</f>
        <v>82</v>
      </c>
      <c r="C12" s="77"/>
      <c r="D12" s="78">
        <f t="shared" ref="D12" si="3">SUM(D3:D11)</f>
        <v>12</v>
      </c>
      <c r="E12" s="79"/>
      <c r="F12" s="78">
        <f t="shared" ref="F12" si="4">SUM(F3:F11)</f>
        <v>17</v>
      </c>
      <c r="G12" s="79"/>
    </row>
    <row r="13" spans="1:7" ht="15.75" thickBot="1" x14ac:dyDescent="0.3">
      <c r="A13" s="66" t="s">
        <v>9</v>
      </c>
      <c r="B13" s="80">
        <f>B12/($B$12+$D$12+$F$12)</f>
        <v>0.73873873873873874</v>
      </c>
      <c r="C13" s="81"/>
      <c r="D13" s="80">
        <f t="shared" ref="D13" si="5">D12/($B$12+$D$12+$F$12)</f>
        <v>0.10810810810810811</v>
      </c>
      <c r="E13" s="81"/>
      <c r="F13" s="80">
        <f t="shared" ref="F13" si="6">F12/($B$12+$D$12+$F$12)</f>
        <v>0.15315315315315314</v>
      </c>
      <c r="G13" s="81"/>
    </row>
    <row r="14" spans="1:7" ht="15.75" thickBot="1" x14ac:dyDescent="0.3">
      <c r="A14" s="27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32" t="s">
        <v>11</v>
      </c>
      <c r="B15" s="75">
        <f>B13-B14</f>
        <v>-6.1261261261261302E-2</v>
      </c>
      <c r="C15" s="76"/>
      <c r="D15" s="75">
        <f t="shared" ref="D15" si="7">D14-D13</f>
        <v>-5.8108108108108111E-2</v>
      </c>
      <c r="E15" s="76"/>
      <c r="F15" s="75">
        <f t="shared" ref="F15" si="8">F14-F13</f>
        <v>-3.1531531531531487E-3</v>
      </c>
      <c r="G15" s="76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9" priority="2">
      <formula>B15&lt;0</formula>
    </cfRule>
  </conditionalFormatting>
  <conditionalFormatting sqref="B15:G15">
    <cfRule type="expression" dxfId="8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D22" sqref="D22"/>
    </sheetView>
  </sheetViews>
  <sheetFormatPr defaultColWidth="8.85546875" defaultRowHeight="15" x14ac:dyDescent="0.25"/>
  <cols>
    <col min="1" max="1" width="20.140625" style="55" customWidth="1"/>
    <col min="2" max="2" width="26.7109375" style="55" bestFit="1" customWidth="1"/>
    <col min="3" max="3" width="9.28515625" style="55" bestFit="1" customWidth="1"/>
    <col min="4" max="4" width="35.28515625" style="55" bestFit="1" customWidth="1"/>
    <col min="5" max="5" width="9.28515625" style="55" bestFit="1" customWidth="1"/>
    <col min="6" max="6" width="35.28515625" style="55" bestFit="1" customWidth="1"/>
    <col min="7" max="7" width="9.28515625" style="55" bestFit="1" customWidth="1"/>
    <col min="8" max="16384" width="8.85546875" style="55"/>
  </cols>
  <sheetData>
    <row r="1" spans="1:7" ht="19.5" thickBot="1" x14ac:dyDescent="0.35">
      <c r="A1" s="72">
        <v>8.1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0" t="s">
        <v>1</v>
      </c>
      <c r="B3" s="61">
        <v>3</v>
      </c>
      <c r="C3" s="62">
        <f>B3/$B$12</f>
        <v>1.5384615384615385E-2</v>
      </c>
      <c r="D3" s="69">
        <v>0</v>
      </c>
      <c r="E3" s="26">
        <f>D3/$D$12</f>
        <v>0</v>
      </c>
      <c r="F3" s="61">
        <v>0</v>
      </c>
      <c r="G3" s="67">
        <f>F3/$F$12</f>
        <v>0</v>
      </c>
    </row>
    <row r="4" spans="1:7" x14ac:dyDescent="0.25">
      <c r="A4" s="56" t="s">
        <v>2</v>
      </c>
      <c r="B4" s="59">
        <v>111</v>
      </c>
      <c r="C4" s="63">
        <f>B4/$B$12</f>
        <v>0.56923076923076921</v>
      </c>
      <c r="D4" s="70">
        <v>1</v>
      </c>
      <c r="E4" s="22">
        <f t="shared" ref="E4:E11" si="0">D4/$D$12</f>
        <v>1</v>
      </c>
      <c r="F4" s="21">
        <v>1</v>
      </c>
      <c r="G4" s="68">
        <f>F4/$F$12</f>
        <v>1</v>
      </c>
    </row>
    <row r="5" spans="1:7" x14ac:dyDescent="0.25">
      <c r="A5" s="56" t="s">
        <v>3</v>
      </c>
      <c r="B5" s="59">
        <v>8</v>
      </c>
      <c r="C5" s="63">
        <f t="shared" ref="C5:C10" si="1">B5/$B$12</f>
        <v>4.1025641025641026E-2</v>
      </c>
      <c r="D5" s="70">
        <v>0</v>
      </c>
      <c r="E5" s="22">
        <f t="shared" si="0"/>
        <v>0</v>
      </c>
      <c r="F5" s="21">
        <v>0</v>
      </c>
      <c r="G5" s="68">
        <f t="shared" ref="G5:G10" si="2">F5/$F$12</f>
        <v>0</v>
      </c>
    </row>
    <row r="6" spans="1:7" x14ac:dyDescent="0.25">
      <c r="A6" s="56" t="s">
        <v>4</v>
      </c>
      <c r="B6" s="59">
        <v>1</v>
      </c>
      <c r="C6" s="63">
        <f t="shared" si="1"/>
        <v>5.1282051282051282E-3</v>
      </c>
      <c r="D6" s="70">
        <v>0</v>
      </c>
      <c r="E6" s="24">
        <f t="shared" si="0"/>
        <v>0</v>
      </c>
      <c r="F6" s="21">
        <v>0</v>
      </c>
      <c r="G6" s="68">
        <f t="shared" si="2"/>
        <v>0</v>
      </c>
    </row>
    <row r="7" spans="1:7" x14ac:dyDescent="0.25">
      <c r="A7" s="56" t="s">
        <v>5</v>
      </c>
      <c r="B7" s="59">
        <v>0</v>
      </c>
      <c r="C7" s="63">
        <f t="shared" si="1"/>
        <v>0</v>
      </c>
      <c r="D7" s="70">
        <v>0</v>
      </c>
      <c r="E7" s="24">
        <f t="shared" si="0"/>
        <v>0</v>
      </c>
      <c r="F7" s="21">
        <v>0</v>
      </c>
      <c r="G7" s="68">
        <f t="shared" si="2"/>
        <v>0</v>
      </c>
    </row>
    <row r="8" spans="1:7" x14ac:dyDescent="0.25">
      <c r="A8" s="56" t="s">
        <v>6</v>
      </c>
      <c r="B8" s="59">
        <v>0</v>
      </c>
      <c r="C8" s="63">
        <f t="shared" si="1"/>
        <v>0</v>
      </c>
      <c r="D8" s="70">
        <v>0</v>
      </c>
      <c r="E8" s="24">
        <f t="shared" si="0"/>
        <v>0</v>
      </c>
      <c r="F8" s="21">
        <v>0</v>
      </c>
      <c r="G8" s="68">
        <f t="shared" si="2"/>
        <v>0</v>
      </c>
    </row>
    <row r="9" spans="1:7" x14ac:dyDescent="0.25">
      <c r="A9" s="56" t="s">
        <v>16</v>
      </c>
      <c r="B9" s="59">
        <v>35</v>
      </c>
      <c r="C9" s="63">
        <f t="shared" si="1"/>
        <v>0.17948717948717949</v>
      </c>
      <c r="D9" s="70">
        <v>0</v>
      </c>
      <c r="E9" s="29">
        <f t="shared" si="0"/>
        <v>0</v>
      </c>
      <c r="F9" s="21">
        <v>0</v>
      </c>
      <c r="G9" s="68">
        <f t="shared" si="2"/>
        <v>0</v>
      </c>
    </row>
    <row r="10" spans="1:7" x14ac:dyDescent="0.25">
      <c r="A10" s="56" t="s">
        <v>7</v>
      </c>
      <c r="B10" s="59">
        <v>37</v>
      </c>
      <c r="C10" s="63">
        <f t="shared" si="1"/>
        <v>0.18974358974358974</v>
      </c>
      <c r="D10" s="70">
        <v>0</v>
      </c>
      <c r="E10" s="29">
        <f t="shared" si="0"/>
        <v>0</v>
      </c>
      <c r="F10" s="21">
        <v>0</v>
      </c>
      <c r="G10" s="68">
        <f t="shared" si="2"/>
        <v>0</v>
      </c>
    </row>
    <row r="11" spans="1:7" ht="15.75" thickBot="1" x14ac:dyDescent="0.3">
      <c r="A11" s="57" t="s">
        <v>17</v>
      </c>
      <c r="B11" s="58">
        <v>0</v>
      </c>
      <c r="C11" s="64">
        <f>B11/$B$12</f>
        <v>0</v>
      </c>
      <c r="D11" s="71">
        <v>0</v>
      </c>
      <c r="E11" s="28">
        <f t="shared" si="0"/>
        <v>0</v>
      </c>
      <c r="F11" s="58">
        <v>0</v>
      </c>
      <c r="G11" s="65">
        <f>F11/$F$12</f>
        <v>0</v>
      </c>
    </row>
    <row r="12" spans="1:7" ht="15.75" thickBot="1" x14ac:dyDescent="0.3">
      <c r="A12" s="27" t="s">
        <v>8</v>
      </c>
      <c r="B12" s="77">
        <f>SUM(B3:B11)</f>
        <v>195</v>
      </c>
      <c r="C12" s="77"/>
      <c r="D12" s="78">
        <f t="shared" ref="D12" si="3">SUM(D3:D11)</f>
        <v>1</v>
      </c>
      <c r="E12" s="79"/>
      <c r="F12" s="78">
        <f t="shared" ref="F12" si="4">SUM(F3:F11)</f>
        <v>1</v>
      </c>
      <c r="G12" s="79"/>
    </row>
    <row r="13" spans="1:7" ht="15.75" thickBot="1" x14ac:dyDescent="0.3">
      <c r="A13" s="66" t="s">
        <v>9</v>
      </c>
      <c r="B13" s="80">
        <f>B12/($B$12+$D$12+$F$12)</f>
        <v>0.98984771573604058</v>
      </c>
      <c r="C13" s="81"/>
      <c r="D13" s="80">
        <f t="shared" ref="D13" si="5">D12/($B$12+$D$12+$F$12)</f>
        <v>5.076142131979695E-3</v>
      </c>
      <c r="E13" s="81"/>
      <c r="F13" s="80">
        <f t="shared" ref="F13" si="6">F12/($B$12+$D$12+$F$12)</f>
        <v>5.076142131979695E-3</v>
      </c>
      <c r="G13" s="81"/>
    </row>
    <row r="14" spans="1:7" ht="15.75" thickBot="1" x14ac:dyDescent="0.3">
      <c r="A14" s="27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32" t="s">
        <v>11</v>
      </c>
      <c r="B15" s="75">
        <f>B13-B14</f>
        <v>0.18984771573604053</v>
      </c>
      <c r="C15" s="76"/>
      <c r="D15" s="75">
        <f t="shared" ref="D15" si="7">D14-D13</f>
        <v>4.4923857868020306E-2</v>
      </c>
      <c r="E15" s="76"/>
      <c r="F15" s="75">
        <f t="shared" ref="F15" si="8">F14-F13</f>
        <v>0.14492385786802031</v>
      </c>
      <c r="G15" s="76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7" priority="2">
      <formula>B15&lt;0</formula>
    </cfRule>
  </conditionalFormatting>
  <conditionalFormatting sqref="B15:G15">
    <cfRule type="expression" dxfId="6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B10" sqref="B10"/>
    </sheetView>
  </sheetViews>
  <sheetFormatPr defaultColWidth="8.85546875" defaultRowHeight="15" x14ac:dyDescent="0.25"/>
  <cols>
    <col min="1" max="1" width="20.140625" style="55" customWidth="1"/>
    <col min="2" max="2" width="26.7109375" style="55" bestFit="1" customWidth="1"/>
    <col min="3" max="3" width="9.28515625" style="55" bestFit="1" customWidth="1"/>
    <col min="4" max="4" width="35.28515625" style="55" bestFit="1" customWidth="1"/>
    <col min="5" max="5" width="9.28515625" style="55" bestFit="1" customWidth="1"/>
    <col min="6" max="6" width="35.28515625" style="55" bestFit="1" customWidth="1"/>
    <col min="7" max="7" width="9.28515625" style="55" bestFit="1" customWidth="1"/>
    <col min="8" max="16384" width="8.85546875" style="55"/>
  </cols>
  <sheetData>
    <row r="1" spans="1:7" ht="19.5" thickBot="1" x14ac:dyDescent="0.35">
      <c r="A1" s="72">
        <v>8.1999999999999993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0" t="s">
        <v>1</v>
      </c>
      <c r="B3" s="61">
        <v>0</v>
      </c>
      <c r="C3" s="62">
        <f>B3/$B$12</f>
        <v>0</v>
      </c>
      <c r="D3" s="69">
        <v>0</v>
      </c>
      <c r="E3" s="26">
        <f>D3/$D$12</f>
        <v>0</v>
      </c>
      <c r="F3" s="61">
        <v>0</v>
      </c>
      <c r="G3" s="67">
        <f>F3/$F$12</f>
        <v>0</v>
      </c>
    </row>
    <row r="4" spans="1:7" x14ac:dyDescent="0.25">
      <c r="A4" s="56" t="s">
        <v>2</v>
      </c>
      <c r="B4" s="59">
        <v>16</v>
      </c>
      <c r="C4" s="63">
        <f>B4/$B$12</f>
        <v>0.13114754098360656</v>
      </c>
      <c r="D4" s="70">
        <v>1</v>
      </c>
      <c r="E4" s="22">
        <f t="shared" ref="E4:E11" si="0">D4/$D$12</f>
        <v>1</v>
      </c>
      <c r="F4" s="21">
        <v>1</v>
      </c>
      <c r="G4" s="68">
        <f>F4/$F$12</f>
        <v>1</v>
      </c>
    </row>
    <row r="5" spans="1:7" x14ac:dyDescent="0.25">
      <c r="A5" s="56" t="s">
        <v>3</v>
      </c>
      <c r="B5" s="59">
        <v>0</v>
      </c>
      <c r="C5" s="63">
        <f t="shared" ref="C5:C10" si="1">B5/$B$12</f>
        <v>0</v>
      </c>
      <c r="D5" s="70">
        <v>0</v>
      </c>
      <c r="E5" s="22">
        <f t="shared" si="0"/>
        <v>0</v>
      </c>
      <c r="F5" s="21">
        <v>0</v>
      </c>
      <c r="G5" s="68">
        <f t="shared" ref="G5:G10" si="2">F5/$F$12</f>
        <v>0</v>
      </c>
    </row>
    <row r="6" spans="1:7" x14ac:dyDescent="0.25">
      <c r="A6" s="56" t="s">
        <v>4</v>
      </c>
      <c r="B6" s="59">
        <v>0</v>
      </c>
      <c r="C6" s="63">
        <f t="shared" si="1"/>
        <v>0</v>
      </c>
      <c r="D6" s="70">
        <v>0</v>
      </c>
      <c r="E6" s="24">
        <f t="shared" si="0"/>
        <v>0</v>
      </c>
      <c r="F6" s="21">
        <v>0</v>
      </c>
      <c r="G6" s="68">
        <f t="shared" si="2"/>
        <v>0</v>
      </c>
    </row>
    <row r="7" spans="1:7" x14ac:dyDescent="0.25">
      <c r="A7" s="56" t="s">
        <v>5</v>
      </c>
      <c r="B7" s="59">
        <v>0</v>
      </c>
      <c r="C7" s="63">
        <f t="shared" si="1"/>
        <v>0</v>
      </c>
      <c r="D7" s="70">
        <v>0</v>
      </c>
      <c r="E7" s="24">
        <f t="shared" si="0"/>
        <v>0</v>
      </c>
      <c r="F7" s="21">
        <v>0</v>
      </c>
      <c r="G7" s="68">
        <f t="shared" si="2"/>
        <v>0</v>
      </c>
    </row>
    <row r="8" spans="1:7" x14ac:dyDescent="0.25">
      <c r="A8" s="56" t="s">
        <v>6</v>
      </c>
      <c r="B8" s="59">
        <v>0</v>
      </c>
      <c r="C8" s="63">
        <f t="shared" si="1"/>
        <v>0</v>
      </c>
      <c r="D8" s="70">
        <v>0</v>
      </c>
      <c r="E8" s="24">
        <f t="shared" si="0"/>
        <v>0</v>
      </c>
      <c r="F8" s="21">
        <v>0</v>
      </c>
      <c r="G8" s="68">
        <f t="shared" si="2"/>
        <v>0</v>
      </c>
    </row>
    <row r="9" spans="1:7" x14ac:dyDescent="0.25">
      <c r="A9" s="56" t="s">
        <v>16</v>
      </c>
      <c r="B9" s="59">
        <v>60</v>
      </c>
      <c r="C9" s="63">
        <f t="shared" si="1"/>
        <v>0.49180327868852458</v>
      </c>
      <c r="D9" s="70">
        <v>0</v>
      </c>
      <c r="E9" s="29">
        <f t="shared" si="0"/>
        <v>0</v>
      </c>
      <c r="F9" s="21">
        <v>0</v>
      </c>
      <c r="G9" s="68">
        <f t="shared" si="2"/>
        <v>0</v>
      </c>
    </row>
    <row r="10" spans="1:7" x14ac:dyDescent="0.25">
      <c r="A10" s="56" t="s">
        <v>7</v>
      </c>
      <c r="B10" s="59">
        <v>46</v>
      </c>
      <c r="C10" s="63">
        <f t="shared" si="1"/>
        <v>0.37704918032786883</v>
      </c>
      <c r="D10" s="70">
        <v>0</v>
      </c>
      <c r="E10" s="29">
        <f t="shared" si="0"/>
        <v>0</v>
      </c>
      <c r="F10" s="21">
        <v>0</v>
      </c>
      <c r="G10" s="68">
        <f t="shared" si="2"/>
        <v>0</v>
      </c>
    </row>
    <row r="11" spans="1:7" ht="15.75" thickBot="1" x14ac:dyDescent="0.3">
      <c r="A11" s="57" t="s">
        <v>17</v>
      </c>
      <c r="B11" s="58">
        <v>0</v>
      </c>
      <c r="C11" s="64">
        <f>B11/$B$12</f>
        <v>0</v>
      </c>
      <c r="D11" s="71">
        <v>0</v>
      </c>
      <c r="E11" s="28">
        <f t="shared" si="0"/>
        <v>0</v>
      </c>
      <c r="F11" s="58">
        <v>0</v>
      </c>
      <c r="G11" s="65">
        <f>F11/$F$12</f>
        <v>0</v>
      </c>
    </row>
    <row r="12" spans="1:7" ht="15.75" thickBot="1" x14ac:dyDescent="0.3">
      <c r="A12" s="27" t="s">
        <v>8</v>
      </c>
      <c r="B12" s="77">
        <f>SUM(B3:B11)</f>
        <v>122</v>
      </c>
      <c r="C12" s="77"/>
      <c r="D12" s="78">
        <f t="shared" ref="D12" si="3">SUM(D3:D11)</f>
        <v>1</v>
      </c>
      <c r="E12" s="79"/>
      <c r="F12" s="78">
        <f t="shared" ref="F12" si="4">SUM(F3:F11)</f>
        <v>1</v>
      </c>
      <c r="G12" s="79"/>
    </row>
    <row r="13" spans="1:7" ht="15.75" thickBot="1" x14ac:dyDescent="0.3">
      <c r="A13" s="66" t="s">
        <v>9</v>
      </c>
      <c r="B13" s="80">
        <f>B12/($B$12+$D$12+$F$12)</f>
        <v>0.9838709677419355</v>
      </c>
      <c r="C13" s="81"/>
      <c r="D13" s="80">
        <f t="shared" ref="D13" si="5">D12/($B$12+$D$12+$F$12)</f>
        <v>8.0645161290322578E-3</v>
      </c>
      <c r="E13" s="81"/>
      <c r="F13" s="80">
        <f t="shared" ref="F13" si="6">F12/($B$12+$D$12+$F$12)</f>
        <v>8.0645161290322578E-3</v>
      </c>
      <c r="G13" s="81"/>
    </row>
    <row r="14" spans="1:7" ht="15.75" thickBot="1" x14ac:dyDescent="0.3">
      <c r="A14" s="27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32" t="s">
        <v>11</v>
      </c>
      <c r="B15" s="75">
        <f>B13-B14</f>
        <v>0.18387096774193545</v>
      </c>
      <c r="C15" s="76"/>
      <c r="D15" s="75">
        <f t="shared" ref="D15" si="7">D14-D13</f>
        <v>4.1935483870967745E-2</v>
      </c>
      <c r="E15" s="76"/>
      <c r="F15" s="75">
        <f t="shared" ref="F15" si="8">F14-F13</f>
        <v>0.14193548387096774</v>
      </c>
      <c r="G15" s="76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5" priority="2">
      <formula>B15&lt;0</formula>
    </cfRule>
  </conditionalFormatting>
  <conditionalFormatting sqref="B15:G15">
    <cfRule type="expression" dxfId="4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D24" sqref="D24"/>
    </sheetView>
  </sheetViews>
  <sheetFormatPr defaultColWidth="8.85546875" defaultRowHeight="15" x14ac:dyDescent="0.25"/>
  <cols>
    <col min="1" max="1" width="20.140625" style="55" customWidth="1"/>
    <col min="2" max="2" width="26.7109375" style="55" bestFit="1" customWidth="1"/>
    <col min="3" max="3" width="9.28515625" style="55" bestFit="1" customWidth="1"/>
    <col min="4" max="4" width="35.28515625" style="55" bestFit="1" customWidth="1"/>
    <col min="5" max="5" width="9.28515625" style="55" bestFit="1" customWidth="1"/>
    <col min="6" max="6" width="35.28515625" style="55" bestFit="1" customWidth="1"/>
    <col min="7" max="7" width="9.28515625" style="55" bestFit="1" customWidth="1"/>
    <col min="8" max="16384" width="8.85546875" style="55"/>
  </cols>
  <sheetData>
    <row r="1" spans="1:7" ht="19.5" thickBot="1" x14ac:dyDescent="0.35">
      <c r="A1" s="72">
        <v>8.3000000000000007</v>
      </c>
    </row>
    <row r="2" spans="1:7" ht="15.75" thickBot="1" x14ac:dyDescent="0.3">
      <c r="A2" s="31" t="s">
        <v>0</v>
      </c>
      <c r="B2" s="25" t="s">
        <v>13</v>
      </c>
      <c r="C2" s="30" t="s">
        <v>12</v>
      </c>
      <c r="D2" s="23" t="s">
        <v>14</v>
      </c>
      <c r="E2" s="30" t="s">
        <v>12</v>
      </c>
      <c r="F2" s="23" t="s">
        <v>15</v>
      </c>
      <c r="G2" s="30" t="s">
        <v>12</v>
      </c>
    </row>
    <row r="3" spans="1:7" x14ac:dyDescent="0.25">
      <c r="A3" s="60" t="s">
        <v>1</v>
      </c>
      <c r="B3" s="61">
        <v>0</v>
      </c>
      <c r="C3" s="62">
        <f>B3/$B$12</f>
        <v>0</v>
      </c>
      <c r="D3" s="69">
        <v>0</v>
      </c>
      <c r="E3" s="26">
        <f>D3/$D$12</f>
        <v>0</v>
      </c>
      <c r="F3" s="61">
        <v>0</v>
      </c>
      <c r="G3" s="67">
        <f>F3/$F$12</f>
        <v>0</v>
      </c>
    </row>
    <row r="4" spans="1:7" x14ac:dyDescent="0.25">
      <c r="A4" s="56" t="s">
        <v>2</v>
      </c>
      <c r="B4" s="59">
        <v>16</v>
      </c>
      <c r="C4" s="63">
        <f>B4/$B$12</f>
        <v>0.21333333333333335</v>
      </c>
      <c r="D4" s="70">
        <v>1</v>
      </c>
      <c r="E4" s="22">
        <f t="shared" ref="E4:E11" si="0">D4/$D$12</f>
        <v>1</v>
      </c>
      <c r="F4" s="21">
        <v>1</v>
      </c>
      <c r="G4" s="68">
        <f>F4/$F$12</f>
        <v>1</v>
      </c>
    </row>
    <row r="5" spans="1:7" x14ac:dyDescent="0.25">
      <c r="A5" s="56" t="s">
        <v>3</v>
      </c>
      <c r="B5" s="59">
        <v>0</v>
      </c>
      <c r="C5" s="63">
        <f t="shared" ref="C5:C10" si="1">B5/$B$12</f>
        <v>0</v>
      </c>
      <c r="D5" s="70">
        <v>0</v>
      </c>
      <c r="E5" s="22">
        <f t="shared" si="0"/>
        <v>0</v>
      </c>
      <c r="F5" s="21">
        <v>0</v>
      </c>
      <c r="G5" s="68">
        <f t="shared" ref="G5:G10" si="2">F5/$F$12</f>
        <v>0</v>
      </c>
    </row>
    <row r="6" spans="1:7" x14ac:dyDescent="0.25">
      <c r="A6" s="56" t="s">
        <v>4</v>
      </c>
      <c r="B6" s="59">
        <v>0</v>
      </c>
      <c r="C6" s="63">
        <f t="shared" si="1"/>
        <v>0</v>
      </c>
      <c r="D6" s="70">
        <v>0</v>
      </c>
      <c r="E6" s="24">
        <f t="shared" si="0"/>
        <v>0</v>
      </c>
      <c r="F6" s="21">
        <v>0</v>
      </c>
      <c r="G6" s="68">
        <f t="shared" si="2"/>
        <v>0</v>
      </c>
    </row>
    <row r="7" spans="1:7" x14ac:dyDescent="0.25">
      <c r="A7" s="56" t="s">
        <v>5</v>
      </c>
      <c r="B7" s="59">
        <v>0</v>
      </c>
      <c r="C7" s="63">
        <f t="shared" si="1"/>
        <v>0</v>
      </c>
      <c r="D7" s="70">
        <v>0</v>
      </c>
      <c r="E7" s="24">
        <f t="shared" si="0"/>
        <v>0</v>
      </c>
      <c r="F7" s="21">
        <v>0</v>
      </c>
      <c r="G7" s="68">
        <f t="shared" si="2"/>
        <v>0</v>
      </c>
    </row>
    <row r="8" spans="1:7" x14ac:dyDescent="0.25">
      <c r="A8" s="56" t="s">
        <v>6</v>
      </c>
      <c r="B8" s="59">
        <v>0</v>
      </c>
      <c r="C8" s="63">
        <f t="shared" si="1"/>
        <v>0</v>
      </c>
      <c r="D8" s="70">
        <v>0</v>
      </c>
      <c r="E8" s="24">
        <f t="shared" si="0"/>
        <v>0</v>
      </c>
      <c r="F8" s="21">
        <v>0</v>
      </c>
      <c r="G8" s="68">
        <f t="shared" si="2"/>
        <v>0</v>
      </c>
    </row>
    <row r="9" spans="1:7" x14ac:dyDescent="0.25">
      <c r="A9" s="56" t="s">
        <v>16</v>
      </c>
      <c r="B9" s="59">
        <v>20</v>
      </c>
      <c r="C9" s="63">
        <f t="shared" si="1"/>
        <v>0.26666666666666666</v>
      </c>
      <c r="D9" s="70">
        <v>0</v>
      </c>
      <c r="E9" s="29">
        <f t="shared" si="0"/>
        <v>0</v>
      </c>
      <c r="F9" s="21">
        <v>0</v>
      </c>
      <c r="G9" s="68">
        <f t="shared" si="2"/>
        <v>0</v>
      </c>
    </row>
    <row r="10" spans="1:7" x14ac:dyDescent="0.25">
      <c r="A10" s="56" t="s">
        <v>7</v>
      </c>
      <c r="B10" s="59">
        <v>39</v>
      </c>
      <c r="C10" s="63">
        <f t="shared" si="1"/>
        <v>0.52</v>
      </c>
      <c r="D10" s="70">
        <v>0</v>
      </c>
      <c r="E10" s="29">
        <f t="shared" si="0"/>
        <v>0</v>
      </c>
      <c r="F10" s="21">
        <v>0</v>
      </c>
      <c r="G10" s="68">
        <f t="shared" si="2"/>
        <v>0</v>
      </c>
    </row>
    <row r="11" spans="1:7" ht="15.75" thickBot="1" x14ac:dyDescent="0.3">
      <c r="A11" s="57" t="s">
        <v>17</v>
      </c>
      <c r="B11" s="58">
        <v>0</v>
      </c>
      <c r="C11" s="64">
        <f>B11/$B$12</f>
        <v>0</v>
      </c>
      <c r="D11" s="71">
        <v>0</v>
      </c>
      <c r="E11" s="28">
        <f t="shared" si="0"/>
        <v>0</v>
      </c>
      <c r="F11" s="58">
        <v>0</v>
      </c>
      <c r="G11" s="65">
        <f>F11/$F$12</f>
        <v>0</v>
      </c>
    </row>
    <row r="12" spans="1:7" ht="15.75" thickBot="1" x14ac:dyDescent="0.3">
      <c r="A12" s="27" t="s">
        <v>8</v>
      </c>
      <c r="B12" s="77">
        <f>SUM(B3:B11)</f>
        <v>75</v>
      </c>
      <c r="C12" s="77"/>
      <c r="D12" s="78">
        <f t="shared" ref="D12" si="3">SUM(D3:D11)</f>
        <v>1</v>
      </c>
      <c r="E12" s="79"/>
      <c r="F12" s="78">
        <f t="shared" ref="F12" si="4">SUM(F3:F11)</f>
        <v>1</v>
      </c>
      <c r="G12" s="79"/>
    </row>
    <row r="13" spans="1:7" ht="15.75" thickBot="1" x14ac:dyDescent="0.3">
      <c r="A13" s="66" t="s">
        <v>9</v>
      </c>
      <c r="B13" s="80">
        <f>B12/($B$12+$D$12+$F$12)</f>
        <v>0.97402597402597402</v>
      </c>
      <c r="C13" s="81"/>
      <c r="D13" s="80">
        <f t="shared" ref="D13" si="5">D12/($B$12+$D$12+$F$12)</f>
        <v>1.2987012987012988E-2</v>
      </c>
      <c r="E13" s="81"/>
      <c r="F13" s="80">
        <f t="shared" ref="F13" si="6">F12/($B$12+$D$12+$F$12)</f>
        <v>1.2987012987012988E-2</v>
      </c>
      <c r="G13" s="81"/>
    </row>
    <row r="14" spans="1:7" ht="15.75" thickBot="1" x14ac:dyDescent="0.3">
      <c r="A14" s="27" t="s">
        <v>10</v>
      </c>
      <c r="B14" s="73">
        <v>0.8</v>
      </c>
      <c r="C14" s="74"/>
      <c r="D14" s="73">
        <v>0.05</v>
      </c>
      <c r="E14" s="74"/>
      <c r="F14" s="73">
        <v>0.15</v>
      </c>
      <c r="G14" s="74"/>
    </row>
    <row r="15" spans="1:7" ht="15.75" thickBot="1" x14ac:dyDescent="0.3">
      <c r="A15" s="32" t="s">
        <v>11</v>
      </c>
      <c r="B15" s="75">
        <f>B13-B14</f>
        <v>0.17402597402597397</v>
      </c>
      <c r="C15" s="76"/>
      <c r="D15" s="75">
        <f t="shared" ref="D15" si="7">D14-D13</f>
        <v>3.7012987012987011E-2</v>
      </c>
      <c r="E15" s="76"/>
      <c r="F15" s="75">
        <f t="shared" ref="F15" si="8">F14-F13</f>
        <v>0.137012987012987</v>
      </c>
      <c r="G15" s="76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3" priority="2">
      <formula>B15&lt;0</formula>
    </cfRule>
  </conditionalFormatting>
  <conditionalFormatting sqref="B15:G15">
    <cfRule type="expression" dxfId="2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7.3</vt:lpstr>
      <vt:lpstr>7.4</vt:lpstr>
      <vt:lpstr>7.5</vt:lpstr>
      <vt:lpstr>7.6</vt:lpstr>
      <vt:lpstr>7.7</vt:lpstr>
      <vt:lpstr>8.0</vt:lpstr>
      <vt:lpstr>8.1</vt:lpstr>
      <vt:lpstr>8.2</vt:lpstr>
      <vt:lpstr>8.3</vt:lpstr>
      <vt:lpstr>8.4</vt:lpstr>
      <vt:lpstr>Sheet2</vt:lpstr>
      <vt:lpstr>Sheet3</vt:lpstr>
      <vt:lpstr>Sheet4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2022-02-11T15:29:49Z</dcterms:modified>
</cp:coreProperties>
</file>