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flaim/Documents/thesis/openFloat/proposal/budget/"/>
    </mc:Choice>
  </mc:AlternateContent>
  <xr:revisionPtr revIDLastSave="0" documentId="13_ncr:1_{2D9B18B4-230F-3C41-B4E8-7BCE83A607DC}" xr6:coauthVersionLast="47" xr6:coauthVersionMax="47" xr10:uidLastSave="{00000000-0000-0000-0000-000000000000}"/>
  <bookViews>
    <workbookView xWindow="0" yWindow="500" windowWidth="35840" windowHeight="21900" xr2:uid="{ED6DC47B-2186-CA44-BE05-803469EEC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34" i="1"/>
  <c r="E33" i="1"/>
  <c r="E32" i="1"/>
  <c r="E31" i="1"/>
  <c r="E29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2" i="1"/>
  <c r="B9" i="1" s="1"/>
  <c r="E38" i="1" l="1"/>
  <c r="B14" i="1"/>
  <c r="B28" i="1"/>
  <c r="B36" i="1"/>
  <c r="E37" i="1" l="1"/>
</calcChain>
</file>

<file path=xl/sharedStrings.xml><?xml version="1.0" encoding="utf-8"?>
<sst xmlns="http://schemas.openxmlformats.org/spreadsheetml/2006/main" count="113" uniqueCount="66">
  <si>
    <t>https://learn.adafruit.com/adafruit-ultimate-gps</t>
  </si>
  <si>
    <t>https://learn.adafruit.com/adafruit-rfm69hcw-and-rfm96-rfm95-rfm98-lora-packet-padio-breakouts?view=all</t>
  </si>
  <si>
    <t>https://www.digikey.com/en/products/detail/nearson-inc./S463AH-915/4571854?utm_adgroup=General&amp;utm_source=google&amp;utm_medium=cpc&amp;utm_campaign=PMax%20Shopping_Product_Zombie%20SKUs&amp;utm_term=&amp;utm_content=General&amp;utm_id=go_cmp-17815035045_adg-_ad-__dev-c_ext-_prd-4571854_sig-Cj0KCQjw7JOpBhCfARIsAL3bobf1y0yiiV84-quf8qEKZ1sax1xMIaA0-sZa6_5KrZ4uHGOl-LwCxGcaAiBREALw_wcB&amp;gclid=Cj0KCQjw7JOpBhCfARIsAL3bobf1y0yiiV84-quf8qEKZ1sax1xMIaA0-sZa6_5KrZ4uHGOl-LwCxGcaAiBREALw_wcB</t>
  </si>
  <si>
    <t>Category</t>
  </si>
  <si>
    <t>Count</t>
  </si>
  <si>
    <t>Item</t>
  </si>
  <si>
    <t>Price per unit</t>
  </si>
  <si>
    <t>Electrical - general</t>
  </si>
  <si>
    <t>Misc wires</t>
  </si>
  <si>
    <t>NA</t>
  </si>
  <si>
    <t>Total price for item type</t>
  </si>
  <si>
    <t>Male header pins</t>
  </si>
  <si>
    <t>Already have?</t>
  </si>
  <si>
    <t>Y</t>
  </si>
  <si>
    <t>Female header pins</t>
  </si>
  <si>
    <t>Solder</t>
  </si>
  <si>
    <t>Resistors</t>
  </si>
  <si>
    <t>Misc GPS radio wires</t>
  </si>
  <si>
    <t>N</t>
  </si>
  <si>
    <t>Electrical - control</t>
  </si>
  <si>
    <t>ESP32 feather huzzah v2</t>
  </si>
  <si>
    <t>Purchase link</t>
  </si>
  <si>
    <t>BLDC motor</t>
  </si>
  <si>
    <t>5V, 5A voltage step-down regulator</t>
  </si>
  <si>
    <t>custom battery pack</t>
  </si>
  <si>
    <t>Electrical - sensing</t>
  </si>
  <si>
    <t>analog pressure sensor</t>
  </si>
  <si>
    <t>Thermistor</t>
  </si>
  <si>
    <t>adafruit data logger feather wing</t>
  </si>
  <si>
    <t>BMP180 pressure sensor</t>
  </si>
  <si>
    <t>DHT22 humidity sensor</t>
  </si>
  <si>
    <t>TSL2591 lux sensor</t>
  </si>
  <si>
    <t>Adafruit ultiamte GPS</t>
  </si>
  <si>
    <t>915 mHz LoRa radio module</t>
  </si>
  <si>
    <t>Precision current meter</t>
  </si>
  <si>
    <t>Mechanical</t>
  </si>
  <si>
    <t>Low-pitch, high-precision ACME lead screw</t>
  </si>
  <si>
    <t>Misc O-ring</t>
  </si>
  <si>
    <t>Misc PVC pipe for piston</t>
  </si>
  <si>
    <t>4" PVC pipe</t>
  </si>
  <si>
    <t>4" PVC endcaps</t>
  </si>
  <si>
    <t>metal cable glands</t>
  </si>
  <si>
    <t>Epoxy</t>
  </si>
  <si>
    <t>Section total:</t>
  </si>
  <si>
    <t>Total:</t>
  </si>
  <si>
    <t>Total need to purchase:</t>
  </si>
  <si>
    <t>GPS antenna</t>
  </si>
  <si>
    <t>Radio antenna</t>
  </si>
  <si>
    <t>https://www.adafruit.com/product/960?gad_source=1&amp;gclid=Cj0KCQjwqP2pBhDMARIsAJQ0CzpWiOwQNLNWenNryE_zmDiqAR3psEYpFmUhbfyZ639dP7dmkLdxuVIaAoQ0EALw_wcB</t>
  </si>
  <si>
    <t xml:space="preserve">https://www.digikey.com/en/products/detail/adafruit-industries-llc/1164/6565386?utm_adgroup=&amp;utm_source=google&amp;utm_medium=cpc&amp;utm_campaign=PMax%20Shopping_Product_Low%20ROAS%20Categories&amp;utm_term=&amp;utm_content=&amp;utm_id=go_cmp-20243063506_adg-_ad-__dev-c_ext-_prd-6565386_sig-Cj0KCQjwqP2pBhDMARIsAJQ0CzraIxdnSbjy51-4bljQxt0-Wdfi06T6RbMe0V7fu7O4s3fqXE51H5gaAo6PEALw_wcB&amp;gad_source=1&amp;gclid=Cj0KCQjwqP2pBhDMARIsAJQ0CzraIxdnSbjy51-4bljQxt0-Wdfi06T6RbMe0V7fu7O4s3fqXE51H5gaAo6PEALw_wcB </t>
  </si>
  <si>
    <t>Adafruit 9-DOF absolute orientation IMU - BN055</t>
  </si>
  <si>
    <t xml:space="preserve"> https://www.adafruit.com/product/2472 </t>
  </si>
  <si>
    <t>https://www.adafruit.com/product/1980</t>
  </si>
  <si>
    <t>https://www.adafruit.com/product/385</t>
  </si>
  <si>
    <t>https://www.adafruit.com/product/1603</t>
  </si>
  <si>
    <t>https://www.amazon.com/HiLetgo-DS18B20-Temperature-Stainless-Waterproof/dp/B00M1PM55K/ref=asc_df_B00M1PM55K/?tag=hyprod-20&amp;linkCode=df0&amp;hvadid=241906416474&amp;hvpos=&amp;hvnetw=g&amp;hvrand=13871509462704584217&amp;hvpone=&amp;hvptwo=&amp;hvqmt=&amp;hvdev=c&amp;hvdvcmdl=&amp;hvlocint=&amp;hvlocphy=9033316&amp;hvtargid=pla-525242725178&amp;psc=1</t>
  </si>
  <si>
    <t>digital temperature sensor (pack of 5)</t>
  </si>
  <si>
    <t>https://www.adafruit.com/product/2922?gad_source=1&amp;gclid=Cj0KCQjwqP2pBhDMARIsAJQ0Czr4_sx8X6-AaHZsoXT39gLg0GQJRKmkS-wJXsDSiig1iTB0WKYzFDgaAkiyEALw_wcB</t>
  </si>
  <si>
    <t>https://www.pololu.com/product/2851</t>
  </si>
  <si>
    <t>https://www.adafruit.com/product/5438?gad_source=1&amp;gclid=Cj0KCQjwqP2pBhDMARIsAJQ0CzpA2uLNF23seRhYPrRw4_HuxwlhGlY5VkmIaMQn6gYzs1xxedo4DYsaAt1eEALw_wcB</t>
  </si>
  <si>
    <t>https://www.amazon.com/Prototype-Soldering-Universal-Printed-Electronic/dp/B079DN31SW/ref=asc_df_B079DN31SW/?tag=hyprod-20&amp;linkCode=df0&amp;hvadid=242022160290&amp;hvpos=&amp;hvnetw=g&amp;hvrand=12075272308445393172&amp;hvpone=&amp;hvptwo=&amp;hvqmt=&amp;hvdev=c&amp;hvdvcmdl=&amp;hvlocint=&amp;hvlocphy=9033316&amp;hvtargid=pla-574241827852&amp;psc=1</t>
  </si>
  <si>
    <t>perfboard (pack of 50)</t>
  </si>
  <si>
    <t>https://www.amazon.com/Fermerry-Silicone-Stranded-Tinned-Electrical/dp/B089CVRX42/ref=sr_1_5?crid=2VRRETMR91XS9&amp;keywords=wire+kit&amp;qid=1698697231&amp;s=industrial&amp;sprefix=wire+ki%2Cindustrial%2C133&amp;sr=1-5</t>
  </si>
  <si>
    <t>https://www.amazon.com/Glarks-Straight-Connector-Assortment-Prototype/dp/B076GZXW3Z/ref=sr_1_1_sspa?crid=1M9DVYG1N72N&amp;keywords=header+pins&amp;qid=1698697257&amp;s=industrial&amp;sprefix=header+pins%2Cindustrial%2C117&amp;sr=1-1-spons&amp;sp_csd=d2lkZ2V0TmFtZT1zcF9hdGY&amp;psc=1</t>
  </si>
  <si>
    <t>https://www.amazon.com/OCR-6Colors-Breakable-Connector-Arduino/dp/B0796RCJHK/ref=sr_1_15?crid=1M9DVYG1N72N&amp;keywords=header+pins&amp;qid=1698697271&amp;s=industrial&amp;sprefix=header+pins%2Cindustrial%2C117&amp;sr=1-15</t>
  </si>
  <si>
    <t>https://www.amazon.com/TBBSC-Solder-Sn99-3-Electrical-Soldering/dp/B08Y5769ZF/ref=sr_1_8?crid=3K7HYIY58EJC2&amp;keywords=leadless+solder&amp;qid=1698697302&amp;s=industrial&amp;sprefix=leadless+solde%2Cindustrial%2C112&amp;sr=1-8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</si>
</sst>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3"/>
    </xf>
    <xf numFmtId="0" fontId="3" fillId="0" borderId="0" xfId="0" applyFont="1"/>
    <xf numFmtId="0" fontId="3" fillId="0" borderId="0" xfId="0" applyFont="1" applyAlignment="1">
      <alignment horizontal="left" vertical="center" indent="15"/>
    </xf>
    <xf numFmtId="0" fontId="0" fillId="0" borderId="0" xfId="0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/>
    <xf numFmtId="8" fontId="3" fillId="0" borderId="0" xfId="0" applyNumberFormat="1" applyFont="1"/>
    <xf numFmtId="6" fontId="3" fillId="2" borderId="0" xfId="0" applyNumberFormat="1" applyFont="1" applyFill="1"/>
    <xf numFmtId="8" fontId="3" fillId="2" borderId="0" xfId="0" applyNumberFormat="1" applyFont="1" applyFill="1"/>
    <xf numFmtId="0" fontId="3" fillId="2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right"/>
    </xf>
    <xf numFmtId="8" fontId="3" fillId="3" borderId="0" xfId="0" applyNumberFormat="1" applyFont="1" applyFill="1"/>
    <xf numFmtId="0" fontId="3" fillId="4" borderId="0" xfId="0" applyFont="1" applyFill="1" applyAlignment="1">
      <alignment wrapText="1"/>
    </xf>
    <xf numFmtId="8" fontId="3" fillId="4" borderId="0" xfId="0" applyNumberFormat="1" applyFont="1" applyFill="1"/>
    <xf numFmtId="0" fontId="5" fillId="3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nearson-inc./S463AH-915/4571854?utm_adgroup=General&amp;utm_source=google&amp;utm_medium=cpc&amp;utm_campaign=PMax%20Shopping_Product_Zombie%20SKUs&amp;utm_term=&amp;utm_content=General&amp;utm_id=go_cmp-17815035045_adg-_ad-__dev-c_ext-_prd-4571854_sig-Cj0KCQjw7JOpBhCfARIsAL3bobf1y0yiiV84-quf8qEKZ1sax1xMIaA0-sZa6_5KrZ4uHGOl-LwCxGcaAiBREALw_wcB&amp;gclid=Cj0KCQjw7JOpBhCfARIsAL3bobf1y0yiiV84-quf8qEKZ1sax1xMIaA0-sZa6_5KrZ4uHGOl-LwCxGcaAiBREALw_wcB" TargetMode="External"/><Relationship Id="rId2" Type="http://schemas.openxmlformats.org/officeDocument/2006/relationships/hyperlink" Target="https://learn.adafruit.com/adafruit-ultimate-gps" TargetMode="External"/><Relationship Id="rId1" Type="http://schemas.openxmlformats.org/officeDocument/2006/relationships/hyperlink" Target="https://learn.adafruit.com/adafruit-rfm69hcw-and-rfm96-rfm95-rfm98-lora-packet-padio-breakouts?view=all" TargetMode="External"/><Relationship Id="rId5" Type="http://schemas.openxmlformats.org/officeDocument/2006/relationships/hyperlink" Target="https://www.digikey.com/en/products/detail/adafruit-industries-llc/1164/6565386?utm_adgroup=&amp;utm_source=google&amp;utm_medium=cpc&amp;utm_campaign=PMax%20Shopping_Product_Low%20ROAS%20Categories&amp;utm_term=&amp;utm_content=&amp;utm_id=go_cmp-20243063506_adg-_ad-__dev-c_ext-_prd-6565386_sig-Cj0KCQjwqP2pBhDMARIsAJQ0CzraIxdnSbjy51-4bljQxt0-Wdfi06T6RbMe0V7fu7O4s3fqXE51H5gaAo6PEALw_wcB&amp;gad_source=1&amp;gclid=Cj0KCQjwqP2pBhDMARIsAJQ0CzraIxdnSbjy51-4bljQxt0-Wdfi06T6RbMe0V7fu7O4s3fqXE51H5gaAo6PEALw_wcB" TargetMode="External"/><Relationship Id="rId4" Type="http://schemas.openxmlformats.org/officeDocument/2006/relationships/hyperlink" Target="https://www.adafruit.com/product/960?gad_source=1&amp;gclid=Cj0KCQjwqP2pBhDMARIsAJQ0CzpWiOwQNLNWenNryE_zmDiqAR3psEYpFmUhbfyZ639dP7dmkLdxuVIaAoQ0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54D8-F13F-B14F-89AD-0EA2FDF80B72}">
  <dimension ref="A1:H38"/>
  <sheetViews>
    <sheetView tabSelected="1" topLeftCell="A4" zoomScale="169" workbookViewId="0">
      <selection activeCell="E37" sqref="E37"/>
    </sheetView>
  </sheetViews>
  <sheetFormatPr baseColWidth="10" defaultRowHeight="16" x14ac:dyDescent="0.2"/>
  <cols>
    <col min="1" max="1" width="16.1640625" customWidth="1"/>
    <col min="2" max="2" width="31.33203125" style="6" customWidth="1"/>
    <col min="3" max="3" width="7.83203125" customWidth="1"/>
    <col min="4" max="4" width="12.1640625" customWidth="1"/>
    <col min="5" max="5" width="23.6640625" customWidth="1"/>
    <col min="6" max="6" width="19" customWidth="1"/>
    <col min="7" max="7" width="19.1640625" customWidth="1"/>
  </cols>
  <sheetData>
    <row r="1" spans="1:8" ht="17" x14ac:dyDescent="0.2">
      <c r="A1" s="8" t="s">
        <v>3</v>
      </c>
      <c r="B1" s="18" t="s">
        <v>5</v>
      </c>
      <c r="C1" s="8" t="s">
        <v>4</v>
      </c>
      <c r="D1" s="8" t="s">
        <v>6</v>
      </c>
      <c r="E1" s="8" t="s">
        <v>10</v>
      </c>
      <c r="F1" s="8" t="s">
        <v>12</v>
      </c>
      <c r="G1" s="7" t="s">
        <v>21</v>
      </c>
      <c r="H1" s="5"/>
    </row>
    <row r="2" spans="1:8" ht="17" x14ac:dyDescent="0.2">
      <c r="A2" s="19" t="s">
        <v>7</v>
      </c>
      <c r="B2" s="13" t="s">
        <v>61</v>
      </c>
      <c r="C2" s="4">
        <v>7</v>
      </c>
      <c r="D2" s="9">
        <v>0.5</v>
      </c>
      <c r="E2" s="9">
        <f>C2*D2</f>
        <v>3.5</v>
      </c>
      <c r="F2" s="4" t="s">
        <v>13</v>
      </c>
      <c r="G2" t="s">
        <v>60</v>
      </c>
    </row>
    <row r="3" spans="1:8" ht="17" x14ac:dyDescent="0.2">
      <c r="A3" s="19"/>
      <c r="B3" s="13" t="s">
        <v>8</v>
      </c>
      <c r="C3" s="4" t="s">
        <v>9</v>
      </c>
      <c r="D3" s="4" t="s">
        <v>9</v>
      </c>
      <c r="E3" s="9">
        <v>15</v>
      </c>
      <c r="F3" s="4" t="s">
        <v>13</v>
      </c>
      <c r="G3" s="1" t="s">
        <v>62</v>
      </c>
      <c r="H3" s="5"/>
    </row>
    <row r="4" spans="1:8" ht="17" x14ac:dyDescent="0.2">
      <c r="A4" s="19"/>
      <c r="B4" s="13" t="s">
        <v>11</v>
      </c>
      <c r="C4" s="4" t="s">
        <v>9</v>
      </c>
      <c r="D4" s="4" t="s">
        <v>9</v>
      </c>
      <c r="E4" s="9">
        <v>5</v>
      </c>
      <c r="F4" s="4" t="s">
        <v>13</v>
      </c>
      <c r="G4" s="1" t="s">
        <v>64</v>
      </c>
      <c r="H4" s="5"/>
    </row>
    <row r="5" spans="1:8" ht="17" x14ac:dyDescent="0.2">
      <c r="A5" s="19"/>
      <c r="B5" s="13" t="s">
        <v>14</v>
      </c>
      <c r="C5" s="4" t="s">
        <v>9</v>
      </c>
      <c r="D5" s="4" t="s">
        <v>9</v>
      </c>
      <c r="E5" s="9">
        <v>5</v>
      </c>
      <c r="F5" s="4" t="s">
        <v>13</v>
      </c>
      <c r="G5" s="1" t="s">
        <v>63</v>
      </c>
      <c r="H5" s="5"/>
    </row>
    <row r="6" spans="1:8" ht="17" x14ac:dyDescent="0.2">
      <c r="A6" s="19"/>
      <c r="B6" s="13" t="s">
        <v>15</v>
      </c>
      <c r="C6" s="4" t="s">
        <v>9</v>
      </c>
      <c r="D6" s="4" t="s">
        <v>9</v>
      </c>
      <c r="E6" s="9">
        <v>10</v>
      </c>
      <c r="F6" s="4" t="s">
        <v>13</v>
      </c>
      <c r="G6" s="1" t="s">
        <v>65</v>
      </c>
      <c r="H6" s="5"/>
    </row>
    <row r="7" spans="1:8" ht="17" x14ac:dyDescent="0.2">
      <c r="A7" s="19"/>
      <c r="B7" s="13" t="s">
        <v>16</v>
      </c>
      <c r="C7" s="4" t="s">
        <v>9</v>
      </c>
      <c r="D7" s="4" t="s">
        <v>9</v>
      </c>
      <c r="E7" s="9">
        <v>0.1</v>
      </c>
      <c r="F7" s="4" t="s">
        <v>13</v>
      </c>
      <c r="G7" s="1"/>
      <c r="H7" s="5"/>
    </row>
    <row r="8" spans="1:8" ht="17" x14ac:dyDescent="0.2">
      <c r="A8" s="19"/>
      <c r="B8" s="13" t="s">
        <v>17</v>
      </c>
      <c r="C8" s="4" t="s">
        <v>9</v>
      </c>
      <c r="D8" s="4" t="s">
        <v>9</v>
      </c>
      <c r="E8" s="9">
        <v>15</v>
      </c>
      <c r="F8" s="4" t="s">
        <v>18</v>
      </c>
      <c r="G8" s="1"/>
      <c r="H8" s="5"/>
    </row>
    <row r="9" spans="1:8" x14ac:dyDescent="0.2">
      <c r="A9" s="10" t="s">
        <v>43</v>
      </c>
      <c r="B9" s="11">
        <f>SUM(E2:E8)</f>
        <v>53.6</v>
      </c>
      <c r="C9" s="12"/>
      <c r="D9" s="12"/>
      <c r="E9" s="11"/>
      <c r="F9" s="12"/>
      <c r="H9" s="5"/>
    </row>
    <row r="10" spans="1:8" ht="17" x14ac:dyDescent="0.2">
      <c r="A10" s="19" t="s">
        <v>19</v>
      </c>
      <c r="B10" s="13" t="s">
        <v>20</v>
      </c>
      <c r="C10" s="4">
        <v>2</v>
      </c>
      <c r="D10" s="9">
        <v>19.95</v>
      </c>
      <c r="E10" s="9">
        <f>D10*C10</f>
        <v>39.9</v>
      </c>
      <c r="F10" s="4" t="s">
        <v>13</v>
      </c>
      <c r="G10" s="1" t="s">
        <v>59</v>
      </c>
      <c r="H10" s="5"/>
    </row>
    <row r="11" spans="1:8" ht="17" x14ac:dyDescent="0.2">
      <c r="A11" s="19"/>
      <c r="B11" s="13" t="s">
        <v>22</v>
      </c>
      <c r="C11" s="4">
        <v>1</v>
      </c>
      <c r="D11" s="9">
        <v>30</v>
      </c>
      <c r="E11" s="9">
        <f>D11*C11</f>
        <v>30</v>
      </c>
      <c r="F11" s="4" t="s">
        <v>18</v>
      </c>
      <c r="H11" s="5"/>
    </row>
    <row r="12" spans="1:8" ht="17" x14ac:dyDescent="0.2">
      <c r="A12" s="19"/>
      <c r="B12" s="13" t="s">
        <v>23</v>
      </c>
      <c r="C12" s="4">
        <v>1</v>
      </c>
      <c r="D12" s="9">
        <v>32.950000000000003</v>
      </c>
      <c r="E12" s="9">
        <f>D12*C12</f>
        <v>32.950000000000003</v>
      </c>
      <c r="F12" s="4" t="s">
        <v>13</v>
      </c>
      <c r="G12" t="s">
        <v>58</v>
      </c>
      <c r="H12" s="5"/>
    </row>
    <row r="13" spans="1:8" ht="17" x14ac:dyDescent="0.2">
      <c r="A13" s="19"/>
      <c r="B13" s="13" t="s">
        <v>24</v>
      </c>
      <c r="C13" s="4">
        <v>1</v>
      </c>
      <c r="D13" s="9">
        <v>15</v>
      </c>
      <c r="E13" s="9">
        <f>D13*C13</f>
        <v>15</v>
      </c>
      <c r="F13" s="4" t="s">
        <v>18</v>
      </c>
      <c r="H13" s="5"/>
    </row>
    <row r="14" spans="1:8" x14ac:dyDescent="0.2">
      <c r="A14" s="10" t="s">
        <v>43</v>
      </c>
      <c r="B14" s="11">
        <f>SUM(E10:E13)</f>
        <v>117.85000000000001</v>
      </c>
      <c r="C14" s="12"/>
      <c r="D14" s="11"/>
      <c r="E14" s="11"/>
      <c r="F14" s="12"/>
      <c r="H14" s="5"/>
    </row>
    <row r="15" spans="1:8" ht="17" x14ac:dyDescent="0.2">
      <c r="A15" s="19" t="s">
        <v>25</v>
      </c>
      <c r="B15" s="13" t="s">
        <v>26</v>
      </c>
      <c r="C15" s="4">
        <v>1</v>
      </c>
      <c r="D15" s="9">
        <v>20</v>
      </c>
      <c r="E15" s="9">
        <f t="shared" ref="E15:E27" si="0">D15*C15</f>
        <v>20</v>
      </c>
      <c r="F15" s="4" t="s">
        <v>13</v>
      </c>
      <c r="H15" s="5"/>
    </row>
    <row r="16" spans="1:8" ht="17" x14ac:dyDescent="0.2">
      <c r="A16" s="19"/>
      <c r="B16" s="13" t="s">
        <v>27</v>
      </c>
      <c r="C16" s="4">
        <v>1</v>
      </c>
      <c r="D16" s="9">
        <v>2</v>
      </c>
      <c r="E16" s="9">
        <f t="shared" si="0"/>
        <v>2</v>
      </c>
      <c r="F16" s="4" t="s">
        <v>13</v>
      </c>
      <c r="H16" s="5"/>
    </row>
    <row r="17" spans="1:8" ht="17" x14ac:dyDescent="0.2">
      <c r="A17" s="19"/>
      <c r="B17" s="13" t="s">
        <v>28</v>
      </c>
      <c r="C17" s="4">
        <v>1</v>
      </c>
      <c r="D17" s="9">
        <v>8.9499999999999993</v>
      </c>
      <c r="E17" s="9">
        <f t="shared" si="0"/>
        <v>8.9499999999999993</v>
      </c>
      <c r="F17" s="4" t="s">
        <v>13</v>
      </c>
      <c r="G17" t="s">
        <v>57</v>
      </c>
      <c r="H17" s="5"/>
    </row>
    <row r="18" spans="1:8" ht="17" x14ac:dyDescent="0.2">
      <c r="A18" s="19"/>
      <c r="B18" s="13" t="s">
        <v>56</v>
      </c>
      <c r="C18" s="4">
        <v>1</v>
      </c>
      <c r="D18" s="9">
        <v>10</v>
      </c>
      <c r="E18" s="9">
        <f t="shared" si="0"/>
        <v>10</v>
      </c>
      <c r="F18" s="4" t="s">
        <v>13</v>
      </c>
      <c r="G18" t="s">
        <v>55</v>
      </c>
      <c r="H18" s="5"/>
    </row>
    <row r="19" spans="1:8" ht="17" x14ac:dyDescent="0.2">
      <c r="A19" s="19"/>
      <c r="B19" s="13" t="s">
        <v>29</v>
      </c>
      <c r="C19" s="4">
        <v>1</v>
      </c>
      <c r="D19" s="9">
        <v>9.9499999999999993</v>
      </c>
      <c r="E19" s="9">
        <f t="shared" si="0"/>
        <v>9.9499999999999993</v>
      </c>
      <c r="F19" s="4" t="s">
        <v>13</v>
      </c>
      <c r="G19" t="s">
        <v>54</v>
      </c>
      <c r="H19" s="5"/>
    </row>
    <row r="20" spans="1:8" ht="17" x14ac:dyDescent="0.2">
      <c r="A20" s="19"/>
      <c r="B20" s="13" t="s">
        <v>30</v>
      </c>
      <c r="C20" s="4">
        <v>1</v>
      </c>
      <c r="D20" s="9">
        <v>9.9499999999999993</v>
      </c>
      <c r="E20" s="9">
        <f t="shared" si="0"/>
        <v>9.9499999999999993</v>
      </c>
      <c r="F20" s="4" t="s">
        <v>13</v>
      </c>
      <c r="G20" t="s">
        <v>53</v>
      </c>
      <c r="H20" s="5"/>
    </row>
    <row r="21" spans="1:8" ht="17" x14ac:dyDescent="0.2">
      <c r="A21" s="19"/>
      <c r="B21" s="13" t="s">
        <v>31</v>
      </c>
      <c r="C21" s="4">
        <v>1</v>
      </c>
      <c r="D21" s="9">
        <v>6.95</v>
      </c>
      <c r="E21" s="9">
        <f t="shared" si="0"/>
        <v>6.95</v>
      </c>
      <c r="F21" s="4" t="s">
        <v>13</v>
      </c>
      <c r="G21" t="s">
        <v>52</v>
      </c>
      <c r="H21" s="5"/>
    </row>
    <row r="22" spans="1:8" ht="34" x14ac:dyDescent="0.2">
      <c r="A22" s="19"/>
      <c r="B22" s="13" t="s">
        <v>50</v>
      </c>
      <c r="C22" s="4">
        <v>1</v>
      </c>
      <c r="D22" s="9">
        <v>35</v>
      </c>
      <c r="E22" s="9">
        <f t="shared" si="0"/>
        <v>35</v>
      </c>
      <c r="F22" s="4" t="s">
        <v>13</v>
      </c>
      <c r="G22" t="s">
        <v>51</v>
      </c>
      <c r="H22" s="5"/>
    </row>
    <row r="23" spans="1:8" ht="17" x14ac:dyDescent="0.2">
      <c r="A23" s="19"/>
      <c r="B23" s="13" t="s">
        <v>32</v>
      </c>
      <c r="C23" s="4">
        <v>2</v>
      </c>
      <c r="D23" s="9">
        <v>30</v>
      </c>
      <c r="E23" s="9">
        <f t="shared" si="0"/>
        <v>60</v>
      </c>
      <c r="F23" s="4" t="s">
        <v>18</v>
      </c>
      <c r="G23" s="2" t="s">
        <v>0</v>
      </c>
      <c r="H23" s="3"/>
    </row>
    <row r="24" spans="1:8" ht="17" x14ac:dyDescent="0.2">
      <c r="A24" s="19"/>
      <c r="B24" s="13" t="s">
        <v>33</v>
      </c>
      <c r="C24" s="4">
        <v>2</v>
      </c>
      <c r="D24" s="9">
        <v>20</v>
      </c>
      <c r="E24" s="9">
        <f t="shared" si="0"/>
        <v>40</v>
      </c>
      <c r="F24" s="4" t="s">
        <v>18</v>
      </c>
      <c r="G24" s="2" t="s">
        <v>1</v>
      </c>
      <c r="H24" s="5"/>
    </row>
    <row r="25" spans="1:8" ht="17" x14ac:dyDescent="0.2">
      <c r="A25" s="19"/>
      <c r="B25" s="13" t="s">
        <v>34</v>
      </c>
      <c r="C25" s="4">
        <v>1</v>
      </c>
      <c r="D25" s="9">
        <v>10</v>
      </c>
      <c r="E25" s="9">
        <f t="shared" si="0"/>
        <v>10</v>
      </c>
      <c r="F25" s="4" t="s">
        <v>13</v>
      </c>
      <c r="G25" s="2" t="s">
        <v>49</v>
      </c>
      <c r="H25" s="5"/>
    </row>
    <row r="26" spans="1:8" ht="17" x14ac:dyDescent="0.2">
      <c r="A26" s="19"/>
      <c r="B26" s="13" t="s">
        <v>46</v>
      </c>
      <c r="C26" s="4">
        <v>1</v>
      </c>
      <c r="D26" s="9">
        <v>20</v>
      </c>
      <c r="E26" s="9">
        <f t="shared" si="0"/>
        <v>20</v>
      </c>
      <c r="F26" s="4" t="s">
        <v>18</v>
      </c>
      <c r="G26" s="2" t="s">
        <v>48</v>
      </c>
      <c r="H26" s="5"/>
    </row>
    <row r="27" spans="1:8" ht="17" x14ac:dyDescent="0.2">
      <c r="A27" s="19"/>
      <c r="B27" s="13" t="s">
        <v>47</v>
      </c>
      <c r="C27" s="4">
        <v>2</v>
      </c>
      <c r="D27" s="9">
        <v>10</v>
      </c>
      <c r="E27" s="9">
        <f t="shared" si="0"/>
        <v>20</v>
      </c>
      <c r="F27" s="4" t="s">
        <v>18</v>
      </c>
      <c r="G27" s="2" t="s">
        <v>2</v>
      </c>
      <c r="H27" s="5"/>
    </row>
    <row r="28" spans="1:8" x14ac:dyDescent="0.2">
      <c r="A28" s="10" t="s">
        <v>43</v>
      </c>
      <c r="B28" s="11">
        <f>SUM(E15:E25)</f>
        <v>212.8</v>
      </c>
      <c r="C28" s="12"/>
      <c r="D28" s="11"/>
      <c r="E28" s="11"/>
      <c r="F28" s="12"/>
      <c r="H28" s="5"/>
    </row>
    <row r="29" spans="1:8" ht="34" x14ac:dyDescent="0.2">
      <c r="A29" s="19" t="s">
        <v>35</v>
      </c>
      <c r="B29" s="13" t="s">
        <v>36</v>
      </c>
      <c r="C29" s="4">
        <v>1</v>
      </c>
      <c r="D29" s="9">
        <v>15</v>
      </c>
      <c r="E29" s="9">
        <f>D29*C29</f>
        <v>15</v>
      </c>
      <c r="F29" s="4" t="s">
        <v>18</v>
      </c>
      <c r="H29" s="5"/>
    </row>
    <row r="30" spans="1:8" ht="17" x14ac:dyDescent="0.2">
      <c r="A30" s="19"/>
      <c r="B30" s="13" t="s">
        <v>37</v>
      </c>
      <c r="C30" s="4" t="s">
        <v>9</v>
      </c>
      <c r="D30" s="4" t="s">
        <v>9</v>
      </c>
      <c r="E30" s="9">
        <v>10</v>
      </c>
      <c r="F30" s="4" t="s">
        <v>13</v>
      </c>
      <c r="H30" s="3"/>
    </row>
    <row r="31" spans="1:8" ht="17" x14ac:dyDescent="0.2">
      <c r="A31" s="19"/>
      <c r="B31" s="13" t="s">
        <v>38</v>
      </c>
      <c r="C31" s="4">
        <v>1</v>
      </c>
      <c r="D31" s="9">
        <v>10</v>
      </c>
      <c r="E31" s="9">
        <f>C31*D31</f>
        <v>10</v>
      </c>
      <c r="F31" s="4" t="s">
        <v>18</v>
      </c>
      <c r="H31" s="5"/>
    </row>
    <row r="32" spans="1:8" ht="17" x14ac:dyDescent="0.2">
      <c r="A32" s="19"/>
      <c r="B32" s="13" t="s">
        <v>39</v>
      </c>
      <c r="C32" s="4">
        <v>1</v>
      </c>
      <c r="D32" s="9">
        <v>20</v>
      </c>
      <c r="E32" s="9">
        <f>D32*C32</f>
        <v>20</v>
      </c>
      <c r="F32" s="4" t="s">
        <v>18</v>
      </c>
      <c r="H32" s="5"/>
    </row>
    <row r="33" spans="1:8" ht="17" x14ac:dyDescent="0.2">
      <c r="A33" s="19"/>
      <c r="B33" s="13" t="s">
        <v>40</v>
      </c>
      <c r="C33" s="4">
        <v>2</v>
      </c>
      <c r="D33" s="9">
        <v>10</v>
      </c>
      <c r="E33" s="9">
        <f>D33*C33</f>
        <v>20</v>
      </c>
      <c r="F33" s="4" t="s">
        <v>18</v>
      </c>
      <c r="H33" s="5"/>
    </row>
    <row r="34" spans="1:8" ht="17" x14ac:dyDescent="0.2">
      <c r="A34" s="19"/>
      <c r="B34" s="13" t="s">
        <v>41</v>
      </c>
      <c r="C34" s="4">
        <v>5</v>
      </c>
      <c r="D34" s="9">
        <v>10</v>
      </c>
      <c r="E34" s="9">
        <f>D34*C34</f>
        <v>50</v>
      </c>
      <c r="F34" s="4" t="s">
        <v>13</v>
      </c>
      <c r="H34" s="5"/>
    </row>
    <row r="35" spans="1:8" ht="17" x14ac:dyDescent="0.2">
      <c r="A35" s="19"/>
      <c r="B35" s="13" t="s">
        <v>42</v>
      </c>
      <c r="C35" s="4" t="s">
        <v>9</v>
      </c>
      <c r="D35" s="4" t="s">
        <v>9</v>
      </c>
      <c r="E35" s="9">
        <v>20</v>
      </c>
      <c r="F35" s="4" t="s">
        <v>13</v>
      </c>
      <c r="H35" s="5"/>
    </row>
    <row r="36" spans="1:8" x14ac:dyDescent="0.2">
      <c r="A36" s="10" t="s">
        <v>43</v>
      </c>
      <c r="B36" s="11">
        <f>SUM(E29:E35)</f>
        <v>145</v>
      </c>
      <c r="C36" s="12"/>
      <c r="D36" s="12"/>
      <c r="E36" s="12"/>
      <c r="F36" s="12"/>
    </row>
    <row r="37" spans="1:8" x14ac:dyDescent="0.2">
      <c r="A37" s="4"/>
      <c r="B37" s="13"/>
      <c r="C37" s="4"/>
      <c r="D37" s="14" t="s">
        <v>44</v>
      </c>
      <c r="E37" s="15">
        <f>SUM(B36, B28, B14, B9)</f>
        <v>529.25</v>
      </c>
      <c r="F37" s="4"/>
    </row>
    <row r="38" spans="1:8" ht="34" x14ac:dyDescent="0.2">
      <c r="A38" s="4"/>
      <c r="B38" s="13"/>
      <c r="C38" s="4"/>
      <c r="D38" s="16" t="s">
        <v>45</v>
      </c>
      <c r="E38" s="17">
        <f>SUMIF(F2:F35, "N", E2:E35)</f>
        <v>265</v>
      </c>
      <c r="F38" s="4"/>
    </row>
  </sheetData>
  <mergeCells count="4">
    <mergeCell ref="A2:A8"/>
    <mergeCell ref="A10:A13"/>
    <mergeCell ref="A29:A35"/>
    <mergeCell ref="A15:A27"/>
  </mergeCells>
  <hyperlinks>
    <hyperlink ref="G24" r:id="rId1" xr:uid="{D6B2909E-FFF1-AB49-927E-CEDFDE628ADB}"/>
    <hyperlink ref="G23" r:id="rId2" xr:uid="{F8988F4C-3A66-144C-B613-4D97047D74B7}"/>
    <hyperlink ref="G27" r:id="rId3" display="https://www.digikey.com/en/products/detail/nearson-inc./S463AH-915/4571854?utm_adgroup=General&amp;utm_source=google&amp;utm_medium=cpc&amp;utm_campaign=PMax%20Shopping_Product_Zombie%20SKUs&amp;utm_term=&amp;utm_content=General&amp;utm_id=go_cmp-17815035045_adg-_ad-__dev-c_ext-_prd-4571854_sig-Cj0KCQjw7JOpBhCfARIsAL3bobf1y0yiiV84-quf8qEKZ1sax1xMIaA0-sZa6_5KrZ4uHGOl-LwCxGcaAiBREALw_wcB&amp;gclid=Cj0KCQjw7JOpBhCfARIsAL3bobf1y0yiiV84-quf8qEKZ1sax1xMIaA0-sZa6_5KrZ4uHGOl-LwCxGcaAiBREALw_wcB" xr:uid="{3BD5479B-3237-DA40-BB2A-465D9B6A7EF0}"/>
    <hyperlink ref="G26" r:id="rId4" xr:uid="{8A95D0D7-4E33-0A4F-94FF-C4C590114846}"/>
    <hyperlink ref="G25" r:id="rId5" display="https://www.digikey.com/en/products/detail/adafruit-industries-llc/1164/6565386?utm_adgroup=&amp;utm_source=google&amp;utm_medium=cpc&amp;utm_campaign=PMax%20Shopping_Product_Low%20ROAS%20Categories&amp;utm_term=&amp;utm_content=&amp;utm_id=go_cmp-20243063506_adg-_ad-__dev-c_ext-_prd-6565386_sig-Cj0KCQjwqP2pBhDMARIsAJQ0CzraIxdnSbjy51-4bljQxt0-Wdfi06T6RbMe0V7fu7O4s3fqXE51H5gaAo6PEALw_wcB&amp;gad_source=1&amp;gclid=Cj0KCQjwqP2pBhDMARIsAJQ0CzraIxdnSbjy51-4bljQxt0-Wdfi06T6RbMe0V7fu7O4s3fqXE51H5gaAo6PEALw_wcB " xr:uid="{CE3FD747-D95E-9F40-839D-50952B66868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Flaim</dc:creator>
  <cp:lastModifiedBy>Caleb Flaim</cp:lastModifiedBy>
  <cp:lastPrinted>2023-10-30T20:28:23Z</cp:lastPrinted>
  <dcterms:created xsi:type="dcterms:W3CDTF">2023-10-30T19:05:02Z</dcterms:created>
  <dcterms:modified xsi:type="dcterms:W3CDTF">2023-10-30T22:43:53Z</dcterms:modified>
</cp:coreProperties>
</file>