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louisville-my.sharepoint.com/personal/harrisonk_cflouisville_org/Documents/Documents/Data Requests/community_ministries/"/>
    </mc:Choice>
  </mc:AlternateContent>
  <xr:revisionPtr revIDLastSave="0" documentId="8_{644765BC-FE26-4679-BB2E-9F919701AE4D}" xr6:coauthVersionLast="47" xr6:coauthVersionMax="47" xr10:uidLastSave="{00000000-0000-0000-0000-000000000000}"/>
  <bookViews>
    <workbookView xWindow="-108" yWindow="-108" windowWidth="23256" windowHeight="12576" xr2:uid="{C49DD5A2-411D-4E97-AF6D-78BB3AEEE9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2" i="1"/>
  <c r="B9" i="1"/>
  <c r="I2" i="1"/>
  <c r="F2" i="1"/>
  <c r="I4" i="1"/>
  <c r="L4" i="1" s="1"/>
  <c r="I3" i="1"/>
  <c r="L3" i="1" s="1"/>
  <c r="E6" i="1"/>
  <c r="F3" i="1"/>
  <c r="F4" i="1"/>
  <c r="L6" i="1" l="1"/>
  <c r="N3" i="1" s="1"/>
  <c r="P3" i="1" s="1"/>
  <c r="P2" i="1"/>
  <c r="N4" i="1" l="1"/>
  <c r="P4" i="1" s="1"/>
</calcChain>
</file>

<file path=xl/sharedStrings.xml><?xml version="1.0" encoding="utf-8"?>
<sst xmlns="http://schemas.openxmlformats.org/spreadsheetml/2006/main" count="18" uniqueCount="17">
  <si>
    <t>CENTRAL LOUISVILLE COMMUNITY MINISTRIES</t>
  </si>
  <si>
    <t>SISTER VISITOR CENTER</t>
  </si>
  <si>
    <t>WEST LOUISVILLE COMMUNITY MINISTRIES</t>
  </si>
  <si>
    <t>zip</t>
  </si>
  <si>
    <t>disconnections</t>
  </si>
  <si>
    <t>ministry</t>
  </si>
  <si>
    <t>zip_pct_in_ministry</t>
  </si>
  <si>
    <t>population</t>
  </si>
  <si>
    <t>disconnections given equal odds</t>
  </si>
  <si>
    <t>discon rate</t>
  </si>
  <si>
    <t>odds of disconnectoin</t>
  </si>
  <si>
    <t>(these are just weights)</t>
  </si>
  <si>
    <t>scaled down</t>
  </si>
  <si>
    <t>percent</t>
  </si>
  <si>
    <t>1. odds of disconnecton</t>
  </si>
  <si>
    <t>2. multiply one by 3</t>
  </si>
  <si>
    <t>3. rebalance disconnections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</si>
</sst>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0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9" fontId="0" fillId="0" borderId="0" xfId="2" applyFont="1"/>
    <xf numFmtId="9" fontId="0" fillId="0" borderId="0" xfId="0" applyNumberFormat="1"/>
    <xf numFmtId="43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170" fontId="0" fillId="0" borderId="0" xfId="2" applyNumberFormat="1" applyFont="1"/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2B76-3A85-4CAA-9948-46DCCC0081EB}">
  <dimension ref="A1:P15"/>
  <sheetViews>
    <sheetView tabSelected="1" zoomScale="70" zoomScaleNormal="70" workbookViewId="0">
      <selection activeCell="K8" sqref="K8"/>
    </sheetView>
  </sheetViews>
  <sheetFormatPr defaultRowHeight="14.4" x14ac:dyDescent="0.3"/>
  <cols>
    <col min="2" max="2" width="18.5546875" customWidth="1"/>
    <col min="3" max="3" width="45.109375" customWidth="1"/>
    <col min="4" max="4" width="24.33203125" customWidth="1"/>
    <col min="5" max="5" width="17.5546875" customWidth="1"/>
    <col min="6" max="6" width="36.21875" customWidth="1"/>
    <col min="8" max="8" width="9.33203125" bestFit="1" customWidth="1"/>
    <col min="9" max="9" width="23.88671875" customWidth="1"/>
    <col min="10" max="10" width="21.44140625" customWidth="1"/>
    <col min="11" max="11" width="15.88671875" customWidth="1"/>
    <col min="12" max="12" width="17.77734375" customWidth="1"/>
    <col min="14" max="14" width="12" bestFit="1" customWidth="1"/>
    <col min="16" max="16" width="12" bestFit="1" customWidth="1"/>
  </cols>
  <sheetData>
    <row r="1" spans="1:1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I1" t="s">
        <v>10</v>
      </c>
      <c r="J1" s="3" t="s">
        <v>11</v>
      </c>
      <c r="L1" s="3" t="s">
        <v>4</v>
      </c>
      <c r="N1" s="3" t="s">
        <v>12</v>
      </c>
      <c r="P1" t="s">
        <v>13</v>
      </c>
    </row>
    <row r="2" spans="1:16" x14ac:dyDescent="0.3">
      <c r="A2">
        <v>40203</v>
      </c>
      <c r="B2">
        <v>2003</v>
      </c>
      <c r="C2" t="s">
        <v>0</v>
      </c>
      <c r="D2" s="2">
        <v>0.6783043352</v>
      </c>
      <c r="E2" s="5">
        <v>11389.368125000001</v>
      </c>
      <c r="F2" s="1">
        <f>D2*B2</f>
        <v>1358.6435834055999</v>
      </c>
      <c r="H2" s="4"/>
      <c r="I2" s="7">
        <f>B9*3</f>
        <v>0.35787154351872008</v>
      </c>
      <c r="J2">
        <v>3</v>
      </c>
      <c r="L2" s="4">
        <f>I2*E2</f>
        <v>4075.9307505966613</v>
      </c>
      <c r="N2" s="5">
        <f>L2*B2/L6</f>
        <v>1729.5747068969922</v>
      </c>
      <c r="P2" s="7">
        <f>N2/E2</f>
        <v>0.15185870611210858</v>
      </c>
    </row>
    <row r="3" spans="1:16" x14ac:dyDescent="0.3">
      <c r="A3">
        <v>40203</v>
      </c>
      <c r="B3">
        <v>2003</v>
      </c>
      <c r="C3" t="s">
        <v>1</v>
      </c>
      <c r="D3" s="2">
        <v>0.32008695749999999</v>
      </c>
      <c r="E3" s="5">
        <v>5374.5612430000001</v>
      </c>
      <c r="F3" s="1">
        <f>D3*B3</f>
        <v>641.13417587250001</v>
      </c>
      <c r="I3" s="8">
        <f>B9</f>
        <v>0.11929051450624004</v>
      </c>
      <c r="J3">
        <v>1</v>
      </c>
      <c r="L3" s="4">
        <f t="shared" ref="L3:L4" si="0">I3*E3</f>
        <v>641.13417592276699</v>
      </c>
      <c r="N3" s="5">
        <f>L3*B3/L6</f>
        <v>272.05797209408865</v>
      </c>
      <c r="P3" s="7">
        <f t="shared" ref="P3:P4" si="1">N3/E3</f>
        <v>5.0619568704036194E-2</v>
      </c>
    </row>
    <row r="4" spans="1:16" x14ac:dyDescent="0.3">
      <c r="A4">
        <v>40203</v>
      </c>
      <c r="B4">
        <v>2003</v>
      </c>
      <c r="C4" t="s">
        <v>2</v>
      </c>
      <c r="D4" s="2">
        <v>1.6087072000000001E-3</v>
      </c>
      <c r="E4" s="5">
        <v>27.011707999999999</v>
      </c>
      <c r="F4" s="1">
        <f>D4*B4</f>
        <v>3.2222405216000003</v>
      </c>
      <c r="I4" s="8">
        <f>B9</f>
        <v>0.11929051450624004</v>
      </c>
      <c r="J4">
        <v>1</v>
      </c>
      <c r="L4" s="4">
        <f t="shared" si="0"/>
        <v>3.2222405450123199</v>
      </c>
      <c r="N4" s="5">
        <f>L4*B4/L6</f>
        <v>1.3673210089193641</v>
      </c>
      <c r="P4" s="7">
        <f t="shared" si="1"/>
        <v>5.0619568704036201E-2</v>
      </c>
    </row>
    <row r="6" spans="1:16" x14ac:dyDescent="0.3">
      <c r="E6" s="6">
        <f>SUM(E2:E4)</f>
        <v>16790.941076000003</v>
      </c>
      <c r="L6" s="4">
        <f>SUM(L2:L4)</f>
        <v>4720.2871670644399</v>
      </c>
    </row>
    <row r="8" spans="1:16" x14ac:dyDescent="0.3">
      <c r="B8" t="s">
        <v>9</v>
      </c>
    </row>
    <row r="9" spans="1:16" x14ac:dyDescent="0.3">
      <c r="B9" s="7">
        <f>B4/E6</f>
        <v>0.11929051450624004</v>
      </c>
      <c r="D9" s="5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t="s">
        <v>14</v>
      </c>
    </row>
    <row r="14" spans="1:16" x14ac:dyDescent="0.3">
      <c r="C14" t="s">
        <v>15</v>
      </c>
    </row>
    <row r="15" spans="1:16" x14ac:dyDescent="0.3">
      <c r="C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Kirby</dc:creator>
  <cp:lastModifiedBy>Harrison Kirby</cp:lastModifiedBy>
  <dcterms:created xsi:type="dcterms:W3CDTF">2024-04-22T17:57:38Z</dcterms:created>
  <dcterms:modified xsi:type="dcterms:W3CDTF">2024-04-24T20:39:20Z</dcterms:modified>
</cp:coreProperties>
</file>