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ate1904="1"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robdj\Downloads\"/>
    </mc:Choice>
  </mc:AlternateContent>
  <xr:revisionPtr revIDLastSave="0" documentId="13_ncr:1_{4AEBCA2D-DD6F-41B5-AFDB-88284B459AB4}" xr6:coauthVersionLast="47" xr6:coauthVersionMax="47" xr10:uidLastSave="{00000000-0000-0000-0000-000000000000}"/>
  <bookViews>
    <workbookView xWindow="1020" yWindow="1020" windowWidth="33570" windowHeight="12280" tabRatio="500" xr2:uid="{00000000-000D-0000-FFFF-FFFF00000000}"/>
  </bookViews>
  <sheets>
    <sheet name="video equations -v 2dot1 - JBF" sheetId="5" r:id="rId1"/>
    <sheet name="vido xchange v1dot0 - JBF" sheetId="7" r:id="rId2"/>
    <sheet name="DPX_BOM_V1dot0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7" l="1"/>
  <c r="K8" i="7"/>
  <c r="K5" i="7"/>
  <c r="O6" i="7"/>
  <c r="O5" i="7"/>
  <c r="O53" i="7"/>
  <c r="K53" i="7"/>
  <c r="G53" i="7"/>
  <c r="O52" i="7"/>
  <c r="K52" i="7"/>
  <c r="G52" i="7"/>
  <c r="O51" i="7"/>
  <c r="K51" i="7"/>
  <c r="G51" i="7"/>
  <c r="O50" i="7"/>
  <c r="K50" i="7"/>
  <c r="G50" i="7"/>
  <c r="O49" i="7"/>
  <c r="K49" i="7"/>
  <c r="G49" i="7"/>
  <c r="O48" i="7"/>
  <c r="K48" i="7"/>
  <c r="G48" i="7"/>
  <c r="O47" i="7"/>
  <c r="K47" i="7"/>
  <c r="G47" i="7"/>
  <c r="O46" i="7"/>
  <c r="K46" i="7"/>
  <c r="G46" i="7"/>
  <c r="O45" i="7"/>
  <c r="K45" i="7"/>
  <c r="G45" i="7"/>
  <c r="O44" i="7"/>
  <c r="K44" i="7"/>
  <c r="G44" i="7"/>
  <c r="O43" i="7"/>
  <c r="K43" i="7"/>
  <c r="G43" i="7"/>
  <c r="O42" i="7"/>
  <c r="K42" i="7"/>
  <c r="G42" i="7"/>
  <c r="O41" i="7"/>
  <c r="K41" i="7"/>
  <c r="G41" i="7"/>
  <c r="O40" i="7"/>
  <c r="K40" i="7"/>
  <c r="G40" i="7"/>
  <c r="O39" i="7"/>
  <c r="K39" i="7"/>
  <c r="G39" i="7"/>
  <c r="O38" i="7"/>
  <c r="K38" i="7"/>
  <c r="G38" i="7"/>
  <c r="O37" i="7"/>
  <c r="K37" i="7"/>
  <c r="G37" i="7"/>
  <c r="O36" i="7"/>
  <c r="K36" i="7"/>
  <c r="G36" i="7"/>
  <c r="O35" i="7"/>
  <c r="K35" i="7"/>
  <c r="G35" i="7"/>
  <c r="O34" i="7"/>
  <c r="K34" i="7"/>
  <c r="G34" i="7"/>
  <c r="O33" i="7"/>
  <c r="K33" i="7"/>
  <c r="G33" i="7"/>
  <c r="O32" i="7"/>
  <c r="K32" i="7"/>
  <c r="G32" i="7"/>
  <c r="O31" i="7"/>
  <c r="K31" i="7"/>
  <c r="G31" i="7"/>
  <c r="O30" i="7"/>
  <c r="K30" i="7"/>
  <c r="G30" i="7"/>
  <c r="O29" i="7"/>
  <c r="K29" i="7"/>
  <c r="G29" i="7"/>
  <c r="O28" i="7"/>
  <c r="K28" i="7"/>
  <c r="G28" i="7"/>
  <c r="O27" i="7"/>
  <c r="K27" i="7"/>
  <c r="G27" i="7"/>
  <c r="O26" i="7"/>
  <c r="K26" i="7"/>
  <c r="G26" i="7"/>
  <c r="O25" i="7"/>
  <c r="K25" i="7"/>
  <c r="G25" i="7"/>
  <c r="O24" i="7"/>
  <c r="K24" i="7"/>
  <c r="G24" i="7"/>
  <c r="O23" i="7"/>
  <c r="K23" i="7"/>
  <c r="G23" i="7"/>
  <c r="O22" i="7"/>
  <c r="K22" i="7"/>
  <c r="G22" i="7"/>
  <c r="O21" i="7"/>
  <c r="K21" i="7"/>
  <c r="G21" i="7"/>
  <c r="O20" i="7"/>
  <c r="K20" i="7"/>
  <c r="G20" i="7"/>
  <c r="O19" i="7"/>
  <c r="K19" i="7"/>
  <c r="G19" i="7"/>
  <c r="O18" i="7"/>
  <c r="K18" i="7"/>
  <c r="G18" i="7"/>
  <c r="O17" i="7"/>
  <c r="K17" i="7"/>
  <c r="G17" i="7"/>
  <c r="O16" i="7"/>
  <c r="K16" i="7"/>
  <c r="G16" i="7"/>
  <c r="O15" i="7"/>
  <c r="K15" i="7"/>
  <c r="G15" i="7"/>
  <c r="O14" i="7"/>
  <c r="K14" i="7"/>
  <c r="G14" i="7"/>
  <c r="O13" i="7"/>
  <c r="K13" i="7"/>
  <c r="G13" i="7"/>
  <c r="O9" i="7"/>
  <c r="K9" i="7"/>
  <c r="G9" i="7"/>
  <c r="O7" i="7"/>
  <c r="G7" i="7"/>
  <c r="O4" i="7"/>
  <c r="K4" i="7"/>
  <c r="G4" i="7"/>
  <c r="O3" i="7"/>
  <c r="K3" i="7"/>
  <c r="G3" i="7"/>
  <c r="O2" i="7"/>
  <c r="K2" i="7"/>
  <c r="G2" i="7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2" i="6"/>
  <c r="K3" i="6"/>
  <c r="K4" i="6"/>
  <c r="G45" i="6"/>
  <c r="G46" i="6"/>
  <c r="G47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" i="6"/>
  <c r="O3" i="6"/>
  <c r="G3" i="6"/>
  <c r="O2" i="6"/>
  <c r="O49" i="6" s="1"/>
  <c r="G2" i="6"/>
  <c r="O48" i="5"/>
  <c r="O47" i="5"/>
  <c r="O46" i="5"/>
  <c r="K46" i="5"/>
  <c r="O45" i="5"/>
  <c r="K45" i="5"/>
  <c r="O43" i="5"/>
  <c r="K43" i="5"/>
  <c r="G43" i="5"/>
  <c r="O42" i="5"/>
  <c r="K42" i="5"/>
  <c r="G42" i="5"/>
  <c r="O41" i="5"/>
  <c r="K41" i="5"/>
  <c r="G41" i="5"/>
  <c r="O40" i="5"/>
  <c r="K40" i="5"/>
  <c r="G40" i="5"/>
  <c r="O39" i="5"/>
  <c r="K39" i="5"/>
  <c r="G39" i="5"/>
  <c r="G38" i="5"/>
  <c r="O37" i="5"/>
  <c r="K37" i="5"/>
  <c r="G37" i="5"/>
  <c r="O36" i="5"/>
  <c r="K36" i="5"/>
  <c r="G36" i="5"/>
  <c r="O35" i="5"/>
  <c r="K35" i="5"/>
  <c r="G35" i="5"/>
  <c r="O34" i="5"/>
  <c r="G34" i="5"/>
  <c r="O33" i="5"/>
  <c r="K33" i="5"/>
  <c r="G33" i="5"/>
  <c r="O32" i="5"/>
  <c r="K32" i="5"/>
  <c r="G32" i="5"/>
  <c r="K31" i="5"/>
  <c r="G31" i="5"/>
  <c r="O30" i="5"/>
  <c r="K30" i="5"/>
  <c r="G30" i="5"/>
  <c r="O29" i="5"/>
  <c r="K29" i="5"/>
  <c r="G29" i="5"/>
  <c r="O28" i="5"/>
  <c r="K28" i="5"/>
  <c r="G28" i="5"/>
  <c r="O27" i="5"/>
  <c r="K27" i="5"/>
  <c r="G27" i="5"/>
  <c r="O26" i="5"/>
  <c r="K26" i="5"/>
  <c r="G26" i="5"/>
  <c r="O25" i="5"/>
  <c r="K25" i="5"/>
  <c r="G25" i="5"/>
  <c r="O23" i="5"/>
  <c r="K23" i="5"/>
  <c r="G23" i="5"/>
  <c r="O22" i="5"/>
  <c r="K22" i="5"/>
  <c r="G22" i="5"/>
  <c r="O21" i="5"/>
  <c r="G21" i="5"/>
  <c r="O20" i="5"/>
  <c r="K20" i="5"/>
  <c r="G20" i="5"/>
  <c r="O19" i="5"/>
  <c r="K19" i="5"/>
  <c r="O18" i="5"/>
  <c r="K18" i="5"/>
  <c r="G18" i="5"/>
  <c r="O17" i="5"/>
  <c r="K17" i="5"/>
  <c r="G17" i="5"/>
  <c r="O15" i="5"/>
  <c r="K15" i="5"/>
  <c r="G15" i="5"/>
  <c r="O14" i="5"/>
  <c r="K14" i="5"/>
  <c r="G14" i="5"/>
  <c r="O13" i="5"/>
  <c r="K13" i="5"/>
  <c r="G13" i="5"/>
  <c r="O12" i="5"/>
  <c r="K12" i="5"/>
  <c r="G12" i="5"/>
  <c r="O11" i="5"/>
  <c r="K11" i="5"/>
  <c r="G11" i="5"/>
  <c r="O10" i="5"/>
  <c r="G10" i="5"/>
  <c r="O9" i="5"/>
  <c r="K9" i="5"/>
  <c r="G9" i="5"/>
  <c r="O8" i="5"/>
  <c r="K8" i="5"/>
  <c r="G8" i="5"/>
  <c r="O7" i="5"/>
  <c r="G7" i="5"/>
  <c r="O6" i="5"/>
  <c r="K6" i="5"/>
  <c r="G6" i="5"/>
  <c r="O4" i="5"/>
  <c r="K4" i="5"/>
  <c r="G4" i="5"/>
  <c r="O3" i="5"/>
  <c r="K3" i="5"/>
  <c r="G3" i="5"/>
  <c r="O2" i="5"/>
  <c r="O49" i="5" s="1"/>
  <c r="K2" i="5"/>
  <c r="K49" i="5" s="1"/>
  <c r="G2" i="5"/>
  <c r="G49" i="5" s="1"/>
  <c r="G55" i="7" l="1"/>
  <c r="O55" i="7"/>
  <c r="K55" i="7"/>
  <c r="G49" i="6"/>
  <c r="K4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4" authorId="0" shapeId="0" xr:uid="{49CB8A50-8816-F14D-A911-D503C28B79D8}">
      <text>
        <r>
          <rPr>
            <sz val="10"/>
            <color rgb="FF000000"/>
            <rFont val="Arial"/>
          </rPr>
          <t>Might this part work? 118-1MD1T1B1M2QES
	-Scott Armstrong
amazing! thanks, these are a perfect fit, these are a bit pricy, but the other link is perfect, ill put it in here as an alternative. Again thanks
	-Robert Jordan
Mouser is never cheap for switches.
Did not find a match at https://www.taydaelectronics.com/
But some of their prices are better.
	-Scott Armstrong</t>
        </r>
      </text>
    </comment>
    <comment ref="S5" authorId="0" shapeId="0" xr:uid="{69CC7178-A9BA-7A4E-867E-04D637A060F2}">
      <text>
        <r>
          <rPr>
            <sz val="10"/>
            <color rgb="FF000000"/>
            <rFont val="Arial"/>
          </rPr>
          <t>Might this part work?  612-100SP3T1B2M2QE
	-Scott Armstrong</t>
        </r>
      </text>
    </comment>
  </commentList>
</comments>
</file>

<file path=xl/sharedStrings.xml><?xml version="1.0" encoding="utf-8"?>
<sst xmlns="http://schemas.openxmlformats.org/spreadsheetml/2006/main" count="379" uniqueCount="316">
  <si>
    <t>VALUE</t>
  </si>
  <si>
    <t>9v</t>
  </si>
  <si>
    <t>BAT1</t>
  </si>
  <si>
    <t>C1,C2</t>
  </si>
  <si>
    <t>INFO</t>
  </si>
  <si>
    <t>Coms</t>
  </si>
  <si>
    <t>D1</t>
  </si>
  <si>
    <t>Expand</t>
  </si>
  <si>
    <t>IC1</t>
  </si>
  <si>
    <t>D2-D15</t>
  </si>
  <si>
    <t>J1-J7</t>
  </si>
  <si>
    <t>9v Battery holder</t>
  </si>
  <si>
    <t>LED 1-LED11</t>
  </si>
  <si>
    <t>on/Off</t>
  </si>
  <si>
    <t>Switch</t>
  </si>
  <si>
    <t>R1-R20</t>
  </si>
  <si>
    <t>R21</t>
  </si>
  <si>
    <t>R26-R29 &amp; R36-R38</t>
  </si>
  <si>
    <t>R30</t>
  </si>
  <si>
    <t>R31</t>
  </si>
  <si>
    <t>R32</t>
  </si>
  <si>
    <t>R33</t>
  </si>
  <si>
    <t>R34-R35</t>
  </si>
  <si>
    <t>RST</t>
  </si>
  <si>
    <t>Tactile Switch mom</t>
  </si>
  <si>
    <t>R1-R3</t>
  </si>
  <si>
    <t>10k pot</t>
  </si>
  <si>
    <t>vertical</t>
  </si>
  <si>
    <t>S1-S9</t>
  </si>
  <si>
    <t>12mm push button mom</t>
  </si>
  <si>
    <t>U$1</t>
  </si>
  <si>
    <t>BNC Conector</t>
  </si>
  <si>
    <t>U$2</t>
  </si>
  <si>
    <t>1000uf Electrolitic Cap</t>
  </si>
  <si>
    <t>0.1uf</t>
  </si>
  <si>
    <t>1X4 pinheader</t>
  </si>
  <si>
    <t>5v zener diode</t>
  </si>
  <si>
    <t>mini 6pin din</t>
  </si>
  <si>
    <t>Eprom 24LC256</t>
  </si>
  <si>
    <t>Paralax P8X32A-D40</t>
  </si>
  <si>
    <t>Propellor IC</t>
  </si>
  <si>
    <t>U2</t>
  </si>
  <si>
    <t>7805 5V req</t>
  </si>
  <si>
    <t>LM3940 3.3v Reg</t>
  </si>
  <si>
    <t>TO220 package</t>
  </si>
  <si>
    <t>VR1-VR4</t>
  </si>
  <si>
    <t>10k slide pot</t>
  </si>
  <si>
    <t>Timeslide60</t>
  </si>
  <si>
    <t>X1</t>
  </si>
  <si>
    <t>Y1</t>
  </si>
  <si>
    <t>MPC3208</t>
  </si>
  <si>
    <t>8ch ADC</t>
  </si>
  <si>
    <t>C3, C4, C5</t>
  </si>
  <si>
    <t>1n4007</t>
  </si>
  <si>
    <t>firmware chip, comes with pcb order</t>
  </si>
  <si>
    <t>10K Bussed 6pin</t>
  </si>
  <si>
    <t>Make sure that the positive terminal is on right when looking down with the terminals at the top</t>
  </si>
  <si>
    <t>Slide Switch</t>
  </si>
  <si>
    <t>http://www.digikey.com/product-detail/en/mpd-memory-protection-devices/EJ508A/EJ508A-ND/2439547</t>
  </si>
  <si>
    <t>http://www.digikey.com/product-detail/en/mpd-memory-protection-devices/BH9VPC/BH9V-PC-ND/31510</t>
  </si>
  <si>
    <t>http://www.digikey.com/product-detail/en/panasonic-electronic-components/EEU-FM1C102/P12366-ND/613727</t>
  </si>
  <si>
    <t>http://www.digikey.com/product-detail/en/epcos-tdk/B32529C1104J/495-1147-ND/592724</t>
  </si>
  <si>
    <t>http://www.digikey.com/product-detail/en/3m/929400-01-04-RK/929400E-01-04-ND/1093537</t>
  </si>
  <si>
    <t>http://www.digikey.com/product-detail/en/fairchild-semiconductor/1N4007/1N4007FSCT-ND/965481</t>
  </si>
  <si>
    <t>http://www.digikey.com/product-detail/en/cui-inc/MD-60SM/CP-2260-ND/96940</t>
  </si>
  <si>
    <t>http://www.digikey.com/product-detail/en/cui-inc/SJ1-3555NG/CP1-3555NG-ND/738708</t>
  </si>
  <si>
    <t>http://www.digikey.com/product-detail/en/cui-inc/SJ1-3555NG-GR/CP1-3555NG-GR-ND/2295996</t>
  </si>
  <si>
    <t>http://www.digikey.com/product-detail/en/bourns-inc/4606X-101-103LF/4606X-1-103LF-ND/1088960</t>
  </si>
  <si>
    <t>http://www.digikey.com/product-detail/en/apem-inc/MJTP1230/679-2428-ND/1798037</t>
  </si>
  <si>
    <t>http://www.digikey.com/product-detail/en/bourns-inc/PTV09A-4020U-B103/PTV09A-4020U-B103-ND/3781130</t>
  </si>
  <si>
    <t>http://www.digikey.com/product-detail/en/c-k-components/PTS125SM43-2-LFS/CKN9100-ND/1146743</t>
  </si>
  <si>
    <t>http://www.digikey.com/product-detail/en/fairchild-semiconductor/LM7805CT/LM7805CT-ND/458698</t>
  </si>
  <si>
    <t>http://www.digikey.com/product-detail/en/texas-instruments/LM3940IT-3.3-NOPB/LM3940IT-3.3-NOPB-ND/308006</t>
  </si>
  <si>
    <t>http://www.digikey.com/product-detail/en/citizen-finedevice-co-ltd/HC-49-U-S5000000ABJB/300-6009-ND/284197</t>
  </si>
  <si>
    <t>BH9V-PC-ND</t>
  </si>
  <si>
    <t>EJ508A-ND</t>
  </si>
  <si>
    <t>P12366-ND</t>
  </si>
  <si>
    <t>Customer Reference</t>
  </si>
  <si>
    <t>495-1147-ND</t>
  </si>
  <si>
    <t>929400E-01-04-ND</t>
  </si>
  <si>
    <t>1N4007FSCT-ND</t>
  </si>
  <si>
    <t>CP-2260-ND</t>
  </si>
  <si>
    <t>CP1-3555NG-ND</t>
  </si>
  <si>
    <t>102-4994-ND</t>
  </si>
  <si>
    <t>679-2428-ND</t>
  </si>
  <si>
    <t>PTV09A-4020U-B103-ND</t>
  </si>
  <si>
    <t>CKN9100-ND</t>
  </si>
  <si>
    <t>LM7805CT-ND</t>
  </si>
  <si>
    <t>LM3940IT-3.3/NOPB-ND</t>
  </si>
  <si>
    <t>300-6009-ND</t>
  </si>
  <si>
    <t>PRICE</t>
  </si>
  <si>
    <t>EXTENDED</t>
  </si>
  <si>
    <t xml:space="preserve">3m 5mm long bolts </t>
  </si>
  <si>
    <t>spacers 10mm</t>
  </si>
  <si>
    <t xml:space="preserve">Pinheaders </t>
  </si>
  <si>
    <t>inductor 10uh</t>
  </si>
  <si>
    <t>1K pot</t>
  </si>
  <si>
    <t>SPST switch</t>
  </si>
  <si>
    <t xml:space="preserve"> Main PCB 43.5x104.33mm</t>
  </si>
  <si>
    <t>MOUSER PART #</t>
  </si>
  <si>
    <t>612-100DP1T1B2M2QE</t>
  </si>
  <si>
    <t>612-100SP3T1B2M2QE</t>
  </si>
  <si>
    <t>490-RCJ-054</t>
  </si>
  <si>
    <t>317-2090F-1K</t>
  </si>
  <si>
    <t>652-PTV09A-4015FB102</t>
  </si>
  <si>
    <t>538-70247-1651</t>
  </si>
  <si>
    <t>855-R30-9401000</t>
  </si>
  <si>
    <t>710-97790503111</t>
  </si>
  <si>
    <t>546-1590BB-BK</t>
  </si>
  <si>
    <t>53K0893</t>
  </si>
  <si>
    <t>90R9455</t>
  </si>
  <si>
    <t>53K0892</t>
  </si>
  <si>
    <t>82K7788</t>
  </si>
  <si>
    <t>05R8045</t>
  </si>
  <si>
    <t>571-1-1337542-0</t>
  </si>
  <si>
    <t>652-PTA45432015DPB10</t>
  </si>
  <si>
    <t>98K4758</t>
  </si>
  <si>
    <t>DIGIKEY PART #</t>
  </si>
  <si>
    <t>97K4040</t>
  </si>
  <si>
    <t>RED</t>
  </si>
  <si>
    <t>GREEN</t>
  </si>
  <si>
    <t>TIMESLIDE60</t>
  </si>
  <si>
    <t>DIP16</t>
  </si>
  <si>
    <t>DIP40</t>
  </si>
  <si>
    <t>DIP8</t>
  </si>
  <si>
    <t>ZENER</t>
  </si>
  <si>
    <t>ZENER AL</t>
  </si>
  <si>
    <t>BNC</t>
  </si>
  <si>
    <t>SLIDE</t>
  </si>
  <si>
    <t>100-ohm</t>
  </si>
  <si>
    <t>1k</t>
  </si>
  <si>
    <t>47-ohm</t>
  </si>
  <si>
    <t>1.1k</t>
  </si>
  <si>
    <t>270ohm</t>
  </si>
  <si>
    <t>500ohm</t>
  </si>
  <si>
    <t>10k</t>
  </si>
  <si>
    <t>EPROM</t>
  </si>
  <si>
    <t>PROPELLER</t>
  </si>
  <si>
    <t>ADC</t>
  </si>
  <si>
    <t>579-MCP3208CIP</t>
  </si>
  <si>
    <t>EG1218</t>
  </si>
  <si>
    <t>NEWARK PART #</t>
  </si>
  <si>
    <t>38K0326</t>
  </si>
  <si>
    <t>72K6178</t>
  </si>
  <si>
    <t>38K0374</t>
  </si>
  <si>
    <t>I use red for the 3 most left led's , red and green will look nice orenge is often too bright.</t>
  </si>
  <si>
    <t>59K8658</t>
  </si>
  <si>
    <t>58K3836</t>
  </si>
  <si>
    <t>97M6276</t>
  </si>
  <si>
    <t>72K6179</t>
  </si>
  <si>
    <t>652-4606X-1LF-10K</t>
  </si>
  <si>
    <t>652-PTV09A-4020UB103</t>
  </si>
  <si>
    <t>926-LM7805CT/NOPB</t>
  </si>
  <si>
    <t>926-LM3940IT-3.3NOPB</t>
  </si>
  <si>
    <t>612-EG1218</t>
  </si>
  <si>
    <t>1k 250mw</t>
  </si>
  <si>
    <t xml:space="preserve">sub'd - </t>
  </si>
  <si>
    <t>U1, U3</t>
  </si>
  <si>
    <t>MC7805BTGOS-ND</t>
  </si>
  <si>
    <t>TO220 package - out of stock @ digi 3.10.21 (obsolete)</t>
  </si>
  <si>
    <t>619-P8X32A-D40</t>
  </si>
  <si>
    <t>667-EEU-FM1C102</t>
  </si>
  <si>
    <t>871-B32529C1104J</t>
  </si>
  <si>
    <t>517-929400-01-04-RK</t>
  </si>
  <si>
    <t>625-1N4007E-E3/53</t>
  </si>
  <si>
    <t>490-MD-60SM</t>
  </si>
  <si>
    <t>490-SJ1-3555NG</t>
  </si>
  <si>
    <t>642-MJTP1230</t>
  </si>
  <si>
    <t>611-PTS125SM43-LFS</t>
  </si>
  <si>
    <t>695-HC49US-5-U</t>
  </si>
  <si>
    <t>520-50-18-4XEN</t>
  </si>
  <si>
    <t>512-1N5231B</t>
  </si>
  <si>
    <t>649-DILB8P223TLF</t>
  </si>
  <si>
    <t>649-DILB40P223TLF</t>
  </si>
  <si>
    <t xml:space="preserve"> </t>
  </si>
  <si>
    <t xml:space="preserve">SCK - X1 </t>
  </si>
  <si>
    <t>8pin DIL (DIP) socket</t>
  </si>
  <si>
    <t>40p DIL (DIP) sockt</t>
  </si>
  <si>
    <t>16p DIL (DIP) sockt</t>
  </si>
  <si>
    <t>SCK - U$2</t>
  </si>
  <si>
    <t>SCK - IC1</t>
  </si>
  <si>
    <t>3mm LED - GREEN</t>
  </si>
  <si>
    <t>3mm LED - RED</t>
  </si>
  <si>
    <t>3mm LED - YELLOW</t>
  </si>
  <si>
    <t>--</t>
  </si>
  <si>
    <t>this digikey part not available</t>
  </si>
  <si>
    <t>alternate digikey part</t>
  </si>
  <si>
    <t>alternate digikey replacement</t>
  </si>
  <si>
    <t>replacement digikey part</t>
  </si>
  <si>
    <t>digi NON STOCK IN USA</t>
  </si>
  <si>
    <t xml:space="preserve">possible mouser replacement 5mhf 18pf crystal </t>
  </si>
  <si>
    <t>1N4007GOS-ND</t>
  </si>
  <si>
    <t>very long lead for this part from mouser</t>
  </si>
  <si>
    <t>5mhz 18pf crystal</t>
  </si>
  <si>
    <t>1N5231B-ND</t>
  </si>
  <si>
    <t>609-4717-ND</t>
  </si>
  <si>
    <t>609-4716-ND</t>
  </si>
  <si>
    <t>649-DILB16P-223TLF</t>
  </si>
  <si>
    <t>609-4713-ND</t>
  </si>
  <si>
    <t>PTA4543-2015DPB103-ND</t>
  </si>
  <si>
    <t>A97552-ND</t>
  </si>
  <si>
    <t>160-1955-ND</t>
  </si>
  <si>
    <t>160-1712-ND</t>
  </si>
  <si>
    <t>160-1961-ND</t>
  </si>
  <si>
    <t>97K4047</t>
  </si>
  <si>
    <t>3mm LED - ORANGE</t>
  </si>
  <si>
    <t>14N9382</t>
  </si>
  <si>
    <t>EG1903-ND</t>
  </si>
  <si>
    <t>-2 dllars and back ordered</t>
  </si>
  <si>
    <t>Y1-A</t>
  </si>
  <si>
    <t>QTY</t>
  </si>
  <si>
    <t xml:space="preserve">LED 1-LED11 </t>
  </si>
  <si>
    <t>U1, U3 (ALT)</t>
  </si>
  <si>
    <t>R21 (ALT)</t>
  </si>
  <si>
    <t>J1-J7 (ALT)</t>
  </si>
  <si>
    <t>D1 (ALT)</t>
  </si>
  <si>
    <t>TOTAL NEWARK</t>
  </si>
  <si>
    <t>TOTAL DIGI</t>
  </si>
  <si>
    <t>TOTAL MOUSER</t>
  </si>
  <si>
    <t>ORIGNAL LINK</t>
  </si>
  <si>
    <t>97K4135</t>
  </si>
  <si>
    <t>P8X32A-D40-ND</t>
  </si>
  <si>
    <t>11X5686</t>
  </si>
  <si>
    <t>58K1815</t>
  </si>
  <si>
    <t>MCP3208-CI/P-ND</t>
  </si>
  <si>
    <t>859-LTL-4231</t>
  </si>
  <si>
    <t>859-LTL-4211</t>
  </si>
  <si>
    <t>859-LTL-4251</t>
  </si>
  <si>
    <t>859-LTL-1CHAE</t>
  </si>
  <si>
    <t>71-RN60C5000B</t>
  </si>
  <si>
    <t>47ohm 1/4w CF</t>
  </si>
  <si>
    <t>1.1k 1/4w MF</t>
  </si>
  <si>
    <t>270ohm 1/4w MF</t>
  </si>
  <si>
    <t>25M8365</t>
  </si>
  <si>
    <t>100ohm res 1/4w CF</t>
  </si>
  <si>
    <t>100QBK-ND</t>
  </si>
  <si>
    <t>47QBK-ND</t>
  </si>
  <si>
    <t>270ADCT-ND</t>
  </si>
  <si>
    <t>RN60C5000BB14-ND</t>
  </si>
  <si>
    <t>CMF1.10KQFCT-ND</t>
  </si>
  <si>
    <t>RC14JT1K00CT-ND</t>
  </si>
  <si>
    <t>603-CFR-25JB-52-100R</t>
  </si>
  <si>
    <t>791-RC1/4-102JB</t>
  </si>
  <si>
    <t>791-RC1/4-103JB</t>
  </si>
  <si>
    <t>603-CFR-25JB-52-47R</t>
  </si>
  <si>
    <t>71-CMF501K1000FHEB</t>
  </si>
  <si>
    <t>603-MFP-25BRD52-270R</t>
  </si>
  <si>
    <t>RC14JT10K0CT-ND</t>
  </si>
  <si>
    <t>1000uf Electrolitic Cap(ALT)</t>
  </si>
  <si>
    <t>1000uf Electrolitic Cap (ALT)</t>
  </si>
  <si>
    <t>495-1149-ND</t>
  </si>
  <si>
    <t>P14398-ND</t>
  </si>
  <si>
    <t>3.5mm audio jack (GREEN)</t>
  </si>
  <si>
    <t>102-4993-ND</t>
  </si>
  <si>
    <t>3.5mm audio jack (BLUE)</t>
  </si>
  <si>
    <t>3.5mm audio jack (BLK OOS)</t>
  </si>
  <si>
    <t>490-SJ1-3555NG-BE</t>
  </si>
  <si>
    <t>490-SJ1-3555NG-GR</t>
  </si>
  <si>
    <t>74R3415</t>
  </si>
  <si>
    <t>44AC2694</t>
  </si>
  <si>
    <t>63W5458</t>
  </si>
  <si>
    <t>42K2831</t>
  </si>
  <si>
    <t>62J2820</t>
  </si>
  <si>
    <t xml:space="preserve">4606X-1-103LF-ND	</t>
  </si>
  <si>
    <t>19C7994</t>
  </si>
  <si>
    <t>17M1603</t>
  </si>
  <si>
    <t>32AC2270</t>
  </si>
  <si>
    <t>out of stock</t>
  </si>
  <si>
    <t>45J1443</t>
  </si>
  <si>
    <t>75Y2315</t>
  </si>
  <si>
    <t>31AH1990</t>
  </si>
  <si>
    <t>4306R-1-103LF-ND</t>
  </si>
  <si>
    <t>1k res 1/4w CC</t>
  </si>
  <si>
    <t>500ohm 1/4w MF</t>
  </si>
  <si>
    <t>10K 1/4w CC</t>
  </si>
  <si>
    <t>stand alone case</t>
  </si>
  <si>
    <t>* (for standalone module only)</t>
  </si>
  <si>
    <t>100DP1T1B1M2REH</t>
  </si>
  <si>
    <t>200MDP1T1B1M2REH</t>
  </si>
  <si>
    <t>Front panel PCB</t>
  </si>
  <si>
    <t>DPDT Switch (ALT)</t>
  </si>
  <si>
    <t>DPDT Switch</t>
  </si>
  <si>
    <t>this was close and in stock</t>
  </si>
  <si>
    <t>gold version of above</t>
  </si>
  <si>
    <t>100DP1T1B2M2QE-ND</t>
  </si>
  <si>
    <t>EG2401-ND</t>
  </si>
  <si>
    <t>mouser part non stocked - digi moq 200</t>
  </si>
  <si>
    <t>100SP3T1B1M2QE</t>
  </si>
  <si>
    <t>612-100SP3T1B1M2QE</t>
  </si>
  <si>
    <t>490-RCJ-043</t>
  </si>
  <si>
    <t>490-RCJ-051</t>
  </si>
  <si>
    <t>490-RCJ-052</t>
  </si>
  <si>
    <t>BLACK</t>
  </si>
  <si>
    <t>YELLOW - short stock mouser US</t>
  </si>
  <si>
    <t>white</t>
  </si>
  <si>
    <t>RCA JACK - yellow</t>
  </si>
  <si>
    <t>RCA JACK - blk (alt)</t>
  </si>
  <si>
    <t>RCA JACK - red (alt)</t>
  </si>
  <si>
    <t>RCA JACK - white (alt)</t>
  </si>
  <si>
    <t>SPST switch (ALT)</t>
  </si>
  <si>
    <t>https://au.mouser.com/ProductDetail/E-Switch/100DP1T1B2M2QE?qs=%2Fha2pyFadugbKbjE%2Fw3jBkVKFsFhgEkToL%252BoEyg24WtgsIQE8h4DRA%3D%3D</t>
  </si>
  <si>
    <t>https://au.mouser.com/ProductDetail/Dailywell/1MD1T1B1M2QES?qs=%2Fha2pyFaduj3hMfLU45ZayZGb7%252Bt1aUWaLSxzqmHsSd%2FilQB2vYeugnpIfERePYK</t>
  </si>
  <si>
    <t>https://lovemyswitches.com/taiway-dpdt-on-on-switch-pcb-mount-long-shaft/</t>
  </si>
  <si>
    <t>https://au.mouser.com/ProductDetail/E-Switch/100SP3T1B2M2QE?qs=%2Fha2pyFadugMgekuyYHNqrVZKaVVCFaYV3IU4xxw4hgXGIu7xqJMGLeGEPzFiaRa</t>
  </si>
  <si>
    <t>https://lovemyswitches.com/taiway-spdt-on-off-on-switch-pcb-long-shaft/</t>
  </si>
  <si>
    <t>https://www.altronics.com.au/p/s1315-salecom-spdt-pcb-mount-mini-toggle-switch/</t>
  </si>
  <si>
    <t>https://au.mouser.com/ProductDetail/CUI-Devices/RCJ-054?qs=%2Fha2pyFadujke6q%2FDi2e0StOi1UfjJZIX0kvGIeVajt4LnZSqvyz7Q%3D%3D</t>
  </si>
  <si>
    <t>https://au.mouser.com/ProductDetail/Alpha-Taiwan/RV09AF-40-20K-B1K?qs=sGAEpiMZZMukHu%252BjC5l7Ya4WboV4HIvfs1Pdv5wyq68%3D</t>
  </si>
  <si>
    <t>https://au.mouser.com/ProductDetail/652-PTV09A-4015FB102</t>
  </si>
  <si>
    <t>https://au.mouser.com/ProductDetail/542-78FR10M-RC</t>
  </si>
  <si>
    <t>https://au.mouser.com/ProductDetail/Molex/70247-1651?qs=HP07ajSgg76sSrSv5u6rBA%3D%3D</t>
  </si>
  <si>
    <t>https://au.mouser.com/ProductDetail/Harwin/R30-9401000?qs=Jph8NoUxIfVAzL5zlbCx%252BA%3D%3D</t>
  </si>
  <si>
    <t>https://au.mouser.com/ProductDetail/Harwin/R30-1611000?qs=Jph8NoUxIfVuua5URVbqVg%3D%3D</t>
  </si>
  <si>
    <t>https://au.mouser.com/ProductDetail/Wurth-Elektronik/97790503111?qs=2WXlatMagcHen1pXii8muQ%3D%3D</t>
  </si>
  <si>
    <t>https://au.mouser.com/ProductDetail/Hammond-Manufacturing/1590BBBK?qs=efUn273yAhda2p905s4xDA%3D%3D</t>
  </si>
  <si>
    <t>2.1mm DC plug (center - 9v power suply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</si>
</sst>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i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i/>
      <sz val="12"/>
      <color rgb="FF333333"/>
      <name val="Calibri"/>
      <family val="2"/>
      <scheme val="minor"/>
    </font>
    <font>
      <sz val="12"/>
      <color theme="1"/>
      <name val="Arial"/>
      <family val="2"/>
    </font>
    <font>
      <sz val="12"/>
      <color rgb="FF444444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44444"/>
      <name val="Calibri"/>
      <family val="2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153">
    <xf numFmtId="0" fontId="0" fillId="0" borderId="0" xfId="0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0" borderId="0" xfId="5" applyFont="1" applyFill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>
      <alignment horizontal="center"/>
    </xf>
    <xf numFmtId="0" fontId="0" fillId="0" borderId="3" xfId="0" applyFont="1" applyFill="1" applyBorder="1"/>
    <xf numFmtId="164" fontId="0" fillId="0" borderId="3" xfId="0" applyNumberFormat="1" applyFont="1" applyFill="1" applyBorder="1" applyAlignment="1">
      <alignment horizontal="center"/>
    </xf>
    <xf numFmtId="0" fontId="1" fillId="0" borderId="0" xfId="5" applyFill="1" applyBorder="1"/>
    <xf numFmtId="0" fontId="1" fillId="0" borderId="0" xfId="5" applyFill="1" applyBorder="1" applyAlignment="1">
      <alignment horizontal="left"/>
    </xf>
    <xf numFmtId="0" fontId="0" fillId="0" borderId="1" xfId="0" quotePrefix="1" applyFont="1" applyFill="1" applyBorder="1"/>
    <xf numFmtId="0" fontId="8" fillId="0" borderId="0" xfId="0" applyFont="1"/>
    <xf numFmtId="0" fontId="0" fillId="4" borderId="0" xfId="0" applyFont="1" applyFill="1"/>
    <xf numFmtId="0" fontId="0" fillId="4" borderId="0" xfId="0" applyFill="1"/>
    <xf numFmtId="0" fontId="4" fillId="0" borderId="1" xfId="0" quotePrefix="1" applyFont="1" applyFill="1" applyBorder="1" applyAlignment="1">
      <alignment wrapText="1"/>
    </xf>
    <xf numFmtId="0" fontId="9" fillId="0" borderId="1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9" xfId="0" applyFont="1" applyFill="1" applyBorder="1" applyAlignment="1">
      <alignment horizontal="center"/>
    </xf>
    <xf numFmtId="0" fontId="10" fillId="0" borderId="0" xfId="0" applyFont="1"/>
    <xf numFmtId="0" fontId="10" fillId="0" borderId="1" xfId="0" applyFont="1" applyBorder="1"/>
    <xf numFmtId="0" fontId="0" fillId="4" borderId="0" xfId="0" applyFont="1" applyFill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0" fontId="0" fillId="0" borderId="1" xfId="0" applyBorder="1"/>
    <xf numFmtId="0" fontId="9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0" fillId="5" borderId="0" xfId="0" applyFont="1" applyFill="1"/>
    <xf numFmtId="0" fontId="0" fillId="5" borderId="0" xfId="0" applyFill="1"/>
    <xf numFmtId="0" fontId="1" fillId="5" borderId="0" xfId="5" applyFont="1" applyFill="1"/>
    <xf numFmtId="0" fontId="0" fillId="0" borderId="0" xfId="0" applyFont="1"/>
    <xf numFmtId="0" fontId="0" fillId="0" borderId="1" xfId="0" applyFont="1" applyBorder="1"/>
    <xf numFmtId="0" fontId="1" fillId="0" borderId="0" xfId="5" applyFont="1" applyFill="1" applyBorder="1"/>
    <xf numFmtId="0" fontId="13" fillId="0" borderId="1" xfId="0" applyFont="1" applyBorder="1"/>
    <xf numFmtId="0" fontId="1" fillId="0" borderId="0" xfId="5" applyFont="1" applyFill="1" applyBorder="1" applyAlignment="1">
      <alignment horizontal="left"/>
    </xf>
    <xf numFmtId="0" fontId="13" fillId="0" borderId="0" xfId="0" applyFont="1"/>
    <xf numFmtId="0" fontId="0" fillId="0" borderId="10" xfId="0" applyFont="1" applyBorder="1"/>
    <xf numFmtId="0" fontId="10" fillId="5" borderId="1" xfId="0" applyFont="1" applyFill="1" applyBorder="1"/>
    <xf numFmtId="0" fontId="14" fillId="0" borderId="0" xfId="0" applyFont="1"/>
    <xf numFmtId="0" fontId="10" fillId="0" borderId="10" xfId="0" applyFont="1" applyBorder="1"/>
    <xf numFmtId="0" fontId="9" fillId="3" borderId="4" xfId="0" applyFont="1" applyFill="1" applyBorder="1"/>
    <xf numFmtId="0" fontId="9" fillId="3" borderId="5" xfId="0" applyFont="1" applyFill="1" applyBorder="1"/>
    <xf numFmtId="0" fontId="9" fillId="3" borderId="5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6" xfId="0" applyFont="1" applyFill="1" applyBorder="1"/>
    <xf numFmtId="0" fontId="3" fillId="3" borderId="1" xfId="0" applyFont="1" applyFill="1" applyBorder="1"/>
    <xf numFmtId="0" fontId="9" fillId="3" borderId="12" xfId="0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0" fontId="9" fillId="3" borderId="1" xfId="0" applyFont="1" applyFill="1" applyBorder="1"/>
    <xf numFmtId="0" fontId="0" fillId="0" borderId="1" xfId="0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13" fillId="3" borderId="1" xfId="0" applyFont="1" applyFill="1" applyBorder="1"/>
    <xf numFmtId="0" fontId="15" fillId="0" borderId="1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5" borderId="1" xfId="0" quotePrefix="1" applyFill="1" applyBorder="1"/>
    <xf numFmtId="164" fontId="0" fillId="0" borderId="3" xfId="0" applyNumberFormat="1" applyBorder="1" applyAlignment="1">
      <alignment horizontal="center"/>
    </xf>
    <xf numFmtId="0" fontId="3" fillId="0" borderId="1" xfId="0" applyFont="1" applyBorder="1" applyAlignment="1">
      <alignment wrapText="1"/>
    </xf>
    <xf numFmtId="164" fontId="0" fillId="0" borderId="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5" applyFill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5" borderId="0" xfId="5" applyFill="1"/>
    <xf numFmtId="0" fontId="1" fillId="0" borderId="1" xfId="5" applyBorder="1"/>
    <xf numFmtId="0" fontId="0" fillId="5" borderId="9" xfId="0" applyFill="1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" xfId="0" applyFill="1" applyBorder="1"/>
    <xf numFmtId="0" fontId="0" fillId="0" borderId="10" xfId="0" applyBorder="1" applyAlignment="1">
      <alignment horizontal="center"/>
    </xf>
    <xf numFmtId="0" fontId="10" fillId="6" borderId="1" xfId="0" applyFont="1" applyFill="1" applyBorder="1"/>
    <xf numFmtId="0" fontId="10" fillId="6" borderId="0" xfId="0" applyFont="1" applyFill="1"/>
    <xf numFmtId="0" fontId="10" fillId="4" borderId="0" xfId="0" applyFont="1" applyFill="1"/>
    <xf numFmtId="0" fontId="10" fillId="6" borderId="11" xfId="0" applyFont="1" applyFill="1" applyBorder="1"/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6" fillId="0" borderId="10" xfId="0" applyFon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0" fillId="0" borderId="10" xfId="0" applyFill="1" applyBorder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quotePrefix="1" applyFill="1" applyBorder="1"/>
    <xf numFmtId="164" fontId="0" fillId="0" borderId="3" xfId="0" applyNumberFormat="1" applyFill="1" applyBorder="1" applyAlignment="1">
      <alignment horizontal="center"/>
    </xf>
    <xf numFmtId="0" fontId="10" fillId="0" borderId="1" xfId="0" applyFont="1" applyFill="1" applyBorder="1"/>
    <xf numFmtId="0" fontId="10" fillId="0" borderId="0" xfId="0" applyFont="1" applyFill="1"/>
    <xf numFmtId="164" fontId="0" fillId="0" borderId="1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0" fillId="0" borderId="10" xfId="0" applyFont="1" applyFill="1" applyBorder="1"/>
    <xf numFmtId="164" fontId="0" fillId="0" borderId="9" xfId="0" applyNumberFormat="1" applyFill="1" applyBorder="1" applyAlignment="1">
      <alignment horizontal="center"/>
    </xf>
    <xf numFmtId="0" fontId="0" fillId="0" borderId="0" xfId="0" applyFill="1"/>
    <xf numFmtId="0" fontId="0" fillId="0" borderId="9" xfId="0" applyFill="1" applyBorder="1"/>
    <xf numFmtId="164" fontId="0" fillId="0" borderId="10" xfId="0" applyNumberFormat="1" applyFill="1" applyBorder="1" applyAlignment="1">
      <alignment horizontal="center"/>
    </xf>
    <xf numFmtId="0" fontId="1" fillId="0" borderId="1" xfId="5" applyFill="1" applyBorder="1"/>
    <xf numFmtId="0" fontId="11" fillId="0" borderId="1" xfId="0" applyFont="1" applyFill="1" applyBorder="1"/>
    <xf numFmtId="164" fontId="0" fillId="0" borderId="1" xfId="0" applyNumberFormat="1" applyFont="1" applyBorder="1" applyAlignment="1">
      <alignment horizontal="center"/>
    </xf>
    <xf numFmtId="0" fontId="9" fillId="3" borderId="14" xfId="0" applyFont="1" applyFill="1" applyBorder="1"/>
    <xf numFmtId="0" fontId="0" fillId="0" borderId="14" xfId="0" quotePrefix="1" applyFont="1" applyFill="1" applyBorder="1"/>
    <xf numFmtId="0" fontId="10" fillId="0" borderId="14" xfId="0" applyFont="1" applyFill="1" applyBorder="1"/>
    <xf numFmtId="0" fontId="0" fillId="0" borderId="14" xfId="0" applyFont="1" applyFill="1" applyBorder="1"/>
    <xf numFmtId="0" fontId="1" fillId="0" borderId="14" xfId="5" applyFont="1" applyFill="1" applyBorder="1"/>
    <xf numFmtId="0" fontId="11" fillId="0" borderId="14" xfId="0" applyFont="1" applyFill="1" applyBorder="1"/>
    <xf numFmtId="0" fontId="6" fillId="0" borderId="16" xfId="0" applyFont="1" applyBorder="1"/>
    <xf numFmtId="0" fontId="9" fillId="3" borderId="8" xfId="0" applyFont="1" applyFill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2" fillId="0" borderId="1" xfId="7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0" borderId="16" xfId="0" applyFont="1" applyBorder="1"/>
    <xf numFmtId="164" fontId="0" fillId="0" borderId="1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7" fillId="0" borderId="1" xfId="0" applyFont="1" applyBorder="1"/>
    <xf numFmtId="0" fontId="7" fillId="0" borderId="2" xfId="7" applyFont="1" applyBorder="1"/>
    <xf numFmtId="0" fontId="16" fillId="0" borderId="2" xfId="0" applyFont="1" applyBorder="1"/>
    <xf numFmtId="0" fontId="16" fillId="2" borderId="2" xfId="7" applyFont="1" applyFill="1" applyBorder="1" applyAlignment="1">
      <alignment horizontal="left"/>
    </xf>
    <xf numFmtId="0" fontId="7" fillId="0" borderId="1" xfId="0" applyFont="1" applyFill="1" applyBorder="1"/>
    <xf numFmtId="0" fontId="10" fillId="3" borderId="1" xfId="0" applyFont="1" applyFill="1" applyBorder="1"/>
    <xf numFmtId="0" fontId="11" fillId="3" borderId="1" xfId="0" applyFont="1" applyFill="1" applyBorder="1"/>
    <xf numFmtId="0" fontId="18" fillId="0" borderId="0" xfId="0" applyFont="1"/>
    <xf numFmtId="0" fontId="19" fillId="0" borderId="18" xfId="0" applyFont="1" applyBorder="1"/>
    <xf numFmtId="0" fontId="19" fillId="0" borderId="0" xfId="0" applyFont="1"/>
    <xf numFmtId="0" fontId="20" fillId="0" borderId="0" xfId="0" applyFont="1"/>
    <xf numFmtId="0" fontId="19" fillId="0" borderId="19" xfId="0" applyFont="1" applyBorder="1"/>
    <xf numFmtId="0" fontId="20" fillId="0" borderId="18" xfId="0" applyFont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  <cellStyle name="Normal 2" xfId="7" xr:uid="{4BFE6334-2FCC-4C4E-90F5-0C62516BF8D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ui-inc/SJ1-3555NG/CP1-3555NG-ND/738708" TargetMode="External"/><Relationship Id="rId13" Type="http://schemas.openxmlformats.org/officeDocument/2006/relationships/hyperlink" Target="http://www.digikey.com/product-detail/en/c-k-components/PTS125SM43-2-LFS/CKN9100-ND/1146743" TargetMode="External"/><Relationship Id="rId18" Type="http://schemas.openxmlformats.org/officeDocument/2006/relationships/hyperlink" Target="https://www.mouser.com/QuickViewProdDetail.aspx?PartNum=926-LM7805CT%2fNOPB&amp;KeepThis=true&amp;TB_iframe=true&amp;height=375&amp;width=530&amp;QuickView=true" TargetMode="External"/><Relationship Id="rId26" Type="http://schemas.openxmlformats.org/officeDocument/2006/relationships/hyperlink" Target="http://www.newark.com/multicomp/spc15498/dip-socket-16-position-through/dp/82K7788" TargetMode="External"/><Relationship Id="rId39" Type="http://schemas.openxmlformats.org/officeDocument/2006/relationships/hyperlink" Target="https://www.parallax.com/product/p8x32a-d40" TargetMode="External"/><Relationship Id="rId3" Type="http://schemas.openxmlformats.org/officeDocument/2006/relationships/hyperlink" Target="http://www.digikey.com/product-detail/en/panasonic-electronic-components/EEU-FM1C102/P12366-ND/613727" TargetMode="External"/><Relationship Id="rId21" Type="http://schemas.openxmlformats.org/officeDocument/2006/relationships/hyperlink" Target="http://www.newark.com/bourns/pta4543-2015dpb103/potentiometer-slide-10kohm-250mw/dp/05R8045?ost=PTA4543-2015DPB103&amp;selectedCategoryId=&amp;categoryNameResp=All%2BCategories&amp;iscrfnonsku=false" TargetMode="External"/><Relationship Id="rId34" Type="http://schemas.openxmlformats.org/officeDocument/2006/relationships/hyperlink" Target="http://www.newark.com/multicomp/mcmf0w4ff2700a50/metal-film-resistor-270-ohm-250mw/dp/58K3836" TargetMode="External"/><Relationship Id="rId7" Type="http://schemas.openxmlformats.org/officeDocument/2006/relationships/hyperlink" Target="http://www.digikey.com/product-detail/en/cui-inc/MD-60SM/CP-2260-ND/96940" TargetMode="External"/><Relationship Id="rId12" Type="http://schemas.openxmlformats.org/officeDocument/2006/relationships/hyperlink" Target="http://www.digikey.com/product-detail/en/bourns-inc/PTV09A-4020U-B103/PTV09A-4020U-B103-ND/3781130" TargetMode="External"/><Relationship Id="rId17" Type="http://schemas.openxmlformats.org/officeDocument/2006/relationships/hyperlink" Target="https://www.mouser.com/QuickViewProdDetail.aspx?PartNum=926-LM3940IT-3.3NOPB&amp;KeepThis=true&amp;TB_iframe=true&amp;height=375&amp;width=530&amp;QuickView=true" TargetMode="External"/><Relationship Id="rId25" Type="http://schemas.openxmlformats.org/officeDocument/2006/relationships/hyperlink" Target="http://www.newark.com/amphenol-fci/dilb40p-223tlf/dip-socket-40-position-through/dp/53K0892" TargetMode="External"/><Relationship Id="rId33" Type="http://schemas.openxmlformats.org/officeDocument/2006/relationships/hyperlink" Target="http://www.newark.com/multicomp/mcmf0w4ff1101a50/metal-film-resistor-1-1kohm-250mw/dp/59K8658" TargetMode="External"/><Relationship Id="rId38" Type="http://schemas.openxmlformats.org/officeDocument/2006/relationships/hyperlink" Target="https://www.parallax.com/product/602-00013" TargetMode="External"/><Relationship Id="rId2" Type="http://schemas.openxmlformats.org/officeDocument/2006/relationships/hyperlink" Target="http://www.digikey.com/product-detail/en/mpd-memory-protection-devices/BH9VPC/BH9V-PC-ND/31510" TargetMode="External"/><Relationship Id="rId16" Type="http://schemas.openxmlformats.org/officeDocument/2006/relationships/hyperlink" Target="http://www.digikey.com/product-detail/en/citizen-finedevice-co-ltd/HC-49-U-S5000000ABJB/300-6009-ND/284197" TargetMode="External"/><Relationship Id="rId20" Type="http://schemas.openxmlformats.org/officeDocument/2006/relationships/hyperlink" Target="http://www.newark.com/e-switch/eg1218/slide-switch-spdt-200ma/dp/15N7301?ost=EG1218&amp;selectedCategoryId=&amp;categoryNameResp=All%2BCategories&amp;iscrfnonsku=false" TargetMode="External"/><Relationship Id="rId29" Type="http://schemas.openxmlformats.org/officeDocument/2006/relationships/hyperlink" Target="https://www.newark.com/multicomp-pro/1n5231b/zener-diode-500mw-5-1v-do-35/dp/90R9455" TargetMode="External"/><Relationship Id="rId1" Type="http://schemas.openxmlformats.org/officeDocument/2006/relationships/hyperlink" Target="http://www.digikey.com/product-detail/en/mpd-memory-protection-devices/EJ508A/EJ508A-ND/2439547" TargetMode="External"/><Relationship Id="rId6" Type="http://schemas.openxmlformats.org/officeDocument/2006/relationships/hyperlink" Target="http://www.digikey.com/product-detail/en/fairchild-semiconductor/1N4007/1N4007FSCT-ND/965481" TargetMode="External"/><Relationship Id="rId11" Type="http://schemas.openxmlformats.org/officeDocument/2006/relationships/hyperlink" Target="http://www.digikey.com/product-detail/en/apem-inc/MJTP1230/679-2428-ND/1798037" TargetMode="External"/><Relationship Id="rId24" Type="http://schemas.openxmlformats.org/officeDocument/2006/relationships/hyperlink" Target="http://www.newark.com/amphenol-fci/dilb8p-223tlf/dip-socket-8-position-2-54mm-through/dp/53K0893" TargetMode="External"/><Relationship Id="rId32" Type="http://schemas.openxmlformats.org/officeDocument/2006/relationships/hyperlink" Target="http://www.newark.com/multicomp/mcf-0-25w-47r/carbon-film-resistor-47-ohm-250mw/dp/38K0374?ost=9339523&amp;selectedCategoryId=&amp;categoryNameResp=All%2BCategories&amp;iscrfnonsku=false" TargetMode="External"/><Relationship Id="rId37" Type="http://schemas.openxmlformats.org/officeDocument/2006/relationships/hyperlink" Target="https://www.newark.com/multicomp-pro/mcf-0-25w-1k/carbon-film-resistor-1kohm-250mw/dp/38K0327?ost=38k0327" TargetMode="External"/><Relationship Id="rId40" Type="http://schemas.openxmlformats.org/officeDocument/2006/relationships/hyperlink" Target="http://www.mouser.com/ProductDetail/Microchip-Technology/MCP3208-CI-P/?qs=9y3LFqDLL8IuAGJEebQX9g%3d%3d" TargetMode="External"/><Relationship Id="rId5" Type="http://schemas.openxmlformats.org/officeDocument/2006/relationships/hyperlink" Target="http://www.digikey.com/product-detail/en/3m/929400-01-04-RK/929400E-01-04-ND/1093537" TargetMode="External"/><Relationship Id="rId15" Type="http://schemas.openxmlformats.org/officeDocument/2006/relationships/hyperlink" Target="http://www.digikey.com/product-detail/en/texas-instruments/LM3940IT-3.3-NOPB/LM3940IT-3.3-NOPB-ND/308006" TargetMode="External"/><Relationship Id="rId23" Type="http://schemas.openxmlformats.org/officeDocument/2006/relationships/hyperlink" Target="http://www.newark.com/nxp/bzx79-c5v1-113/zener-diode-500mw-5-1v-do-35/dp/75R5151" TargetMode="External"/><Relationship Id="rId28" Type="http://schemas.openxmlformats.org/officeDocument/2006/relationships/hyperlink" Target="http://www.newark.com/led-technology/l4rr3000f1/led-red-t-1-3mm-4-3mcd-635nm/dp/97K4135?ost=1208848&amp;selectedCategoryId=&amp;categoryNameResp=All%2BCategories&amp;iscrfnonsku=false" TargetMode="External"/><Relationship Id="rId36" Type="http://schemas.openxmlformats.org/officeDocument/2006/relationships/hyperlink" Target="http://www.newark.com/multicomp/mcrc1-4g103jt-rh/carbon-resistor-10kohm-250mw-5/dp/72K6179?ost=1133371&amp;selectedCategoryId=&amp;categoryNameResp=All%2BCategories&amp;iscrfnonsku=true" TargetMode="External"/><Relationship Id="rId10" Type="http://schemas.openxmlformats.org/officeDocument/2006/relationships/hyperlink" Target="http://www.digikey.com/product-detail/en/bourns-inc/4606X-101-103LF/4606X-1-103LF-ND/1088960" TargetMode="External"/><Relationship Id="rId19" Type="http://schemas.openxmlformats.org/officeDocument/2006/relationships/hyperlink" Target="https://www.mouser.com/QuickViewProdDetail.aspx?PartNum=652-PTV09A-4020UB103&amp;KeepThis=true&amp;TB_iframe=true&amp;height=375&amp;width=530&amp;QuickView=true" TargetMode="External"/><Relationship Id="rId31" Type="http://schemas.openxmlformats.org/officeDocument/2006/relationships/hyperlink" Target="http://www.newark.com/multicomp/mcrc1-4g102jt-rh/carbon-resistor-1kohm-250mw-5/dp/72K6178?ost=1144061&amp;selectedCategoryId=&amp;categoryNameResp=All%2BCategories&amp;iscrfnonsku=true" TargetMode="External"/><Relationship Id="rId4" Type="http://schemas.openxmlformats.org/officeDocument/2006/relationships/hyperlink" Target="http://www.digikey.com/product-detail/en/epcos-tdk/B32529C1104J/495-1147-ND/592724" TargetMode="External"/><Relationship Id="rId9" Type="http://schemas.openxmlformats.org/officeDocument/2006/relationships/hyperlink" Target="http://www.digikey.com/product-detail/en/cui-inc/SJ1-3555NG-GR/CP1-3555NG-GR-ND/2295996" TargetMode="External"/><Relationship Id="rId14" Type="http://schemas.openxmlformats.org/officeDocument/2006/relationships/hyperlink" Target="http://www.digikey.com/product-detail/en/fairchild-semiconductor/LM7805CT/LM7805CT-ND/458698" TargetMode="External"/><Relationship Id="rId22" Type="http://schemas.openxmlformats.org/officeDocument/2006/relationships/hyperlink" Target="http://www.newark.com/te-connectivity-greenpar/1-1337542-0/rf-coaxial-bnc-jack-r-a-50-ohm/dp/78M7204?ost=1-1337542-0&amp;selectedCategoryId=&amp;categoryNameResp=All%2BCategories&amp;iscrfnonsku=false" TargetMode="External"/><Relationship Id="rId27" Type="http://schemas.openxmlformats.org/officeDocument/2006/relationships/hyperlink" Target="http://www.newark.com/led-technology/l02r3000f1/led-green-t-1-3mm-3-7mcd-567nm/dp/97K4040?ost=1208845&amp;selectedCategoryId=&amp;categoryNameResp=All%2BCategories&amp;iscrfnonsku=true" TargetMode="External"/><Relationship Id="rId30" Type="http://schemas.openxmlformats.org/officeDocument/2006/relationships/hyperlink" Target="http://www.newark.com/multicomp/mcf-0-25w-100r/carbon-film-resistor-100-ohm-250mw/dp/38K0326" TargetMode="External"/><Relationship Id="rId35" Type="http://schemas.openxmlformats.org/officeDocument/2006/relationships/hyperlink" Target="http://www.newark.com/multicomp/mcmfr0w4bb5000a50/metal-film-resistor-500-ohm-250mw/dp/97M6276?ost=2396013&amp;selectedCategoryId=&amp;categoryNameResp=All%2BCategories&amp;iscrfnonsku=tru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u.mouser.com/ProductDetail/Alpha-Taiwan/RV09AF-40-20K-B1K?qs=sGAEpiMZZMukHu%252BjC5l7Ya4WboV4HIvfs1Pdv5wyq68%3D" TargetMode="External"/><Relationship Id="rId13" Type="http://schemas.openxmlformats.org/officeDocument/2006/relationships/hyperlink" Target="https://au.mouser.com/ProductDetail/Harwin/R30-1611000?qs=Jph8NoUxIfVuua5URVbqVg%3D%3D" TargetMode="External"/><Relationship Id="rId3" Type="http://schemas.openxmlformats.org/officeDocument/2006/relationships/hyperlink" Target="https://lovemyswitches.com/taiway-dpdt-on-on-switch-pcb-mount-long-shaft/" TargetMode="External"/><Relationship Id="rId7" Type="http://schemas.openxmlformats.org/officeDocument/2006/relationships/hyperlink" Target="https://au.mouser.com/ProductDetail/CUI-Devices/RCJ-054?qs=%2Fha2pyFadujke6q%2FDi2e0StOi1UfjJZIX0kvGIeVajt4LnZSqvyz7Q%3D%3D" TargetMode="External"/><Relationship Id="rId12" Type="http://schemas.openxmlformats.org/officeDocument/2006/relationships/hyperlink" Target="https://au.mouser.com/ProductDetail/Harwin/R30-9401000?qs=Jph8NoUxIfVAzL5zlbCx%252BA%3D%3D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au.mouser.com/ProductDetail/Dailywell/1MD1T1B1M2QES?qs=%2Fha2pyFaduj3hMfLU45ZayZGb7%252Bt1aUWaLSxzqmHsSd%2FilQB2vYeugnpIfERePYK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au.mouser.com/ProductDetail/E-Switch/100DP1T1B2M2QE?qs=%2Fha2pyFadugbKbjE%2Fw3jBkVKFsFhgEkToL%252BoEyg24WtgsIQE8h4DRA%3D%3D" TargetMode="External"/><Relationship Id="rId6" Type="http://schemas.openxmlformats.org/officeDocument/2006/relationships/hyperlink" Target="https://www.altronics.com.au/p/s1315-salecom-spdt-pcb-mount-mini-toggle-switch/" TargetMode="External"/><Relationship Id="rId11" Type="http://schemas.openxmlformats.org/officeDocument/2006/relationships/hyperlink" Target="https://au.mouser.com/ProductDetail/Molex/70247-1651?qs=HP07ajSgg76sSrSv5u6rBA%3D%3D" TargetMode="External"/><Relationship Id="rId5" Type="http://schemas.openxmlformats.org/officeDocument/2006/relationships/hyperlink" Target="https://lovemyswitches.com/taiway-spdt-on-off-on-switch-pcb-long-shaft/" TargetMode="External"/><Relationship Id="rId15" Type="http://schemas.openxmlformats.org/officeDocument/2006/relationships/hyperlink" Target="https://au.mouser.com/ProductDetail/Hammond-Manufacturing/1590BBBK?qs=efUn273yAhda2p905s4xDA%3D%3D" TargetMode="External"/><Relationship Id="rId10" Type="http://schemas.openxmlformats.org/officeDocument/2006/relationships/hyperlink" Target="https://au.mouser.com/ProductDetail/542-78FR10M-RC" TargetMode="External"/><Relationship Id="rId4" Type="http://schemas.openxmlformats.org/officeDocument/2006/relationships/hyperlink" Target="https://au.mouser.com/ProductDetail/E-Switch/100SP3T1B2M2QE?qs=%2Fha2pyFadugMgekuyYHNqrVZKaVVCFaYV3IU4xxw4hgXGIu7xqJMGLeGEPzFiaRa" TargetMode="External"/><Relationship Id="rId9" Type="http://schemas.openxmlformats.org/officeDocument/2006/relationships/hyperlink" Target="https://au.mouser.com/ProductDetail/652-PTV09A-4015FB102" TargetMode="External"/><Relationship Id="rId14" Type="http://schemas.openxmlformats.org/officeDocument/2006/relationships/hyperlink" Target="https://au.mouser.com/ProductDetail/Wurth-Elektronik/97790503111?qs=2WXlatMagcHen1pXii8mu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77F0-F6D1-4849-883A-E6E28C3AF93E}">
  <sheetPr codeName="Sheet1"/>
  <dimension ref="A1:AB58"/>
  <sheetViews>
    <sheetView tabSelected="1" workbookViewId="0">
      <selection activeCell="B6" sqref="B6"/>
    </sheetView>
  </sheetViews>
  <sheetFormatPr defaultColWidth="11.1640625" defaultRowHeight="15.5" x14ac:dyDescent="0.35"/>
  <cols>
    <col min="1" max="1" width="20.83203125" customWidth="1"/>
    <col min="2" max="2" width="24.83203125" bestFit="1" customWidth="1"/>
    <col min="3" max="3" width="5.1640625" style="88" bestFit="1" customWidth="1"/>
    <col min="4" max="4" width="2.83203125" customWidth="1"/>
    <col min="5" max="5" width="15.83203125" bestFit="1" customWidth="1"/>
    <col min="6" max="6" width="9.83203125" style="88" customWidth="1"/>
    <col min="7" max="7" width="10.5" style="88" customWidth="1"/>
    <col min="8" max="8" width="2.83203125" customWidth="1"/>
    <col min="9" max="9" width="26.1640625" bestFit="1" customWidth="1"/>
    <col min="10" max="10" width="9.83203125" style="88" customWidth="1"/>
    <col min="11" max="11" width="10.5" style="88" customWidth="1"/>
    <col min="12" max="12" width="2.83203125" customWidth="1"/>
    <col min="13" max="13" width="26.1640625" bestFit="1" customWidth="1"/>
    <col min="14" max="14" width="9.83203125" style="88" customWidth="1"/>
    <col min="15" max="15" width="10.33203125" style="88" bestFit="1" customWidth="1"/>
    <col min="16" max="16" width="2.83203125" customWidth="1"/>
    <col min="17" max="17" width="94.5" bestFit="1" customWidth="1"/>
    <col min="20" max="20" width="19" customWidth="1"/>
    <col min="21" max="21" width="20" customWidth="1"/>
  </cols>
  <sheetData>
    <row r="1" spans="1:18" ht="16" thickBot="1" x14ac:dyDescent="0.4">
      <c r="A1" s="43" t="s">
        <v>77</v>
      </c>
      <c r="B1" s="44" t="s">
        <v>0</v>
      </c>
      <c r="C1" s="45" t="s">
        <v>210</v>
      </c>
      <c r="D1" s="16"/>
      <c r="E1" s="44" t="s">
        <v>141</v>
      </c>
      <c r="F1" s="45" t="s">
        <v>90</v>
      </c>
      <c r="G1" s="45" t="s">
        <v>91</v>
      </c>
      <c r="H1" s="16"/>
      <c r="I1" s="51" t="s">
        <v>117</v>
      </c>
      <c r="J1" s="49" t="s">
        <v>90</v>
      </c>
      <c r="K1" s="46" t="s">
        <v>91</v>
      </c>
      <c r="L1" s="16"/>
      <c r="M1" s="51" t="s">
        <v>99</v>
      </c>
      <c r="N1" s="45" t="s">
        <v>90</v>
      </c>
      <c r="O1" s="45" t="s">
        <v>91</v>
      </c>
      <c r="P1" s="16"/>
      <c r="Q1" s="47" t="s">
        <v>4</v>
      </c>
      <c r="R1" t="s">
        <v>219</v>
      </c>
    </row>
    <row r="2" spans="1:18" x14ac:dyDescent="0.35">
      <c r="A2" s="56" t="s">
        <v>1</v>
      </c>
      <c r="B2" s="56" t="s">
        <v>315</v>
      </c>
      <c r="C2" s="57">
        <v>1</v>
      </c>
      <c r="D2" s="16"/>
      <c r="E2" s="58" t="s">
        <v>184</v>
      </c>
      <c r="F2" s="59"/>
      <c r="G2" s="59">
        <f>C2*F2</f>
        <v>0</v>
      </c>
      <c r="H2" s="16"/>
      <c r="I2" s="60" t="s">
        <v>75</v>
      </c>
      <c r="J2" s="61">
        <v>1.28</v>
      </c>
      <c r="K2" s="62">
        <f>C2*J2</f>
        <v>1.28</v>
      </c>
      <c r="L2" s="16"/>
      <c r="M2" s="58" t="s">
        <v>184</v>
      </c>
      <c r="N2" s="59"/>
      <c r="O2" s="59">
        <f>C2*N2</f>
        <v>0</v>
      </c>
      <c r="P2" s="16"/>
      <c r="Q2" s="56"/>
      <c r="R2" s="63" t="s">
        <v>58</v>
      </c>
    </row>
    <row r="3" spans="1:18" x14ac:dyDescent="0.35">
      <c r="A3" s="27" t="s">
        <v>2</v>
      </c>
      <c r="B3" s="27" t="s">
        <v>11</v>
      </c>
      <c r="C3" s="64">
        <v>1</v>
      </c>
      <c r="D3" s="16"/>
      <c r="E3" s="58" t="s">
        <v>184</v>
      </c>
      <c r="F3" s="59"/>
      <c r="G3" s="59">
        <f>C3*F3</f>
        <v>0</v>
      </c>
      <c r="H3" s="16"/>
      <c r="I3" s="65" t="s">
        <v>74</v>
      </c>
      <c r="J3" s="61">
        <v>2.04</v>
      </c>
      <c r="K3" s="62">
        <f>C3*J3</f>
        <v>2.04</v>
      </c>
      <c r="L3" s="16"/>
      <c r="M3" s="58" t="s">
        <v>184</v>
      </c>
      <c r="N3" s="62"/>
      <c r="O3" s="62">
        <f>C3*N3</f>
        <v>0</v>
      </c>
      <c r="P3" s="16"/>
      <c r="Q3" s="27" t="s">
        <v>56</v>
      </c>
      <c r="R3" s="63" t="s">
        <v>59</v>
      </c>
    </row>
    <row r="4" spans="1:18" x14ac:dyDescent="0.35">
      <c r="A4" s="27" t="s">
        <v>3</v>
      </c>
      <c r="B4" s="27" t="s">
        <v>33</v>
      </c>
      <c r="C4" s="64">
        <v>2</v>
      </c>
      <c r="D4" s="16"/>
      <c r="E4" s="27" t="s">
        <v>258</v>
      </c>
      <c r="F4" s="59">
        <v>0</v>
      </c>
      <c r="G4" s="59">
        <f>C4*F4</f>
        <v>0</v>
      </c>
      <c r="H4" s="16"/>
      <c r="I4" s="27" t="s">
        <v>251</v>
      </c>
      <c r="J4" s="61">
        <v>0.72</v>
      </c>
      <c r="K4" s="62">
        <f>C4*J4</f>
        <v>1.44</v>
      </c>
      <c r="L4" s="16"/>
      <c r="M4" s="23" t="s">
        <v>161</v>
      </c>
      <c r="N4" s="61">
        <v>0</v>
      </c>
      <c r="O4" s="62">
        <f>C4*N4</f>
        <v>0</v>
      </c>
      <c r="P4" s="16"/>
      <c r="Q4" s="27"/>
      <c r="R4" s="63" t="s">
        <v>60</v>
      </c>
    </row>
    <row r="5" spans="1:18" x14ac:dyDescent="0.35">
      <c r="A5" s="27"/>
      <c r="B5" s="66" t="s">
        <v>249</v>
      </c>
      <c r="C5" s="64">
        <v>0</v>
      </c>
      <c r="D5" s="16"/>
      <c r="E5" s="58" t="s">
        <v>184</v>
      </c>
      <c r="F5" s="59"/>
      <c r="G5" s="59"/>
      <c r="H5" s="16"/>
      <c r="I5" s="67" t="s">
        <v>76</v>
      </c>
      <c r="J5" s="61"/>
      <c r="K5" s="62"/>
      <c r="L5" s="16"/>
      <c r="M5" s="58" t="s">
        <v>184</v>
      </c>
      <c r="N5" s="62"/>
      <c r="O5" s="62"/>
      <c r="P5" s="16"/>
      <c r="Q5" s="27"/>
      <c r="R5" s="63"/>
    </row>
    <row r="6" spans="1:18" x14ac:dyDescent="0.35">
      <c r="A6" s="27" t="s">
        <v>52</v>
      </c>
      <c r="B6" s="27" t="s">
        <v>34</v>
      </c>
      <c r="C6" s="64">
        <v>3</v>
      </c>
      <c r="D6" s="16"/>
      <c r="E6" s="27" t="s">
        <v>259</v>
      </c>
      <c r="F6" s="59">
        <v>0</v>
      </c>
      <c r="G6" s="59">
        <f t="shared" ref="G6:G15" si="0">C6*F6</f>
        <v>0</v>
      </c>
      <c r="H6" s="16"/>
      <c r="I6" s="27" t="s">
        <v>250</v>
      </c>
      <c r="J6" s="61">
        <v>0.46</v>
      </c>
      <c r="K6" s="62">
        <f>C6*J6</f>
        <v>1.3800000000000001</v>
      </c>
      <c r="L6" s="16"/>
      <c r="M6" s="23" t="s">
        <v>162</v>
      </c>
      <c r="N6" s="61">
        <v>0</v>
      </c>
      <c r="O6" s="62">
        <f t="shared" ref="O6:O15" si="1">C6*N6</f>
        <v>0</v>
      </c>
      <c r="P6" s="16"/>
      <c r="Q6" s="27"/>
      <c r="R6" s="63" t="s">
        <v>61</v>
      </c>
    </row>
    <row r="7" spans="1:18" x14ac:dyDescent="0.35">
      <c r="A7" s="27"/>
      <c r="B7" s="66" t="s">
        <v>248</v>
      </c>
      <c r="C7" s="64">
        <v>0</v>
      </c>
      <c r="D7" s="16"/>
      <c r="E7" s="58" t="s">
        <v>184</v>
      </c>
      <c r="F7" s="59"/>
      <c r="G7" s="59">
        <f t="shared" si="0"/>
        <v>0</v>
      </c>
      <c r="H7" s="16"/>
      <c r="I7" s="67" t="s">
        <v>78</v>
      </c>
      <c r="J7" s="61"/>
      <c r="K7" s="62"/>
      <c r="L7" s="16"/>
      <c r="M7" s="58" t="s">
        <v>184</v>
      </c>
      <c r="N7" s="62"/>
      <c r="O7" s="62">
        <f t="shared" si="1"/>
        <v>0</v>
      </c>
      <c r="P7" s="16"/>
      <c r="Q7" s="27"/>
      <c r="R7" s="63"/>
    </row>
    <row r="8" spans="1:18" x14ac:dyDescent="0.35">
      <c r="A8" s="27" t="s">
        <v>5</v>
      </c>
      <c r="B8" s="27" t="s">
        <v>35</v>
      </c>
      <c r="C8" s="64">
        <v>1</v>
      </c>
      <c r="D8" s="16"/>
      <c r="E8" s="23" t="s">
        <v>260</v>
      </c>
      <c r="F8" s="59">
        <v>0</v>
      </c>
      <c r="G8" s="59">
        <f t="shared" si="0"/>
        <v>0</v>
      </c>
      <c r="H8" s="16"/>
      <c r="I8" s="65" t="s">
        <v>79</v>
      </c>
      <c r="J8" s="61">
        <v>0.47</v>
      </c>
      <c r="K8" s="62">
        <f>C8*J8</f>
        <v>0.47</v>
      </c>
      <c r="L8" s="16"/>
      <c r="M8" s="23" t="s">
        <v>163</v>
      </c>
      <c r="N8" s="61">
        <v>0</v>
      </c>
      <c r="O8" s="62">
        <f t="shared" si="1"/>
        <v>0</v>
      </c>
      <c r="P8" s="16"/>
      <c r="Q8" s="27"/>
      <c r="R8" s="63" t="s">
        <v>62</v>
      </c>
    </row>
    <row r="9" spans="1:18" x14ac:dyDescent="0.35">
      <c r="A9" s="27" t="s">
        <v>6</v>
      </c>
      <c r="B9" s="27" t="s">
        <v>53</v>
      </c>
      <c r="C9" s="64">
        <v>1</v>
      </c>
      <c r="D9" s="16"/>
      <c r="E9" s="23" t="s">
        <v>261</v>
      </c>
      <c r="F9" s="59">
        <v>0</v>
      </c>
      <c r="G9" s="59">
        <f t="shared" si="0"/>
        <v>0</v>
      </c>
      <c r="H9" s="16"/>
      <c r="I9" s="60" t="s">
        <v>191</v>
      </c>
      <c r="J9" s="61">
        <v>0.23</v>
      </c>
      <c r="K9" s="62">
        <f>C9*J9</f>
        <v>0.23</v>
      </c>
      <c r="L9" s="16"/>
      <c r="M9" s="23" t="s">
        <v>164</v>
      </c>
      <c r="N9" s="61">
        <v>0</v>
      </c>
      <c r="O9" s="62">
        <f t="shared" si="1"/>
        <v>0</v>
      </c>
      <c r="P9" s="16"/>
      <c r="Q9" s="27" t="s">
        <v>186</v>
      </c>
      <c r="R9" s="63" t="s">
        <v>63</v>
      </c>
    </row>
    <row r="10" spans="1:18" s="31" customFormat="1" x14ac:dyDescent="0.35">
      <c r="A10" s="28" t="s">
        <v>215</v>
      </c>
      <c r="B10" s="68" t="s">
        <v>53</v>
      </c>
      <c r="C10" s="69">
        <v>0</v>
      </c>
      <c r="D10" s="16"/>
      <c r="E10" s="58" t="s">
        <v>184</v>
      </c>
      <c r="F10" s="59"/>
      <c r="G10" s="70">
        <f t="shared" si="0"/>
        <v>0</v>
      </c>
      <c r="H10" s="16"/>
      <c r="I10" s="29" t="s">
        <v>80</v>
      </c>
      <c r="J10" s="71"/>
      <c r="K10" s="72"/>
      <c r="L10" s="16"/>
      <c r="M10" s="58" t="s">
        <v>184</v>
      </c>
      <c r="N10" s="72"/>
      <c r="O10" s="72">
        <f t="shared" si="1"/>
        <v>0</v>
      </c>
      <c r="P10" s="16"/>
      <c r="Q10" s="31" t="s">
        <v>185</v>
      </c>
      <c r="R10" s="73"/>
    </row>
    <row r="11" spans="1:18" x14ac:dyDescent="0.35">
      <c r="A11" s="27" t="s">
        <v>7</v>
      </c>
      <c r="B11" s="27" t="s">
        <v>37</v>
      </c>
      <c r="C11" s="64">
        <v>1</v>
      </c>
      <c r="D11" s="16"/>
      <c r="E11" s="58" t="s">
        <v>184</v>
      </c>
      <c r="F11" s="59"/>
      <c r="G11" s="59">
        <f t="shared" si="0"/>
        <v>0</v>
      </c>
      <c r="H11" s="16"/>
      <c r="I11" s="65" t="s">
        <v>81</v>
      </c>
      <c r="J11" s="61">
        <v>2.1800000000000002</v>
      </c>
      <c r="K11" s="62">
        <f>C11*J11</f>
        <v>2.1800000000000002</v>
      </c>
      <c r="L11" s="16"/>
      <c r="M11" s="23" t="s">
        <v>165</v>
      </c>
      <c r="N11" s="61">
        <v>0</v>
      </c>
      <c r="O11" s="62">
        <f t="shared" si="1"/>
        <v>0</v>
      </c>
      <c r="P11" s="16"/>
      <c r="Q11" s="27"/>
      <c r="R11" s="63" t="s">
        <v>64</v>
      </c>
    </row>
    <row r="12" spans="1:18" x14ac:dyDescent="0.35">
      <c r="A12" s="27" t="s">
        <v>10</v>
      </c>
      <c r="B12" s="27" t="s">
        <v>252</v>
      </c>
      <c r="C12" s="64">
        <v>0</v>
      </c>
      <c r="D12" s="16"/>
      <c r="E12" s="58" t="s">
        <v>184</v>
      </c>
      <c r="F12" s="59"/>
      <c r="G12" s="59">
        <f t="shared" si="0"/>
        <v>0</v>
      </c>
      <c r="H12" s="16"/>
      <c r="I12" s="67" t="s">
        <v>83</v>
      </c>
      <c r="J12" s="61">
        <v>0.97</v>
      </c>
      <c r="K12" s="62">
        <f>C12*J12</f>
        <v>0</v>
      </c>
      <c r="L12" s="16"/>
      <c r="M12" s="23" t="s">
        <v>257</v>
      </c>
      <c r="N12" s="61">
        <v>0</v>
      </c>
      <c r="O12" s="62">
        <f t="shared" si="1"/>
        <v>0</v>
      </c>
      <c r="P12" s="16"/>
      <c r="Q12" s="27" t="s">
        <v>188</v>
      </c>
      <c r="R12" s="63" t="s">
        <v>65</v>
      </c>
    </row>
    <row r="13" spans="1:18" s="31" customFormat="1" x14ac:dyDescent="0.35">
      <c r="A13" s="28" t="s">
        <v>214</v>
      </c>
      <c r="B13" s="68" t="s">
        <v>255</v>
      </c>
      <c r="C13" s="69">
        <v>0</v>
      </c>
      <c r="D13" s="16"/>
      <c r="E13" s="58" t="s">
        <v>184</v>
      </c>
      <c r="F13" s="59"/>
      <c r="G13" s="70">
        <f t="shared" si="0"/>
        <v>0</v>
      </c>
      <c r="H13" s="16"/>
      <c r="I13" s="48" t="s">
        <v>82</v>
      </c>
      <c r="J13" s="61">
        <v>0.97</v>
      </c>
      <c r="K13" s="62">
        <f>C13*J13</f>
        <v>0</v>
      </c>
      <c r="L13" s="16"/>
      <c r="M13" s="137" t="s">
        <v>166</v>
      </c>
      <c r="N13" s="61">
        <v>0</v>
      </c>
      <c r="O13" s="72">
        <f t="shared" si="1"/>
        <v>0</v>
      </c>
      <c r="P13" s="16"/>
      <c r="Q13" s="68" t="s">
        <v>189</v>
      </c>
      <c r="R13" s="73" t="s">
        <v>66</v>
      </c>
    </row>
    <row r="14" spans="1:18" s="31" customFormat="1" x14ac:dyDescent="0.35">
      <c r="A14" s="28"/>
      <c r="B14" s="27" t="s">
        <v>254</v>
      </c>
      <c r="C14" s="69">
        <v>7</v>
      </c>
      <c r="D14" s="16"/>
      <c r="E14" s="58" t="s">
        <v>184</v>
      </c>
      <c r="F14" s="59"/>
      <c r="G14" s="70">
        <f t="shared" si="0"/>
        <v>0</v>
      </c>
      <c r="H14" s="16"/>
      <c r="I14" s="54" t="s">
        <v>253</v>
      </c>
      <c r="J14" s="61">
        <v>0.97</v>
      </c>
      <c r="K14" s="62">
        <f>C14*J14</f>
        <v>6.79</v>
      </c>
      <c r="L14" s="16"/>
      <c r="M14" s="137" t="s">
        <v>256</v>
      </c>
      <c r="N14" s="61">
        <v>0</v>
      </c>
      <c r="O14" s="72">
        <f t="shared" si="1"/>
        <v>0</v>
      </c>
      <c r="P14" s="16"/>
      <c r="Q14" s="68"/>
      <c r="R14" s="73"/>
    </row>
    <row r="15" spans="1:18" x14ac:dyDescent="0.35">
      <c r="A15" s="27" t="s">
        <v>22</v>
      </c>
      <c r="B15" s="27" t="s">
        <v>55</v>
      </c>
      <c r="C15" s="64">
        <v>2</v>
      </c>
      <c r="D15" s="16"/>
      <c r="E15" s="22" t="s">
        <v>262</v>
      </c>
      <c r="F15" s="59">
        <v>0</v>
      </c>
      <c r="G15" s="59">
        <f t="shared" si="0"/>
        <v>0</v>
      </c>
      <c r="H15" s="16"/>
      <c r="I15" s="38" t="s">
        <v>271</v>
      </c>
      <c r="J15"/>
      <c r="K15" s="62">
        <f>C15*J15</f>
        <v>0</v>
      </c>
      <c r="L15" s="16"/>
      <c r="M15" s="27" t="s">
        <v>150</v>
      </c>
      <c r="N15" s="61">
        <v>0</v>
      </c>
      <c r="O15" s="62">
        <f t="shared" si="1"/>
        <v>0</v>
      </c>
      <c r="P15" s="16"/>
      <c r="Q15" s="27"/>
      <c r="R15" s="63" t="s">
        <v>67</v>
      </c>
    </row>
    <row r="16" spans="1:18" x14ac:dyDescent="0.35">
      <c r="A16" s="27"/>
      <c r="B16" s="27"/>
      <c r="C16" s="64"/>
      <c r="D16" s="16"/>
      <c r="E16" s="27"/>
      <c r="F16" s="59"/>
      <c r="G16" s="59"/>
      <c r="H16" s="16"/>
      <c r="I16" s="55" t="s">
        <v>263</v>
      </c>
      <c r="J16"/>
      <c r="K16" s="62"/>
      <c r="L16" s="16"/>
      <c r="M16" s="27"/>
      <c r="N16" s="61"/>
      <c r="O16" s="62"/>
      <c r="P16" s="16"/>
      <c r="Q16" s="27"/>
      <c r="R16" s="63"/>
    </row>
    <row r="17" spans="1:19" x14ac:dyDescent="0.35">
      <c r="A17" s="27" t="s">
        <v>23</v>
      </c>
      <c r="B17" s="27" t="s">
        <v>24</v>
      </c>
      <c r="C17" s="64">
        <v>1</v>
      </c>
      <c r="D17" s="16"/>
      <c r="E17" s="22" t="s">
        <v>264</v>
      </c>
      <c r="F17" s="59">
        <v>0</v>
      </c>
      <c r="G17" s="59">
        <f>C17*F17</f>
        <v>0</v>
      </c>
      <c r="H17" s="16"/>
      <c r="I17" s="27" t="s">
        <v>84</v>
      </c>
      <c r="J17" s="61">
        <v>0.1</v>
      </c>
      <c r="K17" s="62">
        <f>C17*J17</f>
        <v>0.1</v>
      </c>
      <c r="L17" s="16"/>
      <c r="M17" s="23" t="s">
        <v>167</v>
      </c>
      <c r="N17" s="61">
        <v>0</v>
      </c>
      <c r="O17" s="62">
        <f t="shared" ref="O17:O23" si="2">C17*N17</f>
        <v>0</v>
      </c>
      <c r="P17" s="16"/>
      <c r="Q17" s="27"/>
      <c r="R17" s="63" t="s">
        <v>68</v>
      </c>
    </row>
    <row r="18" spans="1:19" x14ac:dyDescent="0.35">
      <c r="A18" s="27" t="s">
        <v>25</v>
      </c>
      <c r="B18" s="27" t="s">
        <v>26</v>
      </c>
      <c r="C18" s="64">
        <v>3</v>
      </c>
      <c r="D18" s="16"/>
      <c r="E18" s="22" t="s">
        <v>265</v>
      </c>
      <c r="F18" s="59">
        <v>0</v>
      </c>
      <c r="G18" s="59">
        <f>C18*F18</f>
        <v>0</v>
      </c>
      <c r="H18" s="16"/>
      <c r="I18" s="27" t="s">
        <v>85</v>
      </c>
      <c r="J18" s="61">
        <v>0.83</v>
      </c>
      <c r="K18" s="62">
        <f>C18*J18</f>
        <v>2.4899999999999998</v>
      </c>
      <c r="L18" s="16"/>
      <c r="M18" s="74" t="s">
        <v>151</v>
      </c>
      <c r="N18" s="61">
        <v>0</v>
      </c>
      <c r="O18" s="62">
        <f t="shared" si="2"/>
        <v>0</v>
      </c>
      <c r="P18" s="16"/>
      <c r="Q18" s="27" t="s">
        <v>27</v>
      </c>
      <c r="R18" s="63" t="s">
        <v>69</v>
      </c>
    </row>
    <row r="19" spans="1:19" x14ac:dyDescent="0.35">
      <c r="A19" s="27" t="s">
        <v>28</v>
      </c>
      <c r="B19" s="27" t="s">
        <v>29</v>
      </c>
      <c r="C19" s="64">
        <v>9</v>
      </c>
      <c r="D19" s="16"/>
      <c r="E19" s="22" t="s">
        <v>266</v>
      </c>
      <c r="F19" s="62" t="s">
        <v>267</v>
      </c>
      <c r="G19" s="59"/>
      <c r="H19" s="16"/>
      <c r="I19" s="27" t="s">
        <v>86</v>
      </c>
      <c r="J19" s="61">
        <v>0.39</v>
      </c>
      <c r="K19" s="62">
        <f>C19*J19</f>
        <v>3.5100000000000002</v>
      </c>
      <c r="L19" s="16"/>
      <c r="M19" s="23" t="s">
        <v>168</v>
      </c>
      <c r="N19" s="61">
        <v>0</v>
      </c>
      <c r="O19" s="62">
        <f t="shared" si="2"/>
        <v>0</v>
      </c>
      <c r="P19" s="16"/>
      <c r="Q19" s="27"/>
      <c r="R19" s="63" t="s">
        <v>70</v>
      </c>
    </row>
    <row r="20" spans="1:19" x14ac:dyDescent="0.35">
      <c r="A20" s="27" t="s">
        <v>157</v>
      </c>
      <c r="B20" s="27" t="s">
        <v>42</v>
      </c>
      <c r="C20" s="64">
        <v>1</v>
      </c>
      <c r="D20" s="16"/>
      <c r="E20" s="22" t="s">
        <v>268</v>
      </c>
      <c r="F20" s="59">
        <v>0</v>
      </c>
      <c r="G20" s="59">
        <f>C20*F20</f>
        <v>0</v>
      </c>
      <c r="H20" s="16"/>
      <c r="I20" s="27" t="s">
        <v>158</v>
      </c>
      <c r="J20" s="61">
        <v>0.62</v>
      </c>
      <c r="K20" s="62">
        <f>C20*J20</f>
        <v>0.62</v>
      </c>
      <c r="L20" s="16"/>
      <c r="M20" s="74" t="s">
        <v>152</v>
      </c>
      <c r="N20" s="61">
        <v>0</v>
      </c>
      <c r="O20" s="62">
        <f t="shared" si="2"/>
        <v>0</v>
      </c>
      <c r="P20" s="16"/>
      <c r="Q20" t="s">
        <v>187</v>
      </c>
      <c r="R20" s="63" t="s">
        <v>71</v>
      </c>
    </row>
    <row r="21" spans="1:19" s="31" customFormat="1" x14ac:dyDescent="0.35">
      <c r="A21" s="28" t="s">
        <v>212</v>
      </c>
      <c r="B21" s="28" t="s">
        <v>42</v>
      </c>
      <c r="C21" s="69">
        <v>0</v>
      </c>
      <c r="D21" s="16"/>
      <c r="E21" s="58" t="s">
        <v>184</v>
      </c>
      <c r="F21" s="72"/>
      <c r="G21" s="70">
        <f>C21*F21</f>
        <v>0</v>
      </c>
      <c r="H21" s="16"/>
      <c r="I21" s="28" t="s">
        <v>87</v>
      </c>
      <c r="J21" s="71"/>
      <c r="K21" s="72"/>
      <c r="L21" s="16"/>
      <c r="M21" s="58" t="s">
        <v>184</v>
      </c>
      <c r="N21" s="72"/>
      <c r="O21" s="72">
        <f t="shared" si="2"/>
        <v>0</v>
      </c>
      <c r="P21" s="16"/>
      <c r="Q21" s="68" t="s">
        <v>159</v>
      </c>
      <c r="R21" s="73"/>
    </row>
    <row r="22" spans="1:19" x14ac:dyDescent="0.35">
      <c r="A22" s="27" t="s">
        <v>41</v>
      </c>
      <c r="B22" s="27" t="s">
        <v>43</v>
      </c>
      <c r="C22" s="64">
        <v>1</v>
      </c>
      <c r="D22" s="16"/>
      <c r="E22" s="22" t="s">
        <v>270</v>
      </c>
      <c r="F22" s="59">
        <v>0</v>
      </c>
      <c r="G22" s="59">
        <f>C22*F22</f>
        <v>0</v>
      </c>
      <c r="H22" s="16"/>
      <c r="I22" s="27" t="s">
        <v>88</v>
      </c>
      <c r="J22" s="61">
        <v>1.93</v>
      </c>
      <c r="K22" s="62">
        <f>C22*J22</f>
        <v>1.93</v>
      </c>
      <c r="L22" s="16"/>
      <c r="M22" s="74" t="s">
        <v>153</v>
      </c>
      <c r="N22" s="61">
        <v>0</v>
      </c>
      <c r="O22" s="62">
        <f t="shared" si="2"/>
        <v>0</v>
      </c>
      <c r="P22" s="16"/>
      <c r="Q22" s="27" t="s">
        <v>44</v>
      </c>
      <c r="R22" s="63" t="s">
        <v>72</v>
      </c>
    </row>
    <row r="23" spans="1:19" x14ac:dyDescent="0.35">
      <c r="A23" s="27" t="s">
        <v>49</v>
      </c>
      <c r="B23" s="27" t="s">
        <v>193</v>
      </c>
      <c r="C23" s="64">
        <v>1</v>
      </c>
      <c r="D23" s="16"/>
      <c r="E23" s="41" t="s">
        <v>269</v>
      </c>
      <c r="F23" s="59">
        <v>0</v>
      </c>
      <c r="G23" s="59">
        <f>C23*F23</f>
        <v>0</v>
      </c>
      <c r="H23" s="16"/>
      <c r="I23" s="27" t="s">
        <v>89</v>
      </c>
      <c r="J23" s="61">
        <v>0.54</v>
      </c>
      <c r="K23" s="62">
        <f>C23*J23</f>
        <v>0.54</v>
      </c>
      <c r="L23" s="16"/>
      <c r="M23" s="27" t="s">
        <v>170</v>
      </c>
      <c r="N23" s="61">
        <v>0</v>
      </c>
      <c r="O23" s="62">
        <f t="shared" si="2"/>
        <v>0</v>
      </c>
      <c r="P23" s="16"/>
      <c r="Q23" s="27" t="s">
        <v>190</v>
      </c>
      <c r="R23" s="63" t="s">
        <v>73</v>
      </c>
    </row>
    <row r="24" spans="1:19" x14ac:dyDescent="0.35">
      <c r="A24" s="66" t="s">
        <v>209</v>
      </c>
      <c r="B24" s="27" t="s">
        <v>193</v>
      </c>
      <c r="C24" s="64">
        <v>0</v>
      </c>
      <c r="D24" s="16"/>
      <c r="E24" s="58" t="s">
        <v>184</v>
      </c>
      <c r="F24" s="68"/>
      <c r="G24" s="68"/>
      <c r="H24" s="16"/>
      <c r="I24" s="58" t="s">
        <v>184</v>
      </c>
      <c r="J24" s="75"/>
      <c r="K24" s="68"/>
      <c r="L24" s="16"/>
      <c r="M24" s="138" t="s">
        <v>169</v>
      </c>
      <c r="N24" s="61">
        <v>0</v>
      </c>
      <c r="O24" s="62"/>
      <c r="P24" s="16"/>
      <c r="Q24" t="s">
        <v>192</v>
      </c>
    </row>
    <row r="25" spans="1:19" x14ac:dyDescent="0.35">
      <c r="A25" s="27" t="s">
        <v>9</v>
      </c>
      <c r="B25" s="27" t="s">
        <v>36</v>
      </c>
      <c r="C25" s="64">
        <v>14</v>
      </c>
      <c r="D25" s="16"/>
      <c r="E25" s="27" t="s">
        <v>110</v>
      </c>
      <c r="F25" s="59">
        <v>0</v>
      </c>
      <c r="G25" s="59">
        <f t="shared" ref="G25:G43" si="3">C25*F25</f>
        <v>0</v>
      </c>
      <c r="H25" s="16"/>
      <c r="I25" s="27" t="s">
        <v>194</v>
      </c>
      <c r="J25" s="61">
        <v>0.14799999999999999</v>
      </c>
      <c r="K25" s="62">
        <f t="shared" ref="K25:K33" si="4">C25*J25</f>
        <v>2.0720000000000001</v>
      </c>
      <c r="L25" s="16"/>
      <c r="M25" s="23" t="s">
        <v>171</v>
      </c>
      <c r="N25" s="61">
        <v>0</v>
      </c>
      <c r="O25" s="62">
        <f t="shared" ref="O25:O30" si="5">C25*N25</f>
        <v>0</v>
      </c>
      <c r="P25" s="16"/>
      <c r="Q25" s="27"/>
      <c r="R25" s="11" t="s">
        <v>125</v>
      </c>
      <c r="S25" s="11" t="s">
        <v>126</v>
      </c>
    </row>
    <row r="26" spans="1:19" x14ac:dyDescent="0.35">
      <c r="A26" s="27" t="s">
        <v>175</v>
      </c>
      <c r="B26" s="27" t="s">
        <v>178</v>
      </c>
      <c r="C26" s="64">
        <v>1</v>
      </c>
      <c r="D26" s="16"/>
      <c r="E26" s="23" t="s">
        <v>112</v>
      </c>
      <c r="F26" s="59">
        <v>0</v>
      </c>
      <c r="G26" s="59">
        <f t="shared" si="3"/>
        <v>0</v>
      </c>
      <c r="H26" s="16"/>
      <c r="I26" s="27" t="s">
        <v>198</v>
      </c>
      <c r="J26" s="61">
        <v>0.37</v>
      </c>
      <c r="K26" s="62">
        <f t="shared" si="4"/>
        <v>0.37</v>
      </c>
      <c r="L26" s="16"/>
      <c r="M26" s="23" t="s">
        <v>197</v>
      </c>
      <c r="N26" s="61">
        <v>0</v>
      </c>
      <c r="O26" s="62">
        <f t="shared" si="5"/>
        <v>0</v>
      </c>
      <c r="P26" s="16"/>
      <c r="Q26" s="27" t="s">
        <v>174</v>
      </c>
      <c r="R26" s="11" t="s">
        <v>124</v>
      </c>
    </row>
    <row r="27" spans="1:19" x14ac:dyDescent="0.35">
      <c r="A27" s="27" t="s">
        <v>179</v>
      </c>
      <c r="B27" s="27" t="s">
        <v>177</v>
      </c>
      <c r="C27" s="64">
        <v>1</v>
      </c>
      <c r="D27" s="16"/>
      <c r="E27" s="27" t="s">
        <v>111</v>
      </c>
      <c r="F27" s="59">
        <v>0</v>
      </c>
      <c r="G27" s="59">
        <f t="shared" si="3"/>
        <v>0</v>
      </c>
      <c r="H27" s="16"/>
      <c r="I27" s="27" t="s">
        <v>196</v>
      </c>
      <c r="J27" s="61">
        <v>0.76</v>
      </c>
      <c r="K27" s="62">
        <f t="shared" si="4"/>
        <v>0.76</v>
      </c>
      <c r="L27" s="16"/>
      <c r="M27" s="23" t="s">
        <v>173</v>
      </c>
      <c r="N27" s="61">
        <v>0</v>
      </c>
      <c r="O27" s="62">
        <f t="shared" si="5"/>
        <v>0</v>
      </c>
      <c r="P27" s="16"/>
      <c r="Q27" s="27"/>
      <c r="R27" s="11" t="s">
        <v>123</v>
      </c>
    </row>
    <row r="28" spans="1:19" x14ac:dyDescent="0.35">
      <c r="A28" s="27" t="s">
        <v>180</v>
      </c>
      <c r="B28" s="27" t="s">
        <v>176</v>
      </c>
      <c r="C28" s="64">
        <v>1</v>
      </c>
      <c r="D28" s="16"/>
      <c r="E28" s="23" t="s">
        <v>109</v>
      </c>
      <c r="F28" s="59">
        <v>0</v>
      </c>
      <c r="G28" s="59">
        <f t="shared" si="3"/>
        <v>0</v>
      </c>
      <c r="H28" s="16"/>
      <c r="I28" s="27" t="s">
        <v>195</v>
      </c>
      <c r="J28" s="61">
        <v>0.2</v>
      </c>
      <c r="K28" s="62">
        <f t="shared" si="4"/>
        <v>0.2</v>
      </c>
      <c r="L28" s="16"/>
      <c r="M28" s="23" t="s">
        <v>172</v>
      </c>
      <c r="N28" s="61">
        <v>0</v>
      </c>
      <c r="O28" s="62">
        <f t="shared" si="5"/>
        <v>0</v>
      </c>
      <c r="P28" s="16"/>
      <c r="Q28" s="27"/>
      <c r="R28" s="11" t="s">
        <v>122</v>
      </c>
    </row>
    <row r="29" spans="1:19" x14ac:dyDescent="0.35">
      <c r="A29" s="27" t="s">
        <v>45</v>
      </c>
      <c r="B29" s="27" t="s">
        <v>46</v>
      </c>
      <c r="C29" s="64">
        <v>4</v>
      </c>
      <c r="D29" s="16"/>
      <c r="E29" s="23" t="s">
        <v>113</v>
      </c>
      <c r="F29" s="59">
        <v>0</v>
      </c>
      <c r="G29" s="59">
        <f t="shared" si="3"/>
        <v>0</v>
      </c>
      <c r="H29" s="16"/>
      <c r="I29" s="23" t="s">
        <v>199</v>
      </c>
      <c r="J29" s="61">
        <v>1.5</v>
      </c>
      <c r="K29" s="62">
        <f t="shared" si="4"/>
        <v>6</v>
      </c>
      <c r="L29" s="16"/>
      <c r="M29" s="23" t="s">
        <v>115</v>
      </c>
      <c r="N29" s="61">
        <v>0</v>
      </c>
      <c r="O29" s="62">
        <f t="shared" si="5"/>
        <v>0</v>
      </c>
      <c r="P29" s="16"/>
      <c r="Q29" s="27" t="s">
        <v>47</v>
      </c>
      <c r="R29" s="11" t="s">
        <v>121</v>
      </c>
    </row>
    <row r="30" spans="1:19" x14ac:dyDescent="0.35">
      <c r="A30" s="27" t="s">
        <v>30</v>
      </c>
      <c r="B30" s="27" t="s">
        <v>31</v>
      </c>
      <c r="C30" s="64">
        <v>1</v>
      </c>
      <c r="D30" s="16"/>
      <c r="E30" s="23" t="s">
        <v>116</v>
      </c>
      <c r="F30" s="59">
        <v>0</v>
      </c>
      <c r="G30" s="59">
        <f t="shared" si="3"/>
        <v>0</v>
      </c>
      <c r="H30" s="16"/>
      <c r="I30" s="36" t="s">
        <v>200</v>
      </c>
      <c r="J30" s="61">
        <v>2.42</v>
      </c>
      <c r="K30" s="62">
        <f t="shared" si="4"/>
        <v>2.42</v>
      </c>
      <c r="L30" s="16"/>
      <c r="M30" s="23" t="s">
        <v>114</v>
      </c>
      <c r="N30" s="61">
        <v>0</v>
      </c>
      <c r="O30" s="62">
        <f t="shared" si="5"/>
        <v>0</v>
      </c>
      <c r="P30" s="16"/>
      <c r="Q30" s="27"/>
      <c r="R30" s="11" t="s">
        <v>127</v>
      </c>
    </row>
    <row r="31" spans="1:19" x14ac:dyDescent="0.35">
      <c r="A31" s="27" t="s">
        <v>12</v>
      </c>
      <c r="B31" s="76" t="s">
        <v>181</v>
      </c>
      <c r="C31" s="64">
        <v>8</v>
      </c>
      <c r="D31" s="16"/>
      <c r="E31" s="23" t="s">
        <v>118</v>
      </c>
      <c r="F31" s="59">
        <v>0</v>
      </c>
      <c r="G31" s="59">
        <f t="shared" si="3"/>
        <v>0</v>
      </c>
      <c r="H31" s="16"/>
      <c r="I31" s="23" t="s">
        <v>202</v>
      </c>
      <c r="J31" s="61">
        <v>0.36</v>
      </c>
      <c r="K31" s="62">
        <f t="shared" si="4"/>
        <v>2.88</v>
      </c>
      <c r="L31" s="16"/>
      <c r="M31" s="23" t="s">
        <v>225</v>
      </c>
      <c r="N31" s="61">
        <v>0</v>
      </c>
      <c r="O31" s="62">
        <v>0.12</v>
      </c>
      <c r="P31" s="16"/>
      <c r="Q31" s="27" t="s">
        <v>145</v>
      </c>
      <c r="R31" s="11" t="s">
        <v>120</v>
      </c>
      <c r="S31" s="11" t="s">
        <v>119</v>
      </c>
    </row>
    <row r="32" spans="1:19" ht="17" customHeight="1" x14ac:dyDescent="0.35">
      <c r="A32" s="27" t="s">
        <v>211</v>
      </c>
      <c r="B32" s="27" t="s">
        <v>182</v>
      </c>
      <c r="C32" s="77">
        <v>3</v>
      </c>
      <c r="D32" s="16"/>
      <c r="E32" s="23" t="s">
        <v>220</v>
      </c>
      <c r="F32" s="59">
        <v>0</v>
      </c>
      <c r="G32" s="59">
        <f t="shared" si="3"/>
        <v>0</v>
      </c>
      <c r="H32" s="16"/>
      <c r="I32" s="23" t="s">
        <v>201</v>
      </c>
      <c r="J32" s="61">
        <v>0.36</v>
      </c>
      <c r="K32" s="62">
        <f t="shared" si="4"/>
        <v>1.08</v>
      </c>
      <c r="L32" s="16"/>
      <c r="M32" s="23" t="s">
        <v>226</v>
      </c>
      <c r="N32" s="61">
        <v>0</v>
      </c>
      <c r="O32" s="62">
        <f t="shared" ref="O32:O37" si="6">C32*N32</f>
        <v>0</v>
      </c>
      <c r="P32" s="16"/>
      <c r="Q32" s="27"/>
      <c r="R32" s="11"/>
      <c r="S32" s="11"/>
    </row>
    <row r="33" spans="1:19" s="31" customFormat="1" x14ac:dyDescent="0.35">
      <c r="A33" s="68" t="s">
        <v>211</v>
      </c>
      <c r="B33" s="68" t="s">
        <v>183</v>
      </c>
      <c r="C33" s="78">
        <v>0</v>
      </c>
      <c r="D33" s="16"/>
      <c r="E33" s="40" t="s">
        <v>204</v>
      </c>
      <c r="F33" s="78"/>
      <c r="G33" s="70">
        <f t="shared" si="3"/>
        <v>0</v>
      </c>
      <c r="H33" s="16"/>
      <c r="I33" s="40" t="s">
        <v>203</v>
      </c>
      <c r="J33" s="71">
        <v>0.36</v>
      </c>
      <c r="K33" s="72">
        <f t="shared" si="4"/>
        <v>0</v>
      </c>
      <c r="L33" s="16"/>
      <c r="M33" s="137" t="s">
        <v>227</v>
      </c>
      <c r="N33" s="61">
        <v>0</v>
      </c>
      <c r="O33" s="72">
        <f t="shared" si="6"/>
        <v>0</v>
      </c>
      <c r="P33" s="16"/>
      <c r="Q33" s="68"/>
      <c r="R33" s="11"/>
      <c r="S33" s="11"/>
    </row>
    <row r="34" spans="1:19" s="31" customFormat="1" x14ac:dyDescent="0.35">
      <c r="A34" s="68" t="s">
        <v>211</v>
      </c>
      <c r="B34" s="79" t="s">
        <v>205</v>
      </c>
      <c r="C34" s="78">
        <v>0</v>
      </c>
      <c r="D34" s="16"/>
      <c r="E34" s="40" t="s">
        <v>206</v>
      </c>
      <c r="F34" s="78"/>
      <c r="G34" s="70">
        <f t="shared" si="3"/>
        <v>0</v>
      </c>
      <c r="H34" s="16"/>
      <c r="I34" s="40"/>
      <c r="J34" s="71"/>
      <c r="K34" s="72"/>
      <c r="L34" s="16"/>
      <c r="M34" s="137" t="s">
        <v>228</v>
      </c>
      <c r="N34" s="61">
        <v>0</v>
      </c>
      <c r="O34" s="72">
        <f t="shared" si="6"/>
        <v>0</v>
      </c>
      <c r="P34" s="16"/>
      <c r="Q34" s="68"/>
      <c r="R34" s="11"/>
      <c r="S34" s="11"/>
    </row>
    <row r="35" spans="1:19" x14ac:dyDescent="0.35">
      <c r="A35" s="27" t="s">
        <v>13</v>
      </c>
      <c r="B35" s="56" t="s">
        <v>57</v>
      </c>
      <c r="C35" s="64">
        <v>1</v>
      </c>
      <c r="D35" s="16"/>
      <c r="E35" s="23" t="s">
        <v>140</v>
      </c>
      <c r="F35" s="77"/>
      <c r="G35" s="59">
        <f t="shared" si="3"/>
        <v>0</v>
      </c>
      <c r="H35" s="16"/>
      <c r="I35" s="23" t="s">
        <v>207</v>
      </c>
      <c r="J35" s="61">
        <v>0.66</v>
      </c>
      <c r="K35" s="62">
        <f>C35*J35</f>
        <v>0.66</v>
      </c>
      <c r="L35" s="16"/>
      <c r="M35" s="27" t="s">
        <v>154</v>
      </c>
      <c r="N35" s="61">
        <v>0</v>
      </c>
      <c r="O35" s="62">
        <f t="shared" si="6"/>
        <v>0</v>
      </c>
      <c r="P35" s="16"/>
      <c r="Q35" s="27" t="s">
        <v>14</v>
      </c>
      <c r="R35" s="11" t="s">
        <v>128</v>
      </c>
    </row>
    <row r="36" spans="1:19" x14ac:dyDescent="0.35">
      <c r="A36" s="27" t="s">
        <v>15</v>
      </c>
      <c r="B36" s="27" t="s">
        <v>234</v>
      </c>
      <c r="C36" s="64">
        <v>20</v>
      </c>
      <c r="D36" s="16"/>
      <c r="E36" s="27" t="s">
        <v>142</v>
      </c>
      <c r="F36" s="77"/>
      <c r="G36" s="59">
        <f t="shared" si="3"/>
        <v>0</v>
      </c>
      <c r="H36" s="16"/>
      <c r="I36" s="27" t="s">
        <v>235</v>
      </c>
      <c r="J36" s="61">
        <v>0.1</v>
      </c>
      <c r="K36" s="62">
        <f>C36*J36</f>
        <v>2</v>
      </c>
      <c r="L36" s="16"/>
      <c r="M36" s="23" t="s">
        <v>241</v>
      </c>
      <c r="N36" s="61">
        <v>0</v>
      </c>
      <c r="O36" s="62">
        <f t="shared" si="6"/>
        <v>0</v>
      </c>
      <c r="P36" s="16"/>
      <c r="Q36" s="27"/>
      <c r="R36" s="11" t="s">
        <v>129</v>
      </c>
    </row>
    <row r="37" spans="1:19" x14ac:dyDescent="0.35">
      <c r="A37" s="27" t="s">
        <v>16</v>
      </c>
      <c r="B37" s="27" t="s">
        <v>272</v>
      </c>
      <c r="C37" s="64">
        <v>1</v>
      </c>
      <c r="D37" s="16"/>
      <c r="E37" s="23" t="s">
        <v>233</v>
      </c>
      <c r="F37" s="77"/>
      <c r="G37" s="59">
        <f t="shared" si="3"/>
        <v>0</v>
      </c>
      <c r="H37" s="16"/>
      <c r="I37" s="27" t="s">
        <v>240</v>
      </c>
      <c r="J37" s="61">
        <v>0.54</v>
      </c>
      <c r="K37" s="62">
        <f>C37*J37</f>
        <v>0.54</v>
      </c>
      <c r="L37" s="16"/>
      <c r="M37" s="27" t="s">
        <v>242</v>
      </c>
      <c r="N37" s="61">
        <v>0</v>
      </c>
      <c r="O37" s="62">
        <f t="shared" si="6"/>
        <v>0</v>
      </c>
      <c r="P37" s="16"/>
      <c r="Q37" s="27" t="s">
        <v>156</v>
      </c>
      <c r="R37" s="11" t="s">
        <v>155</v>
      </c>
    </row>
    <row r="38" spans="1:19" s="31" customFormat="1" x14ac:dyDescent="0.35">
      <c r="A38" s="28" t="s">
        <v>213</v>
      </c>
      <c r="B38" s="28" t="s">
        <v>272</v>
      </c>
      <c r="C38" s="69">
        <v>0</v>
      </c>
      <c r="D38" s="16"/>
      <c r="E38" s="28" t="s">
        <v>143</v>
      </c>
      <c r="F38" s="78"/>
      <c r="G38" s="70">
        <f t="shared" si="3"/>
        <v>0</v>
      </c>
      <c r="H38" s="16"/>
      <c r="I38" s="58" t="s">
        <v>184</v>
      </c>
      <c r="J38" s="71"/>
      <c r="K38" s="72"/>
      <c r="L38" s="16"/>
      <c r="M38" s="58"/>
      <c r="N38" s="71"/>
      <c r="O38" s="72"/>
      <c r="P38" s="16"/>
      <c r="Q38" s="58" t="s">
        <v>208</v>
      </c>
      <c r="R38" s="11" t="s">
        <v>130</v>
      </c>
      <c r="S38"/>
    </row>
    <row r="39" spans="1:19" x14ac:dyDescent="0.35">
      <c r="A39" s="27" t="s">
        <v>17</v>
      </c>
      <c r="B39" s="27" t="s">
        <v>230</v>
      </c>
      <c r="C39" s="64">
        <v>6</v>
      </c>
      <c r="D39" s="16"/>
      <c r="E39" s="27" t="s">
        <v>144</v>
      </c>
      <c r="F39" s="77"/>
      <c r="G39" s="59">
        <f t="shared" si="3"/>
        <v>0</v>
      </c>
      <c r="H39" s="16"/>
      <c r="I39" s="52" t="s">
        <v>236</v>
      </c>
      <c r="J39" s="62">
        <v>0.1</v>
      </c>
      <c r="K39" s="62">
        <f>C39*J39</f>
        <v>0.60000000000000009</v>
      </c>
      <c r="L39" s="16"/>
      <c r="M39" s="23" t="s">
        <v>244</v>
      </c>
      <c r="N39" s="61">
        <v>0</v>
      </c>
      <c r="O39" s="62">
        <f>C39*N39</f>
        <v>0</v>
      </c>
      <c r="P39" s="16"/>
      <c r="Q39" s="27"/>
      <c r="R39" s="12" t="s">
        <v>131</v>
      </c>
    </row>
    <row r="40" spans="1:19" x14ac:dyDescent="0.35">
      <c r="A40" s="27" t="s">
        <v>18</v>
      </c>
      <c r="B40" s="27" t="s">
        <v>231</v>
      </c>
      <c r="C40" s="64">
        <v>1</v>
      </c>
      <c r="D40" s="16"/>
      <c r="E40" s="23" t="s">
        <v>146</v>
      </c>
      <c r="F40" s="77"/>
      <c r="G40" s="59">
        <f t="shared" si="3"/>
        <v>0</v>
      </c>
      <c r="H40" s="16"/>
      <c r="I40" s="36" t="s">
        <v>239</v>
      </c>
      <c r="J40" s="62">
        <v>0.61</v>
      </c>
      <c r="K40" s="62">
        <f>C40*J40</f>
        <v>0.61</v>
      </c>
      <c r="L40" s="16"/>
      <c r="M40" s="23" t="s">
        <v>245</v>
      </c>
      <c r="N40" s="61">
        <v>0</v>
      </c>
      <c r="O40" s="62">
        <f>C40*N40</f>
        <v>0</v>
      </c>
      <c r="P40" s="16"/>
      <c r="Q40" s="27"/>
      <c r="R40" s="11" t="s">
        <v>132</v>
      </c>
    </row>
    <row r="41" spans="1:19" x14ac:dyDescent="0.35">
      <c r="A41" s="27" t="s">
        <v>19</v>
      </c>
      <c r="B41" s="27" t="s">
        <v>232</v>
      </c>
      <c r="C41" s="64">
        <v>1</v>
      </c>
      <c r="D41" s="16"/>
      <c r="E41" s="23" t="s">
        <v>147</v>
      </c>
      <c r="F41" s="77"/>
      <c r="G41" s="59">
        <f t="shared" si="3"/>
        <v>0</v>
      </c>
      <c r="H41" s="16"/>
      <c r="I41" s="36" t="s">
        <v>237</v>
      </c>
      <c r="J41" s="62">
        <v>0.7</v>
      </c>
      <c r="K41" s="62">
        <f>C41*J41</f>
        <v>0.7</v>
      </c>
      <c r="L41" s="16"/>
      <c r="M41" s="23" t="s">
        <v>246</v>
      </c>
      <c r="N41" s="61">
        <v>0</v>
      </c>
      <c r="O41" s="62">
        <f>C41*N41</f>
        <v>0</v>
      </c>
      <c r="P41" s="16"/>
      <c r="Q41" s="27"/>
      <c r="R41" s="11" t="s">
        <v>133</v>
      </c>
    </row>
    <row r="42" spans="1:19" x14ac:dyDescent="0.35">
      <c r="A42" s="27" t="s">
        <v>20</v>
      </c>
      <c r="B42" s="27" t="s">
        <v>273</v>
      </c>
      <c r="C42" s="64">
        <v>1</v>
      </c>
      <c r="D42" s="16"/>
      <c r="E42" s="23" t="s">
        <v>148</v>
      </c>
      <c r="F42" s="77"/>
      <c r="G42" s="59">
        <f t="shared" si="3"/>
        <v>0</v>
      </c>
      <c r="H42" s="16"/>
      <c r="I42" s="27" t="s">
        <v>238</v>
      </c>
      <c r="J42" s="62">
        <v>0.73</v>
      </c>
      <c r="K42" s="62">
        <f>C42*J42</f>
        <v>0.73</v>
      </c>
      <c r="L42" s="16"/>
      <c r="M42" s="23" t="s">
        <v>229</v>
      </c>
      <c r="N42" s="61">
        <v>0</v>
      </c>
      <c r="O42" s="62">
        <f>C42*N42</f>
        <v>0</v>
      </c>
      <c r="P42" s="16"/>
      <c r="Q42" s="27"/>
      <c r="R42" s="11" t="s">
        <v>134</v>
      </c>
    </row>
    <row r="43" spans="1:19" x14ac:dyDescent="0.35">
      <c r="A43" s="27" t="s">
        <v>21</v>
      </c>
      <c r="B43" s="27" t="s">
        <v>274</v>
      </c>
      <c r="C43" s="64">
        <v>1</v>
      </c>
      <c r="D43" s="16"/>
      <c r="E43" s="23" t="s">
        <v>149</v>
      </c>
      <c r="F43" s="77"/>
      <c r="G43" s="59">
        <f t="shared" si="3"/>
        <v>0</v>
      </c>
      <c r="H43" s="16"/>
      <c r="I43" s="27" t="s">
        <v>247</v>
      </c>
      <c r="J43" s="62">
        <v>0.54</v>
      </c>
      <c r="K43" s="62">
        <f>C43*J43</f>
        <v>0.54</v>
      </c>
      <c r="L43" s="16"/>
      <c r="M43" s="27" t="s">
        <v>243</v>
      </c>
      <c r="N43" s="61">
        <v>0</v>
      </c>
      <c r="O43" s="62">
        <f>C43*N43</f>
        <v>0</v>
      </c>
      <c r="P43" s="16"/>
      <c r="Q43" s="27"/>
      <c r="R43" s="11" t="s">
        <v>135</v>
      </c>
    </row>
    <row r="44" spans="1:19" x14ac:dyDescent="0.35">
      <c r="A44" s="27" t="s">
        <v>8</v>
      </c>
      <c r="B44" s="27" t="s">
        <v>38</v>
      </c>
      <c r="C44" s="80">
        <v>1</v>
      </c>
      <c r="D44" s="16"/>
      <c r="E44" s="81"/>
      <c r="F44" s="82"/>
      <c r="G44" s="82"/>
      <c r="H44" s="16"/>
      <c r="I44" s="82"/>
      <c r="J44" s="82"/>
      <c r="K44" s="82"/>
      <c r="L44" s="83"/>
      <c r="M44" s="81"/>
      <c r="N44" s="82"/>
      <c r="O44" s="84"/>
      <c r="P44" s="83"/>
      <c r="Q44" s="66" t="s">
        <v>54</v>
      </c>
    </row>
    <row r="45" spans="1:19" x14ac:dyDescent="0.35">
      <c r="A45" s="27" t="s">
        <v>32</v>
      </c>
      <c r="B45" s="27" t="s">
        <v>39</v>
      </c>
      <c r="C45" s="80">
        <v>1</v>
      </c>
      <c r="D45" s="16"/>
      <c r="E45" s="23" t="s">
        <v>222</v>
      </c>
      <c r="F45" s="85"/>
      <c r="G45" s="62">
        <v>7.99</v>
      </c>
      <c r="H45" s="16"/>
      <c r="I45" s="38" t="s">
        <v>221</v>
      </c>
      <c r="J45" s="62">
        <v>9.19</v>
      </c>
      <c r="K45" s="62">
        <f>C45*J45</f>
        <v>9.19</v>
      </c>
      <c r="L45" s="16"/>
      <c r="M45" s="23" t="s">
        <v>160</v>
      </c>
      <c r="N45" s="61">
        <v>7.99</v>
      </c>
      <c r="O45" s="62">
        <f>C45*N45</f>
        <v>7.99</v>
      </c>
      <c r="P45" s="16"/>
      <c r="Q45" s="27" t="s">
        <v>40</v>
      </c>
      <c r="R45" s="11" t="s">
        <v>136</v>
      </c>
    </row>
    <row r="46" spans="1:19" x14ac:dyDescent="0.35">
      <c r="A46" s="27" t="s">
        <v>48</v>
      </c>
      <c r="B46" s="27" t="s">
        <v>50</v>
      </c>
      <c r="C46" s="80">
        <v>1</v>
      </c>
      <c r="D46" s="16"/>
      <c r="E46" s="23" t="s">
        <v>223</v>
      </c>
      <c r="F46" s="85"/>
      <c r="G46" s="62">
        <v>4.4000000000000004</v>
      </c>
      <c r="H46" s="16"/>
      <c r="I46" s="76" t="s">
        <v>224</v>
      </c>
      <c r="J46" s="62">
        <v>3.83</v>
      </c>
      <c r="K46" s="62">
        <f>C46*J46</f>
        <v>3.83</v>
      </c>
      <c r="L46" s="16"/>
      <c r="M46" s="23" t="s">
        <v>139</v>
      </c>
      <c r="N46" s="61">
        <v>3.83</v>
      </c>
      <c r="O46" s="62">
        <f>C46*N46</f>
        <v>3.83</v>
      </c>
      <c r="P46" s="16"/>
      <c r="Q46" s="27" t="s">
        <v>51</v>
      </c>
      <c r="R46" s="11" t="s">
        <v>137</v>
      </c>
    </row>
    <row r="47" spans="1:19" x14ac:dyDescent="0.35">
      <c r="A47" s="76"/>
      <c r="B47" s="76"/>
      <c r="C47" s="80"/>
      <c r="D47" s="16"/>
      <c r="E47" s="42"/>
      <c r="F47" s="80"/>
      <c r="G47" s="62"/>
      <c r="H47" s="16"/>
      <c r="I47" s="76"/>
      <c r="J47" s="86"/>
      <c r="K47" s="86"/>
      <c r="L47" s="16"/>
      <c r="M47" s="27"/>
      <c r="N47" s="61"/>
      <c r="O47" s="62">
        <f>C47*N47</f>
        <v>0</v>
      </c>
      <c r="P47" s="16"/>
      <c r="Q47" s="27"/>
    </row>
    <row r="48" spans="1:19" x14ac:dyDescent="0.35">
      <c r="A48" s="76"/>
      <c r="B48" s="76"/>
      <c r="C48" s="80"/>
      <c r="D48" s="16"/>
      <c r="E48" s="42"/>
      <c r="F48" s="80"/>
      <c r="G48" s="62"/>
      <c r="H48" s="16"/>
      <c r="I48" s="76"/>
      <c r="J48" s="86"/>
      <c r="K48" s="86"/>
      <c r="L48" s="16"/>
      <c r="M48" s="76"/>
      <c r="N48" s="62"/>
      <c r="O48" s="62">
        <f>C48*N48</f>
        <v>0</v>
      </c>
      <c r="P48" s="16"/>
      <c r="Q48" s="27"/>
      <c r="R48" s="11" t="s">
        <v>138</v>
      </c>
    </row>
    <row r="49" spans="1:28" x14ac:dyDescent="0.35">
      <c r="A49" s="76"/>
      <c r="B49" s="76"/>
      <c r="C49" s="80"/>
      <c r="D49" s="16"/>
      <c r="E49" s="87" t="s">
        <v>216</v>
      </c>
      <c r="F49" s="86"/>
      <c r="G49" s="86">
        <f>SUM(G2:G46)</f>
        <v>12.39</v>
      </c>
      <c r="H49" s="16"/>
      <c r="I49" s="87" t="s">
        <v>217</v>
      </c>
      <c r="J49" s="86"/>
      <c r="K49" s="86">
        <f>SUM(K2:K46)</f>
        <v>60.181999999999995</v>
      </c>
      <c r="L49" s="16"/>
      <c r="M49" s="87" t="s">
        <v>218</v>
      </c>
      <c r="N49" s="86"/>
      <c r="O49" s="86">
        <f>SUM(O2:O46)</f>
        <v>11.94</v>
      </c>
      <c r="P49" s="16"/>
      <c r="Q49" s="27"/>
    </row>
    <row r="50" spans="1:28" x14ac:dyDescent="0.3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</row>
    <row r="51" spans="1:28" x14ac:dyDescent="0.35">
      <c r="F51"/>
      <c r="G51"/>
      <c r="J51"/>
      <c r="K51"/>
      <c r="N51"/>
      <c r="O51"/>
    </row>
    <row r="52" spans="1:28" x14ac:dyDescent="0.35">
      <c r="F52"/>
      <c r="G52"/>
      <c r="J52"/>
      <c r="K52"/>
      <c r="N52"/>
      <c r="O52"/>
    </row>
    <row r="53" spans="1:28" x14ac:dyDescent="0.35">
      <c r="F53"/>
      <c r="G53"/>
      <c r="J53"/>
      <c r="K53"/>
      <c r="N53"/>
      <c r="O53"/>
    </row>
    <row r="54" spans="1:28" x14ac:dyDescent="0.35">
      <c r="A54" s="16"/>
      <c r="B54" s="16"/>
      <c r="C54" s="89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28" x14ac:dyDescent="0.35">
      <c r="F55"/>
      <c r="G55"/>
      <c r="J55"/>
      <c r="K55"/>
      <c r="N55"/>
      <c r="O55"/>
    </row>
    <row r="56" spans="1:28" x14ac:dyDescent="0.35">
      <c r="F56"/>
      <c r="G56"/>
      <c r="J56"/>
      <c r="K56"/>
      <c r="N56"/>
      <c r="O56"/>
    </row>
    <row r="57" spans="1:28" x14ac:dyDescent="0.35">
      <c r="F57"/>
      <c r="G57"/>
      <c r="J57"/>
      <c r="K57"/>
      <c r="N57"/>
      <c r="O57"/>
    </row>
    <row r="58" spans="1:28" x14ac:dyDescent="0.35">
      <c r="F58"/>
      <c r="G58"/>
      <c r="J58"/>
      <c r="K58"/>
      <c r="N58"/>
      <c r="O58"/>
    </row>
  </sheetData>
  <mergeCells count="2">
    <mergeCell ref="A50:N50"/>
    <mergeCell ref="O50:AB50"/>
  </mergeCells>
  <hyperlinks>
    <hyperlink ref="R2" r:id="rId1" xr:uid="{F7F57F6D-E9DA-0E40-A836-390A184694AB}"/>
    <hyperlink ref="R3" r:id="rId2" xr:uid="{A7FC41A8-F752-AD4A-AEAD-DF3D3F371816}"/>
    <hyperlink ref="R4" r:id="rId3" xr:uid="{F763BE74-FC44-664A-A46A-640292EFC448}"/>
    <hyperlink ref="R6" r:id="rId4" xr:uid="{4293121E-80F5-2C4E-B066-CBE4E17B4EB5}"/>
    <hyperlink ref="R8" r:id="rId5" xr:uid="{48E1A2A6-BEBC-3D40-B46B-2017B9B93905}"/>
    <hyperlink ref="R9" r:id="rId6" xr:uid="{A95C10FA-11A8-AE40-A99F-DA45B45D2FF1}"/>
    <hyperlink ref="R11" r:id="rId7" xr:uid="{7469B9BF-E072-7F47-87CD-D523D454D3FF}"/>
    <hyperlink ref="R12" r:id="rId8" xr:uid="{8C282757-0997-C843-8D73-DBE9FDB8F363}"/>
    <hyperlink ref="R13" r:id="rId9" xr:uid="{AFDFB271-54F5-514D-AA09-E075111E36BC}"/>
    <hyperlink ref="R15" r:id="rId10" xr:uid="{BFE8F726-441E-824C-9B32-231D113FDA32}"/>
    <hyperlink ref="R17" r:id="rId11" xr:uid="{D3C95812-4CB7-CB4B-9237-D1B671663952}"/>
    <hyperlink ref="R18" r:id="rId12" xr:uid="{BD309883-5CED-0044-A327-5AB6E67896F5}"/>
    <hyperlink ref="R19" r:id="rId13" xr:uid="{0F18CE05-1BF9-924D-8BC2-0347078DB55B}"/>
    <hyperlink ref="R20" r:id="rId14" xr:uid="{BE1D8191-C4F4-0048-A809-01C8FCC4AD82}"/>
    <hyperlink ref="R22" r:id="rId15" xr:uid="{04C4F3CC-FE8C-044C-950B-563D07EEF5E5}"/>
    <hyperlink ref="R23" r:id="rId16" xr:uid="{A13F37C9-97E1-C144-9292-064A604C31DC}"/>
    <hyperlink ref="M22" r:id="rId17" display="https://www.mouser.com/QuickViewProdDetail.aspx?PartNum=926-LM3940IT-3.3NOPB&amp;KeepThis=true&amp;TB_iframe=true&amp;height=375&amp;width=530&amp;QuickView=true" xr:uid="{B9E1C4B7-4847-A34D-B87E-017FFC975091}"/>
    <hyperlink ref="M20" r:id="rId18" display="https://www.mouser.com/QuickViewProdDetail.aspx?PartNum=926-LM7805CT%2fNOPB&amp;KeepThis=true&amp;TB_iframe=true&amp;height=375&amp;width=530&amp;QuickView=true" xr:uid="{ABBB0E2A-A701-AD42-98E0-22436E41A1C3}"/>
    <hyperlink ref="M18" r:id="rId19" display="https://www.mouser.com/QuickViewProdDetail.aspx?PartNum=652-PTV09A-4020UB103&amp;KeepThis=true&amp;TB_iframe=true&amp;height=375&amp;width=530&amp;QuickView=true" xr:uid="{E1F18226-81EF-C843-84D5-FDD91925F611}"/>
    <hyperlink ref="R35" r:id="rId20" xr:uid="{DFCC3A4A-FB10-654D-A11F-C6E6AA943BF9}"/>
    <hyperlink ref="R29" r:id="rId21" xr:uid="{FDDE7CC6-D875-574F-A62F-06922DFBF317}"/>
    <hyperlink ref="R30" r:id="rId22" xr:uid="{BF97ABFB-0FD7-8A49-92EF-A1E9FACE9AB5}"/>
    <hyperlink ref="R25" r:id="rId23" xr:uid="{E56ED4CB-D530-CD40-9BF3-9232422C66B7}"/>
    <hyperlink ref="R26" r:id="rId24" xr:uid="{BB54865C-313B-E04D-AF20-AA53941690FE}"/>
    <hyperlink ref="R27" r:id="rId25" xr:uid="{7D08B46C-6222-F849-92FD-FC803905E56F}"/>
    <hyperlink ref="R28" r:id="rId26" xr:uid="{9B5DAE27-89C7-4D4E-9FA3-01962D0DED7E}"/>
    <hyperlink ref="R31" r:id="rId27" xr:uid="{4ACF33E9-74EE-C54C-BF22-FC76497892E5}"/>
    <hyperlink ref="S31" r:id="rId28" xr:uid="{B1392F85-39F2-6244-BC22-F004F6AC0B86}"/>
    <hyperlink ref="S25" r:id="rId29" xr:uid="{2B36771C-7BE1-E442-B854-03AC3BB22BF0}"/>
    <hyperlink ref="R36" r:id="rId30" xr:uid="{3FBF7361-2E5F-3047-A1FD-710B6C10FFB9}"/>
    <hyperlink ref="R38" r:id="rId31" xr:uid="{DFD640C2-6534-8649-A345-B884BE44A3B3}"/>
    <hyperlink ref="R39" r:id="rId32" xr:uid="{7CE5A9CA-B0D8-7242-B18E-E9891C1FF6F6}"/>
    <hyperlink ref="R40" r:id="rId33" xr:uid="{25C258DB-0E08-914E-AF25-6CBCE85413FF}"/>
    <hyperlink ref="R41" r:id="rId34" xr:uid="{43C1A952-68ED-2A4B-8232-C7C35288560C}"/>
    <hyperlink ref="R42" r:id="rId35" xr:uid="{D7B6C088-C961-BF4B-954D-E9E9E91FEA1E}"/>
    <hyperlink ref="R43" r:id="rId36" xr:uid="{4EDC4FCD-6DB5-4F44-AAFE-11DFAFA7AAC1}"/>
    <hyperlink ref="R37" r:id="rId37" xr:uid="{9E99EA8B-D2F1-D941-A901-0F7EC59FA248}"/>
    <hyperlink ref="R45" r:id="rId38" xr:uid="{FBEB270B-60CC-EE44-876B-FE5BB5D22405}"/>
    <hyperlink ref="R46" r:id="rId39" xr:uid="{1EE76E22-5F05-4D4E-BC39-BAA6F78493C9}"/>
    <hyperlink ref="R48" r:id="rId40" xr:uid="{78105EED-9806-3448-B471-EED65D1E608B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F35A-D9AD-C048-9B59-5F67D6B40E0D}">
  <sheetPr codeName="Sheet4"/>
  <dimension ref="A1:AB64"/>
  <sheetViews>
    <sheetView topLeftCell="N1" workbookViewId="0">
      <selection activeCell="S4" sqref="S4:U12"/>
    </sheetView>
  </sheetViews>
  <sheetFormatPr defaultColWidth="11.1640625" defaultRowHeight="15.5" x14ac:dyDescent="0.35"/>
  <cols>
    <col min="1" max="1" width="20.83203125" style="33" customWidth="1"/>
    <col min="2" max="2" width="24.83203125" style="33" bestFit="1" customWidth="1"/>
    <col min="3" max="3" width="5.1640625" style="125" bestFit="1" customWidth="1"/>
    <col min="4" max="4" width="2.83203125" style="33" customWidth="1"/>
    <col min="5" max="5" width="15.83203125" style="33" bestFit="1" customWidth="1"/>
    <col min="6" max="6" width="9.83203125" style="125" customWidth="1"/>
    <col min="7" max="7" width="10.5" style="125" customWidth="1"/>
    <col min="8" max="8" width="2.83203125" style="33" customWidth="1"/>
    <col min="9" max="9" width="26.1640625" style="33" bestFit="1" customWidth="1"/>
    <col min="10" max="10" width="9.83203125" style="125" customWidth="1"/>
    <col min="11" max="11" width="10.5" style="125" customWidth="1"/>
    <col min="12" max="12" width="2.83203125" style="33" customWidth="1"/>
    <col min="13" max="13" width="26.1640625" style="33" bestFit="1" customWidth="1"/>
    <col min="14" max="14" width="6.5" style="130" bestFit="1" customWidth="1"/>
    <col min="15" max="15" width="10.33203125" style="125" bestFit="1" customWidth="1"/>
    <col min="16" max="16" width="2.83203125" style="33" customWidth="1"/>
    <col min="17" max="17" width="94.5" style="33" bestFit="1" customWidth="1"/>
    <col min="18" max="18" width="4.6640625" style="33" customWidth="1"/>
    <col min="19" max="19" width="130.33203125" style="33" bestFit="1" customWidth="1"/>
    <col min="20" max="20" width="19" style="33" customWidth="1"/>
    <col min="21" max="21" width="20" style="33" customWidth="1"/>
    <col min="22" max="16384" width="11.1640625" style="33"/>
  </cols>
  <sheetData>
    <row r="1" spans="1:21" ht="16" thickBot="1" x14ac:dyDescent="0.4">
      <c r="A1" s="43" t="s">
        <v>77</v>
      </c>
      <c r="B1" s="44" t="s">
        <v>0</v>
      </c>
      <c r="C1" s="46" t="s">
        <v>210</v>
      </c>
      <c r="D1" s="15"/>
      <c r="E1" s="44" t="s">
        <v>141</v>
      </c>
      <c r="F1" s="45" t="s">
        <v>90</v>
      </c>
      <c r="G1" s="45" t="s">
        <v>91</v>
      </c>
      <c r="H1" s="15"/>
      <c r="I1" s="51" t="s">
        <v>117</v>
      </c>
      <c r="J1" s="49" t="s">
        <v>90</v>
      </c>
      <c r="K1" s="46" t="s">
        <v>91</v>
      </c>
      <c r="L1" s="15"/>
      <c r="M1" s="111" t="s">
        <v>99</v>
      </c>
      <c r="N1" s="121" t="s">
        <v>90</v>
      </c>
      <c r="O1" s="118" t="s">
        <v>91</v>
      </c>
      <c r="P1" s="15"/>
      <c r="Q1" s="47" t="s">
        <v>4</v>
      </c>
    </row>
    <row r="2" spans="1:21" x14ac:dyDescent="0.35">
      <c r="A2" s="9"/>
      <c r="B2" s="133" t="s">
        <v>98</v>
      </c>
      <c r="C2" s="3">
        <v>1</v>
      </c>
      <c r="D2" s="15"/>
      <c r="E2" s="13"/>
      <c r="F2" s="10"/>
      <c r="G2" s="10">
        <f>C2*F2</f>
        <v>0</v>
      </c>
      <c r="H2" s="15"/>
      <c r="I2" s="5"/>
      <c r="J2" s="50"/>
      <c r="K2" s="110">
        <f>C2*J2</f>
        <v>0</v>
      </c>
      <c r="L2" s="15"/>
      <c r="M2" s="112"/>
      <c r="N2" s="8">
        <v>1</v>
      </c>
      <c r="O2" s="119">
        <f>C2*N2</f>
        <v>1</v>
      </c>
      <c r="P2" s="15"/>
      <c r="Q2" s="9"/>
      <c r="R2" s="4"/>
    </row>
    <row r="3" spans="1:21" x14ac:dyDescent="0.35">
      <c r="A3" s="2"/>
      <c r="B3" s="133" t="s">
        <v>279</v>
      </c>
      <c r="C3" s="3">
        <v>1</v>
      </c>
      <c r="D3" s="15"/>
      <c r="E3" s="13"/>
      <c r="F3" s="10"/>
      <c r="G3" s="10">
        <f>C3*F3</f>
        <v>0</v>
      </c>
      <c r="H3" s="15"/>
      <c r="I3" s="6"/>
      <c r="J3" s="50"/>
      <c r="K3" s="110">
        <f>C3*J3</f>
        <v>0</v>
      </c>
      <c r="L3" s="15"/>
      <c r="M3" s="112"/>
      <c r="N3" s="8">
        <v>2.5</v>
      </c>
      <c r="O3" s="120">
        <f>C3*N3</f>
        <v>2.5</v>
      </c>
      <c r="P3" s="15"/>
      <c r="Q3" s="2"/>
      <c r="R3" s="4"/>
    </row>
    <row r="4" spans="1:21" x14ac:dyDescent="0.35">
      <c r="A4" s="2"/>
      <c r="B4" s="133" t="s">
        <v>281</v>
      </c>
      <c r="C4" s="124">
        <v>0</v>
      </c>
      <c r="D4" s="15"/>
      <c r="E4" s="2"/>
      <c r="F4" s="10"/>
      <c r="G4" s="10">
        <f>C4*F4</f>
        <v>0</v>
      </c>
      <c r="H4" s="15"/>
      <c r="I4" s="2" t="s">
        <v>284</v>
      </c>
      <c r="J4" s="50"/>
      <c r="K4" s="110">
        <f>C4*J4</f>
        <v>0</v>
      </c>
      <c r="L4" s="15"/>
      <c r="M4" s="23" t="s">
        <v>100</v>
      </c>
      <c r="N4" s="122">
        <v>2.2999999999999998</v>
      </c>
      <c r="O4" s="120">
        <f t="shared" ref="O4:O50" si="0">C4*N4</f>
        <v>0</v>
      </c>
      <c r="P4" s="15"/>
      <c r="Q4" s="2" t="s">
        <v>286</v>
      </c>
      <c r="R4" s="4"/>
      <c r="S4" s="139" t="s">
        <v>300</v>
      </c>
      <c r="T4" s="139" t="s">
        <v>301</v>
      </c>
      <c r="U4" s="140" t="s">
        <v>302</v>
      </c>
    </row>
    <row r="5" spans="1:21" x14ac:dyDescent="0.35">
      <c r="A5" s="2"/>
      <c r="B5" s="133" t="s">
        <v>280</v>
      </c>
      <c r="C5" s="124">
        <v>1</v>
      </c>
      <c r="D5" s="15"/>
      <c r="E5" s="2"/>
      <c r="F5" s="10"/>
      <c r="G5" s="10"/>
      <c r="H5" s="15"/>
      <c r="I5" s="2" t="s">
        <v>285</v>
      </c>
      <c r="J5" s="50">
        <v>3.23</v>
      </c>
      <c r="K5" s="110">
        <f>C5*J5</f>
        <v>3.23</v>
      </c>
      <c r="L5" s="15"/>
      <c r="M5" s="14" t="s">
        <v>277</v>
      </c>
      <c r="N5" s="122">
        <v>2.98</v>
      </c>
      <c r="O5" s="120">
        <f t="shared" si="0"/>
        <v>2.98</v>
      </c>
      <c r="P5" s="15"/>
      <c r="Q5" s="2" t="s">
        <v>282</v>
      </c>
      <c r="R5" s="4"/>
      <c r="S5" s="139" t="s">
        <v>303</v>
      </c>
      <c r="T5" s="140" t="s">
        <v>304</v>
      </c>
      <c r="U5" s="141" t="s">
        <v>305</v>
      </c>
    </row>
    <row r="6" spans="1:21" x14ac:dyDescent="0.35">
      <c r="A6" s="2"/>
      <c r="B6" s="133" t="s">
        <v>280</v>
      </c>
      <c r="C6" s="124"/>
      <c r="D6" s="15"/>
      <c r="E6" s="2"/>
      <c r="F6" s="10"/>
      <c r="G6" s="10"/>
      <c r="H6" s="15"/>
      <c r="I6" s="2"/>
      <c r="J6" s="50"/>
      <c r="K6" s="110"/>
      <c r="L6" s="15"/>
      <c r="M6" s="14" t="s">
        <v>278</v>
      </c>
      <c r="N6" s="122">
        <v>3.76</v>
      </c>
      <c r="O6" s="120">
        <f t="shared" si="0"/>
        <v>0</v>
      </c>
      <c r="P6" s="15"/>
      <c r="Q6" s="2" t="s">
        <v>283</v>
      </c>
      <c r="R6" s="4"/>
      <c r="S6" s="141" t="s">
        <v>306</v>
      </c>
      <c r="T6" s="142"/>
      <c r="U6"/>
    </row>
    <row r="7" spans="1:21" x14ac:dyDescent="0.35">
      <c r="A7" s="2"/>
      <c r="B7" s="133" t="s">
        <v>97</v>
      </c>
      <c r="C7" s="124">
        <v>3</v>
      </c>
      <c r="D7" s="15"/>
      <c r="E7" s="13"/>
      <c r="F7" s="10"/>
      <c r="G7" s="10">
        <f t="shared" ref="G7:G53" si="1">C7*F7</f>
        <v>0</v>
      </c>
      <c r="H7" s="15"/>
      <c r="I7" s="17" t="s">
        <v>184</v>
      </c>
      <c r="J7" s="50"/>
      <c r="L7" s="15"/>
      <c r="M7" s="23" t="s">
        <v>101</v>
      </c>
      <c r="N7" s="122">
        <v>2.4</v>
      </c>
      <c r="O7" s="120">
        <f t="shared" si="0"/>
        <v>7.1999999999999993</v>
      </c>
      <c r="P7" s="15"/>
      <c r="Q7" s="2"/>
      <c r="R7" s="4"/>
      <c r="S7" s="143" t="s">
        <v>307</v>
      </c>
      <c r="T7" s="144"/>
      <c r="U7"/>
    </row>
    <row r="8" spans="1:21" x14ac:dyDescent="0.35">
      <c r="A8" s="2"/>
      <c r="B8" s="133" t="s">
        <v>299</v>
      </c>
      <c r="C8" s="124"/>
      <c r="D8" s="15"/>
      <c r="E8" s="13"/>
      <c r="F8" s="10"/>
      <c r="G8" s="10"/>
      <c r="H8" s="15"/>
      <c r="I8" s="132" t="s">
        <v>287</v>
      </c>
      <c r="J8" s="50">
        <v>2.5</v>
      </c>
      <c r="K8" s="110">
        <f>C7*J7</f>
        <v>0</v>
      </c>
      <c r="L8" s="15"/>
      <c r="M8" s="23" t="s">
        <v>288</v>
      </c>
      <c r="N8" s="122">
        <v>2.25</v>
      </c>
      <c r="O8" s="120">
        <f t="shared" si="0"/>
        <v>0</v>
      </c>
      <c r="P8" s="15"/>
      <c r="Q8" s="2"/>
      <c r="R8" s="4"/>
      <c r="S8" s="139" t="s">
        <v>308</v>
      </c>
      <c r="T8" s="139" t="s">
        <v>309</v>
      </c>
      <c r="U8"/>
    </row>
    <row r="9" spans="1:21" x14ac:dyDescent="0.35">
      <c r="A9" s="2"/>
      <c r="B9" s="133" t="s">
        <v>295</v>
      </c>
      <c r="C9" s="124">
        <v>15</v>
      </c>
      <c r="D9" s="15"/>
      <c r="E9" s="2"/>
      <c r="F9" s="10"/>
      <c r="G9" s="10">
        <f t="shared" si="1"/>
        <v>0</v>
      </c>
      <c r="H9" s="15"/>
      <c r="I9" s="2"/>
      <c r="J9" s="50"/>
      <c r="K9" s="110">
        <f t="shared" ref="K9:K53" si="2">C9*J9</f>
        <v>0</v>
      </c>
      <c r="L9" s="15"/>
      <c r="M9" s="23" t="s">
        <v>102</v>
      </c>
      <c r="N9" s="122">
        <v>1.1000000000000001</v>
      </c>
      <c r="O9" s="120">
        <f t="shared" si="0"/>
        <v>16.5</v>
      </c>
      <c r="P9" s="15"/>
      <c r="Q9" s="2" t="s">
        <v>293</v>
      </c>
      <c r="R9" s="4"/>
      <c r="S9" s="139" t="s">
        <v>310</v>
      </c>
      <c r="T9" s="142"/>
      <c r="U9"/>
    </row>
    <row r="10" spans="1:21" x14ac:dyDescent="0.35">
      <c r="A10" s="2"/>
      <c r="B10" s="133" t="s">
        <v>296</v>
      </c>
      <c r="C10" s="124"/>
      <c r="D10" s="15"/>
      <c r="E10" s="2"/>
      <c r="F10" s="10"/>
      <c r="G10" s="10"/>
      <c r="H10" s="15"/>
      <c r="I10" s="2"/>
      <c r="J10" s="50"/>
      <c r="K10" s="110"/>
      <c r="L10" s="15"/>
      <c r="M10" s="23" t="s">
        <v>290</v>
      </c>
      <c r="N10" s="122"/>
      <c r="O10" s="120"/>
      <c r="P10" s="15"/>
      <c r="Q10" s="2" t="s">
        <v>292</v>
      </c>
      <c r="R10" s="4"/>
      <c r="S10" s="139" t="s">
        <v>311</v>
      </c>
      <c r="T10" s="139" t="s">
        <v>312</v>
      </c>
      <c r="U10"/>
    </row>
    <row r="11" spans="1:21" x14ac:dyDescent="0.35">
      <c r="A11" s="2"/>
      <c r="B11" s="133" t="s">
        <v>297</v>
      </c>
      <c r="C11" s="124"/>
      <c r="D11" s="15"/>
      <c r="E11" s="2"/>
      <c r="F11" s="10"/>
      <c r="G11" s="10"/>
      <c r="H11" s="15"/>
      <c r="I11" s="2"/>
      <c r="J11" s="50"/>
      <c r="K11" s="110"/>
      <c r="L11" s="15"/>
      <c r="M11" s="23" t="s">
        <v>291</v>
      </c>
      <c r="N11" s="122"/>
      <c r="O11" s="120"/>
      <c r="P11" s="15"/>
      <c r="Q11" s="2" t="s">
        <v>119</v>
      </c>
      <c r="R11" s="4"/>
      <c r="S11" s="139" t="s">
        <v>313</v>
      </c>
      <c r="T11" s="142"/>
      <c r="U11"/>
    </row>
    <row r="12" spans="1:21" x14ac:dyDescent="0.35">
      <c r="A12" s="2"/>
      <c r="B12" s="134" t="s">
        <v>298</v>
      </c>
      <c r="C12" s="124"/>
      <c r="D12" s="15"/>
      <c r="E12" s="2"/>
      <c r="F12" s="10"/>
      <c r="G12" s="10"/>
      <c r="H12" s="15"/>
      <c r="I12" s="2"/>
      <c r="J12" s="50"/>
      <c r="K12" s="110"/>
      <c r="L12" s="15"/>
      <c r="M12" s="23" t="s">
        <v>289</v>
      </c>
      <c r="N12" s="122"/>
      <c r="O12" s="120"/>
      <c r="P12" s="15"/>
      <c r="Q12" s="2" t="s">
        <v>294</v>
      </c>
      <c r="R12" s="4"/>
      <c r="S12" s="143" t="s">
        <v>314</v>
      </c>
      <c r="T12" s="144"/>
      <c r="U12"/>
    </row>
    <row r="13" spans="1:21" x14ac:dyDescent="0.35">
      <c r="A13" s="2"/>
      <c r="B13" s="133" t="s">
        <v>96</v>
      </c>
      <c r="C13" s="124">
        <v>2</v>
      </c>
      <c r="D13" s="15"/>
      <c r="E13" s="13"/>
      <c r="F13" s="10"/>
      <c r="G13" s="10">
        <f t="shared" si="1"/>
        <v>0</v>
      </c>
      <c r="H13" s="15"/>
      <c r="I13" s="7"/>
      <c r="J13" s="50"/>
      <c r="K13" s="110">
        <f t="shared" si="2"/>
        <v>0</v>
      </c>
      <c r="L13" s="15"/>
      <c r="M13" s="23" t="s">
        <v>103</v>
      </c>
      <c r="N13" s="122">
        <v>1.9</v>
      </c>
      <c r="O13" s="120">
        <f t="shared" si="0"/>
        <v>3.8</v>
      </c>
      <c r="P13" s="15"/>
      <c r="Q13" s="2"/>
      <c r="R13" s="4"/>
    </row>
    <row r="14" spans="1:21" x14ac:dyDescent="0.35">
      <c r="A14" s="2"/>
      <c r="B14" s="133" t="s">
        <v>95</v>
      </c>
      <c r="C14" s="124">
        <v>1</v>
      </c>
      <c r="D14" s="15"/>
      <c r="E14" s="99"/>
      <c r="F14" s="10"/>
      <c r="G14" s="10">
        <f t="shared" si="1"/>
        <v>0</v>
      </c>
      <c r="H14" s="15"/>
      <c r="I14" s="20"/>
      <c r="J14" s="50"/>
      <c r="K14" s="110">
        <f t="shared" si="2"/>
        <v>0</v>
      </c>
      <c r="L14" s="15"/>
      <c r="M14" s="23" t="s">
        <v>104</v>
      </c>
      <c r="N14" s="122">
        <v>0.6</v>
      </c>
      <c r="O14" s="120">
        <f t="shared" si="0"/>
        <v>0.6</v>
      </c>
      <c r="P14" s="15"/>
      <c r="Q14" s="2"/>
      <c r="R14" s="4"/>
    </row>
    <row r="15" spans="1:21" x14ac:dyDescent="0.35">
      <c r="A15" s="2"/>
      <c r="B15" s="135" t="s">
        <v>94</v>
      </c>
      <c r="C15" s="124">
        <v>1</v>
      </c>
      <c r="D15" s="15"/>
      <c r="E15" s="99"/>
      <c r="F15" s="10"/>
      <c r="G15" s="10">
        <f t="shared" si="1"/>
        <v>0</v>
      </c>
      <c r="H15" s="15"/>
      <c r="I15" s="20"/>
      <c r="J15" s="50"/>
      <c r="K15" s="110">
        <f t="shared" si="2"/>
        <v>0</v>
      </c>
      <c r="L15" s="15"/>
      <c r="M15" s="23" t="s">
        <v>105</v>
      </c>
      <c r="N15" s="122">
        <v>3.4</v>
      </c>
      <c r="O15" s="120">
        <f t="shared" si="0"/>
        <v>3.4</v>
      </c>
      <c r="P15" s="15"/>
      <c r="Q15" s="2"/>
      <c r="R15" s="4"/>
    </row>
    <row r="16" spans="1:21" s="30" customFormat="1" x14ac:dyDescent="0.35">
      <c r="A16" s="18"/>
      <c r="B16" s="135" t="s">
        <v>93</v>
      </c>
      <c r="C16" s="124">
        <v>5</v>
      </c>
      <c r="D16" s="15"/>
      <c r="E16" s="13"/>
      <c r="F16" s="10"/>
      <c r="G16" s="10">
        <f t="shared" si="1"/>
        <v>0</v>
      </c>
      <c r="H16" s="15"/>
      <c r="I16" s="20"/>
      <c r="J16" s="50"/>
      <c r="K16" s="110">
        <f t="shared" si="2"/>
        <v>0</v>
      </c>
      <c r="L16" s="15"/>
      <c r="M16" s="23" t="s">
        <v>106</v>
      </c>
      <c r="N16" s="122">
        <v>0.37</v>
      </c>
      <c r="O16" s="120">
        <f t="shared" si="0"/>
        <v>1.85</v>
      </c>
      <c r="P16" s="15"/>
      <c r="Q16" s="1"/>
      <c r="R16" s="32"/>
    </row>
    <row r="17" spans="1:19" x14ac:dyDescent="0.35">
      <c r="A17" s="2"/>
      <c r="B17" s="133" t="s">
        <v>92</v>
      </c>
      <c r="C17" s="124">
        <v>10</v>
      </c>
      <c r="D17" s="15"/>
      <c r="E17" s="13"/>
      <c r="F17" s="10"/>
      <c r="G17" s="10">
        <f t="shared" si="1"/>
        <v>0</v>
      </c>
      <c r="H17" s="15"/>
      <c r="I17" s="20"/>
      <c r="J17" s="50"/>
      <c r="K17" s="110">
        <f t="shared" si="2"/>
        <v>0</v>
      </c>
      <c r="L17" s="15"/>
      <c r="M17" s="23" t="s">
        <v>107</v>
      </c>
      <c r="N17" s="122">
        <v>0.35</v>
      </c>
      <c r="O17" s="120">
        <f t="shared" si="0"/>
        <v>3.5</v>
      </c>
      <c r="P17" s="15"/>
      <c r="Q17" s="2"/>
      <c r="R17" s="4"/>
    </row>
    <row r="18" spans="1:19" x14ac:dyDescent="0.35">
      <c r="A18" s="2"/>
      <c r="B18" s="133" t="s">
        <v>275</v>
      </c>
      <c r="C18" s="124">
        <v>1</v>
      </c>
      <c r="D18" s="15"/>
      <c r="E18" s="13"/>
      <c r="F18" s="10"/>
      <c r="G18" s="10">
        <f t="shared" si="1"/>
        <v>0</v>
      </c>
      <c r="H18" s="15"/>
      <c r="I18" s="20"/>
      <c r="J18" s="50"/>
      <c r="K18" s="110">
        <f t="shared" si="2"/>
        <v>0</v>
      </c>
      <c r="L18" s="15"/>
      <c r="M18" s="23" t="s">
        <v>108</v>
      </c>
      <c r="N18" s="122">
        <v>0</v>
      </c>
      <c r="O18" s="120">
        <f t="shared" si="0"/>
        <v>0</v>
      </c>
      <c r="P18" s="15"/>
      <c r="Q18" s="2" t="s">
        <v>276</v>
      </c>
      <c r="R18" s="4"/>
    </row>
    <row r="19" spans="1:19" s="30" customFormat="1" x14ac:dyDescent="0.35">
      <c r="A19" s="18"/>
      <c r="B19" s="136"/>
      <c r="C19" s="3"/>
      <c r="D19" s="15"/>
      <c r="E19" s="13"/>
      <c r="F19" s="10"/>
      <c r="G19" s="10">
        <f t="shared" si="1"/>
        <v>0</v>
      </c>
      <c r="H19" s="15"/>
      <c r="I19" s="20"/>
      <c r="J19" s="50"/>
      <c r="K19" s="110">
        <f t="shared" si="2"/>
        <v>0</v>
      </c>
      <c r="L19" s="15"/>
      <c r="M19" s="113"/>
      <c r="N19" s="8"/>
      <c r="O19" s="120">
        <f t="shared" si="0"/>
        <v>0</v>
      </c>
      <c r="P19" s="15"/>
      <c r="Q19" s="2"/>
      <c r="R19" s="32"/>
    </row>
    <row r="20" spans="1:19" s="30" customFormat="1" x14ac:dyDescent="0.35">
      <c r="A20" s="18"/>
      <c r="B20" s="136"/>
      <c r="C20" s="3"/>
      <c r="D20" s="15"/>
      <c r="E20" s="13"/>
      <c r="F20" s="10"/>
      <c r="G20" s="10">
        <f t="shared" si="1"/>
        <v>0</v>
      </c>
      <c r="H20" s="15"/>
      <c r="I20" s="20"/>
      <c r="J20" s="50"/>
      <c r="K20" s="110">
        <f t="shared" si="2"/>
        <v>0</v>
      </c>
      <c r="L20" s="15"/>
      <c r="M20" s="113"/>
      <c r="N20" s="8"/>
      <c r="O20" s="120">
        <f t="shared" si="0"/>
        <v>0</v>
      </c>
      <c r="P20" s="15"/>
      <c r="Q20" s="2"/>
      <c r="R20" s="32"/>
    </row>
    <row r="21" spans="1:19" x14ac:dyDescent="0.35">
      <c r="A21" s="2"/>
      <c r="B21" s="136"/>
      <c r="C21" s="3"/>
      <c r="D21" s="15"/>
      <c r="E21" s="2"/>
      <c r="F21" s="10"/>
      <c r="G21" s="10">
        <f t="shared" si="1"/>
        <v>0</v>
      </c>
      <c r="H21" s="15"/>
      <c r="I21" s="20"/>
      <c r="J21" s="50"/>
      <c r="K21" s="110">
        <f t="shared" si="2"/>
        <v>0</v>
      </c>
      <c r="L21" s="15"/>
      <c r="M21" s="114"/>
      <c r="N21" s="8"/>
      <c r="O21" s="120">
        <f t="shared" si="0"/>
        <v>0</v>
      </c>
      <c r="P21" s="15"/>
      <c r="Q21" s="2"/>
      <c r="R21" s="4"/>
    </row>
    <row r="22" spans="1:19" x14ac:dyDescent="0.35">
      <c r="A22" s="2"/>
      <c r="B22" s="2"/>
      <c r="C22" s="3"/>
      <c r="D22" s="15"/>
      <c r="E22" s="2"/>
      <c r="F22" s="10"/>
      <c r="G22" s="10">
        <f t="shared" si="1"/>
        <v>0</v>
      </c>
      <c r="H22" s="15"/>
      <c r="I22" s="20"/>
      <c r="J22" s="50"/>
      <c r="K22" s="110">
        <f t="shared" si="2"/>
        <v>0</v>
      </c>
      <c r="L22" s="15"/>
      <c r="M22" s="114"/>
      <c r="N22" s="8"/>
      <c r="O22" s="120">
        <f t="shared" si="0"/>
        <v>0</v>
      </c>
      <c r="P22" s="15"/>
      <c r="Q22" s="2"/>
      <c r="R22" s="4"/>
    </row>
    <row r="23" spans="1:19" x14ac:dyDescent="0.35">
      <c r="A23" s="2"/>
      <c r="B23" s="2"/>
      <c r="C23" s="3"/>
      <c r="D23" s="15"/>
      <c r="E23" s="2"/>
      <c r="F23" s="10"/>
      <c r="G23" s="10">
        <f t="shared" si="1"/>
        <v>0</v>
      </c>
      <c r="H23" s="15"/>
      <c r="I23" s="20"/>
      <c r="J23" s="50"/>
      <c r="K23" s="110">
        <f t="shared" si="2"/>
        <v>0</v>
      </c>
      <c r="L23" s="15"/>
      <c r="M23" s="113"/>
      <c r="N23" s="8"/>
      <c r="O23" s="120">
        <f t="shared" si="0"/>
        <v>0</v>
      </c>
      <c r="P23" s="15"/>
      <c r="Q23" s="2"/>
      <c r="R23" s="4"/>
    </row>
    <row r="24" spans="1:19" x14ac:dyDescent="0.35">
      <c r="A24" s="2"/>
      <c r="B24" s="2"/>
      <c r="C24" s="3"/>
      <c r="D24" s="15"/>
      <c r="E24" s="2"/>
      <c r="F24" s="10"/>
      <c r="G24" s="10">
        <f t="shared" si="1"/>
        <v>0</v>
      </c>
      <c r="H24" s="15"/>
      <c r="I24" s="20"/>
      <c r="J24" s="50"/>
      <c r="K24" s="110">
        <f t="shared" si="2"/>
        <v>0</v>
      </c>
      <c r="L24" s="15"/>
      <c r="M24" s="115"/>
      <c r="N24" s="8"/>
      <c r="O24" s="120">
        <f t="shared" si="0"/>
        <v>0</v>
      </c>
      <c r="P24" s="15"/>
      <c r="Q24" s="2"/>
      <c r="R24" s="4"/>
    </row>
    <row r="25" spans="1:19" x14ac:dyDescent="0.35">
      <c r="A25" s="2"/>
      <c r="B25" s="2"/>
      <c r="C25" s="3"/>
      <c r="D25" s="15"/>
      <c r="E25" s="2"/>
      <c r="F25" s="8"/>
      <c r="G25" s="10">
        <f t="shared" si="1"/>
        <v>0</v>
      </c>
      <c r="H25" s="15"/>
      <c r="I25" s="20"/>
      <c r="J25" s="50"/>
      <c r="K25" s="110">
        <f t="shared" si="2"/>
        <v>0</v>
      </c>
      <c r="L25" s="15"/>
      <c r="M25" s="113"/>
      <c r="N25" s="8"/>
      <c r="O25" s="120">
        <f t="shared" si="0"/>
        <v>0</v>
      </c>
      <c r="P25" s="15"/>
      <c r="Q25" s="2"/>
      <c r="R25" s="4"/>
    </row>
    <row r="26" spans="1:19" x14ac:dyDescent="0.35">
      <c r="A26" s="2"/>
      <c r="B26" s="2"/>
      <c r="C26" s="3"/>
      <c r="D26" s="15"/>
      <c r="E26" s="2"/>
      <c r="F26" s="10"/>
      <c r="G26" s="10">
        <f t="shared" si="1"/>
        <v>0</v>
      </c>
      <c r="H26" s="15"/>
      <c r="I26" s="20"/>
      <c r="J26" s="50"/>
      <c r="K26" s="110">
        <f t="shared" si="2"/>
        <v>0</v>
      </c>
      <c r="L26" s="15"/>
      <c r="M26" s="115"/>
      <c r="N26" s="8"/>
      <c r="O26" s="120">
        <f t="shared" si="0"/>
        <v>0</v>
      </c>
      <c r="P26" s="15"/>
      <c r="Q26" s="1"/>
      <c r="R26" s="4"/>
    </row>
    <row r="27" spans="1:19" s="30" customFormat="1" x14ac:dyDescent="0.35">
      <c r="A27" s="18"/>
      <c r="B27" s="18"/>
      <c r="C27" s="3"/>
      <c r="D27" s="15"/>
      <c r="E27" s="2"/>
      <c r="F27" s="8"/>
      <c r="G27" s="10">
        <f t="shared" si="1"/>
        <v>0</v>
      </c>
      <c r="H27" s="15"/>
      <c r="I27" s="20"/>
      <c r="J27" s="50"/>
      <c r="K27" s="110">
        <f t="shared" si="2"/>
        <v>0</v>
      </c>
      <c r="L27" s="15"/>
      <c r="M27" s="112"/>
      <c r="N27" s="8"/>
      <c r="O27" s="120">
        <f t="shared" si="0"/>
        <v>0</v>
      </c>
      <c r="P27" s="15"/>
      <c r="Q27" s="2"/>
      <c r="R27" s="32"/>
    </row>
    <row r="28" spans="1:19" x14ac:dyDescent="0.35">
      <c r="A28" s="2"/>
      <c r="B28" s="2"/>
      <c r="C28" s="3"/>
      <c r="D28" s="15"/>
      <c r="E28" s="2"/>
      <c r="F28" s="10"/>
      <c r="G28" s="10">
        <f t="shared" si="1"/>
        <v>0</v>
      </c>
      <c r="H28" s="15"/>
      <c r="I28" s="20"/>
      <c r="J28" s="50"/>
      <c r="K28" s="110">
        <f t="shared" si="2"/>
        <v>0</v>
      </c>
      <c r="L28" s="15"/>
      <c r="M28" s="115"/>
      <c r="N28" s="8"/>
      <c r="O28" s="120">
        <f t="shared" si="0"/>
        <v>0</v>
      </c>
      <c r="P28" s="15"/>
      <c r="Q28" s="2"/>
      <c r="R28" s="4"/>
    </row>
    <row r="29" spans="1:19" x14ac:dyDescent="0.35">
      <c r="A29" s="2"/>
      <c r="B29" s="2"/>
      <c r="C29" s="3"/>
      <c r="D29" s="15"/>
      <c r="E29" s="2"/>
      <c r="F29" s="10"/>
      <c r="G29" s="10">
        <f t="shared" si="1"/>
        <v>0</v>
      </c>
      <c r="H29" s="15"/>
      <c r="I29" s="20"/>
      <c r="J29" s="50"/>
      <c r="K29" s="110">
        <f t="shared" si="2"/>
        <v>0</v>
      </c>
      <c r="L29" s="15"/>
      <c r="M29" s="114"/>
      <c r="N29" s="8"/>
      <c r="O29" s="120">
        <f t="shared" si="0"/>
        <v>0</v>
      </c>
      <c r="P29" s="15"/>
      <c r="Q29" s="2"/>
      <c r="R29" s="4"/>
    </row>
    <row r="30" spans="1:19" x14ac:dyDescent="0.35">
      <c r="A30" s="18"/>
      <c r="B30" s="2"/>
      <c r="C30" s="3"/>
      <c r="D30" s="15"/>
      <c r="E30" s="2"/>
      <c r="F30" s="2"/>
      <c r="G30" s="10">
        <f t="shared" si="1"/>
        <v>0</v>
      </c>
      <c r="H30" s="15"/>
      <c r="I30" s="20"/>
      <c r="J30" s="19"/>
      <c r="K30" s="110">
        <f t="shared" si="2"/>
        <v>0</v>
      </c>
      <c r="L30" s="15"/>
      <c r="M30" s="116"/>
      <c r="N30" s="8"/>
      <c r="O30" s="120">
        <f t="shared" si="0"/>
        <v>0</v>
      </c>
      <c r="P30" s="15"/>
      <c r="Q30" s="1"/>
    </row>
    <row r="31" spans="1:19" x14ac:dyDescent="0.35">
      <c r="A31" s="2"/>
      <c r="B31" s="2"/>
      <c r="C31" s="3"/>
      <c r="D31" s="15"/>
      <c r="E31" s="2"/>
      <c r="F31" s="10"/>
      <c r="G31" s="10">
        <f t="shared" si="1"/>
        <v>0</v>
      </c>
      <c r="H31" s="15"/>
      <c r="I31" s="20"/>
      <c r="J31" s="50"/>
      <c r="K31" s="110">
        <f t="shared" si="2"/>
        <v>0</v>
      </c>
      <c r="L31" s="15"/>
      <c r="M31" s="113"/>
      <c r="N31" s="8"/>
      <c r="O31" s="120">
        <f t="shared" si="0"/>
        <v>0</v>
      </c>
      <c r="P31" s="15"/>
      <c r="Q31" s="2"/>
      <c r="R31" s="35"/>
      <c r="S31" s="35"/>
    </row>
    <row r="32" spans="1:19" x14ac:dyDescent="0.35">
      <c r="A32" s="2"/>
      <c r="B32" s="2"/>
      <c r="C32" s="3"/>
      <c r="D32" s="15"/>
      <c r="E32" s="2"/>
      <c r="F32" s="10"/>
      <c r="G32" s="10">
        <f t="shared" si="1"/>
        <v>0</v>
      </c>
      <c r="H32" s="15"/>
      <c r="I32" s="20"/>
      <c r="J32" s="50"/>
      <c r="K32" s="110">
        <f t="shared" si="2"/>
        <v>0</v>
      </c>
      <c r="L32" s="15"/>
      <c r="M32" s="113"/>
      <c r="N32" s="8"/>
      <c r="O32" s="120">
        <f t="shared" si="0"/>
        <v>0</v>
      </c>
      <c r="P32" s="15"/>
      <c r="Q32" s="2"/>
      <c r="R32" s="35"/>
    </row>
    <row r="33" spans="1:19" x14ac:dyDescent="0.35">
      <c r="A33" s="2"/>
      <c r="B33" s="2"/>
      <c r="C33" s="3"/>
      <c r="D33" s="15"/>
      <c r="E33" s="2"/>
      <c r="F33" s="10"/>
      <c r="G33" s="10">
        <f t="shared" si="1"/>
        <v>0</v>
      </c>
      <c r="H33" s="15"/>
      <c r="I33" s="20"/>
      <c r="J33" s="50"/>
      <c r="K33" s="110">
        <f t="shared" si="2"/>
        <v>0</v>
      </c>
      <c r="L33" s="15"/>
      <c r="M33" s="113"/>
      <c r="N33" s="8"/>
      <c r="O33" s="120">
        <f t="shared" si="0"/>
        <v>0</v>
      </c>
      <c r="P33" s="15"/>
      <c r="Q33" s="2"/>
      <c r="R33" s="35"/>
    </row>
    <row r="34" spans="1:19" x14ac:dyDescent="0.35">
      <c r="A34" s="2"/>
      <c r="B34" s="2"/>
      <c r="C34" s="3"/>
      <c r="D34" s="15"/>
      <c r="E34" s="99"/>
      <c r="F34" s="10"/>
      <c r="G34" s="10">
        <f t="shared" si="1"/>
        <v>0</v>
      </c>
      <c r="H34" s="15"/>
      <c r="I34" s="20"/>
      <c r="J34" s="50"/>
      <c r="K34" s="110">
        <f t="shared" si="2"/>
        <v>0</v>
      </c>
      <c r="L34" s="15"/>
      <c r="M34" s="113"/>
      <c r="N34" s="8"/>
      <c r="O34" s="120">
        <f t="shared" si="0"/>
        <v>0</v>
      </c>
      <c r="P34" s="15"/>
      <c r="Q34" s="2"/>
      <c r="R34" s="35"/>
    </row>
    <row r="35" spans="1:19" x14ac:dyDescent="0.35">
      <c r="A35" s="2"/>
      <c r="B35" s="2"/>
      <c r="C35" s="3"/>
      <c r="D35" s="15"/>
      <c r="E35" s="99"/>
      <c r="F35" s="10"/>
      <c r="G35" s="10">
        <f t="shared" si="1"/>
        <v>0</v>
      </c>
      <c r="H35" s="15"/>
      <c r="I35" s="20"/>
      <c r="J35" s="50"/>
      <c r="K35" s="110">
        <f t="shared" si="2"/>
        <v>0</v>
      </c>
      <c r="L35" s="15"/>
      <c r="M35" s="113"/>
      <c r="N35" s="8"/>
      <c r="O35" s="120">
        <f t="shared" si="0"/>
        <v>0</v>
      </c>
      <c r="P35" s="15"/>
      <c r="Q35" s="2"/>
      <c r="R35" s="35"/>
    </row>
    <row r="36" spans="1:19" x14ac:dyDescent="0.35">
      <c r="A36" s="2"/>
      <c r="B36" s="2"/>
      <c r="C36" s="3"/>
      <c r="D36" s="15"/>
      <c r="E36" s="99"/>
      <c r="F36" s="10"/>
      <c r="G36" s="10">
        <f t="shared" si="1"/>
        <v>0</v>
      </c>
      <c r="H36" s="15"/>
      <c r="I36" s="20"/>
      <c r="J36" s="50"/>
      <c r="K36" s="110">
        <f t="shared" si="2"/>
        <v>0</v>
      </c>
      <c r="L36" s="15"/>
      <c r="M36" s="113"/>
      <c r="N36" s="8"/>
      <c r="O36" s="120">
        <f t="shared" si="0"/>
        <v>0</v>
      </c>
      <c r="P36" s="15"/>
      <c r="Q36" s="2"/>
      <c r="R36" s="35"/>
    </row>
    <row r="37" spans="1:19" x14ac:dyDescent="0.35">
      <c r="A37" s="2"/>
      <c r="B37" s="20"/>
      <c r="C37" s="3"/>
      <c r="D37" s="15"/>
      <c r="E37" s="99"/>
      <c r="F37" s="10"/>
      <c r="G37" s="10">
        <f t="shared" si="1"/>
        <v>0</v>
      </c>
      <c r="H37" s="15"/>
      <c r="I37" s="20"/>
      <c r="J37" s="50"/>
      <c r="K37" s="110">
        <f t="shared" si="2"/>
        <v>0</v>
      </c>
      <c r="L37" s="15"/>
      <c r="M37" s="113"/>
      <c r="N37" s="8"/>
      <c r="O37" s="120">
        <f t="shared" si="0"/>
        <v>0</v>
      </c>
      <c r="P37" s="15"/>
      <c r="Q37" s="2"/>
      <c r="R37" s="35"/>
      <c r="S37" s="35"/>
    </row>
    <row r="38" spans="1:19" ht="17" customHeight="1" x14ac:dyDescent="0.35">
      <c r="A38" s="2"/>
      <c r="B38" s="2"/>
      <c r="C38" s="21"/>
      <c r="D38" s="15"/>
      <c r="E38" s="99"/>
      <c r="F38" s="10"/>
      <c r="G38" s="10">
        <f t="shared" si="1"/>
        <v>0</v>
      </c>
      <c r="H38" s="15"/>
      <c r="I38" s="20"/>
      <c r="J38" s="50"/>
      <c r="K38" s="110">
        <f t="shared" si="2"/>
        <v>0</v>
      </c>
      <c r="L38" s="15"/>
      <c r="M38" s="113"/>
      <c r="N38" s="8"/>
      <c r="O38" s="120">
        <f t="shared" si="0"/>
        <v>0</v>
      </c>
      <c r="P38" s="15"/>
      <c r="Q38" s="2"/>
      <c r="R38" s="35"/>
      <c r="S38" s="35"/>
    </row>
    <row r="39" spans="1:19" s="30" customFormat="1" x14ac:dyDescent="0.35">
      <c r="A39" s="2"/>
      <c r="B39" s="2"/>
      <c r="C39" s="21"/>
      <c r="D39" s="15"/>
      <c r="E39" s="99"/>
      <c r="F39" s="21"/>
      <c r="G39" s="10">
        <f t="shared" si="1"/>
        <v>0</v>
      </c>
      <c r="H39" s="15"/>
      <c r="I39" s="20"/>
      <c r="J39" s="50"/>
      <c r="K39" s="110">
        <f t="shared" si="2"/>
        <v>0</v>
      </c>
      <c r="L39" s="15"/>
      <c r="M39" s="113"/>
      <c r="N39" s="8"/>
      <c r="O39" s="120">
        <f t="shared" si="0"/>
        <v>0</v>
      </c>
      <c r="P39" s="15"/>
      <c r="Q39" s="2"/>
      <c r="R39" s="35"/>
      <c r="S39" s="35"/>
    </row>
    <row r="40" spans="1:19" s="30" customFormat="1" x14ac:dyDescent="0.35">
      <c r="A40" s="2"/>
      <c r="B40" s="9"/>
      <c r="C40" s="21"/>
      <c r="D40" s="15"/>
      <c r="E40" s="99"/>
      <c r="F40" s="21"/>
      <c r="G40" s="10">
        <f t="shared" si="1"/>
        <v>0</v>
      </c>
      <c r="H40" s="15"/>
      <c r="I40" s="20"/>
      <c r="J40" s="50"/>
      <c r="K40" s="110">
        <f t="shared" si="2"/>
        <v>0</v>
      </c>
      <c r="L40" s="15"/>
      <c r="M40" s="113"/>
      <c r="N40" s="8"/>
      <c r="O40" s="120">
        <f t="shared" si="0"/>
        <v>0</v>
      </c>
      <c r="P40" s="15"/>
      <c r="Q40" s="2"/>
      <c r="R40" s="35"/>
      <c r="S40" s="35"/>
    </row>
    <row r="41" spans="1:19" x14ac:dyDescent="0.35">
      <c r="A41" s="2"/>
      <c r="B41" s="9"/>
      <c r="C41" s="3"/>
      <c r="D41" s="15"/>
      <c r="E41" s="99"/>
      <c r="F41" s="21"/>
      <c r="G41" s="10">
        <f t="shared" si="1"/>
        <v>0</v>
      </c>
      <c r="H41" s="15"/>
      <c r="I41" s="20"/>
      <c r="J41" s="50"/>
      <c r="K41" s="110">
        <f t="shared" si="2"/>
        <v>0</v>
      </c>
      <c r="L41" s="15"/>
      <c r="M41" s="114"/>
      <c r="N41" s="8"/>
      <c r="O41" s="120">
        <f t="shared" si="0"/>
        <v>0</v>
      </c>
      <c r="P41" s="15"/>
      <c r="Q41" s="2"/>
      <c r="R41" s="35"/>
    </row>
    <row r="42" spans="1:19" x14ac:dyDescent="0.35">
      <c r="A42" s="2"/>
      <c r="B42" s="2"/>
      <c r="C42" s="3"/>
      <c r="D42" s="15"/>
      <c r="E42" s="2"/>
      <c r="F42" s="21"/>
      <c r="G42" s="10">
        <f t="shared" si="1"/>
        <v>0</v>
      </c>
      <c r="H42" s="15"/>
      <c r="I42" s="20"/>
      <c r="J42" s="50"/>
      <c r="K42" s="110">
        <f t="shared" si="2"/>
        <v>0</v>
      </c>
      <c r="L42" s="15"/>
      <c r="M42" s="113"/>
      <c r="N42" s="8"/>
      <c r="O42" s="120">
        <f t="shared" si="0"/>
        <v>0</v>
      </c>
      <c r="P42" s="15"/>
      <c r="Q42" s="2"/>
      <c r="R42" s="35"/>
    </row>
    <row r="43" spans="1:19" x14ac:dyDescent="0.35">
      <c r="A43" s="2"/>
      <c r="B43" s="2"/>
      <c r="C43" s="3"/>
      <c r="D43" s="15"/>
      <c r="E43" s="99"/>
      <c r="F43" s="21"/>
      <c r="G43" s="10">
        <f t="shared" si="1"/>
        <v>0</v>
      </c>
      <c r="H43" s="15"/>
      <c r="I43" s="20"/>
      <c r="J43" s="50"/>
      <c r="K43" s="110">
        <f t="shared" si="2"/>
        <v>0</v>
      </c>
      <c r="L43" s="15"/>
      <c r="M43" s="114"/>
      <c r="N43" s="8"/>
      <c r="O43" s="120">
        <f t="shared" si="0"/>
        <v>0</v>
      </c>
      <c r="P43" s="15"/>
      <c r="Q43" s="2"/>
      <c r="R43" s="35"/>
    </row>
    <row r="44" spans="1:19" s="30" customFormat="1" x14ac:dyDescent="0.35">
      <c r="A44" s="18"/>
      <c r="B44" s="18"/>
      <c r="C44" s="3"/>
      <c r="D44" s="15"/>
      <c r="E44" s="18"/>
      <c r="F44" s="21"/>
      <c r="G44" s="10">
        <f t="shared" si="1"/>
        <v>0</v>
      </c>
      <c r="H44" s="15"/>
      <c r="I44" s="20"/>
      <c r="J44" s="50"/>
      <c r="K44" s="110">
        <f t="shared" si="2"/>
        <v>0</v>
      </c>
      <c r="L44" s="15"/>
      <c r="M44" s="112"/>
      <c r="N44" s="8"/>
      <c r="O44" s="120">
        <f t="shared" si="0"/>
        <v>0</v>
      </c>
      <c r="P44" s="15"/>
      <c r="Q44" s="13"/>
      <c r="R44" s="35"/>
      <c r="S44" s="33"/>
    </row>
    <row r="45" spans="1:19" x14ac:dyDescent="0.35">
      <c r="A45" s="2"/>
      <c r="B45" s="2"/>
      <c r="C45" s="3"/>
      <c r="D45" s="15"/>
      <c r="E45" s="2"/>
      <c r="F45" s="21"/>
      <c r="G45" s="10">
        <f t="shared" si="1"/>
        <v>0</v>
      </c>
      <c r="H45" s="15"/>
      <c r="I45" s="20"/>
      <c r="J45" s="8"/>
      <c r="K45" s="110">
        <f t="shared" si="2"/>
        <v>0</v>
      </c>
      <c r="L45" s="15"/>
      <c r="M45" s="113"/>
      <c r="N45" s="8"/>
      <c r="O45" s="120">
        <f t="shared" si="0"/>
        <v>0</v>
      </c>
      <c r="P45" s="15"/>
      <c r="Q45" s="2"/>
      <c r="R45" s="37"/>
    </row>
    <row r="46" spans="1:19" x14ac:dyDescent="0.35">
      <c r="A46" s="2"/>
      <c r="B46" s="2"/>
      <c r="C46" s="3"/>
      <c r="D46" s="15"/>
      <c r="E46" s="99"/>
      <c r="F46" s="21"/>
      <c r="G46" s="10">
        <f t="shared" si="1"/>
        <v>0</v>
      </c>
      <c r="H46" s="15"/>
      <c r="I46" s="20"/>
      <c r="J46" s="8"/>
      <c r="K46" s="110">
        <f t="shared" si="2"/>
        <v>0</v>
      </c>
      <c r="L46" s="15"/>
      <c r="M46" s="113"/>
      <c r="N46" s="8"/>
      <c r="O46" s="120">
        <f t="shared" si="0"/>
        <v>0</v>
      </c>
      <c r="P46" s="15"/>
      <c r="Q46" s="2"/>
      <c r="R46" s="35"/>
    </row>
    <row r="47" spans="1:19" x14ac:dyDescent="0.35">
      <c r="A47" s="2"/>
      <c r="B47" s="2"/>
      <c r="C47" s="3"/>
      <c r="D47" s="15"/>
      <c r="E47" s="99"/>
      <c r="F47" s="21"/>
      <c r="G47" s="10">
        <f t="shared" si="1"/>
        <v>0</v>
      </c>
      <c r="H47" s="15"/>
      <c r="I47" s="20"/>
      <c r="J47" s="8"/>
      <c r="K47" s="110">
        <f t="shared" si="2"/>
        <v>0</v>
      </c>
      <c r="L47" s="15"/>
      <c r="M47" s="113"/>
      <c r="N47" s="8"/>
      <c r="O47" s="120">
        <f t="shared" si="0"/>
        <v>0</v>
      </c>
      <c r="P47" s="15"/>
      <c r="Q47" s="2"/>
      <c r="R47" s="35"/>
    </row>
    <row r="48" spans="1:19" x14ac:dyDescent="0.35">
      <c r="A48" s="2"/>
      <c r="B48" s="2"/>
      <c r="C48" s="3"/>
      <c r="D48" s="15"/>
      <c r="E48" s="99"/>
      <c r="F48" s="21"/>
      <c r="G48" s="10">
        <f t="shared" si="1"/>
        <v>0</v>
      </c>
      <c r="H48" s="15"/>
      <c r="I48" s="20"/>
      <c r="J48" s="8"/>
      <c r="K48" s="110">
        <f t="shared" si="2"/>
        <v>0</v>
      </c>
      <c r="L48" s="15"/>
      <c r="M48" s="113"/>
      <c r="N48" s="8"/>
      <c r="O48" s="120">
        <f t="shared" si="0"/>
        <v>0</v>
      </c>
      <c r="P48" s="15"/>
      <c r="Q48" s="2"/>
      <c r="R48" s="35"/>
    </row>
    <row r="49" spans="1:28" x14ac:dyDescent="0.35">
      <c r="A49" s="2"/>
      <c r="B49" s="2"/>
      <c r="C49" s="3"/>
      <c r="D49" s="15"/>
      <c r="E49" s="99"/>
      <c r="F49" s="21"/>
      <c r="G49" s="10">
        <f t="shared" si="1"/>
        <v>0</v>
      </c>
      <c r="H49" s="15"/>
      <c r="I49" s="20"/>
      <c r="J49" s="8"/>
      <c r="K49" s="110">
        <f t="shared" si="2"/>
        <v>0</v>
      </c>
      <c r="L49" s="15"/>
      <c r="M49" s="114"/>
      <c r="N49" s="8"/>
      <c r="O49" s="120">
        <f t="shared" si="0"/>
        <v>0</v>
      </c>
      <c r="P49" s="15"/>
      <c r="Q49" s="2"/>
      <c r="R49" s="35"/>
    </row>
    <row r="50" spans="1:28" x14ac:dyDescent="0.35">
      <c r="A50" s="2"/>
      <c r="B50" s="2"/>
      <c r="C50" s="25"/>
      <c r="D50" s="15"/>
      <c r="E50" s="99"/>
      <c r="F50" s="100"/>
      <c r="G50" s="10">
        <f t="shared" si="1"/>
        <v>0</v>
      </c>
      <c r="H50" s="83"/>
      <c r="I50" s="20"/>
      <c r="J50" s="100"/>
      <c r="K50" s="110">
        <f t="shared" si="2"/>
        <v>0</v>
      </c>
      <c r="L50" s="83"/>
      <c r="M50" s="113"/>
      <c r="N50" s="123"/>
      <c r="O50" s="120">
        <f t="shared" si="0"/>
        <v>0</v>
      </c>
      <c r="P50" s="83"/>
      <c r="Q50" s="18"/>
    </row>
    <row r="51" spans="1:28" x14ac:dyDescent="0.35">
      <c r="A51" s="2"/>
      <c r="B51" s="2"/>
      <c r="C51" s="25"/>
      <c r="D51" s="15"/>
      <c r="E51" s="99"/>
      <c r="F51" s="53"/>
      <c r="G51" s="10">
        <f>C51*F51</f>
        <v>0</v>
      </c>
      <c r="H51" s="15"/>
      <c r="I51" s="20"/>
      <c r="J51" s="8"/>
      <c r="K51" s="110">
        <f t="shared" si="2"/>
        <v>0</v>
      </c>
      <c r="L51" s="15"/>
      <c r="M51" s="113"/>
      <c r="N51" s="8"/>
      <c r="O51" s="120">
        <f>C51*N51</f>
        <v>0</v>
      </c>
      <c r="P51" s="15"/>
      <c r="Q51" s="2"/>
      <c r="R51" s="35"/>
    </row>
    <row r="52" spans="1:28" x14ac:dyDescent="0.35">
      <c r="A52" s="2"/>
      <c r="B52" s="2"/>
      <c r="C52" s="25"/>
      <c r="D52" s="15"/>
      <c r="E52" s="99"/>
      <c r="F52" s="53"/>
      <c r="G52" s="10">
        <f t="shared" si="1"/>
        <v>0</v>
      </c>
      <c r="H52" s="15"/>
      <c r="I52" s="20"/>
      <c r="J52" s="8"/>
      <c r="K52" s="110">
        <f t="shared" si="2"/>
        <v>0</v>
      </c>
      <c r="L52" s="15"/>
      <c r="M52" s="113"/>
      <c r="N52" s="8"/>
      <c r="O52" s="120">
        <f>C52*N52</f>
        <v>0</v>
      </c>
      <c r="P52" s="15"/>
      <c r="Q52" s="2"/>
      <c r="R52" s="35"/>
    </row>
    <row r="53" spans="1:28" x14ac:dyDescent="0.35">
      <c r="A53" s="20"/>
      <c r="B53" s="39"/>
      <c r="C53" s="126"/>
      <c r="D53" s="15"/>
      <c r="E53" s="103"/>
      <c r="F53" s="25"/>
      <c r="G53" s="10">
        <f t="shared" si="1"/>
        <v>0</v>
      </c>
      <c r="H53" s="15"/>
      <c r="I53" s="20"/>
      <c r="J53" s="26"/>
      <c r="K53" s="110">
        <f t="shared" si="2"/>
        <v>0</v>
      </c>
      <c r="L53" s="15"/>
      <c r="M53" s="114"/>
      <c r="N53" s="8"/>
      <c r="O53" s="120">
        <f>C53*N53</f>
        <v>0</v>
      </c>
      <c r="P53" s="15"/>
      <c r="Q53" s="2"/>
    </row>
    <row r="54" spans="1:28" ht="6" customHeight="1" x14ac:dyDescent="0.35">
      <c r="A54" s="20"/>
      <c r="B54" s="39"/>
      <c r="C54" s="126"/>
      <c r="D54" s="15"/>
      <c r="E54" s="103"/>
      <c r="F54" s="25"/>
      <c r="G54" s="10"/>
      <c r="H54" s="15"/>
      <c r="I54" s="39"/>
      <c r="J54" s="127"/>
      <c r="K54" s="127"/>
      <c r="L54" s="15"/>
      <c r="M54" s="128"/>
      <c r="N54" s="110"/>
      <c r="O54" s="120"/>
      <c r="P54" s="15"/>
      <c r="Q54" s="34"/>
      <c r="R54" s="35"/>
    </row>
    <row r="55" spans="1:28" x14ac:dyDescent="0.35">
      <c r="A55" s="20"/>
      <c r="B55" s="39"/>
      <c r="C55" s="126"/>
      <c r="D55" s="15"/>
      <c r="E55" s="87" t="s">
        <v>216</v>
      </c>
      <c r="F55" s="127"/>
      <c r="G55" s="127">
        <f>SUM(G2:G52)</f>
        <v>0</v>
      </c>
      <c r="H55" s="15"/>
      <c r="I55" s="87" t="s">
        <v>217</v>
      </c>
      <c r="J55" s="127"/>
      <c r="K55" s="127">
        <f>SUM(K2:K52)</f>
        <v>3.23</v>
      </c>
      <c r="L55" s="15"/>
      <c r="M55" s="117" t="s">
        <v>218</v>
      </c>
      <c r="N55" s="110"/>
      <c r="O55" s="129">
        <f>SUM(O2:O52)</f>
        <v>43.33</v>
      </c>
      <c r="P55" s="15"/>
      <c r="Q55" s="34"/>
    </row>
    <row r="56" spans="1:28" x14ac:dyDescent="0.3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7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9"/>
    </row>
    <row r="57" spans="1:28" x14ac:dyDescent="0.35">
      <c r="F57" s="33"/>
      <c r="G57" s="33"/>
      <c r="J57" s="33"/>
      <c r="K57" s="33"/>
      <c r="O57" s="33"/>
    </row>
    <row r="58" spans="1:28" x14ac:dyDescent="0.35">
      <c r="F58" s="33"/>
      <c r="G58" s="33"/>
      <c r="J58" s="33"/>
      <c r="K58" s="33"/>
      <c r="O58" s="33"/>
    </row>
    <row r="59" spans="1:28" x14ac:dyDescent="0.35">
      <c r="F59" s="33"/>
      <c r="G59" s="33"/>
      <c r="J59" s="33"/>
      <c r="K59" s="33"/>
      <c r="O59" s="33"/>
    </row>
    <row r="60" spans="1:28" x14ac:dyDescent="0.35">
      <c r="A60" s="15"/>
      <c r="B60" s="15"/>
      <c r="C60" s="2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31"/>
      <c r="O60" s="15"/>
      <c r="P60" s="15"/>
      <c r="Q60" s="15"/>
      <c r="R60" s="15"/>
    </row>
    <row r="61" spans="1:28" x14ac:dyDescent="0.35">
      <c r="F61" s="33"/>
      <c r="G61" s="33"/>
      <c r="J61" s="33"/>
      <c r="K61" s="33"/>
      <c r="O61" s="33"/>
    </row>
    <row r="62" spans="1:28" x14ac:dyDescent="0.35">
      <c r="F62" s="33"/>
      <c r="G62" s="33"/>
      <c r="J62" s="33"/>
      <c r="K62" s="33"/>
      <c r="O62" s="33"/>
    </row>
    <row r="63" spans="1:28" x14ac:dyDescent="0.35">
      <c r="F63" s="33"/>
      <c r="G63" s="33"/>
      <c r="J63" s="33"/>
      <c r="K63" s="33"/>
      <c r="O63" s="33"/>
    </row>
    <row r="64" spans="1:28" x14ac:dyDescent="0.35">
      <c r="F64" s="33"/>
      <c r="G64" s="33"/>
      <c r="J64" s="33"/>
      <c r="K64" s="33"/>
      <c r="O64" s="33"/>
    </row>
  </sheetData>
  <mergeCells count="2">
    <mergeCell ref="A56:N56"/>
    <mergeCell ref="O56:AB56"/>
  </mergeCells>
  <hyperlinks>
    <hyperlink ref="S4" r:id="rId1" xr:uid="{8B8D7D56-257F-144B-8819-3A2DB096E1A2}"/>
    <hyperlink ref="T4" r:id="rId2" xr:uid="{301A983F-3C87-CB4F-8D1B-141F3D7CAF88}"/>
    <hyperlink ref="U4" r:id="rId3" xr:uid="{FD9A7174-3ACA-C842-9936-11C0AA212BA6}"/>
    <hyperlink ref="S5" r:id="rId4" xr:uid="{14345C71-9FB5-684E-9E29-E4443D1202E5}"/>
    <hyperlink ref="T5" r:id="rId5" xr:uid="{19CB19DC-DEA3-EF47-9904-E8BD02EC1DFE}"/>
    <hyperlink ref="U5" r:id="rId6" xr:uid="{285CE73B-26FD-DE4B-A8B6-AADEC679C7FD}"/>
    <hyperlink ref="S6" r:id="rId7" xr:uid="{3BEAFE97-C61D-1C47-999A-EEC1BF68B8FB}"/>
    <hyperlink ref="S7" r:id="rId8" xr:uid="{2B3799CB-B423-0C40-A8C7-6DB8B3D9EBEC}"/>
    <hyperlink ref="S8" r:id="rId9" xr:uid="{767F296F-B6B8-4946-91F5-4D57B515D828}"/>
    <hyperlink ref="T8" r:id="rId10" xr:uid="{552C31EB-6096-F34F-8FF6-119A8B51B8E1}"/>
    <hyperlink ref="S9" r:id="rId11" xr:uid="{29C0F4B6-AAFA-344E-857B-D42E75A609EE}"/>
    <hyperlink ref="S10" r:id="rId12" xr:uid="{CDEE4C16-986A-814B-B296-247D80AFE6FF}"/>
    <hyperlink ref="T10" r:id="rId13" xr:uid="{86410DF6-B4D6-F442-AB53-45E37F0D850C}"/>
    <hyperlink ref="S11" r:id="rId14" xr:uid="{D4D597F1-9D62-A24A-9D19-64BEB26576E6}"/>
    <hyperlink ref="S12" r:id="rId15" xr:uid="{5C5A1E28-34B5-D544-AAA9-584CA083B4A2}"/>
  </hyperlinks>
  <pageMargins left="0.75" right="0.75" top="1" bottom="1" header="0.5" footer="0.5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D0BD-D598-5049-AA57-119A389DE5FD}">
  <sheetPr codeName="Sheet3"/>
  <dimension ref="A1:AB58"/>
  <sheetViews>
    <sheetView workbookViewId="0">
      <selection activeCell="I26" sqref="I26"/>
    </sheetView>
  </sheetViews>
  <sheetFormatPr defaultColWidth="11.1640625" defaultRowHeight="15.5" x14ac:dyDescent="0.35"/>
  <cols>
    <col min="1" max="1" width="20.83203125" customWidth="1"/>
    <col min="2" max="2" width="24.83203125" bestFit="1" customWidth="1"/>
    <col min="3" max="3" width="5.1640625" style="88" bestFit="1" customWidth="1"/>
    <col min="4" max="4" width="2.83203125" customWidth="1"/>
    <col min="5" max="5" width="15.83203125" bestFit="1" customWidth="1"/>
    <col min="6" max="6" width="9.83203125" style="88" customWidth="1"/>
    <col min="7" max="7" width="10.5" style="88" customWidth="1"/>
    <col min="8" max="8" width="2.83203125" customWidth="1"/>
    <col min="9" max="9" width="26.1640625" bestFit="1" customWidth="1"/>
    <col min="10" max="10" width="9.83203125" style="88" customWidth="1"/>
    <col min="11" max="11" width="10.5" style="88" customWidth="1"/>
    <col min="12" max="12" width="2.83203125" customWidth="1"/>
    <col min="13" max="13" width="26.1640625" bestFit="1" customWidth="1"/>
    <col min="14" max="14" width="9.83203125" style="88" customWidth="1"/>
    <col min="15" max="15" width="10.33203125" style="88" bestFit="1" customWidth="1"/>
    <col min="16" max="16" width="2.83203125" customWidth="1"/>
    <col min="17" max="17" width="94.5" bestFit="1" customWidth="1"/>
    <col min="20" max="20" width="19" customWidth="1"/>
    <col min="21" max="21" width="20" customWidth="1"/>
  </cols>
  <sheetData>
    <row r="1" spans="1:18" ht="16" thickBot="1" x14ac:dyDescent="0.4">
      <c r="A1" s="43" t="s">
        <v>77</v>
      </c>
      <c r="B1" s="44" t="s">
        <v>0</v>
      </c>
      <c r="C1" s="45" t="s">
        <v>210</v>
      </c>
      <c r="D1" s="16"/>
      <c r="E1" s="44" t="s">
        <v>141</v>
      </c>
      <c r="F1" s="45" t="s">
        <v>90</v>
      </c>
      <c r="G1" s="45" t="s">
        <v>91</v>
      </c>
      <c r="H1" s="16"/>
      <c r="I1" s="51" t="s">
        <v>117</v>
      </c>
      <c r="J1" s="49" t="s">
        <v>90</v>
      </c>
      <c r="K1" s="46" t="s">
        <v>91</v>
      </c>
      <c r="L1" s="16"/>
      <c r="M1" s="51" t="s">
        <v>99</v>
      </c>
      <c r="N1" s="45" t="s">
        <v>90</v>
      </c>
      <c r="O1" s="45" t="s">
        <v>91</v>
      </c>
      <c r="P1" s="16"/>
      <c r="Q1" s="47" t="s">
        <v>4</v>
      </c>
    </row>
    <row r="2" spans="1:18" x14ac:dyDescent="0.35">
      <c r="A2" s="90"/>
      <c r="B2" s="90"/>
      <c r="C2" s="93"/>
      <c r="D2" s="16"/>
      <c r="E2" s="97"/>
      <c r="F2" s="98"/>
      <c r="G2" s="98">
        <f>C2*F2</f>
        <v>0</v>
      </c>
      <c r="H2" s="16"/>
      <c r="I2" s="5"/>
      <c r="J2" s="104"/>
      <c r="K2" s="62">
        <f>C2*J2</f>
        <v>0</v>
      </c>
      <c r="L2" s="16"/>
      <c r="M2" s="97"/>
      <c r="N2" s="98"/>
      <c r="O2" s="59">
        <f>C2*N2</f>
        <v>0</v>
      </c>
      <c r="P2" s="16"/>
      <c r="Q2" s="90"/>
      <c r="R2" s="63"/>
    </row>
    <row r="3" spans="1:18" x14ac:dyDescent="0.35">
      <c r="A3" s="91"/>
      <c r="B3" s="91"/>
      <c r="C3" s="94"/>
      <c r="D3" s="16"/>
      <c r="E3" s="97"/>
      <c r="F3" s="98"/>
      <c r="G3" s="98">
        <f>C3*F3</f>
        <v>0</v>
      </c>
      <c r="H3" s="16"/>
      <c r="I3" s="6"/>
      <c r="J3" s="104"/>
      <c r="K3" s="62">
        <f>C3*J3</f>
        <v>0</v>
      </c>
      <c r="L3" s="16"/>
      <c r="M3" s="97"/>
      <c r="N3" s="101"/>
      <c r="O3" s="62">
        <f>C3*N3</f>
        <v>0</v>
      </c>
      <c r="P3" s="16"/>
      <c r="Q3" s="91"/>
      <c r="R3" s="63"/>
    </row>
    <row r="4" spans="1:18" x14ac:dyDescent="0.35">
      <c r="A4" s="91"/>
      <c r="B4" s="91"/>
      <c r="C4" s="94"/>
      <c r="D4" s="16"/>
      <c r="E4" s="91"/>
      <c r="F4" s="98"/>
      <c r="G4" s="98">
        <f>C4*F4</f>
        <v>0</v>
      </c>
      <c r="H4" s="16"/>
      <c r="I4" s="91"/>
      <c r="J4" s="104"/>
      <c r="K4" s="62">
        <f>C4*J4</f>
        <v>0</v>
      </c>
      <c r="L4" s="16"/>
      <c r="M4" s="99"/>
      <c r="N4" s="104"/>
      <c r="O4" s="62">
        <f t="shared" ref="O4:O44" si="0">C4*N4</f>
        <v>0</v>
      </c>
      <c r="P4" s="16"/>
      <c r="Q4" s="91"/>
      <c r="R4" s="63"/>
    </row>
    <row r="5" spans="1:18" x14ac:dyDescent="0.35">
      <c r="A5" s="91"/>
      <c r="B5" s="18"/>
      <c r="C5" s="94"/>
      <c r="D5" s="16"/>
      <c r="E5" s="97"/>
      <c r="F5" s="98"/>
      <c r="G5" s="98">
        <f t="shared" ref="G5:G47" si="1">C5*F5</f>
        <v>0</v>
      </c>
      <c r="H5" s="16"/>
      <c r="I5" s="7"/>
      <c r="J5" s="104"/>
      <c r="K5" s="62">
        <f t="shared" ref="K5:K47" si="2">C5*J5</f>
        <v>0</v>
      </c>
      <c r="L5" s="16"/>
      <c r="M5" s="97"/>
      <c r="N5" s="101"/>
      <c r="O5" s="62">
        <f t="shared" si="0"/>
        <v>0</v>
      </c>
      <c r="P5" s="16"/>
      <c r="Q5" s="91"/>
      <c r="R5" s="63"/>
    </row>
    <row r="6" spans="1:18" x14ac:dyDescent="0.35">
      <c r="A6" s="91"/>
      <c r="B6" s="91"/>
      <c r="C6" s="94"/>
      <c r="D6" s="16"/>
      <c r="E6" s="91"/>
      <c r="F6" s="98"/>
      <c r="G6" s="98">
        <f t="shared" si="1"/>
        <v>0</v>
      </c>
      <c r="H6" s="16"/>
      <c r="I6" s="91"/>
      <c r="J6" s="104"/>
      <c r="K6" s="62">
        <f t="shared" si="2"/>
        <v>0</v>
      </c>
      <c r="L6" s="16"/>
      <c r="M6" s="99"/>
      <c r="N6" s="104"/>
      <c r="O6" s="62">
        <f t="shared" si="0"/>
        <v>0</v>
      </c>
      <c r="P6" s="16"/>
      <c r="Q6" s="91"/>
      <c r="R6" s="63"/>
    </row>
    <row r="7" spans="1:18" x14ac:dyDescent="0.35">
      <c r="A7" s="91"/>
      <c r="B7" s="18"/>
      <c r="C7" s="94"/>
      <c r="D7" s="16"/>
      <c r="E7" s="97"/>
      <c r="F7" s="98"/>
      <c r="G7" s="98">
        <f t="shared" si="1"/>
        <v>0</v>
      </c>
      <c r="H7" s="16"/>
      <c r="I7" s="7"/>
      <c r="J7" s="104"/>
      <c r="K7" s="62">
        <f t="shared" si="2"/>
        <v>0</v>
      </c>
      <c r="L7" s="16"/>
      <c r="M7" s="97"/>
      <c r="N7" s="101"/>
      <c r="O7" s="62">
        <f t="shared" si="0"/>
        <v>0</v>
      </c>
      <c r="P7" s="16"/>
      <c r="Q7" s="91"/>
      <c r="R7" s="63"/>
    </row>
    <row r="8" spans="1:18" x14ac:dyDescent="0.35">
      <c r="A8" s="91"/>
      <c r="B8" s="91"/>
      <c r="C8" s="94"/>
      <c r="D8" s="16"/>
      <c r="E8" s="99"/>
      <c r="F8" s="98"/>
      <c r="G8" s="98">
        <f t="shared" si="1"/>
        <v>0</v>
      </c>
      <c r="H8" s="16"/>
      <c r="I8" s="92"/>
      <c r="J8" s="104"/>
      <c r="K8" s="62">
        <f t="shared" si="2"/>
        <v>0</v>
      </c>
      <c r="L8" s="16"/>
      <c r="M8" s="99"/>
      <c r="N8" s="104"/>
      <c r="O8" s="62">
        <f t="shared" si="0"/>
        <v>0</v>
      </c>
      <c r="P8" s="16"/>
      <c r="Q8" s="91"/>
      <c r="R8" s="63"/>
    </row>
    <row r="9" spans="1:18" x14ac:dyDescent="0.35">
      <c r="A9" s="91"/>
      <c r="B9" s="91"/>
      <c r="C9" s="94"/>
      <c r="D9" s="16"/>
      <c r="E9" s="99"/>
      <c r="F9" s="98"/>
      <c r="G9" s="98">
        <f t="shared" si="1"/>
        <v>0</v>
      </c>
      <c r="H9" s="16"/>
      <c r="I9" s="92"/>
      <c r="J9" s="104"/>
      <c r="K9" s="62">
        <f t="shared" si="2"/>
        <v>0</v>
      </c>
      <c r="L9" s="16"/>
      <c r="M9" s="99"/>
      <c r="N9" s="104"/>
      <c r="O9" s="62">
        <f t="shared" si="0"/>
        <v>0</v>
      </c>
      <c r="P9" s="16"/>
      <c r="Q9" s="91"/>
      <c r="R9" s="63"/>
    </row>
    <row r="10" spans="1:18" s="31" customFormat="1" x14ac:dyDescent="0.35">
      <c r="A10" s="18"/>
      <c r="B10" s="91"/>
      <c r="C10" s="94"/>
      <c r="D10" s="16"/>
      <c r="E10" s="97"/>
      <c r="F10" s="98"/>
      <c r="G10" s="98">
        <f t="shared" si="1"/>
        <v>0</v>
      </c>
      <c r="H10" s="16"/>
      <c r="I10" s="92"/>
      <c r="J10" s="104"/>
      <c r="K10" s="62">
        <f t="shared" si="2"/>
        <v>0</v>
      </c>
      <c r="L10" s="16"/>
      <c r="M10" s="97"/>
      <c r="N10" s="101"/>
      <c r="O10" s="62">
        <f t="shared" si="0"/>
        <v>0</v>
      </c>
      <c r="P10" s="16"/>
      <c r="Q10" s="105"/>
      <c r="R10" s="73"/>
    </row>
    <row r="11" spans="1:18" x14ac:dyDescent="0.35">
      <c r="A11" s="91"/>
      <c r="B11" s="91"/>
      <c r="C11" s="94"/>
      <c r="D11" s="16"/>
      <c r="E11" s="97"/>
      <c r="F11" s="98"/>
      <c r="G11" s="98">
        <f t="shared" si="1"/>
        <v>0</v>
      </c>
      <c r="H11" s="16"/>
      <c r="I11" s="92"/>
      <c r="J11" s="104"/>
      <c r="K11" s="62">
        <f t="shared" si="2"/>
        <v>0</v>
      </c>
      <c r="L11" s="16"/>
      <c r="M11" s="99"/>
      <c r="N11" s="104"/>
      <c r="O11" s="62">
        <f t="shared" si="0"/>
        <v>0</v>
      </c>
      <c r="P11" s="16"/>
      <c r="Q11" s="91"/>
      <c r="R11" s="63"/>
    </row>
    <row r="12" spans="1:18" x14ac:dyDescent="0.35">
      <c r="A12" s="91"/>
      <c r="B12" s="91"/>
      <c r="C12" s="94"/>
      <c r="D12" s="16"/>
      <c r="E12" s="97"/>
      <c r="F12" s="98"/>
      <c r="G12" s="98">
        <f t="shared" si="1"/>
        <v>0</v>
      </c>
      <c r="H12" s="16"/>
      <c r="I12" s="92"/>
      <c r="J12" s="104"/>
      <c r="K12" s="62">
        <f t="shared" si="2"/>
        <v>0</v>
      </c>
      <c r="L12" s="16"/>
      <c r="M12" s="99"/>
      <c r="N12" s="104"/>
      <c r="O12" s="62">
        <f t="shared" si="0"/>
        <v>0</v>
      </c>
      <c r="P12" s="16"/>
      <c r="Q12" s="91"/>
      <c r="R12" s="63"/>
    </row>
    <row r="13" spans="1:18" s="31" customFormat="1" x14ac:dyDescent="0.35">
      <c r="A13" s="18"/>
      <c r="B13" s="91"/>
      <c r="C13" s="94"/>
      <c r="D13" s="16"/>
      <c r="E13" s="97"/>
      <c r="F13" s="98"/>
      <c r="G13" s="98">
        <f t="shared" si="1"/>
        <v>0</v>
      </c>
      <c r="H13" s="16"/>
      <c r="I13" s="92"/>
      <c r="J13" s="104"/>
      <c r="K13" s="62">
        <f t="shared" si="2"/>
        <v>0</v>
      </c>
      <c r="L13" s="16"/>
      <c r="M13" s="99"/>
      <c r="N13" s="104"/>
      <c r="O13" s="62">
        <f t="shared" si="0"/>
        <v>0</v>
      </c>
      <c r="P13" s="16"/>
      <c r="Q13" s="91"/>
      <c r="R13" s="73"/>
    </row>
    <row r="14" spans="1:18" s="31" customFormat="1" x14ac:dyDescent="0.35">
      <c r="A14" s="18"/>
      <c r="B14" s="91"/>
      <c r="C14" s="94"/>
      <c r="D14" s="16"/>
      <c r="E14" s="97"/>
      <c r="F14" s="98"/>
      <c r="G14" s="98">
        <f t="shared" si="1"/>
        <v>0</v>
      </c>
      <c r="H14" s="16"/>
      <c r="I14" s="92"/>
      <c r="J14" s="104"/>
      <c r="K14" s="62">
        <f t="shared" si="2"/>
        <v>0</v>
      </c>
      <c r="L14" s="16"/>
      <c r="M14" s="99"/>
      <c r="N14" s="104"/>
      <c r="O14" s="62">
        <f t="shared" si="0"/>
        <v>0</v>
      </c>
      <c r="P14" s="16"/>
      <c r="Q14" s="91"/>
      <c r="R14" s="73"/>
    </row>
    <row r="15" spans="1:18" x14ac:dyDescent="0.35">
      <c r="A15" s="91"/>
      <c r="B15" s="91"/>
      <c r="C15" s="94"/>
      <c r="D15" s="16"/>
      <c r="E15" s="91"/>
      <c r="F15" s="98"/>
      <c r="G15" s="98">
        <f t="shared" si="1"/>
        <v>0</v>
      </c>
      <c r="H15" s="16"/>
      <c r="I15" s="92"/>
      <c r="J15" s="104"/>
      <c r="K15" s="62">
        <f t="shared" si="2"/>
        <v>0</v>
      </c>
      <c r="L15" s="16"/>
      <c r="M15" s="91"/>
      <c r="N15" s="104"/>
      <c r="O15" s="62">
        <f t="shared" si="0"/>
        <v>0</v>
      </c>
      <c r="P15" s="16"/>
      <c r="Q15" s="91"/>
      <c r="R15" s="63"/>
    </row>
    <row r="16" spans="1:18" x14ac:dyDescent="0.35">
      <c r="A16" s="91"/>
      <c r="B16" s="91"/>
      <c r="C16" s="94"/>
      <c r="D16" s="16"/>
      <c r="E16" s="91"/>
      <c r="F16" s="98"/>
      <c r="G16" s="98">
        <f t="shared" si="1"/>
        <v>0</v>
      </c>
      <c r="H16" s="16"/>
      <c r="I16" s="92"/>
      <c r="J16" s="104"/>
      <c r="K16" s="62">
        <f t="shared" si="2"/>
        <v>0</v>
      </c>
      <c r="L16" s="16"/>
      <c r="M16" s="91"/>
      <c r="N16" s="104"/>
      <c r="O16" s="62">
        <f t="shared" si="0"/>
        <v>0</v>
      </c>
      <c r="P16" s="16"/>
      <c r="Q16" s="91"/>
      <c r="R16" s="63"/>
    </row>
    <row r="17" spans="1:19" x14ac:dyDescent="0.35">
      <c r="A17" s="91"/>
      <c r="B17" s="91"/>
      <c r="C17" s="94"/>
      <c r="D17" s="16"/>
      <c r="E17" s="91"/>
      <c r="F17" s="98"/>
      <c r="G17" s="98">
        <f t="shared" si="1"/>
        <v>0</v>
      </c>
      <c r="H17" s="16"/>
      <c r="I17" s="92"/>
      <c r="J17" s="104"/>
      <c r="K17" s="62">
        <f t="shared" si="2"/>
        <v>0</v>
      </c>
      <c r="L17" s="16"/>
      <c r="M17" s="99"/>
      <c r="N17" s="104"/>
      <c r="O17" s="62">
        <f t="shared" si="0"/>
        <v>0</v>
      </c>
      <c r="P17" s="16"/>
      <c r="Q17" s="91"/>
      <c r="R17" s="63"/>
    </row>
    <row r="18" spans="1:19" x14ac:dyDescent="0.35">
      <c r="A18" s="91"/>
      <c r="B18" s="91"/>
      <c r="C18" s="94"/>
      <c r="D18" s="16"/>
      <c r="E18" s="91"/>
      <c r="F18" s="98"/>
      <c r="G18" s="98">
        <f t="shared" si="1"/>
        <v>0</v>
      </c>
      <c r="H18" s="16"/>
      <c r="I18" s="92"/>
      <c r="J18" s="104"/>
      <c r="K18" s="62">
        <f t="shared" si="2"/>
        <v>0</v>
      </c>
      <c r="L18" s="16"/>
      <c r="M18" s="108"/>
      <c r="N18" s="104"/>
      <c r="O18" s="62">
        <f t="shared" si="0"/>
        <v>0</v>
      </c>
      <c r="P18" s="16"/>
      <c r="Q18" s="91"/>
      <c r="R18" s="63"/>
    </row>
    <row r="19" spans="1:19" x14ac:dyDescent="0.35">
      <c r="A19" s="91"/>
      <c r="B19" s="91"/>
      <c r="C19" s="94"/>
      <c r="D19" s="16"/>
      <c r="E19" s="91"/>
      <c r="F19" s="101"/>
      <c r="G19" s="98">
        <f t="shared" si="1"/>
        <v>0</v>
      </c>
      <c r="H19" s="16"/>
      <c r="I19" s="92"/>
      <c r="J19" s="104"/>
      <c r="K19" s="62">
        <f t="shared" si="2"/>
        <v>0</v>
      </c>
      <c r="L19" s="16"/>
      <c r="M19" s="99"/>
      <c r="N19" s="104"/>
      <c r="O19" s="62">
        <f t="shared" si="0"/>
        <v>0</v>
      </c>
      <c r="P19" s="16"/>
      <c r="Q19" s="91"/>
      <c r="R19" s="63"/>
    </row>
    <row r="20" spans="1:19" x14ac:dyDescent="0.35">
      <c r="A20" s="91"/>
      <c r="B20" s="91"/>
      <c r="C20" s="94"/>
      <c r="D20" s="16"/>
      <c r="E20" s="91"/>
      <c r="F20" s="98"/>
      <c r="G20" s="98">
        <f t="shared" si="1"/>
        <v>0</v>
      </c>
      <c r="H20" s="16"/>
      <c r="I20" s="92"/>
      <c r="J20" s="104"/>
      <c r="K20" s="62">
        <f t="shared" si="2"/>
        <v>0</v>
      </c>
      <c r="L20" s="16"/>
      <c r="M20" s="108"/>
      <c r="N20" s="104"/>
      <c r="O20" s="62">
        <f t="shared" si="0"/>
        <v>0</v>
      </c>
      <c r="P20" s="16"/>
      <c r="Q20" s="105"/>
      <c r="R20" s="63"/>
    </row>
    <row r="21" spans="1:19" s="31" customFormat="1" x14ac:dyDescent="0.35">
      <c r="A21" s="18"/>
      <c r="B21" s="18"/>
      <c r="C21" s="94"/>
      <c r="D21" s="16"/>
      <c r="E21" s="91"/>
      <c r="F21" s="101"/>
      <c r="G21" s="98">
        <f t="shared" si="1"/>
        <v>0</v>
      </c>
      <c r="H21" s="16"/>
      <c r="I21" s="92"/>
      <c r="J21" s="104"/>
      <c r="K21" s="62">
        <f t="shared" si="2"/>
        <v>0</v>
      </c>
      <c r="L21" s="16"/>
      <c r="M21" s="97"/>
      <c r="N21" s="101"/>
      <c r="O21" s="62">
        <f t="shared" si="0"/>
        <v>0</v>
      </c>
      <c r="P21" s="16"/>
      <c r="Q21" s="91"/>
      <c r="R21" s="73"/>
    </row>
    <row r="22" spans="1:19" x14ac:dyDescent="0.35">
      <c r="A22" s="91"/>
      <c r="B22" s="91"/>
      <c r="C22" s="94"/>
      <c r="D22" s="16"/>
      <c r="E22" s="91"/>
      <c r="F22" s="98"/>
      <c r="G22" s="98">
        <f t="shared" si="1"/>
        <v>0</v>
      </c>
      <c r="H22" s="16"/>
      <c r="I22" s="92"/>
      <c r="J22" s="104"/>
      <c r="K22" s="62">
        <f t="shared" si="2"/>
        <v>0</v>
      </c>
      <c r="L22" s="16"/>
      <c r="M22" s="108"/>
      <c r="N22" s="104"/>
      <c r="O22" s="62">
        <f t="shared" si="0"/>
        <v>0</v>
      </c>
      <c r="P22" s="16"/>
      <c r="Q22" s="91"/>
      <c r="R22" s="63"/>
    </row>
    <row r="23" spans="1:19" x14ac:dyDescent="0.35">
      <c r="A23" s="91"/>
      <c r="B23" s="91"/>
      <c r="C23" s="94"/>
      <c r="D23" s="16"/>
      <c r="E23" s="91"/>
      <c r="F23" s="98"/>
      <c r="G23" s="98">
        <f t="shared" si="1"/>
        <v>0</v>
      </c>
      <c r="H23" s="16"/>
      <c r="I23" s="92"/>
      <c r="J23" s="104"/>
      <c r="K23" s="62">
        <f t="shared" si="2"/>
        <v>0</v>
      </c>
      <c r="L23" s="16"/>
      <c r="M23" s="91"/>
      <c r="N23" s="104"/>
      <c r="O23" s="62">
        <f t="shared" si="0"/>
        <v>0</v>
      </c>
      <c r="P23" s="16"/>
      <c r="Q23" s="91"/>
      <c r="R23" s="63"/>
    </row>
    <row r="24" spans="1:19" x14ac:dyDescent="0.35">
      <c r="A24" s="18"/>
      <c r="B24" s="91"/>
      <c r="C24" s="94"/>
      <c r="D24" s="16"/>
      <c r="E24" s="91"/>
      <c r="F24" s="91"/>
      <c r="G24" s="98">
        <f t="shared" si="1"/>
        <v>0</v>
      </c>
      <c r="H24" s="16"/>
      <c r="I24" s="92"/>
      <c r="J24" s="106"/>
      <c r="K24" s="62">
        <f t="shared" si="2"/>
        <v>0</v>
      </c>
      <c r="L24" s="16"/>
      <c r="M24" s="109"/>
      <c r="N24" s="104"/>
      <c r="O24" s="62">
        <f t="shared" si="0"/>
        <v>0</v>
      </c>
      <c r="P24" s="16"/>
      <c r="Q24" s="105"/>
    </row>
    <row r="25" spans="1:19" x14ac:dyDescent="0.35">
      <c r="A25" s="91"/>
      <c r="B25" s="91"/>
      <c r="C25" s="94"/>
      <c r="D25" s="16"/>
      <c r="E25" s="91"/>
      <c r="F25" s="98"/>
      <c r="G25" s="98">
        <f t="shared" si="1"/>
        <v>0</v>
      </c>
      <c r="H25" s="16"/>
      <c r="I25" s="92"/>
      <c r="J25" s="104"/>
      <c r="K25" s="62">
        <f t="shared" si="2"/>
        <v>0</v>
      </c>
      <c r="L25" s="16"/>
      <c r="M25" s="99"/>
      <c r="N25" s="104"/>
      <c r="O25" s="62">
        <f t="shared" si="0"/>
        <v>0</v>
      </c>
      <c r="P25" s="16"/>
      <c r="Q25" s="91"/>
      <c r="R25" s="11"/>
      <c r="S25" s="11"/>
    </row>
    <row r="26" spans="1:19" x14ac:dyDescent="0.35">
      <c r="A26" s="91"/>
      <c r="B26" s="91"/>
      <c r="C26" s="94"/>
      <c r="D26" s="16"/>
      <c r="E26" s="91"/>
      <c r="F26" s="98"/>
      <c r="G26" s="98">
        <f t="shared" si="1"/>
        <v>0</v>
      </c>
      <c r="H26" s="16"/>
      <c r="I26" s="92"/>
      <c r="J26" s="104"/>
      <c r="K26" s="62">
        <f t="shared" si="2"/>
        <v>0</v>
      </c>
      <c r="L26" s="16"/>
      <c r="M26" s="99"/>
      <c r="N26" s="104"/>
      <c r="O26" s="62">
        <f t="shared" si="0"/>
        <v>0</v>
      </c>
      <c r="P26" s="16"/>
      <c r="Q26" s="91"/>
      <c r="R26" s="11"/>
    </row>
    <row r="27" spans="1:19" x14ac:dyDescent="0.35">
      <c r="A27" s="91"/>
      <c r="B27" s="91"/>
      <c r="C27" s="94"/>
      <c r="D27" s="16"/>
      <c r="E27" s="91"/>
      <c r="F27" s="98"/>
      <c r="G27" s="98">
        <f t="shared" si="1"/>
        <v>0</v>
      </c>
      <c r="H27" s="16"/>
      <c r="I27" s="92"/>
      <c r="J27" s="104"/>
      <c r="K27" s="62">
        <f t="shared" si="2"/>
        <v>0</v>
      </c>
      <c r="L27" s="16"/>
      <c r="M27" s="99"/>
      <c r="N27" s="104"/>
      <c r="O27" s="62">
        <f t="shared" si="0"/>
        <v>0</v>
      </c>
      <c r="P27" s="16"/>
      <c r="Q27" s="91"/>
      <c r="R27" s="11"/>
    </row>
    <row r="28" spans="1:19" x14ac:dyDescent="0.35">
      <c r="A28" s="91"/>
      <c r="B28" s="91"/>
      <c r="C28" s="94"/>
      <c r="D28" s="16"/>
      <c r="E28" s="99"/>
      <c r="F28" s="98"/>
      <c r="G28" s="98">
        <f t="shared" si="1"/>
        <v>0</v>
      </c>
      <c r="H28" s="16"/>
      <c r="I28" s="92"/>
      <c r="J28" s="104"/>
      <c r="K28" s="62">
        <f t="shared" si="2"/>
        <v>0</v>
      </c>
      <c r="L28" s="16"/>
      <c r="M28" s="99"/>
      <c r="N28" s="104"/>
      <c r="O28" s="62">
        <f t="shared" si="0"/>
        <v>0</v>
      </c>
      <c r="P28" s="16"/>
      <c r="Q28" s="91"/>
      <c r="R28" s="11"/>
    </row>
    <row r="29" spans="1:19" x14ac:dyDescent="0.35">
      <c r="A29" s="91"/>
      <c r="B29" s="91"/>
      <c r="C29" s="94"/>
      <c r="D29" s="16"/>
      <c r="E29" s="99"/>
      <c r="F29" s="98"/>
      <c r="G29" s="98">
        <f t="shared" si="1"/>
        <v>0</v>
      </c>
      <c r="H29" s="16"/>
      <c r="I29" s="92"/>
      <c r="J29" s="104"/>
      <c r="K29" s="62">
        <f t="shared" si="2"/>
        <v>0</v>
      </c>
      <c r="L29" s="16"/>
      <c r="M29" s="99"/>
      <c r="N29" s="104"/>
      <c r="O29" s="62">
        <f t="shared" si="0"/>
        <v>0</v>
      </c>
      <c r="P29" s="16"/>
      <c r="Q29" s="91"/>
      <c r="R29" s="11"/>
    </row>
    <row r="30" spans="1:19" x14ac:dyDescent="0.35">
      <c r="A30" s="91"/>
      <c r="B30" s="91"/>
      <c r="C30" s="94"/>
      <c r="D30" s="16"/>
      <c r="E30" s="99"/>
      <c r="F30" s="98"/>
      <c r="G30" s="98">
        <f t="shared" si="1"/>
        <v>0</v>
      </c>
      <c r="H30" s="16"/>
      <c r="I30" s="92"/>
      <c r="J30" s="104"/>
      <c r="K30" s="62">
        <f t="shared" si="2"/>
        <v>0</v>
      </c>
      <c r="L30" s="16"/>
      <c r="M30" s="99"/>
      <c r="N30" s="104"/>
      <c r="O30" s="62">
        <f t="shared" si="0"/>
        <v>0</v>
      </c>
      <c r="P30" s="16"/>
      <c r="Q30" s="91"/>
      <c r="R30" s="11"/>
    </row>
    <row r="31" spans="1:19" x14ac:dyDescent="0.35">
      <c r="A31" s="91"/>
      <c r="B31" s="92"/>
      <c r="C31" s="94"/>
      <c r="D31" s="16"/>
      <c r="E31" s="99"/>
      <c r="F31" s="98"/>
      <c r="G31" s="98">
        <f t="shared" si="1"/>
        <v>0</v>
      </c>
      <c r="H31" s="16"/>
      <c r="I31" s="92"/>
      <c r="J31" s="104"/>
      <c r="K31" s="62">
        <f t="shared" si="2"/>
        <v>0</v>
      </c>
      <c r="L31" s="16"/>
      <c r="M31" s="99"/>
      <c r="N31" s="104"/>
      <c r="O31" s="62">
        <f t="shared" si="0"/>
        <v>0</v>
      </c>
      <c r="P31" s="16"/>
      <c r="Q31" s="91"/>
      <c r="R31" s="11"/>
      <c r="S31" s="11"/>
    </row>
    <row r="32" spans="1:19" ht="17" customHeight="1" x14ac:dyDescent="0.35">
      <c r="A32" s="91"/>
      <c r="B32" s="91"/>
      <c r="C32" s="95"/>
      <c r="D32" s="16"/>
      <c r="E32" s="99"/>
      <c r="F32" s="98"/>
      <c r="G32" s="98">
        <f t="shared" si="1"/>
        <v>0</v>
      </c>
      <c r="H32" s="16"/>
      <c r="I32" s="92"/>
      <c r="J32" s="104"/>
      <c r="K32" s="62">
        <f t="shared" si="2"/>
        <v>0</v>
      </c>
      <c r="L32" s="16"/>
      <c r="M32" s="99"/>
      <c r="N32" s="104"/>
      <c r="O32" s="62">
        <f t="shared" si="0"/>
        <v>0</v>
      </c>
      <c r="P32" s="16"/>
      <c r="Q32" s="91"/>
      <c r="R32" s="11"/>
      <c r="S32" s="11"/>
    </row>
    <row r="33" spans="1:19" s="31" customFormat="1" x14ac:dyDescent="0.35">
      <c r="A33" s="91"/>
      <c r="B33" s="91"/>
      <c r="C33" s="95"/>
      <c r="D33" s="16"/>
      <c r="E33" s="99"/>
      <c r="F33" s="95"/>
      <c r="G33" s="98">
        <f t="shared" si="1"/>
        <v>0</v>
      </c>
      <c r="H33" s="16"/>
      <c r="I33" s="92"/>
      <c r="J33" s="104"/>
      <c r="K33" s="62">
        <f t="shared" si="2"/>
        <v>0</v>
      </c>
      <c r="L33" s="16"/>
      <c r="M33" s="99"/>
      <c r="N33" s="104"/>
      <c r="O33" s="62">
        <f t="shared" si="0"/>
        <v>0</v>
      </c>
      <c r="P33" s="16"/>
      <c r="Q33" s="91"/>
      <c r="R33" s="11"/>
      <c r="S33" s="11"/>
    </row>
    <row r="34" spans="1:19" s="31" customFormat="1" x14ac:dyDescent="0.35">
      <c r="A34" s="91"/>
      <c r="B34" s="90"/>
      <c r="C34" s="95"/>
      <c r="D34" s="16"/>
      <c r="E34" s="99"/>
      <c r="F34" s="95"/>
      <c r="G34" s="98">
        <f t="shared" si="1"/>
        <v>0</v>
      </c>
      <c r="H34" s="16"/>
      <c r="I34" s="92"/>
      <c r="J34" s="104"/>
      <c r="K34" s="62">
        <f t="shared" si="2"/>
        <v>0</v>
      </c>
      <c r="L34" s="16"/>
      <c r="M34" s="99"/>
      <c r="N34" s="104"/>
      <c r="O34" s="62">
        <f t="shared" si="0"/>
        <v>0</v>
      </c>
      <c r="P34" s="16"/>
      <c r="Q34" s="91"/>
      <c r="R34" s="11"/>
      <c r="S34" s="11"/>
    </row>
    <row r="35" spans="1:19" x14ac:dyDescent="0.35">
      <c r="A35" s="91"/>
      <c r="B35" s="90"/>
      <c r="C35" s="94"/>
      <c r="D35" s="16"/>
      <c r="E35" s="99"/>
      <c r="F35" s="95"/>
      <c r="G35" s="98">
        <f t="shared" si="1"/>
        <v>0</v>
      </c>
      <c r="H35" s="16"/>
      <c r="I35" s="92"/>
      <c r="J35" s="104"/>
      <c r="K35" s="62">
        <f t="shared" si="2"/>
        <v>0</v>
      </c>
      <c r="L35" s="16"/>
      <c r="M35" s="91"/>
      <c r="N35" s="104"/>
      <c r="O35" s="62">
        <f t="shared" si="0"/>
        <v>0</v>
      </c>
      <c r="P35" s="16"/>
      <c r="Q35" s="91"/>
      <c r="R35" s="11"/>
    </row>
    <row r="36" spans="1:19" x14ac:dyDescent="0.35">
      <c r="A36" s="91"/>
      <c r="B36" s="91"/>
      <c r="C36" s="94"/>
      <c r="D36" s="16"/>
      <c r="E36" s="91"/>
      <c r="F36" s="95"/>
      <c r="G36" s="98">
        <f t="shared" si="1"/>
        <v>0</v>
      </c>
      <c r="H36" s="16"/>
      <c r="I36" s="92"/>
      <c r="J36" s="104"/>
      <c r="K36" s="62">
        <f t="shared" si="2"/>
        <v>0</v>
      </c>
      <c r="L36" s="16"/>
      <c r="M36" s="99"/>
      <c r="N36" s="104"/>
      <c r="O36" s="62">
        <f t="shared" si="0"/>
        <v>0</v>
      </c>
      <c r="P36" s="16"/>
      <c r="Q36" s="91"/>
      <c r="R36" s="11"/>
    </row>
    <row r="37" spans="1:19" x14ac:dyDescent="0.35">
      <c r="A37" s="91"/>
      <c r="B37" s="91"/>
      <c r="C37" s="94"/>
      <c r="D37" s="16"/>
      <c r="E37" s="99"/>
      <c r="F37" s="95"/>
      <c r="G37" s="98">
        <f t="shared" si="1"/>
        <v>0</v>
      </c>
      <c r="H37" s="16"/>
      <c r="I37" s="92"/>
      <c r="J37" s="104"/>
      <c r="K37" s="62">
        <f t="shared" si="2"/>
        <v>0</v>
      </c>
      <c r="L37" s="16"/>
      <c r="M37" s="91"/>
      <c r="N37" s="104"/>
      <c r="O37" s="62">
        <f t="shared" si="0"/>
        <v>0</v>
      </c>
      <c r="P37" s="16"/>
      <c r="Q37" s="91"/>
      <c r="R37" s="11"/>
    </row>
    <row r="38" spans="1:19" s="31" customFormat="1" x14ac:dyDescent="0.35">
      <c r="A38" s="18"/>
      <c r="B38" s="18"/>
      <c r="C38" s="94"/>
      <c r="D38" s="16"/>
      <c r="E38" s="18"/>
      <c r="F38" s="95"/>
      <c r="G38" s="98">
        <f t="shared" si="1"/>
        <v>0</v>
      </c>
      <c r="H38" s="16"/>
      <c r="I38" s="92"/>
      <c r="J38" s="104"/>
      <c r="K38" s="62">
        <f t="shared" si="2"/>
        <v>0</v>
      </c>
      <c r="L38" s="16"/>
      <c r="M38" s="97"/>
      <c r="N38" s="104"/>
      <c r="O38" s="62">
        <f t="shared" si="0"/>
        <v>0</v>
      </c>
      <c r="P38" s="16"/>
      <c r="Q38" s="97"/>
      <c r="R38" s="11"/>
      <c r="S38"/>
    </row>
    <row r="39" spans="1:19" x14ac:dyDescent="0.35">
      <c r="A39" s="91"/>
      <c r="B39" s="91"/>
      <c r="C39" s="94"/>
      <c r="D39" s="16"/>
      <c r="E39" s="91"/>
      <c r="F39" s="95"/>
      <c r="G39" s="98">
        <f t="shared" si="1"/>
        <v>0</v>
      </c>
      <c r="H39" s="16"/>
      <c r="I39" s="92"/>
      <c r="J39" s="101"/>
      <c r="K39" s="62">
        <f t="shared" si="2"/>
        <v>0</v>
      </c>
      <c r="L39" s="16"/>
      <c r="M39" s="99"/>
      <c r="N39" s="104"/>
      <c r="O39" s="62">
        <f t="shared" si="0"/>
        <v>0</v>
      </c>
      <c r="P39" s="16"/>
      <c r="Q39" s="91"/>
      <c r="R39" s="12"/>
    </row>
    <row r="40" spans="1:19" x14ac:dyDescent="0.35">
      <c r="A40" s="91"/>
      <c r="B40" s="91"/>
      <c r="C40" s="94"/>
      <c r="D40" s="16"/>
      <c r="E40" s="99"/>
      <c r="F40" s="95"/>
      <c r="G40" s="98">
        <f t="shared" si="1"/>
        <v>0</v>
      </c>
      <c r="H40" s="16"/>
      <c r="I40" s="92"/>
      <c r="J40" s="101"/>
      <c r="K40" s="62">
        <f t="shared" si="2"/>
        <v>0</v>
      </c>
      <c r="L40" s="16"/>
      <c r="M40" s="99"/>
      <c r="N40" s="104"/>
      <c r="O40" s="62">
        <f t="shared" si="0"/>
        <v>0</v>
      </c>
      <c r="P40" s="16"/>
      <c r="Q40" s="91"/>
      <c r="R40" s="11"/>
    </row>
    <row r="41" spans="1:19" x14ac:dyDescent="0.35">
      <c r="A41" s="91"/>
      <c r="B41" s="91"/>
      <c r="C41" s="94"/>
      <c r="D41" s="16"/>
      <c r="E41" s="99"/>
      <c r="F41" s="95"/>
      <c r="G41" s="98">
        <f t="shared" si="1"/>
        <v>0</v>
      </c>
      <c r="H41" s="16"/>
      <c r="I41" s="92"/>
      <c r="J41" s="101"/>
      <c r="K41" s="62">
        <f t="shared" si="2"/>
        <v>0</v>
      </c>
      <c r="L41" s="16"/>
      <c r="M41" s="99"/>
      <c r="N41" s="104"/>
      <c r="O41" s="62">
        <f t="shared" si="0"/>
        <v>0</v>
      </c>
      <c r="P41" s="16"/>
      <c r="Q41" s="91"/>
      <c r="R41" s="11"/>
    </row>
    <row r="42" spans="1:19" x14ac:dyDescent="0.35">
      <c r="A42" s="91"/>
      <c r="B42" s="91"/>
      <c r="C42" s="94"/>
      <c r="D42" s="16"/>
      <c r="E42" s="99"/>
      <c r="F42" s="95"/>
      <c r="G42" s="98">
        <f t="shared" si="1"/>
        <v>0</v>
      </c>
      <c r="H42" s="16"/>
      <c r="I42" s="92"/>
      <c r="J42" s="101"/>
      <c r="K42" s="62">
        <f t="shared" si="2"/>
        <v>0</v>
      </c>
      <c r="L42" s="16"/>
      <c r="M42" s="99"/>
      <c r="N42" s="104"/>
      <c r="O42" s="62">
        <f t="shared" si="0"/>
        <v>0</v>
      </c>
      <c r="P42" s="16"/>
      <c r="Q42" s="91"/>
      <c r="R42" s="11"/>
    </row>
    <row r="43" spans="1:19" x14ac:dyDescent="0.35">
      <c r="A43" s="91"/>
      <c r="B43" s="91"/>
      <c r="C43" s="94"/>
      <c r="D43" s="16"/>
      <c r="E43" s="99"/>
      <c r="F43" s="95"/>
      <c r="G43" s="98">
        <f t="shared" si="1"/>
        <v>0</v>
      </c>
      <c r="H43" s="16"/>
      <c r="I43" s="92"/>
      <c r="J43" s="101"/>
      <c r="K43" s="62">
        <f t="shared" si="2"/>
        <v>0</v>
      </c>
      <c r="L43" s="16"/>
      <c r="M43" s="91"/>
      <c r="N43" s="104"/>
      <c r="O43" s="62">
        <f t="shared" si="0"/>
        <v>0</v>
      </c>
      <c r="P43" s="16"/>
      <c r="Q43" s="91"/>
      <c r="R43" s="11"/>
    </row>
    <row r="44" spans="1:19" x14ac:dyDescent="0.35">
      <c r="A44" s="91"/>
      <c r="B44" s="91"/>
      <c r="C44" s="96"/>
      <c r="D44" s="16"/>
      <c r="E44" s="99"/>
      <c r="F44" s="100"/>
      <c r="G44" s="98">
        <f t="shared" si="1"/>
        <v>0</v>
      </c>
      <c r="H44" s="83"/>
      <c r="I44" s="92"/>
      <c r="J44" s="100"/>
      <c r="K44" s="62">
        <f t="shared" si="2"/>
        <v>0</v>
      </c>
      <c r="L44" s="83"/>
      <c r="M44" s="99"/>
      <c r="N44" s="100"/>
      <c r="O44" s="62">
        <f t="shared" si="0"/>
        <v>0</v>
      </c>
      <c r="P44" s="83"/>
      <c r="Q44" s="18"/>
    </row>
    <row r="45" spans="1:19" x14ac:dyDescent="0.35">
      <c r="A45" s="91"/>
      <c r="B45" s="91"/>
      <c r="C45" s="96"/>
      <c r="D45" s="16"/>
      <c r="E45" s="99"/>
      <c r="F45" s="102"/>
      <c r="G45" s="98">
        <f>C45*F45</f>
        <v>0</v>
      </c>
      <c r="H45" s="16"/>
      <c r="I45" s="92"/>
      <c r="J45" s="101"/>
      <c r="K45" s="62">
        <f t="shared" si="2"/>
        <v>0</v>
      </c>
      <c r="L45" s="16"/>
      <c r="M45" s="99"/>
      <c r="N45" s="104"/>
      <c r="O45" s="62">
        <f>C45*N45</f>
        <v>0</v>
      </c>
      <c r="P45" s="16"/>
      <c r="Q45" s="91"/>
      <c r="R45" s="11"/>
    </row>
    <row r="46" spans="1:19" x14ac:dyDescent="0.35">
      <c r="A46" s="91"/>
      <c r="B46" s="91"/>
      <c r="C46" s="96"/>
      <c r="D46" s="16"/>
      <c r="E46" s="99"/>
      <c r="F46" s="102"/>
      <c r="G46" s="98">
        <f t="shared" si="1"/>
        <v>0</v>
      </c>
      <c r="H46" s="16"/>
      <c r="I46" s="92"/>
      <c r="J46" s="101"/>
      <c r="K46" s="62">
        <f t="shared" si="2"/>
        <v>0</v>
      </c>
      <c r="L46" s="16"/>
      <c r="M46" s="99"/>
      <c r="N46" s="104"/>
      <c r="O46" s="62">
        <f>C46*N46</f>
        <v>0</v>
      </c>
      <c r="P46" s="16"/>
      <c r="Q46" s="91"/>
      <c r="R46" s="11"/>
    </row>
    <row r="47" spans="1:19" x14ac:dyDescent="0.35">
      <c r="A47" s="92"/>
      <c r="B47" s="76"/>
      <c r="C47" s="80"/>
      <c r="D47" s="16"/>
      <c r="E47" s="103"/>
      <c r="F47" s="96"/>
      <c r="G47" s="98">
        <f t="shared" si="1"/>
        <v>0</v>
      </c>
      <c r="H47" s="16"/>
      <c r="I47" s="92"/>
      <c r="J47" s="107"/>
      <c r="K47" s="62">
        <f t="shared" si="2"/>
        <v>0</v>
      </c>
      <c r="L47" s="16"/>
      <c r="M47" s="91"/>
      <c r="N47" s="104"/>
      <c r="O47" s="62">
        <f>C47*N47</f>
        <v>0</v>
      </c>
      <c r="P47" s="16"/>
      <c r="Q47" s="91"/>
    </row>
    <row r="48" spans="1:19" ht="6" customHeight="1" x14ac:dyDescent="0.35">
      <c r="A48" s="92"/>
      <c r="B48" s="76"/>
      <c r="C48" s="80"/>
      <c r="D48" s="16"/>
      <c r="E48" s="103"/>
      <c r="F48" s="96"/>
      <c r="G48" s="98"/>
      <c r="H48" s="16"/>
      <c r="I48" s="76"/>
      <c r="J48" s="86"/>
      <c r="K48" s="86"/>
      <c r="L48" s="16"/>
      <c r="M48" s="76"/>
      <c r="N48" s="62"/>
      <c r="O48" s="62"/>
      <c r="P48" s="16"/>
      <c r="Q48" s="27"/>
      <c r="R48" s="11"/>
    </row>
    <row r="49" spans="1:28" x14ac:dyDescent="0.35">
      <c r="A49" s="92"/>
      <c r="B49" s="76"/>
      <c r="C49" s="80"/>
      <c r="D49" s="16"/>
      <c r="E49" s="87" t="s">
        <v>216</v>
      </c>
      <c r="F49" s="86"/>
      <c r="G49" s="86">
        <f>SUM(G2:G46)</f>
        <v>0</v>
      </c>
      <c r="H49" s="16"/>
      <c r="I49" s="87" t="s">
        <v>217</v>
      </c>
      <c r="J49" s="86"/>
      <c r="K49" s="86">
        <f>SUM(K2:K46)</f>
        <v>0</v>
      </c>
      <c r="L49" s="16"/>
      <c r="M49" s="87" t="s">
        <v>218</v>
      </c>
      <c r="N49" s="86"/>
      <c r="O49" s="86">
        <f>SUM(O2:O46)</f>
        <v>0</v>
      </c>
      <c r="P49" s="16"/>
      <c r="Q49" s="27"/>
    </row>
    <row r="50" spans="1:28" x14ac:dyDescent="0.3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50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2"/>
    </row>
    <row r="51" spans="1:28" x14ac:dyDescent="0.35">
      <c r="F51"/>
      <c r="G51"/>
      <c r="J51"/>
      <c r="K51"/>
      <c r="N51"/>
      <c r="O51"/>
    </row>
    <row r="52" spans="1:28" x14ac:dyDescent="0.35">
      <c r="F52"/>
      <c r="G52"/>
      <c r="J52"/>
      <c r="K52"/>
      <c r="N52"/>
      <c r="O52"/>
    </row>
    <row r="53" spans="1:28" x14ac:dyDescent="0.35">
      <c r="F53"/>
      <c r="G53"/>
      <c r="J53"/>
      <c r="K53"/>
      <c r="N53"/>
      <c r="O53"/>
    </row>
    <row r="54" spans="1:28" x14ac:dyDescent="0.35">
      <c r="A54" s="16"/>
      <c r="B54" s="16"/>
      <c r="C54" s="89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28" x14ac:dyDescent="0.35">
      <c r="F55"/>
      <c r="G55"/>
      <c r="J55"/>
      <c r="K55"/>
      <c r="N55"/>
      <c r="O55"/>
    </row>
    <row r="56" spans="1:28" x14ac:dyDescent="0.35">
      <c r="F56"/>
      <c r="G56"/>
      <c r="J56"/>
      <c r="K56"/>
      <c r="N56"/>
      <c r="O56"/>
    </row>
    <row r="57" spans="1:28" x14ac:dyDescent="0.35">
      <c r="F57"/>
      <c r="G57"/>
      <c r="J57"/>
      <c r="K57"/>
      <c r="N57"/>
      <c r="O57"/>
    </row>
    <row r="58" spans="1:28" x14ac:dyDescent="0.35">
      <c r="F58"/>
      <c r="G58"/>
      <c r="J58"/>
      <c r="K58"/>
      <c r="N58"/>
      <c r="O58"/>
    </row>
  </sheetData>
  <mergeCells count="2">
    <mergeCell ref="A50:N50"/>
    <mergeCell ref="O50:AB5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 equations -v 2dot1 - JBF</vt:lpstr>
      <vt:lpstr>vido xchange v1dot0 - JBF</vt:lpstr>
      <vt:lpstr>DPX_BOM_V1dot0</vt:lpstr>
    </vt:vector>
  </TitlesOfParts>
  <Company>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Wassa Matea</dc:creator>
  <cp:lastModifiedBy>robdj</cp:lastModifiedBy>
  <cp:lastPrinted>2016-04-25T03:49:51Z</cp:lastPrinted>
  <dcterms:created xsi:type="dcterms:W3CDTF">2016-04-25T03:45:54Z</dcterms:created>
  <dcterms:modified xsi:type="dcterms:W3CDTF">2021-06-16T05:00:05Z</dcterms:modified>
</cp:coreProperties>
</file>