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1000" yWindow="360" windowWidth="17740" windowHeight="160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32" i="1" l="1"/>
  <c r="H20" i="1"/>
  <c r="J20" i="1"/>
  <c r="M20" i="1"/>
  <c r="H21" i="1"/>
  <c r="J21" i="1"/>
  <c r="H22" i="1"/>
  <c r="J22" i="1"/>
  <c r="H23" i="1"/>
  <c r="J23" i="1"/>
  <c r="H24" i="1"/>
  <c r="J24" i="1"/>
  <c r="H25" i="1"/>
  <c r="J25" i="1"/>
  <c r="H26" i="1"/>
  <c r="J26" i="1"/>
  <c r="H27" i="1"/>
  <c r="J27" i="1"/>
  <c r="H28" i="1"/>
  <c r="J28" i="1"/>
  <c r="H29" i="1"/>
  <c r="J29" i="1"/>
  <c r="H30" i="1"/>
  <c r="J30" i="1"/>
  <c r="H31" i="1"/>
  <c r="J31" i="1"/>
  <c r="H34" i="1"/>
  <c r="J34" i="1"/>
  <c r="H35" i="1"/>
  <c r="J35" i="1"/>
  <c r="H36" i="1"/>
  <c r="J36" i="1"/>
  <c r="H37" i="1"/>
  <c r="J37" i="1"/>
  <c r="H19" i="1"/>
  <c r="J19" i="1"/>
  <c r="H13" i="1"/>
  <c r="J13" i="1"/>
  <c r="H14" i="1"/>
  <c r="J14" i="1"/>
  <c r="H15" i="1"/>
  <c r="J15" i="1"/>
  <c r="H12" i="1"/>
  <c r="J12" i="1"/>
  <c r="H10" i="1"/>
  <c r="J10" i="1"/>
  <c r="H32" i="1"/>
  <c r="H33" i="1"/>
  <c r="H11" i="1"/>
</calcChain>
</file>

<file path=xl/sharedStrings.xml><?xml version="1.0" encoding="utf-8"?>
<sst xmlns="http://schemas.openxmlformats.org/spreadsheetml/2006/main" count="164" uniqueCount="157">
  <si>
    <t>VIDEO EQUATIONS EURORACK BOM v1: 26 June 2017</t>
  </si>
  <si>
    <t>https://www.taydaelectronics.com/electromechanical/switches-key-pad/tact-switch/tact-switch-6x6mm-11mm-through-hole-spst-no.html</t>
  </si>
  <si>
    <t>LINK</t>
  </si>
  <si>
    <t>NOTES</t>
  </si>
  <si>
    <t>You are going to want a long stem this one is 11mm, other wise you will need to use a pin to reset the unit from the front pannel,</t>
  </si>
  <si>
    <t>REFERENCE</t>
  </si>
  <si>
    <t>QUANTITY</t>
  </si>
  <si>
    <t>PACKAGE</t>
  </si>
  <si>
    <t>VALUE</t>
  </si>
  <si>
    <t>C1,C2</t>
  </si>
  <si>
    <t>1nf / 50v / 5%</t>
  </si>
  <si>
    <t>0603</t>
  </si>
  <si>
    <t>C3</t>
  </si>
  <si>
    <t>0603 CERAMIC</t>
  </si>
  <si>
    <t>220UF / 16v / 10%</t>
  </si>
  <si>
    <t>AVX-E TANTALUM</t>
  </si>
  <si>
    <t>AVX-A TANTALUM</t>
  </si>
  <si>
    <t>C4,C5,C6</t>
  </si>
  <si>
    <t>C7</t>
  </si>
  <si>
    <t>10uf / 16v / 10%</t>
  </si>
  <si>
    <t xml:space="preserve">100UF / 50V </t>
  </si>
  <si>
    <t>ELECTRO</t>
  </si>
  <si>
    <t>JACKS</t>
  </si>
  <si>
    <t>THONKICON</t>
  </si>
  <si>
    <t>VERTICAL 3.5MM JACK</t>
  </si>
  <si>
    <t>COMS</t>
  </si>
  <si>
    <t>PINHEADER X 4</t>
  </si>
  <si>
    <t>D1 TO D15</t>
  </si>
  <si>
    <t>1N4148</t>
  </si>
  <si>
    <t>LL-34</t>
  </si>
  <si>
    <t>D16 TO D25</t>
  </si>
  <si>
    <t>RED LED</t>
  </si>
  <si>
    <t>0805</t>
  </si>
  <si>
    <t>D26</t>
  </si>
  <si>
    <t>GREEN LED</t>
  </si>
  <si>
    <t>D27</t>
  </si>
  <si>
    <t>DO-41</t>
  </si>
  <si>
    <t>DT6</t>
  </si>
  <si>
    <t>TACT BUTTONS</t>
  </si>
  <si>
    <t>YOU CAN USE WHATEVER COLOURS YOU WANT, BUT IVE GROUPED FUNCTIONS BY COLOUR</t>
  </si>
  <si>
    <t>POTS</t>
  </si>
  <si>
    <t>ALPS VERTICAL POT</t>
  </si>
  <si>
    <t>10K POT</t>
  </si>
  <si>
    <t>S1</t>
  </si>
  <si>
    <t>EG1218S</t>
  </si>
  <si>
    <t>SWITCH SPST</t>
  </si>
  <si>
    <t>Y1</t>
  </si>
  <si>
    <t>5MHZ CRYSTAL</t>
  </si>
  <si>
    <t>X1</t>
  </si>
  <si>
    <t>HC49U-V</t>
  </si>
  <si>
    <t>VERTICAL RCA JACK</t>
  </si>
  <si>
    <t>BTOR1</t>
  </si>
  <si>
    <t>U1</t>
  </si>
  <si>
    <t>U2</t>
  </si>
  <si>
    <t>TO-220</t>
  </si>
  <si>
    <t>LM7805</t>
  </si>
  <si>
    <t>LM3940</t>
  </si>
  <si>
    <t>IC1, IC2</t>
  </si>
  <si>
    <t>DIL SOCKET 8PIN</t>
  </si>
  <si>
    <t>DIL SOCKET 16PIN</t>
  </si>
  <si>
    <t>U$2</t>
  </si>
  <si>
    <t>DIL SOCKET 40PIN WIDE</t>
  </si>
  <si>
    <t>S2</t>
  </si>
  <si>
    <t>SPACERS</t>
  </si>
  <si>
    <t>M3 BOLTS</t>
  </si>
  <si>
    <t>10mm long M3 spacers</t>
  </si>
  <si>
    <t>4 X 10MM 4X 6MM</t>
  </si>
  <si>
    <t>I HAVE TO CHECK THE SPACEING, THSES ARE COMMON BOLT LENGTHS BUT THEY MIGHT BE A BIT OFF</t>
  </si>
  <si>
    <t>KNOBS</t>
  </si>
  <si>
    <t>reset swtich</t>
  </si>
  <si>
    <t>6mm</t>
  </si>
  <si>
    <t>R1</t>
  </si>
  <si>
    <t>R2</t>
  </si>
  <si>
    <t>R3</t>
  </si>
  <si>
    <t>270R / 1/4W / 1%</t>
  </si>
  <si>
    <t>510R / 1/4W / 1%</t>
  </si>
  <si>
    <t>1.1K / 1/4W / 1%</t>
  </si>
  <si>
    <t>R4 &amp; R6 TO R14</t>
  </si>
  <si>
    <t>10K / 5% / 1/10W</t>
  </si>
  <si>
    <t>THROUGH HOLE</t>
  </si>
  <si>
    <t>R5</t>
  </si>
  <si>
    <t>1K / 5% / 1/8W</t>
  </si>
  <si>
    <t>R15 TO R34</t>
  </si>
  <si>
    <t>http://www.taydaelectronics.com/hardware/knobs-8688/kn8f-knob-black.html</t>
  </si>
  <si>
    <t>KN8F BLACK KNOB 16X15MM</t>
  </si>
  <si>
    <t>I USED BALCK AND WHITE</t>
  </si>
  <si>
    <t xml:space="preserve">EURO PINHEADER </t>
  </si>
  <si>
    <t>EURORACK 16PIN CABLE</t>
  </si>
  <si>
    <t>COMES AS PARTS IN THE KIT</t>
  </si>
  <si>
    <t>2X8 PINHEADER</t>
  </si>
  <si>
    <t>100R / 5% / 1/8W</t>
  </si>
  <si>
    <t>SMD/TURNKEY</t>
  </si>
  <si>
    <t>http://www.taydaelectronics.com/10k-ohm-linear-taper-potentiometer-round-shaft-pcb-9mm.html</t>
  </si>
  <si>
    <t>http://www.altronics.com.au/p/p0550-oupiin-8-pin-0.3-inch-dil-tinned-ic-socket/</t>
  </si>
  <si>
    <t>http://www.altronics.com.au/p/p0565-oupiin-16-pin-0.3-inch-dil-tinned-ic-socket/</t>
  </si>
  <si>
    <t>http://www.altronics.com.au/p/p0575-oupiin-40-pin-0.6-inch-dil-tinned-ic-socket/</t>
  </si>
  <si>
    <t>http://www.altronics.com.au/p/h1216-m3-x-10mm-tapped-spacer-pk-8/</t>
  </si>
  <si>
    <t>ive got to check this length to be sure it works</t>
  </si>
  <si>
    <t>http://www.altronics.com.au/p/h3120a-m3-x-10mm-pan-pozi-nickel-bolt-pk-25/</t>
  </si>
  <si>
    <t>http://www.altronics.com.au/p/h3110a-m3-x-6mm-pan-pozi-nickel-bolt-pk-25/</t>
  </si>
  <si>
    <t>http://www.altronics.com.au/p/p5430-oupiin-40-way-header-pin/</t>
  </si>
  <si>
    <t>http://www.altronics.com.au/p/p5410-oupiin-40-way-x-2-header-pin/</t>
  </si>
  <si>
    <t>http://www.altronics.com.au/p/p5316-oupiin-16-pin-idc-cable-mounting-socket/</t>
  </si>
  <si>
    <t>http://www.altronics.com.au/p/w2616-16-wire-idc-cable/</t>
  </si>
  <si>
    <t>16 pin IDC CABLE and header</t>
  </si>
  <si>
    <t>http://www.altronics.com.au/p/z0505-7805-5v-1-amp-to-220-fixed-voltage-regulator/</t>
  </si>
  <si>
    <t>http://www.altronics.com.au/p/s1096-spst-momentary-black-pcb-mount-tactile-switch/</t>
  </si>
  <si>
    <t>http://www.altronics.com.au/p/r7544-270r-0.25w-metal-film-resistor-pk-10/</t>
  </si>
  <si>
    <t>http://www.altronics.com.au/p/r7551-510r-0.25w-metal-film-resistor-pk-10/</t>
  </si>
  <si>
    <t>http://www.altronics.com.au/p/r7559-1k1-0.25w-metal-film-resistor-pk-10/</t>
  </si>
  <si>
    <t>https://www.thonk.co.uk/shop/3-5mm-jacks/</t>
  </si>
  <si>
    <t>http://store.synthrotek.com/thonkiconn_mono_jack</t>
  </si>
  <si>
    <t>PARALAX PROPELLOR</t>
  </si>
  <si>
    <t>40 pin Microcontroler</t>
  </si>
  <si>
    <t>Dil 40 wide</t>
  </si>
  <si>
    <t>ADC</t>
  </si>
  <si>
    <t>RAM IC's</t>
  </si>
  <si>
    <t>THESE COME WITH BUILT, KIT, OR BLANK PCB versions</t>
  </si>
  <si>
    <t>MCP3208 8ch ADC</t>
  </si>
  <si>
    <t>http://au.mouser.com/ProductDetail/Microchip-Technology/24AA08-I-P/?qs=sGAEpiMZZMuVhdAcoizlRV5x1ADtd16bpLXaQJ4cPR4%3D</t>
  </si>
  <si>
    <t>24AA08-I/P</t>
  </si>
  <si>
    <t>http://au.mouser.com/ProductDetail/Parallax/P8X32A-D40/?qs=sGAEpiMZZMthpPthBmvj74Lcdft9fV78UPPbbTjabJE%3d</t>
  </si>
  <si>
    <t>http://au.mouser.com/ProductDetail/Texas-Instruments/LM3940IT-33-NOPB/?qs=sGAEpiMZZMvu8NZDyZ4K0XGcVUxjvvXk</t>
  </si>
  <si>
    <t>http://www.altronics.com.au/p/r1004-100r-.125w-805-metal-film-smd-resistor-pk-10/</t>
  </si>
  <si>
    <t>http://www.altronics.com.au/p/r1076-1k-.125w-805-metal-film-smd-resistor-pk-10/</t>
  </si>
  <si>
    <t>http://www.altronics.com.au/p/r1668-10k-.1w-603-metal-film-smd-resistor-pk-10/</t>
  </si>
  <si>
    <t>http://au.mouser.com/ProductDetail/E-Switch/EG1218/?qs=sGAEpiMZZMtHXLepoqNyVZDOWY7elTCOE4MJ3sXRkSs%3d</t>
  </si>
  <si>
    <t>http://au.element14.com/lumberg/btor-1-yellow/socket-rca-pcb-yellow/dp/1368642</t>
  </si>
  <si>
    <t>1N4001 / 50V / 1A</t>
  </si>
  <si>
    <t>http://www.altronics.com.au/p/z0109-1n4004-400v-1a-silicon-diode/</t>
  </si>
  <si>
    <t>http://www.altronics.com.au/p/y1116-yellow-green-0805-smd-led-pk-10/</t>
  </si>
  <si>
    <t>http://www.altronics.com.au/p/y1107-red-0805-smd-led-pk-10/</t>
  </si>
  <si>
    <t>http://www.altronics.com.au/p/r8796-0.001uf-50v-x7r-603-smd-chip-capacitor-pk-10/</t>
  </si>
  <si>
    <t>http://au.mouser.com/ProductDetail/Panasonic/EEE-FK1H101P/?qs=sGAEpiMZZMukHu%252bjC5l7YUbQ3OA56ocirXKdvu1Ybjc%3d</t>
  </si>
  <si>
    <t>http://au.mouser.com/ProductDetail/Fairchild-Semiconductor/LL4148/?qs=sGAEpiMZZMtoHjESLttvkveAFmDTG9wNP4HmQeiQCRg%3d</t>
  </si>
  <si>
    <t>http://au.mouser.com/ProductDetail/AVX/TPSD227K010R0050/?qs=sGAEpiMZZMufz%2fr7jvSrzFBOwQlIzGJI</t>
  </si>
  <si>
    <t>http://au.mouser.com/ProductDetail/AVX/TAJA106M016RNJ/?qs=sGAEpiMZZMukHu%252bjC5l7YU1GdoDdCznpnqdMB2ClPWg%3d</t>
  </si>
  <si>
    <t>NEED</t>
  </si>
  <si>
    <t>HAVE INSTOCK</t>
  </si>
  <si>
    <t>NEED TO BUY</t>
  </si>
  <si>
    <t>number of lengths to buy</t>
  </si>
  <si>
    <t>19 cram 30 black</t>
  </si>
  <si>
    <t xml:space="preserve">7 white </t>
  </si>
  <si>
    <t>BLACK NEEDED =</t>
  </si>
  <si>
    <t>only buy 5</t>
  </si>
  <si>
    <t xml:space="preserve">buy 4 headers for the 2 kits </t>
  </si>
  <si>
    <t>NEEDED:</t>
  </si>
  <si>
    <t>11 red</t>
  </si>
  <si>
    <t>13 black</t>
  </si>
  <si>
    <t>22 green</t>
  </si>
  <si>
    <t>25 white</t>
  </si>
  <si>
    <t>3 red 3 wite 6 green 1 black, 12 grey</t>
  </si>
  <si>
    <t>30 grey</t>
  </si>
  <si>
    <t>BLUE IS ALTRONICS</t>
  </si>
  <si>
    <t>http://au.mouser.com/ProductDetail/Citizen-FineDevice/HC49US-5000MABJ-UB/?qs=sGAEpiMZZMsBj6bBr9Q9aQsH1tzD647J37mtx6at5D8%3d</t>
  </si>
  <si>
    <t>http://au.mouser.com/ProductDetail/Microchip-Technology/MCP3208-CI-P/?qs=sGAEpiMZZMvTvDTV69d2QoQs%252brzkIhGnRBZ4Kz%2fV75Q%3d</t>
  </si>
  <si>
    <t>1 RED 1 BLACK 2 GREEN 2 WHITE 3 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</si>
</sst>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5"/>
      <color rgb="FF668AB5"/>
      <name val="Arial"/>
    </font>
    <font>
      <b/>
      <sz val="10"/>
      <name val="Arial"/>
    </font>
    <font>
      <sz val="12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49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0" fontId="6" fillId="3" borderId="0" xfId="0" applyFont="1" applyFill="1"/>
    <xf numFmtId="0" fontId="0" fillId="0" borderId="0" xfId="0" applyFill="1"/>
    <xf numFmtId="0" fontId="0" fillId="4" borderId="0" xfId="0" applyFill="1"/>
    <xf numFmtId="0" fontId="0" fillId="5" borderId="0" xfId="0" applyFill="1"/>
    <xf numFmtId="49" fontId="0" fillId="5" borderId="0" xfId="0" applyNumberFormat="1" applyFill="1"/>
    <xf numFmtId="0" fontId="3" fillId="5" borderId="0" xfId="0" applyFont="1" applyFill="1"/>
    <xf numFmtId="0" fontId="0" fillId="6" borderId="0" xfId="0" applyFill="1"/>
    <xf numFmtId="49" fontId="0" fillId="6" borderId="0" xfId="0" applyNumberFormat="1" applyFill="1"/>
    <xf numFmtId="0" fontId="3" fillId="6" borderId="0" xfId="0" applyFont="1" applyFill="1"/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abSelected="1" workbookViewId="0">
      <selection activeCell="C20" sqref="C20"/>
    </sheetView>
  </sheetViews>
  <sheetFormatPr baseColWidth="10" defaultRowHeight="15" x14ac:dyDescent="0"/>
  <cols>
    <col min="1" max="1" width="19.33203125" customWidth="1"/>
    <col min="3" max="3" width="37" customWidth="1"/>
    <col min="4" max="4" width="21.33203125" customWidth="1"/>
    <col min="5" max="5" width="18.6640625" customWidth="1"/>
    <col min="7" max="7" width="14.6640625" customWidth="1"/>
    <col min="9" max="9" width="27.5" customWidth="1"/>
    <col min="10" max="10" width="15" customWidth="1"/>
    <col min="12" max="12" width="11.5" customWidth="1"/>
  </cols>
  <sheetData>
    <row r="1" spans="1:19">
      <c r="A1" t="s">
        <v>0</v>
      </c>
      <c r="G1" s="5" t="s">
        <v>91</v>
      </c>
    </row>
    <row r="2" spans="1:19">
      <c r="A2" t="s">
        <v>5</v>
      </c>
      <c r="B2" t="s">
        <v>6</v>
      </c>
      <c r="C2" t="s">
        <v>8</v>
      </c>
      <c r="D2" t="s">
        <v>7</v>
      </c>
      <c r="E2" t="s">
        <v>2</v>
      </c>
      <c r="F2" t="s">
        <v>3</v>
      </c>
      <c r="H2" t="s">
        <v>137</v>
      </c>
      <c r="I2" t="s">
        <v>138</v>
      </c>
      <c r="J2" t="s">
        <v>139</v>
      </c>
    </row>
    <row r="3" spans="1:19">
      <c r="A3" s="5" t="s">
        <v>9</v>
      </c>
      <c r="B3" s="5">
        <v>2</v>
      </c>
      <c r="C3" s="5" t="s">
        <v>10</v>
      </c>
      <c r="D3" s="6" t="s">
        <v>13</v>
      </c>
      <c r="E3" s="5" t="s">
        <v>132</v>
      </c>
      <c r="F3" s="5"/>
      <c r="H3">
        <v>0</v>
      </c>
    </row>
    <row r="4" spans="1:19">
      <c r="A4" s="5" t="s">
        <v>12</v>
      </c>
      <c r="B4" s="5">
        <v>1</v>
      </c>
      <c r="C4" s="5" t="s">
        <v>14</v>
      </c>
      <c r="D4" s="6" t="s">
        <v>15</v>
      </c>
      <c r="E4" s="5" t="s">
        <v>135</v>
      </c>
      <c r="F4" s="5"/>
      <c r="H4">
        <v>0</v>
      </c>
    </row>
    <row r="5" spans="1:19">
      <c r="A5" s="5" t="s">
        <v>17</v>
      </c>
      <c r="B5" s="5">
        <v>3</v>
      </c>
      <c r="C5" s="5" t="s">
        <v>19</v>
      </c>
      <c r="D5" s="6" t="s">
        <v>16</v>
      </c>
      <c r="E5" s="5" t="s">
        <v>136</v>
      </c>
      <c r="F5" s="5"/>
      <c r="H5">
        <v>0</v>
      </c>
    </row>
    <row r="6" spans="1:19">
      <c r="A6" s="5" t="s">
        <v>18</v>
      </c>
      <c r="B6" s="5">
        <v>1</v>
      </c>
      <c r="C6" s="5" t="s">
        <v>20</v>
      </c>
      <c r="D6" s="6" t="s">
        <v>21</v>
      </c>
      <c r="E6" s="5" t="s">
        <v>133</v>
      </c>
      <c r="F6" s="5"/>
      <c r="H6">
        <v>0</v>
      </c>
      <c r="L6" s="9" t="s">
        <v>151</v>
      </c>
    </row>
    <row r="7" spans="1:19">
      <c r="A7" s="5" t="s">
        <v>27</v>
      </c>
      <c r="B7" s="5">
        <v>15</v>
      </c>
      <c r="C7" s="5" t="s">
        <v>28</v>
      </c>
      <c r="D7" s="6" t="s">
        <v>29</v>
      </c>
      <c r="E7" s="5" t="s">
        <v>134</v>
      </c>
      <c r="F7" s="5"/>
      <c r="H7">
        <v>0</v>
      </c>
    </row>
    <row r="8" spans="1:19">
      <c r="A8" s="5" t="s">
        <v>30</v>
      </c>
      <c r="B8" s="5">
        <v>10</v>
      </c>
      <c r="C8" s="5" t="s">
        <v>31</v>
      </c>
      <c r="D8" s="6" t="s">
        <v>32</v>
      </c>
      <c r="E8" s="5" t="s">
        <v>131</v>
      </c>
      <c r="F8" s="5"/>
      <c r="H8">
        <v>0</v>
      </c>
    </row>
    <row r="9" spans="1:19">
      <c r="A9" s="5" t="s">
        <v>33</v>
      </c>
      <c r="B9" s="5">
        <v>1</v>
      </c>
      <c r="C9" s="5" t="s">
        <v>34</v>
      </c>
      <c r="D9" s="6" t="s">
        <v>32</v>
      </c>
      <c r="E9" s="5" t="s">
        <v>130</v>
      </c>
      <c r="F9" s="5"/>
      <c r="H9">
        <v>0</v>
      </c>
    </row>
    <row r="10" spans="1:19" s="11" customFormat="1">
      <c r="A10" s="11" t="s">
        <v>35</v>
      </c>
      <c r="B10" s="11">
        <v>1</v>
      </c>
      <c r="C10" s="11" t="s">
        <v>128</v>
      </c>
      <c r="D10" s="12" t="s">
        <v>36</v>
      </c>
      <c r="E10" s="11" t="s">
        <v>129</v>
      </c>
      <c r="H10" s="13">
        <f>B10*14</f>
        <v>14</v>
      </c>
      <c r="I10" s="11">
        <v>4</v>
      </c>
      <c r="J10" s="11">
        <f>H10-I10</f>
        <v>10</v>
      </c>
      <c r="N10" s="11" t="s">
        <v>146</v>
      </c>
      <c r="S10" s="11" t="s">
        <v>153</v>
      </c>
    </row>
    <row r="11" spans="1:19" s="11" customFormat="1">
      <c r="A11" s="11" t="s">
        <v>38</v>
      </c>
      <c r="B11" s="11">
        <v>9</v>
      </c>
      <c r="C11" s="11" t="s">
        <v>156</v>
      </c>
      <c r="D11" s="12" t="s">
        <v>37</v>
      </c>
      <c r="E11" s="11" t="s">
        <v>106</v>
      </c>
      <c r="F11" s="11" t="s">
        <v>39</v>
      </c>
      <c r="H11" s="13">
        <f t="shared" ref="H11:H15" si="0">B11*14</f>
        <v>126</v>
      </c>
      <c r="L11" s="11" t="s">
        <v>149</v>
      </c>
      <c r="M11" s="11" t="s">
        <v>148</v>
      </c>
      <c r="N11" s="11" t="s">
        <v>147</v>
      </c>
      <c r="O11" s="11" t="s">
        <v>152</v>
      </c>
      <c r="P11" s="11" t="s">
        <v>150</v>
      </c>
    </row>
    <row r="12" spans="1:19">
      <c r="A12" t="s">
        <v>40</v>
      </c>
      <c r="B12">
        <v>7</v>
      </c>
      <c r="C12" t="s">
        <v>42</v>
      </c>
      <c r="D12" s="1" t="s">
        <v>41</v>
      </c>
      <c r="E12" t="s">
        <v>92</v>
      </c>
      <c r="H12" s="2">
        <f t="shared" si="0"/>
        <v>98</v>
      </c>
      <c r="I12">
        <v>35</v>
      </c>
      <c r="J12">
        <f>H12-I12</f>
        <v>63</v>
      </c>
    </row>
    <row r="13" spans="1:19" s="11" customFormat="1">
      <c r="A13" s="11" t="s">
        <v>71</v>
      </c>
      <c r="B13" s="11">
        <v>1</v>
      </c>
      <c r="C13" s="11" t="s">
        <v>74</v>
      </c>
      <c r="D13" s="12" t="s">
        <v>79</v>
      </c>
      <c r="E13" s="11" t="s">
        <v>107</v>
      </c>
      <c r="H13" s="13">
        <f t="shared" si="0"/>
        <v>14</v>
      </c>
      <c r="I13" s="11">
        <v>0</v>
      </c>
      <c r="J13" s="11">
        <f t="shared" ref="J13:J15" si="1">H13-I13</f>
        <v>14</v>
      </c>
    </row>
    <row r="14" spans="1:19" s="11" customFormat="1">
      <c r="A14" s="11" t="s">
        <v>72</v>
      </c>
      <c r="B14" s="11">
        <v>1</v>
      </c>
      <c r="C14" s="11" t="s">
        <v>75</v>
      </c>
      <c r="D14" s="12" t="s">
        <v>79</v>
      </c>
      <c r="E14" s="11" t="s">
        <v>108</v>
      </c>
      <c r="H14" s="13">
        <f t="shared" si="0"/>
        <v>14</v>
      </c>
      <c r="I14" s="11">
        <v>0</v>
      </c>
      <c r="J14" s="11">
        <f t="shared" si="1"/>
        <v>14</v>
      </c>
      <c r="R14" s="14"/>
    </row>
    <row r="15" spans="1:19" s="11" customFormat="1">
      <c r="A15" s="11" t="s">
        <v>73</v>
      </c>
      <c r="B15" s="11">
        <v>1</v>
      </c>
      <c r="C15" s="11" t="s">
        <v>76</v>
      </c>
      <c r="D15" s="12" t="s">
        <v>79</v>
      </c>
      <c r="E15" s="11" t="s">
        <v>109</v>
      </c>
      <c r="H15" s="13">
        <f t="shared" si="0"/>
        <v>14</v>
      </c>
      <c r="I15" s="11">
        <v>0</v>
      </c>
      <c r="J15" s="11">
        <f t="shared" si="1"/>
        <v>14</v>
      </c>
    </row>
    <row r="16" spans="1:19">
      <c r="A16" s="5" t="s">
        <v>77</v>
      </c>
      <c r="B16" s="5">
        <v>8</v>
      </c>
      <c r="C16" s="5" t="s">
        <v>78</v>
      </c>
      <c r="D16" s="6" t="s">
        <v>11</v>
      </c>
      <c r="E16" s="5" t="s">
        <v>125</v>
      </c>
      <c r="F16" s="5"/>
      <c r="H16">
        <v>0</v>
      </c>
    </row>
    <row r="17" spans="1:19">
      <c r="A17" s="5" t="s">
        <v>80</v>
      </c>
      <c r="B17" s="5">
        <v>1</v>
      </c>
      <c r="C17" s="5" t="s">
        <v>81</v>
      </c>
      <c r="D17" s="6" t="s">
        <v>32</v>
      </c>
      <c r="E17" s="5" t="s">
        <v>124</v>
      </c>
      <c r="F17" s="5"/>
      <c r="H17">
        <v>0</v>
      </c>
    </row>
    <row r="18" spans="1:19">
      <c r="A18" s="5" t="s">
        <v>82</v>
      </c>
      <c r="B18" s="5">
        <v>9</v>
      </c>
      <c r="C18" s="5" t="s">
        <v>90</v>
      </c>
      <c r="D18" s="6" t="s">
        <v>32</v>
      </c>
      <c r="E18" s="5" t="s">
        <v>123</v>
      </c>
      <c r="F18" s="5"/>
      <c r="H18">
        <v>0</v>
      </c>
    </row>
    <row r="19" spans="1:19" s="14" customFormat="1">
      <c r="A19" s="14" t="s">
        <v>43</v>
      </c>
      <c r="B19" s="14">
        <v>1</v>
      </c>
      <c r="C19" s="14" t="s">
        <v>45</v>
      </c>
      <c r="D19" s="16" t="s">
        <v>44</v>
      </c>
      <c r="E19" s="14" t="s">
        <v>126</v>
      </c>
      <c r="H19" s="16">
        <f t="shared" ref="H19:H37" si="2">B19*14</f>
        <v>14</v>
      </c>
      <c r="I19" s="14">
        <v>4</v>
      </c>
      <c r="J19" s="14">
        <f t="shared" ref="J19:J37" si="3">H19-I19</f>
        <v>10</v>
      </c>
    </row>
    <row r="20" spans="1:19" s="11" customFormat="1">
      <c r="A20" s="11" t="s">
        <v>25</v>
      </c>
      <c r="B20" s="11">
        <v>1</v>
      </c>
      <c r="C20" s="11" t="s">
        <v>26</v>
      </c>
      <c r="D20" s="12"/>
      <c r="E20" s="11" t="s">
        <v>100</v>
      </c>
      <c r="H20" s="13">
        <f t="shared" si="2"/>
        <v>14</v>
      </c>
      <c r="I20" s="11">
        <v>5</v>
      </c>
      <c r="J20" s="11">
        <f t="shared" si="3"/>
        <v>9</v>
      </c>
      <c r="K20" s="11" t="s">
        <v>140</v>
      </c>
      <c r="M20" s="11">
        <f>J20/4</f>
        <v>2.25</v>
      </c>
    </row>
    <row r="21" spans="1:19" s="11" customFormat="1">
      <c r="A21" s="11" t="s">
        <v>22</v>
      </c>
      <c r="B21" s="11">
        <v>7</v>
      </c>
      <c r="C21" s="11" t="s">
        <v>23</v>
      </c>
      <c r="D21" s="12" t="s">
        <v>24</v>
      </c>
      <c r="E21" s="11" t="s">
        <v>110</v>
      </c>
      <c r="F21" s="11" t="s">
        <v>111</v>
      </c>
      <c r="H21" s="13">
        <f t="shared" si="2"/>
        <v>98</v>
      </c>
      <c r="I21" s="11">
        <v>98</v>
      </c>
      <c r="J21" s="11">
        <f t="shared" si="3"/>
        <v>0</v>
      </c>
    </row>
    <row r="22" spans="1:19">
      <c r="A22" t="s">
        <v>62</v>
      </c>
      <c r="B22">
        <v>1</v>
      </c>
      <c r="C22" t="s">
        <v>69</v>
      </c>
      <c r="D22" s="1" t="s">
        <v>70</v>
      </c>
      <c r="E22" t="s">
        <v>1</v>
      </c>
      <c r="F22" t="s">
        <v>4</v>
      </c>
      <c r="H22" s="2">
        <f t="shared" si="2"/>
        <v>14</v>
      </c>
      <c r="I22">
        <v>0</v>
      </c>
      <c r="J22">
        <f t="shared" si="3"/>
        <v>14</v>
      </c>
    </row>
    <row r="23" spans="1:19" s="14" customFormat="1">
      <c r="A23" s="14" t="s">
        <v>46</v>
      </c>
      <c r="B23" s="14">
        <v>1</v>
      </c>
      <c r="C23" s="14" t="s">
        <v>47</v>
      </c>
      <c r="D23" s="15" t="s">
        <v>49</v>
      </c>
      <c r="E23" s="14" t="s">
        <v>154</v>
      </c>
      <c r="H23" s="16">
        <f t="shared" si="2"/>
        <v>14</v>
      </c>
      <c r="I23" s="14">
        <v>10</v>
      </c>
      <c r="J23" s="14">
        <f t="shared" si="3"/>
        <v>4</v>
      </c>
    </row>
    <row r="24" spans="1:19">
      <c r="A24" t="s">
        <v>48</v>
      </c>
      <c r="B24">
        <v>1</v>
      </c>
      <c r="C24" t="s">
        <v>50</v>
      </c>
      <c r="D24" s="1" t="s">
        <v>51</v>
      </c>
      <c r="E24" t="s">
        <v>127</v>
      </c>
      <c r="H24" s="2">
        <f t="shared" si="2"/>
        <v>14</v>
      </c>
      <c r="I24">
        <v>12</v>
      </c>
      <c r="J24">
        <f t="shared" si="3"/>
        <v>2</v>
      </c>
    </row>
    <row r="25" spans="1:19" s="11" customFormat="1">
      <c r="A25" s="11" t="s">
        <v>52</v>
      </c>
      <c r="B25" s="11">
        <v>1</v>
      </c>
      <c r="C25" s="11" t="s">
        <v>55</v>
      </c>
      <c r="D25" s="12" t="s">
        <v>54</v>
      </c>
      <c r="E25" s="11" t="s">
        <v>105</v>
      </c>
      <c r="H25" s="13">
        <f t="shared" si="2"/>
        <v>14</v>
      </c>
      <c r="I25" s="11">
        <v>6</v>
      </c>
      <c r="J25" s="11">
        <f t="shared" si="3"/>
        <v>8</v>
      </c>
    </row>
    <row r="26" spans="1:19" s="14" customFormat="1">
      <c r="A26" s="14" t="s">
        <v>53</v>
      </c>
      <c r="B26" s="14">
        <v>1</v>
      </c>
      <c r="C26" s="14" t="s">
        <v>56</v>
      </c>
      <c r="D26" s="15" t="s">
        <v>54</v>
      </c>
      <c r="E26" s="14" t="s">
        <v>122</v>
      </c>
      <c r="H26" s="16">
        <f t="shared" si="2"/>
        <v>14</v>
      </c>
      <c r="I26" s="14">
        <v>0</v>
      </c>
      <c r="J26" s="14">
        <f t="shared" si="3"/>
        <v>14</v>
      </c>
    </row>
    <row r="27" spans="1:19" s="11" customFormat="1">
      <c r="A27" s="11" t="s">
        <v>57</v>
      </c>
      <c r="B27" s="11">
        <v>2</v>
      </c>
      <c r="C27" s="11" t="s">
        <v>58</v>
      </c>
      <c r="D27" s="12"/>
      <c r="E27" s="11" t="s">
        <v>93</v>
      </c>
      <c r="H27" s="13">
        <f t="shared" si="2"/>
        <v>28</v>
      </c>
      <c r="I27" s="11">
        <v>3</v>
      </c>
      <c r="J27" s="11">
        <f t="shared" si="3"/>
        <v>25</v>
      </c>
    </row>
    <row r="28" spans="1:19" s="11" customFormat="1">
      <c r="A28" s="11" t="s">
        <v>48</v>
      </c>
      <c r="B28" s="11">
        <v>1</v>
      </c>
      <c r="C28" s="11" t="s">
        <v>59</v>
      </c>
      <c r="D28" s="12"/>
      <c r="E28" s="11" t="s">
        <v>94</v>
      </c>
      <c r="H28" s="13">
        <f t="shared" si="2"/>
        <v>14</v>
      </c>
      <c r="I28" s="11">
        <v>3</v>
      </c>
      <c r="J28" s="11">
        <f t="shared" si="3"/>
        <v>11</v>
      </c>
    </row>
    <row r="29" spans="1:19" s="11" customFormat="1">
      <c r="A29" s="11" t="s">
        <v>60</v>
      </c>
      <c r="B29" s="11">
        <v>1</v>
      </c>
      <c r="C29" s="11" t="s">
        <v>61</v>
      </c>
      <c r="D29" s="12"/>
      <c r="E29" s="11" t="s">
        <v>95</v>
      </c>
      <c r="H29" s="13">
        <f t="shared" si="2"/>
        <v>14</v>
      </c>
      <c r="I29" s="11">
        <v>3</v>
      </c>
      <c r="J29" s="11">
        <f t="shared" si="3"/>
        <v>11</v>
      </c>
    </row>
    <row r="30" spans="1:19">
      <c r="A30" t="s">
        <v>63</v>
      </c>
      <c r="B30">
        <v>4</v>
      </c>
      <c r="C30" t="s">
        <v>65</v>
      </c>
      <c r="D30" s="1"/>
      <c r="E30" t="s">
        <v>96</v>
      </c>
      <c r="F30" t="s">
        <v>97</v>
      </c>
      <c r="H30" s="2">
        <f t="shared" si="2"/>
        <v>56</v>
      </c>
      <c r="I30">
        <v>0</v>
      </c>
      <c r="J30">
        <f t="shared" si="3"/>
        <v>56</v>
      </c>
    </row>
    <row r="31" spans="1:19">
      <c r="A31" t="s">
        <v>64</v>
      </c>
      <c r="B31">
        <v>8</v>
      </c>
      <c r="C31" t="s">
        <v>66</v>
      </c>
      <c r="D31" s="1"/>
      <c r="E31" t="s">
        <v>98</v>
      </c>
      <c r="F31" t="s">
        <v>99</v>
      </c>
      <c r="G31" t="s">
        <v>67</v>
      </c>
      <c r="H31" s="2">
        <f t="shared" si="2"/>
        <v>112</v>
      </c>
      <c r="I31">
        <v>0</v>
      </c>
      <c r="J31">
        <f t="shared" si="3"/>
        <v>112</v>
      </c>
    </row>
    <row r="32" spans="1:19">
      <c r="A32" t="s">
        <v>68</v>
      </c>
      <c r="B32">
        <v>7</v>
      </c>
      <c r="C32" s="4" t="s">
        <v>84</v>
      </c>
      <c r="D32" s="1"/>
      <c r="E32" t="s">
        <v>83</v>
      </c>
      <c r="F32" t="s">
        <v>85</v>
      </c>
      <c r="H32" s="2">
        <f t="shared" si="2"/>
        <v>98</v>
      </c>
      <c r="J32">
        <v>54</v>
      </c>
      <c r="N32" t="s">
        <v>141</v>
      </c>
      <c r="P32" t="s">
        <v>142</v>
      </c>
      <c r="Q32" t="s">
        <v>143</v>
      </c>
      <c r="S32">
        <f>J32-14 - 30</f>
        <v>10</v>
      </c>
    </row>
    <row r="33" spans="1:11" s="11" customFormat="1">
      <c r="A33" s="11" t="s">
        <v>86</v>
      </c>
      <c r="B33" s="11">
        <v>1</v>
      </c>
      <c r="C33" s="11" t="s">
        <v>89</v>
      </c>
      <c r="D33" s="12"/>
      <c r="E33" s="11" t="s">
        <v>101</v>
      </c>
      <c r="H33" s="13">
        <f t="shared" si="2"/>
        <v>14</v>
      </c>
      <c r="I33" s="11">
        <v>0</v>
      </c>
      <c r="J33" s="11">
        <v>5</v>
      </c>
      <c r="K33" s="11" t="s">
        <v>144</v>
      </c>
    </row>
    <row r="34" spans="1:11" s="11" customFormat="1">
      <c r="A34" s="11" t="s">
        <v>87</v>
      </c>
      <c r="B34" s="11">
        <v>1</v>
      </c>
      <c r="C34" s="11" t="s">
        <v>104</v>
      </c>
      <c r="D34" s="12"/>
      <c r="E34" s="11" t="s">
        <v>102</v>
      </c>
      <c r="F34" s="11" t="s">
        <v>103</v>
      </c>
      <c r="G34" s="11" t="s">
        <v>88</v>
      </c>
      <c r="H34" s="13">
        <f t="shared" si="2"/>
        <v>14</v>
      </c>
      <c r="I34" s="11">
        <v>12</v>
      </c>
      <c r="J34" s="11">
        <f t="shared" si="3"/>
        <v>2</v>
      </c>
      <c r="K34" s="11" t="s">
        <v>145</v>
      </c>
    </row>
    <row r="35" spans="1:11" s="14" customFormat="1">
      <c r="A35" s="14" t="s">
        <v>112</v>
      </c>
      <c r="B35" s="14">
        <v>1</v>
      </c>
      <c r="C35" s="14" t="s">
        <v>113</v>
      </c>
      <c r="D35" s="15" t="s">
        <v>114</v>
      </c>
      <c r="E35" s="14" t="s">
        <v>121</v>
      </c>
      <c r="H35" s="16">
        <f t="shared" si="2"/>
        <v>14</v>
      </c>
      <c r="I35" s="14">
        <v>0</v>
      </c>
      <c r="J35" s="14">
        <f t="shared" si="3"/>
        <v>14</v>
      </c>
    </row>
    <row r="36" spans="1:11" ht="18">
      <c r="A36" t="s">
        <v>115</v>
      </c>
      <c r="B36">
        <v>1</v>
      </c>
      <c r="C36" s="3" t="s">
        <v>118</v>
      </c>
      <c r="E36" t="s">
        <v>155</v>
      </c>
      <c r="H36" s="2">
        <f t="shared" si="2"/>
        <v>14</v>
      </c>
      <c r="I36">
        <v>3</v>
      </c>
      <c r="J36">
        <f t="shared" si="3"/>
        <v>11</v>
      </c>
    </row>
    <row r="37" spans="1:11" s="7" customFormat="1">
      <c r="A37" s="7" t="s">
        <v>116</v>
      </c>
      <c r="B37" s="7">
        <v>2</v>
      </c>
      <c r="C37" s="8" t="s">
        <v>120</v>
      </c>
      <c r="E37" s="7" t="s">
        <v>119</v>
      </c>
      <c r="F37" s="7" t="s">
        <v>117</v>
      </c>
      <c r="H37" s="2">
        <f t="shared" si="2"/>
        <v>28</v>
      </c>
      <c r="I37" s="7">
        <v>21</v>
      </c>
      <c r="J37" s="10">
        <f t="shared" si="3"/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Wassa Matea</dc:creator>
  <cp:lastModifiedBy>Wassa Matea</cp:lastModifiedBy>
  <dcterms:created xsi:type="dcterms:W3CDTF">2017-06-26T01:00:33Z</dcterms:created>
  <dcterms:modified xsi:type="dcterms:W3CDTF">2017-07-17T06:19:24Z</dcterms:modified>
</cp:coreProperties>
</file>