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xr:revisionPtr revIDLastSave="0" documentId="8_{FF2F01F5-F8DE-429B-A36F-23BF03403D89}" xr6:coauthVersionLast="47" xr6:coauthVersionMax="47" xr10:uidLastSave="{00000000-0000-0000-0000-000000000000}"/>
  <bookViews>
    <workbookView xWindow="-120" yWindow="-120" windowWidth="19440" windowHeight="11760" xr2:uid="{00000000-000D-0000-FFFF-FFFF00000000}"/>
  </bookViews>
  <sheets>
    <sheet name="CALENDARIO ANU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C2" i="1" l="1"/>
  <c r="C4" i="1" s="1"/>
  <c r="B4" i="1" s="1"/>
  <c r="AD16" i="1"/>
  <c r="AD15" i="1"/>
  <c r="AD14" i="1"/>
  <c r="AD13" i="1"/>
  <c r="AD12" i="1"/>
  <c r="AD11" i="1"/>
  <c r="AD10" i="1"/>
  <c r="AD9" i="1"/>
  <c r="AD8" i="1"/>
  <c r="AD7" i="1"/>
  <c r="AD6" i="1"/>
  <c r="AD5" i="1"/>
  <c r="K4" i="1" l="1"/>
  <c r="J4" i="1" s="1"/>
  <c r="S22" i="1"/>
  <c r="X22" i="1" s="1"/>
  <c r="S4" i="1"/>
  <c r="R4" i="1" s="1"/>
  <c r="K13" i="1"/>
  <c r="P13" i="1" s="1"/>
  <c r="S13" i="1"/>
  <c r="R13" i="1" s="1"/>
  <c r="K31" i="1"/>
  <c r="P31" i="1" s="1"/>
  <c r="S31" i="1"/>
  <c r="X31" i="1" s="1"/>
  <c r="C22" i="1"/>
  <c r="H22" i="1" s="1"/>
  <c r="C31" i="1"/>
  <c r="B31" i="1" s="1"/>
  <c r="C13" i="1"/>
  <c r="B13" i="1" s="1"/>
  <c r="K22" i="1"/>
  <c r="P22" i="1" s="1"/>
  <c r="H4" i="1"/>
  <c r="B6" i="1"/>
  <c r="C6" i="1" s="1"/>
  <c r="D6" i="1" s="1"/>
  <c r="E6" i="1" s="1"/>
  <c r="F6" i="1" s="1"/>
  <c r="G6" i="1" s="1"/>
  <c r="H6" i="1" s="1"/>
  <c r="R15" i="1" l="1"/>
  <c r="S15" i="1" s="1"/>
  <c r="T15" i="1" s="1"/>
  <c r="U15" i="1" s="1"/>
  <c r="V15" i="1" s="1"/>
  <c r="W15" i="1" s="1"/>
  <c r="X15" i="1" s="1"/>
  <c r="Y15" i="1" s="1"/>
  <c r="Y16" i="1" s="1"/>
  <c r="Y17" i="1" s="1"/>
  <c r="Y18" i="1" s="1"/>
  <c r="Y19" i="1" s="1"/>
  <c r="Y20" i="1" s="1"/>
  <c r="X13" i="1"/>
  <c r="R31" i="1"/>
  <c r="R33" i="1" s="1"/>
  <c r="S33" i="1" s="1"/>
  <c r="T33" i="1" s="1"/>
  <c r="U33" i="1" s="1"/>
  <c r="V33" i="1" s="1"/>
  <c r="W33" i="1" s="1"/>
  <c r="X33" i="1" s="1"/>
  <c r="Y33" i="1" s="1"/>
  <c r="Y34" i="1" s="1"/>
  <c r="Y35" i="1" s="1"/>
  <c r="Y36" i="1" s="1"/>
  <c r="Y37" i="1" s="1"/>
  <c r="Y38" i="1" s="1"/>
  <c r="J6" i="1"/>
  <c r="K6" i="1" s="1"/>
  <c r="P4" i="1"/>
  <c r="R22" i="1"/>
  <c r="R24" i="1" s="1"/>
  <c r="S24" i="1" s="1"/>
  <c r="T24" i="1" s="1"/>
  <c r="U24" i="1" s="1"/>
  <c r="V24" i="1" s="1"/>
  <c r="W24" i="1" s="1"/>
  <c r="X24" i="1" s="1"/>
  <c r="Y24" i="1" s="1"/>
  <c r="Y25" i="1" s="1"/>
  <c r="Y26" i="1" s="1"/>
  <c r="Y27" i="1" s="1"/>
  <c r="Y28" i="1" s="1"/>
  <c r="Y29" i="1" s="1"/>
  <c r="B15" i="1"/>
  <c r="C15" i="1" s="1"/>
  <c r="D15" i="1" s="1"/>
  <c r="E15" i="1" s="1"/>
  <c r="F15" i="1" s="1"/>
  <c r="G15" i="1" s="1"/>
  <c r="H15" i="1" s="1"/>
  <c r="I15" i="1" s="1"/>
  <c r="I16" i="1" s="1"/>
  <c r="I17" i="1" s="1"/>
  <c r="I18" i="1" s="1"/>
  <c r="I19" i="1" s="1"/>
  <c r="I20" i="1" s="1"/>
  <c r="B33" i="1"/>
  <c r="C33" i="1" s="1"/>
  <c r="D33" i="1" s="1"/>
  <c r="E33" i="1" s="1"/>
  <c r="F33" i="1" s="1"/>
  <c r="G33" i="1" s="1"/>
  <c r="H33" i="1" s="1"/>
  <c r="I33" i="1" s="1"/>
  <c r="I34" i="1" s="1"/>
  <c r="I35" i="1" s="1"/>
  <c r="I36" i="1" s="1"/>
  <c r="I37" i="1" s="1"/>
  <c r="I38" i="1" s="1"/>
  <c r="H13" i="1"/>
  <c r="H31" i="1"/>
  <c r="B22" i="1"/>
  <c r="B24" i="1" s="1"/>
  <c r="C24" i="1" s="1"/>
  <c r="D24" i="1" s="1"/>
  <c r="E24" i="1" s="1"/>
  <c r="F24" i="1" s="1"/>
  <c r="G24" i="1" s="1"/>
  <c r="H24" i="1" s="1"/>
  <c r="I24" i="1" s="1"/>
  <c r="I25" i="1" s="1"/>
  <c r="I26" i="1" s="1"/>
  <c r="I27" i="1" s="1"/>
  <c r="I28" i="1" s="1"/>
  <c r="I29" i="1" s="1"/>
  <c r="J13" i="1"/>
  <c r="J15" i="1" s="1"/>
  <c r="K15" i="1" s="1"/>
  <c r="L15" i="1" s="1"/>
  <c r="M15" i="1" s="1"/>
  <c r="N15" i="1" s="1"/>
  <c r="O15" i="1" s="1"/>
  <c r="P15" i="1" s="1"/>
  <c r="Q15" i="1" s="1"/>
  <c r="Q16" i="1" s="1"/>
  <c r="Q17" i="1" s="1"/>
  <c r="Q18" i="1" s="1"/>
  <c r="Q19" i="1" s="1"/>
  <c r="Q20" i="1" s="1"/>
  <c r="J31" i="1"/>
  <c r="J33" i="1" s="1"/>
  <c r="K33" i="1" s="1"/>
  <c r="L33" i="1" s="1"/>
  <c r="M33" i="1" s="1"/>
  <c r="N33" i="1" s="1"/>
  <c r="O33" i="1" s="1"/>
  <c r="P33" i="1" s="1"/>
  <c r="Q33" i="1" s="1"/>
  <c r="Q34" i="1" s="1"/>
  <c r="Q35" i="1" s="1"/>
  <c r="Q36" i="1" s="1"/>
  <c r="Q37" i="1" s="1"/>
  <c r="Q38" i="1" s="1"/>
  <c r="X4" i="1"/>
  <c r="R6" i="1"/>
  <c r="S6" i="1" s="1"/>
  <c r="J22" i="1"/>
  <c r="J24" i="1" s="1"/>
  <c r="K24" i="1" s="1"/>
  <c r="L24" i="1" s="1"/>
  <c r="M24" i="1" s="1"/>
  <c r="N24" i="1" s="1"/>
  <c r="O24" i="1" s="1"/>
  <c r="P24" i="1" s="1"/>
  <c r="J25" i="1" s="1"/>
  <c r="K25" i="1" s="1"/>
  <c r="L25" i="1" s="1"/>
  <c r="M25" i="1" s="1"/>
  <c r="N25" i="1" s="1"/>
  <c r="O25" i="1" s="1"/>
  <c r="P25" i="1" s="1"/>
  <c r="J26" i="1" s="1"/>
  <c r="K26" i="1" s="1"/>
  <c r="L26" i="1" s="1"/>
  <c r="M26" i="1" s="1"/>
  <c r="N26" i="1" s="1"/>
  <c r="O26" i="1" s="1"/>
  <c r="P26" i="1" s="1"/>
  <c r="J27" i="1" s="1"/>
  <c r="K27" i="1" s="1"/>
  <c r="L27" i="1" s="1"/>
  <c r="M27" i="1" s="1"/>
  <c r="N27" i="1" s="1"/>
  <c r="O27" i="1" s="1"/>
  <c r="P27" i="1" s="1"/>
  <c r="J28" i="1" s="1"/>
  <c r="K28" i="1" s="1"/>
  <c r="L28" i="1" s="1"/>
  <c r="M28" i="1" s="1"/>
  <c r="N28" i="1" s="1"/>
  <c r="O28" i="1" s="1"/>
  <c r="P28" i="1" s="1"/>
  <c r="J29" i="1" s="1"/>
  <c r="K29" i="1" s="1"/>
  <c r="L29" i="1" s="1"/>
  <c r="M29" i="1" s="1"/>
  <c r="N29" i="1" s="1"/>
  <c r="O29" i="1" s="1"/>
  <c r="P29" i="1" s="1"/>
  <c r="R16" i="1"/>
  <c r="S16" i="1" s="1"/>
  <c r="T16" i="1" s="1"/>
  <c r="U16" i="1" s="1"/>
  <c r="V16" i="1" s="1"/>
  <c r="W16" i="1" s="1"/>
  <c r="X16" i="1" s="1"/>
  <c r="R17" i="1" s="1"/>
  <c r="S17" i="1" s="1"/>
  <c r="T17" i="1" s="1"/>
  <c r="U17" i="1" s="1"/>
  <c r="V17" i="1" s="1"/>
  <c r="W17" i="1" s="1"/>
  <c r="X17" i="1" s="1"/>
  <c r="R18" i="1" s="1"/>
  <c r="S18" i="1" s="1"/>
  <c r="T18" i="1" s="1"/>
  <c r="U18" i="1" s="1"/>
  <c r="V18" i="1" s="1"/>
  <c r="W18" i="1" s="1"/>
  <c r="X18" i="1" s="1"/>
  <c r="R19" i="1" s="1"/>
  <c r="S19" i="1" s="1"/>
  <c r="T19" i="1" s="1"/>
  <c r="U19" i="1" s="1"/>
  <c r="V19" i="1" s="1"/>
  <c r="W19" i="1" s="1"/>
  <c r="X19" i="1" s="1"/>
  <c r="R20" i="1" s="1"/>
  <c r="S20" i="1" s="1"/>
  <c r="T20" i="1" s="1"/>
  <c r="U20" i="1" s="1"/>
  <c r="V20" i="1" s="1"/>
  <c r="W20" i="1" s="1"/>
  <c r="X20" i="1" s="1"/>
  <c r="B7" i="1"/>
  <c r="C7" i="1" s="1"/>
  <c r="D7" i="1" s="1"/>
  <c r="E7" i="1" s="1"/>
  <c r="F7" i="1" s="1"/>
  <c r="G7" i="1" s="1"/>
  <c r="H7" i="1" s="1"/>
  <c r="B8" i="1" s="1"/>
  <c r="C8" i="1" s="1"/>
  <c r="D8" i="1" s="1"/>
  <c r="E8" i="1" s="1"/>
  <c r="F8" i="1" s="1"/>
  <c r="G8" i="1" s="1"/>
  <c r="H8" i="1" s="1"/>
  <c r="B9" i="1" s="1"/>
  <c r="C9" i="1" s="1"/>
  <c r="D9" i="1" s="1"/>
  <c r="E9" i="1" s="1"/>
  <c r="F9" i="1" s="1"/>
  <c r="G9" i="1" s="1"/>
  <c r="H9" i="1" s="1"/>
  <c r="B10" i="1" s="1"/>
  <c r="C10" i="1" s="1"/>
  <c r="D10" i="1" s="1"/>
  <c r="E10" i="1" s="1"/>
  <c r="F10" i="1" s="1"/>
  <c r="G10" i="1" s="1"/>
  <c r="H10" i="1" s="1"/>
  <c r="B11" i="1" s="1"/>
  <c r="C11" i="1" s="1"/>
  <c r="D11" i="1" s="1"/>
  <c r="E11" i="1" s="1"/>
  <c r="F11" i="1" s="1"/>
  <c r="G11" i="1" s="1"/>
  <c r="H11" i="1" s="1"/>
  <c r="I6" i="1"/>
  <c r="I7" i="1" s="1"/>
  <c r="I8" i="1" s="1"/>
  <c r="I9" i="1" s="1"/>
  <c r="I10" i="1" s="1"/>
  <c r="I11" i="1" s="1"/>
  <c r="T6" i="1" l="1"/>
  <c r="U6" i="1" s="1"/>
  <c r="V6" i="1" s="1"/>
  <c r="W6" i="1" s="1"/>
  <c r="X6" i="1" s="1"/>
  <c r="R7" i="1" s="1"/>
  <c r="S7" i="1" s="1"/>
  <c r="T7" i="1" s="1"/>
  <c r="U7" i="1" s="1"/>
  <c r="V7" i="1" s="1"/>
  <c r="W7" i="1" s="1"/>
  <c r="X7" i="1" s="1"/>
  <c r="R8" i="1" s="1"/>
  <c r="S8" i="1" s="1"/>
  <c r="T8" i="1" s="1"/>
  <c r="U8" i="1" s="1"/>
  <c r="V8" i="1" s="1"/>
  <c r="W8" i="1" s="1"/>
  <c r="X8" i="1" s="1"/>
  <c r="R9" i="1" s="1"/>
  <c r="S9" i="1" s="1"/>
  <c r="T9" i="1" s="1"/>
  <c r="U9" i="1" s="1"/>
  <c r="V9" i="1" s="1"/>
  <c r="W9" i="1" s="1"/>
  <c r="X9" i="1" s="1"/>
  <c r="R10" i="1" s="1"/>
  <c r="S10" i="1" s="1"/>
  <c r="T10" i="1" s="1"/>
  <c r="U10" i="1" s="1"/>
  <c r="V10" i="1" s="1"/>
  <c r="W10" i="1" s="1"/>
  <c r="X10" i="1" s="1"/>
  <c r="R11" i="1" s="1"/>
  <c r="S11" i="1" s="1"/>
  <c r="T11" i="1" s="1"/>
  <c r="U11" i="1" s="1"/>
  <c r="V11" i="1" s="1"/>
  <c r="W11" i="1" s="1"/>
  <c r="X11" i="1" s="1"/>
  <c r="D42" i="1"/>
  <c r="L6" i="1"/>
  <c r="M6" i="1" s="1"/>
  <c r="N6" i="1" s="1"/>
  <c r="O6" i="1" s="1"/>
  <c r="P6" i="1" s="1"/>
  <c r="J7" i="1" s="1"/>
  <c r="K7" i="1" s="1"/>
  <c r="L7" i="1" s="1"/>
  <c r="M7" i="1" s="1"/>
  <c r="N7" i="1" s="1"/>
  <c r="O7" i="1" s="1"/>
  <c r="P7" i="1" s="1"/>
  <c r="J8" i="1" s="1"/>
  <c r="K8" i="1" s="1"/>
  <c r="L8" i="1" s="1"/>
  <c r="M8" i="1" s="1"/>
  <c r="N8" i="1" s="1"/>
  <c r="O8" i="1" s="1"/>
  <c r="P8" i="1" s="1"/>
  <c r="J9" i="1" s="1"/>
  <c r="K9" i="1" s="1"/>
  <c r="L9" i="1" s="1"/>
  <c r="M9" i="1" s="1"/>
  <c r="N9" i="1" s="1"/>
  <c r="O9" i="1" s="1"/>
  <c r="P9" i="1" s="1"/>
  <c r="J10" i="1" s="1"/>
  <c r="K10" i="1" s="1"/>
  <c r="L10" i="1" s="1"/>
  <c r="M10" i="1" s="1"/>
  <c r="N10" i="1" s="1"/>
  <c r="O10" i="1" s="1"/>
  <c r="P10" i="1" s="1"/>
  <c r="J11" i="1" s="1"/>
  <c r="K11" i="1" s="1"/>
  <c r="L11" i="1" s="1"/>
  <c r="M11" i="1" s="1"/>
  <c r="N11" i="1" s="1"/>
  <c r="O11" i="1" s="1"/>
  <c r="P11" i="1" s="1"/>
  <c r="B25" i="1"/>
  <c r="C25" i="1" s="1"/>
  <c r="D25" i="1" s="1"/>
  <c r="E25" i="1" s="1"/>
  <c r="F25" i="1" s="1"/>
  <c r="G25" i="1" s="1"/>
  <c r="H25" i="1" s="1"/>
  <c r="B26" i="1" s="1"/>
  <c r="C26" i="1" s="1"/>
  <c r="D26" i="1" s="1"/>
  <c r="E26" i="1" s="1"/>
  <c r="F26" i="1" s="1"/>
  <c r="G26" i="1" s="1"/>
  <c r="H26" i="1" s="1"/>
  <c r="B27" i="1" s="1"/>
  <c r="C27" i="1" s="1"/>
  <c r="D27" i="1" s="1"/>
  <c r="E27" i="1" s="1"/>
  <c r="F27" i="1" s="1"/>
  <c r="G27" i="1" s="1"/>
  <c r="H27" i="1" s="1"/>
  <c r="B28" i="1" s="1"/>
  <c r="C28" i="1" s="1"/>
  <c r="D28" i="1" s="1"/>
  <c r="E28" i="1" s="1"/>
  <c r="F28" i="1" s="1"/>
  <c r="G28" i="1" s="1"/>
  <c r="H28" i="1" s="1"/>
  <c r="B29" i="1" s="1"/>
  <c r="C29" i="1" s="1"/>
  <c r="D29" i="1" s="1"/>
  <c r="E29" i="1" s="1"/>
  <c r="F29" i="1" s="1"/>
  <c r="G29" i="1" s="1"/>
  <c r="H29" i="1" s="1"/>
  <c r="B16" i="1"/>
  <c r="C16" i="1" s="1"/>
  <c r="D16" i="1" s="1"/>
  <c r="E16" i="1" s="1"/>
  <c r="F16" i="1" s="1"/>
  <c r="G16" i="1" s="1"/>
  <c r="H16" i="1" s="1"/>
  <c r="B17" i="1" s="1"/>
  <c r="C17" i="1" s="1"/>
  <c r="D17" i="1" s="1"/>
  <c r="E17" i="1" s="1"/>
  <c r="F17" i="1" s="1"/>
  <c r="G17" i="1" s="1"/>
  <c r="H17" i="1" s="1"/>
  <c r="B18" i="1" s="1"/>
  <c r="C18" i="1" s="1"/>
  <c r="D18" i="1" s="1"/>
  <c r="E18" i="1" s="1"/>
  <c r="F18" i="1" s="1"/>
  <c r="G18" i="1" s="1"/>
  <c r="H18" i="1" s="1"/>
  <c r="B19" i="1" s="1"/>
  <c r="C19" i="1" s="1"/>
  <c r="D19" i="1" s="1"/>
  <c r="E19" i="1" s="1"/>
  <c r="F19" i="1" s="1"/>
  <c r="G19" i="1" s="1"/>
  <c r="H19" i="1" s="1"/>
  <c r="B20" i="1" s="1"/>
  <c r="C20" i="1" s="1"/>
  <c r="D20" i="1" s="1"/>
  <c r="E20" i="1" s="1"/>
  <c r="F20" i="1" s="1"/>
  <c r="G20" i="1" s="1"/>
  <c r="H20" i="1" s="1"/>
  <c r="R34" i="1"/>
  <c r="S34" i="1" s="1"/>
  <c r="T34" i="1" s="1"/>
  <c r="U34" i="1" s="1"/>
  <c r="V34" i="1" s="1"/>
  <c r="W34" i="1" s="1"/>
  <c r="X34" i="1" s="1"/>
  <c r="R35" i="1" s="1"/>
  <c r="S35" i="1" s="1"/>
  <c r="T35" i="1" s="1"/>
  <c r="U35" i="1" s="1"/>
  <c r="V35" i="1" s="1"/>
  <c r="W35" i="1" s="1"/>
  <c r="X35" i="1" s="1"/>
  <c r="R36" i="1" s="1"/>
  <c r="S36" i="1" s="1"/>
  <c r="T36" i="1" s="1"/>
  <c r="U36" i="1" s="1"/>
  <c r="V36" i="1" s="1"/>
  <c r="W36" i="1" s="1"/>
  <c r="X36" i="1" s="1"/>
  <c r="R37" i="1" s="1"/>
  <c r="S37" i="1" s="1"/>
  <c r="T37" i="1" s="1"/>
  <c r="U37" i="1" s="1"/>
  <c r="V37" i="1" s="1"/>
  <c r="W37" i="1" s="1"/>
  <c r="X37" i="1" s="1"/>
  <c r="R38" i="1" s="1"/>
  <c r="S38" i="1" s="1"/>
  <c r="T38" i="1" s="1"/>
  <c r="U38" i="1" s="1"/>
  <c r="V38" i="1" s="1"/>
  <c r="W38" i="1" s="1"/>
  <c r="X38" i="1" s="1"/>
  <c r="Q6" i="1"/>
  <c r="Q7" i="1" s="1"/>
  <c r="Q8" i="1" s="1"/>
  <c r="Q9" i="1" s="1"/>
  <c r="Q10" i="1" s="1"/>
  <c r="Q11" i="1" s="1"/>
  <c r="Q24" i="1"/>
  <c r="Q25" i="1" s="1"/>
  <c r="Q26" i="1" s="1"/>
  <c r="Q27" i="1" s="1"/>
  <c r="Q28" i="1" s="1"/>
  <c r="Q29" i="1" s="1"/>
  <c r="J16" i="1"/>
  <c r="K16" i="1" s="1"/>
  <c r="L16" i="1" s="1"/>
  <c r="M16" i="1" s="1"/>
  <c r="N16" i="1" s="1"/>
  <c r="O16" i="1" s="1"/>
  <c r="P16" i="1" s="1"/>
  <c r="J17" i="1" s="1"/>
  <c r="K17" i="1" s="1"/>
  <c r="L17" i="1" s="1"/>
  <c r="M17" i="1" s="1"/>
  <c r="N17" i="1" s="1"/>
  <c r="O17" i="1" s="1"/>
  <c r="P17" i="1" s="1"/>
  <c r="J18" i="1" s="1"/>
  <c r="K18" i="1" s="1"/>
  <c r="L18" i="1" s="1"/>
  <c r="M18" i="1" s="1"/>
  <c r="N18" i="1" s="1"/>
  <c r="O18" i="1" s="1"/>
  <c r="P18" i="1" s="1"/>
  <c r="J19" i="1" s="1"/>
  <c r="K19" i="1" s="1"/>
  <c r="L19" i="1" s="1"/>
  <c r="M19" i="1" s="1"/>
  <c r="N19" i="1" s="1"/>
  <c r="O19" i="1" s="1"/>
  <c r="P19" i="1" s="1"/>
  <c r="J20" i="1" s="1"/>
  <c r="K20" i="1" s="1"/>
  <c r="L20" i="1" s="1"/>
  <c r="M20" i="1" s="1"/>
  <c r="N20" i="1" s="1"/>
  <c r="O20" i="1" s="1"/>
  <c r="P20" i="1" s="1"/>
  <c r="R25" i="1"/>
  <c r="S25" i="1" s="1"/>
  <c r="T25" i="1" s="1"/>
  <c r="U25" i="1" s="1"/>
  <c r="V25" i="1" s="1"/>
  <c r="W25" i="1" s="1"/>
  <c r="X25" i="1" s="1"/>
  <c r="R26" i="1" s="1"/>
  <c r="S26" i="1" s="1"/>
  <c r="T26" i="1" s="1"/>
  <c r="U26" i="1" s="1"/>
  <c r="V26" i="1" s="1"/>
  <c r="W26" i="1" s="1"/>
  <c r="X26" i="1" s="1"/>
  <c r="R27" i="1" s="1"/>
  <c r="S27" i="1" s="1"/>
  <c r="T27" i="1" s="1"/>
  <c r="U27" i="1" s="1"/>
  <c r="V27" i="1" s="1"/>
  <c r="W27" i="1" s="1"/>
  <c r="X27" i="1" s="1"/>
  <c r="R28" i="1" s="1"/>
  <c r="S28" i="1" s="1"/>
  <c r="T28" i="1" s="1"/>
  <c r="U28" i="1" s="1"/>
  <c r="V28" i="1" s="1"/>
  <c r="W28" i="1" s="1"/>
  <c r="X28" i="1" s="1"/>
  <c r="R29" i="1" s="1"/>
  <c r="S29" i="1" s="1"/>
  <c r="T29" i="1" s="1"/>
  <c r="U29" i="1" s="1"/>
  <c r="V29" i="1" s="1"/>
  <c r="W29" i="1" s="1"/>
  <c r="X29" i="1" s="1"/>
  <c r="J34" i="1"/>
  <c r="K34" i="1" s="1"/>
  <c r="L34" i="1" s="1"/>
  <c r="B34" i="1"/>
  <c r="C34" i="1" s="1"/>
  <c r="D34" i="1" s="1"/>
  <c r="E34" i="1" s="1"/>
  <c r="F34" i="1" s="1"/>
  <c r="G34" i="1" s="1"/>
  <c r="H34" i="1" s="1"/>
  <c r="B35" i="1" s="1"/>
  <c r="C35" i="1" s="1"/>
  <c r="D35" i="1" s="1"/>
  <c r="E35" i="1" s="1"/>
  <c r="F35" i="1" s="1"/>
  <c r="G35" i="1" s="1"/>
  <c r="H35" i="1" s="1"/>
  <c r="B36" i="1" s="1"/>
  <c r="C36" i="1" s="1"/>
  <c r="D36" i="1" s="1"/>
  <c r="E36" i="1" s="1"/>
  <c r="F36" i="1" s="1"/>
  <c r="G36" i="1" s="1"/>
  <c r="H36" i="1" s="1"/>
  <c r="B37" i="1" s="1"/>
  <c r="C37" i="1" s="1"/>
  <c r="D37" i="1" s="1"/>
  <c r="E37" i="1" s="1"/>
  <c r="F37" i="1" s="1"/>
  <c r="G37" i="1" s="1"/>
  <c r="H37" i="1" s="1"/>
  <c r="B38" i="1" s="1"/>
  <c r="C38" i="1" s="1"/>
  <c r="D38" i="1" s="1"/>
  <c r="E38" i="1" s="1"/>
  <c r="F38" i="1" s="1"/>
  <c r="G38" i="1" s="1"/>
  <c r="H38" i="1" s="1"/>
  <c r="Y6" i="1"/>
  <c r="Y7" i="1" s="1"/>
  <c r="Y8" i="1" s="1"/>
  <c r="Y9" i="1" s="1"/>
  <c r="Y10" i="1" s="1"/>
  <c r="Y11" i="1" s="1"/>
  <c r="M34" i="1" l="1"/>
  <c r="N34" i="1" s="1"/>
  <c r="O34" i="1" s="1"/>
  <c r="P34" i="1" s="1"/>
  <c r="J35" i="1" s="1"/>
  <c r="K35" i="1" s="1"/>
  <c r="L35" i="1" s="1"/>
  <c r="M35" i="1" s="1"/>
  <c r="N35" i="1" s="1"/>
  <c r="O35" i="1" s="1"/>
  <c r="P35" i="1" s="1"/>
  <c r="J36" i="1" s="1"/>
  <c r="K36" i="1" s="1"/>
  <c r="L36" i="1" s="1"/>
  <c r="M36" i="1" s="1"/>
  <c r="N36" i="1" s="1"/>
  <c r="O36" i="1" s="1"/>
  <c r="P36" i="1" s="1"/>
  <c r="J37" i="1" s="1"/>
  <c r="K37" i="1" s="1"/>
  <c r="L37" i="1" s="1"/>
  <c r="M37" i="1" s="1"/>
  <c r="N37" i="1" s="1"/>
  <c r="O37" i="1" s="1"/>
  <c r="P37" i="1" s="1"/>
  <c r="J38" i="1" s="1"/>
  <c r="K38" i="1" s="1"/>
  <c r="L38" i="1" s="1"/>
  <c r="M38" i="1" s="1"/>
  <c r="N38" i="1" s="1"/>
  <c r="O38" i="1" s="1"/>
  <c r="P38" i="1" s="1"/>
</calcChain>
</file>

<file path=xl/sharedStrings.xml><?xml version="1.0" encoding="utf-8"?>
<sst xmlns="http://schemas.openxmlformats.org/spreadsheetml/2006/main" count="90" uniqueCount="12">
  <si>
    <t>MESES</t>
  </si>
  <si>
    <t>AÑO</t>
  </si>
  <si>
    <t>FERIADOS</t>
  </si>
  <si>
    <t>LUN</t>
  </si>
  <si>
    <t>MAR</t>
  </si>
  <si>
    <t>MIÉ</t>
  </si>
  <si>
    <t>JUE</t>
  </si>
  <si>
    <t>VIE</t>
  </si>
  <si>
    <t>SÁB</t>
  </si>
  <si>
    <t>DOM</t>
  </si>
  <si>
    <t xml:space="preserve">TOTAL = </t>
  </si>
  <si>
    <t>TOTAL 2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</si>
</sst>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m"/>
    <numFmt numFmtId="165" formatCode="mmmm\ yyyy"/>
    <numFmt numFmtId="166" formatCode="d"/>
    <numFmt numFmtId="167" formatCode=";;;"/>
    <numFmt numFmtId="168" formatCode="dd\-mm\-yy;@"/>
  </numFmts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2" fillId="0" borderId="4" xfId="0" applyNumberFormat="1" applyFont="1" applyBorder="1" applyAlignment="1">
      <alignment horizontal="center"/>
    </xf>
    <xf numFmtId="166" fontId="2" fillId="0" borderId="5" xfId="0" applyNumberFormat="1" applyFont="1" applyBorder="1" applyAlignment="1">
      <alignment horizontal="center"/>
    </xf>
    <xf numFmtId="166" fontId="5" fillId="0" borderId="3" xfId="0" applyNumberFormat="1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0" fontId="2" fillId="2" borderId="12" xfId="0" applyFont="1" applyFill="1" applyBorder="1"/>
    <xf numFmtId="0" fontId="2" fillId="0" borderId="13" xfId="0" applyNumberFormat="1" applyFont="1" applyFill="1" applyBorder="1" applyAlignment="1">
      <alignment horizontal="center"/>
    </xf>
    <xf numFmtId="0" fontId="7" fillId="2" borderId="10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1" fillId="5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2" borderId="15" xfId="0" applyFont="1" applyFill="1" applyBorder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14" fontId="0" fillId="0" borderId="0" xfId="0" applyNumberFormat="1"/>
    <xf numFmtId="168" fontId="2" fillId="0" borderId="1" xfId="0" applyNumberFormat="1" applyFont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164" fontId="8" fillId="4" borderId="14" xfId="0" applyNumberFormat="1" applyFont="1" applyFill="1" applyBorder="1" applyAlignment="1">
      <alignment horizontal="center"/>
    </xf>
    <xf numFmtId="164" fontId="8" fillId="4" borderId="15" xfId="0" applyNumberFormat="1" applyFont="1" applyFill="1" applyBorder="1" applyAlignment="1">
      <alignment horizontal="center"/>
    </xf>
    <xf numFmtId="164" fontId="8" fillId="4" borderId="16" xfId="0" applyNumberFormat="1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167" fontId="0" fillId="2" borderId="15" xfId="0" applyNumberFormat="1" applyFill="1" applyBorder="1" applyAlignment="1">
      <alignment horizontal="center"/>
    </xf>
  </cellXfs>
  <cellStyles count="1">
    <cellStyle name="Normal" xfId="0" builtinId="0"/>
  </cellStyles>
  <dxfs count="48"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2" tint="-0.24994659260841701"/>
      </font>
      <fill>
        <patternFill>
          <bgColor theme="3" tint="0.79998168889431442"/>
        </patternFill>
      </fill>
    </dxf>
    <dxf>
      <font>
        <color theme="2" tint="-0.499984740745262"/>
      </font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2" tint="-0.24994659260841701"/>
      </font>
      <fill>
        <patternFill>
          <bgColor theme="3" tint="0.79998168889431442"/>
        </patternFill>
      </fill>
    </dxf>
    <dxf>
      <font>
        <color theme="2" tint="-0.499984740745262"/>
      </font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2" tint="-0.24994659260841701"/>
      </font>
      <fill>
        <patternFill>
          <bgColor theme="3" tint="0.79998168889431442"/>
        </patternFill>
      </fill>
    </dxf>
    <dxf>
      <font>
        <color theme="2" tint="-0.499984740745262"/>
      </font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2" tint="-0.24994659260841701"/>
      </font>
      <fill>
        <patternFill>
          <bgColor theme="3" tint="0.79998168889431442"/>
        </patternFill>
      </fill>
    </dxf>
    <dxf>
      <font>
        <color theme="2" tint="-0.499984740745262"/>
      </font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2" tint="-0.24994659260841701"/>
      </font>
      <fill>
        <patternFill>
          <bgColor theme="3" tint="0.79998168889431442"/>
        </patternFill>
      </fill>
    </dxf>
    <dxf>
      <font>
        <color theme="2" tint="-0.499984740745262"/>
      </font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2" tint="-0.24994659260841701"/>
      </font>
      <fill>
        <patternFill>
          <bgColor theme="3" tint="0.79998168889431442"/>
        </patternFill>
      </fill>
    </dxf>
    <dxf>
      <font>
        <color theme="2" tint="-0.499984740745262"/>
      </font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2" tint="-0.24994659260841701"/>
      </font>
      <fill>
        <patternFill>
          <bgColor theme="3" tint="0.79998168889431442"/>
        </patternFill>
      </fill>
    </dxf>
    <dxf>
      <font>
        <color theme="2" tint="-0.499984740745262"/>
      </font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2" tint="-0.24994659260841701"/>
      </font>
      <fill>
        <patternFill>
          <bgColor theme="3" tint="0.79998168889431442"/>
        </patternFill>
      </fill>
    </dxf>
    <dxf>
      <font>
        <color theme="2" tint="-0.499984740745262"/>
      </font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2" tint="-0.24994659260841701"/>
      </font>
      <fill>
        <patternFill>
          <bgColor theme="3" tint="0.79998168889431442"/>
        </patternFill>
      </fill>
    </dxf>
    <dxf>
      <font>
        <color theme="2" tint="-0.499984740745262"/>
      </font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2" tint="-0.24994659260841701"/>
      </font>
      <fill>
        <patternFill>
          <bgColor theme="3" tint="0.79998168889431442"/>
        </patternFill>
      </fill>
    </dxf>
    <dxf>
      <font>
        <color theme="2" tint="-0.499984740745262"/>
      </font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2" tint="-0.24994659260841701"/>
      </font>
      <fill>
        <patternFill>
          <bgColor theme="3" tint="0.79998168889431442"/>
        </patternFill>
      </fill>
    </dxf>
    <dxf>
      <font>
        <color theme="2" tint="-0.499984740745262"/>
      </font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2" tint="-0.24994659260841701"/>
      </font>
      <fill>
        <patternFill>
          <bgColor theme="3" tint="0.79998168889431442"/>
        </patternFill>
      </fill>
    </dxf>
    <dxf>
      <font>
        <color theme="2" tint="-0.499984740745262"/>
      </font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44"/>
  <sheetViews>
    <sheetView tabSelected="1" topLeftCell="H4" workbookViewId="0">
      <selection activeCell="S6" sqref="S6"/>
    </sheetView>
  </sheetViews>
  <sheetFormatPr defaultColWidth="11.42578125" defaultRowHeight="15"/>
  <cols>
    <col min="1" max="1" width="7.140625" customWidth="1"/>
    <col min="2" max="2" width="6.7109375" customWidth="1"/>
    <col min="3" max="3" width="9.7109375" customWidth="1"/>
    <col min="4" max="4" width="10.28515625" customWidth="1"/>
    <col min="5" max="25" width="6.7109375" customWidth="1"/>
  </cols>
  <sheetData>
    <row r="1" spans="2:30" ht="15.75" thickBot="1"/>
    <row r="2" spans="2:30" ht="27" thickBot="1">
      <c r="B2" s="15"/>
      <c r="C2" s="32">
        <f>DATE(Q2,MONTH(L2),1)</f>
        <v>44562</v>
      </c>
      <c r="D2" s="32"/>
      <c r="E2" s="16"/>
      <c r="F2" s="16"/>
      <c r="G2" s="16"/>
      <c r="H2" s="20"/>
      <c r="I2" s="26" t="s">
        <v>0</v>
      </c>
      <c r="J2" s="26"/>
      <c r="K2" s="26"/>
      <c r="L2" s="27">
        <v>44562</v>
      </c>
      <c r="M2" s="28"/>
      <c r="N2" s="29"/>
      <c r="O2" s="26" t="s">
        <v>1</v>
      </c>
      <c r="P2" s="26"/>
      <c r="Q2" s="30">
        <v>2022</v>
      </c>
      <c r="R2" s="31"/>
      <c r="S2" s="16"/>
      <c r="T2" s="16"/>
      <c r="U2" s="16"/>
      <c r="V2" s="16"/>
      <c r="W2" s="16"/>
      <c r="X2" s="16"/>
      <c r="Y2" s="17"/>
    </row>
    <row r="3" spans="2:30" ht="15.75" thickBot="1"/>
    <row r="4" spans="2:30" ht="21.75" thickBot="1">
      <c r="B4" s="14">
        <f>WEEKDAY(C4,3)</f>
        <v>5</v>
      </c>
      <c r="C4" s="25">
        <f>EDATE($C$2,0)</f>
        <v>44562</v>
      </c>
      <c r="D4" s="25"/>
      <c r="E4" s="25"/>
      <c r="F4" s="25"/>
      <c r="G4" s="25"/>
      <c r="H4" s="12">
        <f>MONTH(C4)</f>
        <v>1</v>
      </c>
      <c r="J4" s="14">
        <f>WEEKDAY(K4,3)</f>
        <v>1</v>
      </c>
      <c r="K4" s="25">
        <f>EDATE($C$2,1)</f>
        <v>44593</v>
      </c>
      <c r="L4" s="25"/>
      <c r="M4" s="25"/>
      <c r="N4" s="25"/>
      <c r="O4" s="25"/>
      <c r="P4" s="12">
        <f>MONTH(K4)</f>
        <v>2</v>
      </c>
      <c r="R4" s="14">
        <f>WEEKDAY(S4,3)</f>
        <v>1</v>
      </c>
      <c r="S4" s="25">
        <f>EDATE($C$2,2)</f>
        <v>44621</v>
      </c>
      <c r="T4" s="25"/>
      <c r="U4" s="25"/>
      <c r="V4" s="25"/>
      <c r="W4" s="25"/>
      <c r="X4" s="12">
        <f>MONTH(S4)</f>
        <v>3</v>
      </c>
      <c r="AA4" s="18" t="s">
        <v>2</v>
      </c>
      <c r="AD4" s="2" t="s">
        <v>0</v>
      </c>
    </row>
    <row r="5" spans="2:30" ht="15.75">
      <c r="B5" s="3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5" t="s">
        <v>9</v>
      </c>
      <c r="J5" s="3" t="s">
        <v>3</v>
      </c>
      <c r="K5" s="4" t="s">
        <v>4</v>
      </c>
      <c r="L5" s="4" t="s">
        <v>5</v>
      </c>
      <c r="M5" s="4" t="s">
        <v>6</v>
      </c>
      <c r="N5" s="4" t="s">
        <v>7</v>
      </c>
      <c r="O5" s="4" t="s">
        <v>8</v>
      </c>
      <c r="P5" s="5" t="s">
        <v>9</v>
      </c>
      <c r="R5" s="3" t="s">
        <v>3</v>
      </c>
      <c r="S5" s="4" t="s">
        <v>4</v>
      </c>
      <c r="T5" s="4" t="s">
        <v>5</v>
      </c>
      <c r="U5" s="4" t="s">
        <v>6</v>
      </c>
      <c r="V5" s="4" t="s">
        <v>7</v>
      </c>
      <c r="W5" s="4" t="s">
        <v>8</v>
      </c>
      <c r="X5" s="5" t="s">
        <v>9</v>
      </c>
      <c r="AA5" s="19">
        <v>44538</v>
      </c>
      <c r="AD5" s="1">
        <f>DATE($Q$2,1,1)</f>
        <v>44562</v>
      </c>
    </row>
    <row r="6" spans="2:30">
      <c r="B6" s="6">
        <f>C4-B4</f>
        <v>44557</v>
      </c>
      <c r="C6" s="7">
        <f>B6+1</f>
        <v>44558</v>
      </c>
      <c r="D6" s="7">
        <f t="shared" ref="D6:H7" si="0">C6+1</f>
        <v>44559</v>
      </c>
      <c r="E6" s="7">
        <f t="shared" si="0"/>
        <v>44560</v>
      </c>
      <c r="F6" s="7">
        <f t="shared" si="0"/>
        <v>44561</v>
      </c>
      <c r="G6" s="7">
        <f t="shared" si="0"/>
        <v>44562</v>
      </c>
      <c r="H6" s="10">
        <f t="shared" si="0"/>
        <v>44563</v>
      </c>
      <c r="I6" s="13">
        <f>WEEKNUM(H6,2)</f>
        <v>1</v>
      </c>
      <c r="J6" s="6">
        <f>K4-J4</f>
        <v>44592</v>
      </c>
      <c r="K6" s="7">
        <f>J6+1</f>
        <v>44593</v>
      </c>
      <c r="L6" s="7">
        <f t="shared" ref="L6:P6" si="1">K6+1</f>
        <v>44594</v>
      </c>
      <c r="M6" s="7">
        <f t="shared" si="1"/>
        <v>44595</v>
      </c>
      <c r="N6" s="7">
        <f t="shared" si="1"/>
        <v>44596</v>
      </c>
      <c r="O6" s="7">
        <f t="shared" si="1"/>
        <v>44597</v>
      </c>
      <c r="P6" s="10">
        <f t="shared" si="1"/>
        <v>44598</v>
      </c>
      <c r="Q6" s="13">
        <f>WEEKNUM(P6,2)</f>
        <v>6</v>
      </c>
      <c r="R6" s="6">
        <f>S4-R4</f>
        <v>44620</v>
      </c>
      <c r="S6" s="24">
        <f>R6+1</f>
        <v>44621</v>
      </c>
      <c r="T6" s="7">
        <f t="shared" ref="T6:X6" si="2">S6+1</f>
        <v>44622</v>
      </c>
      <c r="U6" s="7">
        <f t="shared" si="2"/>
        <v>44623</v>
      </c>
      <c r="V6" s="7">
        <f t="shared" si="2"/>
        <v>44624</v>
      </c>
      <c r="W6" s="7">
        <f t="shared" si="2"/>
        <v>44625</v>
      </c>
      <c r="X6" s="10">
        <f t="shared" si="2"/>
        <v>44626</v>
      </c>
      <c r="Y6" s="13">
        <f>WEEKNUM(X6,2)</f>
        <v>10</v>
      </c>
      <c r="AA6" s="19">
        <v>44555</v>
      </c>
      <c r="AD6" s="1">
        <f>DATE($Q$2,2,1)</f>
        <v>44593</v>
      </c>
    </row>
    <row r="7" spans="2:30">
      <c r="B7" s="6">
        <f>H6+1</f>
        <v>44564</v>
      </c>
      <c r="C7" s="7">
        <f>B7+1</f>
        <v>44565</v>
      </c>
      <c r="D7" s="7">
        <f t="shared" si="0"/>
        <v>44566</v>
      </c>
      <c r="E7" s="7">
        <f t="shared" si="0"/>
        <v>44567</v>
      </c>
      <c r="F7" s="7">
        <f t="shared" si="0"/>
        <v>44568</v>
      </c>
      <c r="G7" s="7">
        <f t="shared" si="0"/>
        <v>44569</v>
      </c>
      <c r="H7" s="10">
        <f t="shared" si="0"/>
        <v>44570</v>
      </c>
      <c r="I7" s="13">
        <f>I6+1</f>
        <v>2</v>
      </c>
      <c r="J7" s="6">
        <f>P6+1</f>
        <v>44599</v>
      </c>
      <c r="K7" s="7">
        <f>J7+1</f>
        <v>44600</v>
      </c>
      <c r="L7" s="7">
        <f t="shared" ref="L7:P7" si="3">K7+1</f>
        <v>44601</v>
      </c>
      <c r="M7" s="7">
        <f t="shared" si="3"/>
        <v>44602</v>
      </c>
      <c r="N7" s="7">
        <f t="shared" si="3"/>
        <v>44603</v>
      </c>
      <c r="O7" s="7">
        <f t="shared" si="3"/>
        <v>44604</v>
      </c>
      <c r="P7" s="10">
        <f t="shared" si="3"/>
        <v>44605</v>
      </c>
      <c r="Q7" s="13">
        <f>Q6+1</f>
        <v>7</v>
      </c>
      <c r="R7" s="6">
        <f>X6+1</f>
        <v>44627</v>
      </c>
      <c r="S7" s="7">
        <f>R7+1</f>
        <v>44628</v>
      </c>
      <c r="T7" s="7">
        <f t="shared" ref="T7:X7" si="4">S7+1</f>
        <v>44629</v>
      </c>
      <c r="U7" s="7">
        <f t="shared" si="4"/>
        <v>44630</v>
      </c>
      <c r="V7" s="7">
        <f t="shared" si="4"/>
        <v>44631</v>
      </c>
      <c r="W7" s="7">
        <f t="shared" si="4"/>
        <v>44632</v>
      </c>
      <c r="X7" s="10">
        <f t="shared" si="4"/>
        <v>44633</v>
      </c>
      <c r="Y7" s="13">
        <f>Y6+1</f>
        <v>11</v>
      </c>
      <c r="AA7" s="19">
        <v>44562</v>
      </c>
      <c r="AD7" s="1">
        <f>DATE($Q$2,3,1)</f>
        <v>44621</v>
      </c>
    </row>
    <row r="8" spans="2:30">
      <c r="B8" s="6">
        <f t="shared" ref="B8:B11" si="5">H7+1</f>
        <v>44571</v>
      </c>
      <c r="C8" s="7">
        <f t="shared" ref="C8:H8" si="6">B8+1</f>
        <v>44572</v>
      </c>
      <c r="D8" s="7">
        <f t="shared" si="6"/>
        <v>44573</v>
      </c>
      <c r="E8" s="7">
        <f t="shared" si="6"/>
        <v>44574</v>
      </c>
      <c r="F8" s="7">
        <f t="shared" si="6"/>
        <v>44575</v>
      </c>
      <c r="G8" s="7">
        <f t="shared" si="6"/>
        <v>44576</v>
      </c>
      <c r="H8" s="10">
        <f t="shared" si="6"/>
        <v>44577</v>
      </c>
      <c r="I8" s="13">
        <f t="shared" ref="I8:I11" si="7">I7+1</f>
        <v>3</v>
      </c>
      <c r="J8" s="6">
        <f t="shared" ref="J8:J11" si="8">P7+1</f>
        <v>44606</v>
      </c>
      <c r="K8" s="7">
        <f t="shared" ref="K8:P8" si="9">J8+1</f>
        <v>44607</v>
      </c>
      <c r="L8" s="7">
        <f t="shared" si="9"/>
        <v>44608</v>
      </c>
      <c r="M8" s="7">
        <f t="shared" si="9"/>
        <v>44609</v>
      </c>
      <c r="N8" s="7">
        <f t="shared" si="9"/>
        <v>44610</v>
      </c>
      <c r="O8" s="7">
        <f t="shared" si="9"/>
        <v>44611</v>
      </c>
      <c r="P8" s="10">
        <f t="shared" si="9"/>
        <v>44612</v>
      </c>
      <c r="Q8" s="13">
        <f t="shared" ref="Q8:Q11" si="10">Q7+1</f>
        <v>8</v>
      </c>
      <c r="R8" s="6">
        <f t="shared" ref="R8:R11" si="11">X7+1</f>
        <v>44634</v>
      </c>
      <c r="S8" s="7">
        <f t="shared" ref="S8:X8" si="12">R8+1</f>
        <v>44635</v>
      </c>
      <c r="T8" s="7">
        <f t="shared" si="12"/>
        <v>44636</v>
      </c>
      <c r="U8" s="7">
        <f t="shared" si="12"/>
        <v>44637</v>
      </c>
      <c r="V8" s="7">
        <f t="shared" si="12"/>
        <v>44638</v>
      </c>
      <c r="W8" s="7">
        <f t="shared" si="12"/>
        <v>44639</v>
      </c>
      <c r="X8" s="10">
        <f t="shared" si="12"/>
        <v>44640</v>
      </c>
      <c r="Y8" s="13">
        <f t="shared" ref="Y8:Y11" si="13">Y7+1</f>
        <v>12</v>
      </c>
      <c r="AA8" s="19">
        <v>44770</v>
      </c>
      <c r="AD8" s="1">
        <f>DATE($Q$2,4,1)</f>
        <v>44652</v>
      </c>
    </row>
    <row r="9" spans="2:30">
      <c r="B9" s="6">
        <f t="shared" si="5"/>
        <v>44578</v>
      </c>
      <c r="C9" s="7">
        <f t="shared" ref="C9:H9" si="14">B9+1</f>
        <v>44579</v>
      </c>
      <c r="D9" s="7">
        <f t="shared" si="14"/>
        <v>44580</v>
      </c>
      <c r="E9" s="7">
        <f t="shared" si="14"/>
        <v>44581</v>
      </c>
      <c r="F9" s="7">
        <f t="shared" si="14"/>
        <v>44582</v>
      </c>
      <c r="G9" s="7">
        <f t="shared" si="14"/>
        <v>44583</v>
      </c>
      <c r="H9" s="10">
        <f t="shared" si="14"/>
        <v>44584</v>
      </c>
      <c r="I9" s="13">
        <f t="shared" si="7"/>
        <v>4</v>
      </c>
      <c r="J9" s="6">
        <f t="shared" si="8"/>
        <v>44613</v>
      </c>
      <c r="K9" s="7">
        <f t="shared" ref="K9:P9" si="15">J9+1</f>
        <v>44614</v>
      </c>
      <c r="L9" s="7">
        <f t="shared" si="15"/>
        <v>44615</v>
      </c>
      <c r="M9" s="7">
        <f t="shared" si="15"/>
        <v>44616</v>
      </c>
      <c r="N9" s="7">
        <f t="shared" si="15"/>
        <v>44617</v>
      </c>
      <c r="O9" s="7">
        <f t="shared" si="15"/>
        <v>44618</v>
      </c>
      <c r="P9" s="10">
        <f t="shared" si="15"/>
        <v>44619</v>
      </c>
      <c r="Q9" s="13">
        <f t="shared" si="10"/>
        <v>9</v>
      </c>
      <c r="R9" s="6">
        <f t="shared" si="11"/>
        <v>44641</v>
      </c>
      <c r="S9" s="7">
        <f t="shared" ref="S9:X9" si="16">R9+1</f>
        <v>44642</v>
      </c>
      <c r="T9" s="7">
        <f t="shared" si="16"/>
        <v>44643</v>
      </c>
      <c r="U9" s="7">
        <f t="shared" si="16"/>
        <v>44644</v>
      </c>
      <c r="V9" s="7">
        <f t="shared" si="16"/>
        <v>44645</v>
      </c>
      <c r="W9" s="7">
        <f t="shared" si="16"/>
        <v>44646</v>
      </c>
      <c r="X9" s="10">
        <f t="shared" si="16"/>
        <v>44647</v>
      </c>
      <c r="Y9" s="13">
        <f t="shared" si="13"/>
        <v>13</v>
      </c>
      <c r="AA9" s="2"/>
      <c r="AD9" s="1">
        <f>DATE($Q$2,5,1)</f>
        <v>44682</v>
      </c>
    </row>
    <row r="10" spans="2:30">
      <c r="B10" s="6">
        <f t="shared" si="5"/>
        <v>44585</v>
      </c>
      <c r="C10" s="7">
        <f t="shared" ref="C10:H10" si="17">B10+1</f>
        <v>44586</v>
      </c>
      <c r="D10" s="7">
        <f t="shared" si="17"/>
        <v>44587</v>
      </c>
      <c r="E10" s="7">
        <f t="shared" si="17"/>
        <v>44588</v>
      </c>
      <c r="F10" s="7">
        <f t="shared" si="17"/>
        <v>44589</v>
      </c>
      <c r="G10" s="7">
        <f t="shared" si="17"/>
        <v>44590</v>
      </c>
      <c r="H10" s="10">
        <f t="shared" si="17"/>
        <v>44591</v>
      </c>
      <c r="I10" s="13">
        <f t="shared" si="7"/>
        <v>5</v>
      </c>
      <c r="J10" s="6">
        <f t="shared" si="8"/>
        <v>44620</v>
      </c>
      <c r="K10" s="7">
        <f t="shared" ref="K10:P10" si="18">J10+1</f>
        <v>44621</v>
      </c>
      <c r="L10" s="7">
        <f t="shared" si="18"/>
        <v>44622</v>
      </c>
      <c r="M10" s="7">
        <f t="shared" si="18"/>
        <v>44623</v>
      </c>
      <c r="N10" s="7">
        <f t="shared" si="18"/>
        <v>44624</v>
      </c>
      <c r="O10" s="7">
        <f t="shared" si="18"/>
        <v>44625</v>
      </c>
      <c r="P10" s="10">
        <f t="shared" si="18"/>
        <v>44626</v>
      </c>
      <c r="Q10" s="13">
        <f t="shared" si="10"/>
        <v>10</v>
      </c>
      <c r="R10" s="6">
        <f t="shared" si="11"/>
        <v>44648</v>
      </c>
      <c r="S10" s="7">
        <f t="shared" ref="S10:X10" si="19">R10+1</f>
        <v>44649</v>
      </c>
      <c r="T10" s="7">
        <f t="shared" si="19"/>
        <v>44650</v>
      </c>
      <c r="U10" s="7">
        <f t="shared" si="19"/>
        <v>44651</v>
      </c>
      <c r="V10" s="7">
        <f t="shared" si="19"/>
        <v>44652</v>
      </c>
      <c r="W10" s="7">
        <f t="shared" si="19"/>
        <v>44653</v>
      </c>
      <c r="X10" s="10">
        <f t="shared" si="19"/>
        <v>44654</v>
      </c>
      <c r="Y10" s="13">
        <f t="shared" si="13"/>
        <v>14</v>
      </c>
      <c r="AA10" s="2"/>
      <c r="AD10" s="1">
        <f>DATE($Q$2,6,1)</f>
        <v>44713</v>
      </c>
    </row>
    <row r="11" spans="2:30" ht="15.75" thickBot="1">
      <c r="B11" s="8">
        <f t="shared" si="5"/>
        <v>44592</v>
      </c>
      <c r="C11" s="9">
        <f t="shared" ref="C11:H11" si="20">B11+1</f>
        <v>44593</v>
      </c>
      <c r="D11" s="9">
        <f t="shared" si="20"/>
        <v>44594</v>
      </c>
      <c r="E11" s="9">
        <f t="shared" si="20"/>
        <v>44595</v>
      </c>
      <c r="F11" s="9">
        <f t="shared" si="20"/>
        <v>44596</v>
      </c>
      <c r="G11" s="9">
        <f t="shared" si="20"/>
        <v>44597</v>
      </c>
      <c r="H11" s="11">
        <f t="shared" si="20"/>
        <v>44598</v>
      </c>
      <c r="I11" s="13">
        <f t="shared" si="7"/>
        <v>6</v>
      </c>
      <c r="J11" s="8">
        <f t="shared" si="8"/>
        <v>44627</v>
      </c>
      <c r="K11" s="9">
        <f t="shared" ref="K11:P11" si="21">J11+1</f>
        <v>44628</v>
      </c>
      <c r="L11" s="9">
        <f t="shared" si="21"/>
        <v>44629</v>
      </c>
      <c r="M11" s="9">
        <f t="shared" si="21"/>
        <v>44630</v>
      </c>
      <c r="N11" s="9">
        <f t="shared" si="21"/>
        <v>44631</v>
      </c>
      <c r="O11" s="9">
        <f t="shared" si="21"/>
        <v>44632</v>
      </c>
      <c r="P11" s="11">
        <f t="shared" si="21"/>
        <v>44633</v>
      </c>
      <c r="Q11" s="13">
        <f t="shared" si="10"/>
        <v>11</v>
      </c>
      <c r="R11" s="8">
        <f t="shared" si="11"/>
        <v>44655</v>
      </c>
      <c r="S11" s="9">
        <f t="shared" ref="S11:X11" si="22">R11+1</f>
        <v>44656</v>
      </c>
      <c r="T11" s="9">
        <f t="shared" si="22"/>
        <v>44657</v>
      </c>
      <c r="U11" s="9">
        <f t="shared" si="22"/>
        <v>44658</v>
      </c>
      <c r="V11" s="9">
        <f t="shared" si="22"/>
        <v>44659</v>
      </c>
      <c r="W11" s="9">
        <f t="shared" si="22"/>
        <v>44660</v>
      </c>
      <c r="X11" s="11">
        <f t="shared" si="22"/>
        <v>44661</v>
      </c>
      <c r="Y11" s="13">
        <f t="shared" si="13"/>
        <v>15</v>
      </c>
      <c r="AA11" s="2"/>
      <c r="AD11" s="1">
        <f>DATE($Q$2,7,1)</f>
        <v>44743</v>
      </c>
    </row>
    <row r="12" spans="2:30" ht="15.75" thickBot="1">
      <c r="AA12" s="2"/>
      <c r="AD12" s="1">
        <f>DATE($Q$2,8,1)</f>
        <v>44774</v>
      </c>
    </row>
    <row r="13" spans="2:30" ht="21.75" thickBot="1">
      <c r="B13" s="14">
        <f>WEEKDAY(C13,3)</f>
        <v>4</v>
      </c>
      <c r="C13" s="25">
        <f>EDATE($C$2,3)</f>
        <v>44652</v>
      </c>
      <c r="D13" s="25"/>
      <c r="E13" s="25"/>
      <c r="F13" s="25"/>
      <c r="G13" s="25"/>
      <c r="H13" s="12">
        <f>MONTH(C13)</f>
        <v>4</v>
      </c>
      <c r="J13" s="14">
        <f>WEEKDAY(K13,3)</f>
        <v>6</v>
      </c>
      <c r="K13" s="25">
        <f>EDATE($C$2,4)</f>
        <v>44682</v>
      </c>
      <c r="L13" s="25"/>
      <c r="M13" s="25"/>
      <c r="N13" s="25"/>
      <c r="O13" s="25"/>
      <c r="P13" s="12">
        <f>MONTH(K13)</f>
        <v>5</v>
      </c>
      <c r="R13" s="14">
        <f>WEEKDAY(S13,3)</f>
        <v>2</v>
      </c>
      <c r="S13" s="25">
        <f>EDATE($C$2,5)</f>
        <v>44713</v>
      </c>
      <c r="T13" s="25"/>
      <c r="U13" s="25"/>
      <c r="V13" s="25"/>
      <c r="W13" s="25"/>
      <c r="X13" s="12">
        <f>MONTH(S13)</f>
        <v>6</v>
      </c>
      <c r="AA13" s="2"/>
      <c r="AD13" s="1">
        <f>DATE($Q$2,9,1)</f>
        <v>44805</v>
      </c>
    </row>
    <row r="14" spans="2:30" ht="15.75">
      <c r="B14" s="3" t="s">
        <v>3</v>
      </c>
      <c r="C14" s="4" t="s">
        <v>4</v>
      </c>
      <c r="D14" s="4" t="s">
        <v>5</v>
      </c>
      <c r="E14" s="4" t="s">
        <v>6</v>
      </c>
      <c r="F14" s="4" t="s">
        <v>7</v>
      </c>
      <c r="G14" s="4" t="s">
        <v>8</v>
      </c>
      <c r="H14" s="5" t="s">
        <v>9</v>
      </c>
      <c r="J14" s="3" t="s">
        <v>3</v>
      </c>
      <c r="K14" s="4" t="s">
        <v>4</v>
      </c>
      <c r="L14" s="4" t="s">
        <v>5</v>
      </c>
      <c r="M14" s="4" t="s">
        <v>6</v>
      </c>
      <c r="N14" s="4" t="s">
        <v>7</v>
      </c>
      <c r="O14" s="4" t="s">
        <v>8</v>
      </c>
      <c r="P14" s="5" t="s">
        <v>9</v>
      </c>
      <c r="R14" s="3" t="s">
        <v>3</v>
      </c>
      <c r="S14" s="4" t="s">
        <v>4</v>
      </c>
      <c r="T14" s="4" t="s">
        <v>5</v>
      </c>
      <c r="U14" s="4" t="s">
        <v>6</v>
      </c>
      <c r="V14" s="4" t="s">
        <v>7</v>
      </c>
      <c r="W14" s="4" t="s">
        <v>8</v>
      </c>
      <c r="X14" s="5" t="s">
        <v>9</v>
      </c>
      <c r="AA14" s="2"/>
      <c r="AD14" s="1">
        <f>DATE($Q$2,10,1)</f>
        <v>44835</v>
      </c>
    </row>
    <row r="15" spans="2:30">
      <c r="B15" s="6">
        <f>C13-B13</f>
        <v>44648</v>
      </c>
      <c r="C15" s="7">
        <f>B15+1</f>
        <v>44649</v>
      </c>
      <c r="D15" s="7">
        <f t="shared" ref="D15:H15" si="23">C15+1</f>
        <v>44650</v>
      </c>
      <c r="E15" s="7">
        <f t="shared" si="23"/>
        <v>44651</v>
      </c>
      <c r="F15" s="7">
        <f t="shared" si="23"/>
        <v>44652</v>
      </c>
      <c r="G15" s="7">
        <f t="shared" si="23"/>
        <v>44653</v>
      </c>
      <c r="H15" s="10">
        <f t="shared" si="23"/>
        <v>44654</v>
      </c>
      <c r="I15" s="13">
        <f>WEEKNUM(H15,2)</f>
        <v>14</v>
      </c>
      <c r="J15" s="6">
        <f>K13-J13</f>
        <v>44676</v>
      </c>
      <c r="K15" s="7">
        <f>J15+1</f>
        <v>44677</v>
      </c>
      <c r="L15" s="7">
        <f t="shared" ref="L15:P15" si="24">K15+1</f>
        <v>44678</v>
      </c>
      <c r="M15" s="7">
        <f t="shared" si="24"/>
        <v>44679</v>
      </c>
      <c r="N15" s="7">
        <f t="shared" si="24"/>
        <v>44680</v>
      </c>
      <c r="O15" s="7">
        <f t="shared" si="24"/>
        <v>44681</v>
      </c>
      <c r="P15" s="10">
        <f t="shared" si="24"/>
        <v>44682</v>
      </c>
      <c r="Q15" s="13">
        <f>WEEKNUM(P15,2)</f>
        <v>18</v>
      </c>
      <c r="R15" s="6">
        <f>S13-R13</f>
        <v>44711</v>
      </c>
      <c r="S15" s="7">
        <f>R15+1</f>
        <v>44712</v>
      </c>
      <c r="T15" s="7">
        <f t="shared" ref="T15:X15" si="25">S15+1</f>
        <v>44713</v>
      </c>
      <c r="U15" s="7">
        <f t="shared" si="25"/>
        <v>44714</v>
      </c>
      <c r="V15" s="7">
        <f t="shared" si="25"/>
        <v>44715</v>
      </c>
      <c r="W15" s="7">
        <f t="shared" si="25"/>
        <v>44716</v>
      </c>
      <c r="X15" s="10">
        <f t="shared" si="25"/>
        <v>44717</v>
      </c>
      <c r="Y15" s="13">
        <f>WEEKNUM(X15,2)</f>
        <v>23</v>
      </c>
      <c r="AA15" s="2"/>
      <c r="AD15" s="1">
        <f>DATE($Q$2,11,1)</f>
        <v>44866</v>
      </c>
    </row>
    <row r="16" spans="2:30">
      <c r="B16" s="6">
        <f>H15+1</f>
        <v>44655</v>
      </c>
      <c r="C16" s="7">
        <f>B16+1</f>
        <v>44656</v>
      </c>
      <c r="D16" s="7">
        <f t="shared" ref="D16:H16" si="26">C16+1</f>
        <v>44657</v>
      </c>
      <c r="E16" s="7">
        <f t="shared" si="26"/>
        <v>44658</v>
      </c>
      <c r="F16" s="7">
        <f t="shared" si="26"/>
        <v>44659</v>
      </c>
      <c r="G16" s="7">
        <f t="shared" si="26"/>
        <v>44660</v>
      </c>
      <c r="H16" s="10">
        <f t="shared" si="26"/>
        <v>44661</v>
      </c>
      <c r="I16" s="13">
        <f>I15+1</f>
        <v>15</v>
      </c>
      <c r="J16" s="6">
        <f>P15+1</f>
        <v>44683</v>
      </c>
      <c r="K16" s="7">
        <f>J16+1</f>
        <v>44684</v>
      </c>
      <c r="L16" s="7">
        <f t="shared" ref="L16:P16" si="27">K16+1</f>
        <v>44685</v>
      </c>
      <c r="M16" s="7">
        <f t="shared" si="27"/>
        <v>44686</v>
      </c>
      <c r="N16" s="7">
        <f t="shared" si="27"/>
        <v>44687</v>
      </c>
      <c r="O16" s="7">
        <f t="shared" si="27"/>
        <v>44688</v>
      </c>
      <c r="P16" s="10">
        <f t="shared" si="27"/>
        <v>44689</v>
      </c>
      <c r="Q16" s="13">
        <f>Q15+1</f>
        <v>19</v>
      </c>
      <c r="R16" s="6">
        <f>X15+1</f>
        <v>44718</v>
      </c>
      <c r="S16" s="7">
        <f>R16+1</f>
        <v>44719</v>
      </c>
      <c r="T16" s="7">
        <f t="shared" ref="T16:X16" si="28">S16+1</f>
        <v>44720</v>
      </c>
      <c r="U16" s="7">
        <f t="shared" si="28"/>
        <v>44721</v>
      </c>
      <c r="V16" s="7">
        <f t="shared" si="28"/>
        <v>44722</v>
      </c>
      <c r="W16" s="7">
        <f t="shared" si="28"/>
        <v>44723</v>
      </c>
      <c r="X16" s="10">
        <f t="shared" si="28"/>
        <v>44724</v>
      </c>
      <c r="Y16" s="13">
        <f>Y15+1</f>
        <v>24</v>
      </c>
      <c r="AA16" s="2"/>
      <c r="AD16" s="1">
        <f>DATE($Q$2,12,1)</f>
        <v>44896</v>
      </c>
    </row>
    <row r="17" spans="2:27">
      <c r="B17" s="6">
        <f t="shared" ref="B17:B20" si="29">H16+1</f>
        <v>44662</v>
      </c>
      <c r="C17" s="7">
        <f t="shared" ref="C17:H17" si="30">B17+1</f>
        <v>44663</v>
      </c>
      <c r="D17" s="7">
        <f t="shared" si="30"/>
        <v>44664</v>
      </c>
      <c r="E17" s="7">
        <f t="shared" si="30"/>
        <v>44665</v>
      </c>
      <c r="F17" s="7">
        <f t="shared" si="30"/>
        <v>44666</v>
      </c>
      <c r="G17" s="7">
        <f t="shared" si="30"/>
        <v>44667</v>
      </c>
      <c r="H17" s="10">
        <f t="shared" si="30"/>
        <v>44668</v>
      </c>
      <c r="I17" s="13">
        <f t="shared" ref="I17:I20" si="31">I16+1</f>
        <v>16</v>
      </c>
      <c r="J17" s="6">
        <f t="shared" ref="J17:J20" si="32">P16+1</f>
        <v>44690</v>
      </c>
      <c r="K17" s="7">
        <f t="shared" ref="K17:P17" si="33">J17+1</f>
        <v>44691</v>
      </c>
      <c r="L17" s="7">
        <f t="shared" si="33"/>
        <v>44692</v>
      </c>
      <c r="M17" s="7">
        <f t="shared" si="33"/>
        <v>44693</v>
      </c>
      <c r="N17" s="7">
        <f t="shared" si="33"/>
        <v>44694</v>
      </c>
      <c r="O17" s="7">
        <f t="shared" si="33"/>
        <v>44695</v>
      </c>
      <c r="P17" s="10">
        <f t="shared" si="33"/>
        <v>44696</v>
      </c>
      <c r="Q17" s="13">
        <f t="shared" ref="Q17:Q20" si="34">Q16+1</f>
        <v>20</v>
      </c>
      <c r="R17" s="6">
        <f t="shared" ref="R17:R20" si="35">X16+1</f>
        <v>44725</v>
      </c>
      <c r="S17" s="7">
        <f t="shared" ref="S17:X17" si="36">R17+1</f>
        <v>44726</v>
      </c>
      <c r="T17" s="7">
        <f t="shared" si="36"/>
        <v>44727</v>
      </c>
      <c r="U17" s="7">
        <f t="shared" si="36"/>
        <v>44728</v>
      </c>
      <c r="V17" s="7">
        <f t="shared" si="36"/>
        <v>44729</v>
      </c>
      <c r="W17" s="7">
        <f t="shared" si="36"/>
        <v>44730</v>
      </c>
      <c r="X17" s="10">
        <f t="shared" si="36"/>
        <v>44731</v>
      </c>
      <c r="Y17" s="13">
        <f t="shared" ref="Y17:Y20" si="37">Y16+1</f>
        <v>25</v>
      </c>
      <c r="AA17" s="2"/>
    </row>
    <row r="18" spans="2:27">
      <c r="B18" s="6">
        <f t="shared" si="29"/>
        <v>44669</v>
      </c>
      <c r="C18" s="7">
        <f t="shared" ref="C18:H18" si="38">B18+1</f>
        <v>44670</v>
      </c>
      <c r="D18" s="7">
        <f t="shared" si="38"/>
        <v>44671</v>
      </c>
      <c r="E18" s="7">
        <f t="shared" si="38"/>
        <v>44672</v>
      </c>
      <c r="F18" s="7">
        <f t="shared" si="38"/>
        <v>44673</v>
      </c>
      <c r="G18" s="7">
        <f t="shared" si="38"/>
        <v>44674</v>
      </c>
      <c r="H18" s="10">
        <f t="shared" si="38"/>
        <v>44675</v>
      </c>
      <c r="I18" s="13">
        <f t="shared" si="31"/>
        <v>17</v>
      </c>
      <c r="J18" s="6">
        <f t="shared" si="32"/>
        <v>44697</v>
      </c>
      <c r="K18" s="7">
        <f t="shared" ref="K18:P18" si="39">J18+1</f>
        <v>44698</v>
      </c>
      <c r="L18" s="7">
        <f t="shared" si="39"/>
        <v>44699</v>
      </c>
      <c r="M18" s="7">
        <f t="shared" si="39"/>
        <v>44700</v>
      </c>
      <c r="N18" s="7">
        <f t="shared" si="39"/>
        <v>44701</v>
      </c>
      <c r="O18" s="7">
        <f t="shared" si="39"/>
        <v>44702</v>
      </c>
      <c r="P18" s="10">
        <f t="shared" si="39"/>
        <v>44703</v>
      </c>
      <c r="Q18" s="13">
        <f t="shared" si="34"/>
        <v>21</v>
      </c>
      <c r="R18" s="6">
        <f t="shared" si="35"/>
        <v>44732</v>
      </c>
      <c r="S18" s="7">
        <f t="shared" ref="S18:X18" si="40">R18+1</f>
        <v>44733</v>
      </c>
      <c r="T18" s="7">
        <f t="shared" si="40"/>
        <v>44734</v>
      </c>
      <c r="U18" s="7">
        <f t="shared" si="40"/>
        <v>44735</v>
      </c>
      <c r="V18" s="7">
        <f t="shared" si="40"/>
        <v>44736</v>
      </c>
      <c r="W18" s="7">
        <f t="shared" si="40"/>
        <v>44737</v>
      </c>
      <c r="X18" s="10">
        <f t="shared" si="40"/>
        <v>44738</v>
      </c>
      <c r="Y18" s="13">
        <f t="shared" si="37"/>
        <v>26</v>
      </c>
      <c r="AA18" s="2"/>
    </row>
    <row r="19" spans="2:27">
      <c r="B19" s="6">
        <f t="shared" si="29"/>
        <v>44676</v>
      </c>
      <c r="C19" s="7">
        <f t="shared" ref="C19:H19" si="41">B19+1</f>
        <v>44677</v>
      </c>
      <c r="D19" s="7">
        <f t="shared" si="41"/>
        <v>44678</v>
      </c>
      <c r="E19" s="7">
        <f t="shared" si="41"/>
        <v>44679</v>
      </c>
      <c r="F19" s="7">
        <f t="shared" si="41"/>
        <v>44680</v>
      </c>
      <c r="G19" s="7">
        <f t="shared" si="41"/>
        <v>44681</v>
      </c>
      <c r="H19" s="10">
        <f t="shared" si="41"/>
        <v>44682</v>
      </c>
      <c r="I19" s="13">
        <f t="shared" si="31"/>
        <v>18</v>
      </c>
      <c r="J19" s="6">
        <f t="shared" si="32"/>
        <v>44704</v>
      </c>
      <c r="K19" s="7">
        <f t="shared" ref="K19:P19" si="42">J19+1</f>
        <v>44705</v>
      </c>
      <c r="L19" s="7">
        <f t="shared" si="42"/>
        <v>44706</v>
      </c>
      <c r="M19" s="7">
        <f t="shared" si="42"/>
        <v>44707</v>
      </c>
      <c r="N19" s="7">
        <f t="shared" si="42"/>
        <v>44708</v>
      </c>
      <c r="O19" s="7">
        <f t="shared" si="42"/>
        <v>44709</v>
      </c>
      <c r="P19" s="10">
        <f t="shared" si="42"/>
        <v>44710</v>
      </c>
      <c r="Q19" s="13">
        <f t="shared" si="34"/>
        <v>22</v>
      </c>
      <c r="R19" s="6">
        <f t="shared" si="35"/>
        <v>44739</v>
      </c>
      <c r="S19" s="7">
        <f t="shared" ref="S19:X19" si="43">R19+1</f>
        <v>44740</v>
      </c>
      <c r="T19" s="7">
        <f t="shared" si="43"/>
        <v>44741</v>
      </c>
      <c r="U19" s="7">
        <f t="shared" si="43"/>
        <v>44742</v>
      </c>
      <c r="V19" s="7">
        <f t="shared" si="43"/>
        <v>44743</v>
      </c>
      <c r="W19" s="7">
        <f t="shared" si="43"/>
        <v>44744</v>
      </c>
      <c r="X19" s="10">
        <f t="shared" si="43"/>
        <v>44745</v>
      </c>
      <c r="Y19" s="13">
        <f t="shared" si="37"/>
        <v>27</v>
      </c>
      <c r="AA19" s="2"/>
    </row>
    <row r="20" spans="2:27" ht="15.75" thickBot="1">
      <c r="B20" s="8">
        <f t="shared" si="29"/>
        <v>44683</v>
      </c>
      <c r="C20" s="9">
        <f t="shared" ref="C20:H20" si="44">B20+1</f>
        <v>44684</v>
      </c>
      <c r="D20" s="9">
        <f t="shared" si="44"/>
        <v>44685</v>
      </c>
      <c r="E20" s="9">
        <f t="shared" si="44"/>
        <v>44686</v>
      </c>
      <c r="F20" s="9">
        <f t="shared" si="44"/>
        <v>44687</v>
      </c>
      <c r="G20" s="9">
        <f t="shared" si="44"/>
        <v>44688</v>
      </c>
      <c r="H20" s="11">
        <f t="shared" si="44"/>
        <v>44689</v>
      </c>
      <c r="I20" s="13">
        <f t="shared" si="31"/>
        <v>19</v>
      </c>
      <c r="J20" s="8">
        <f t="shared" si="32"/>
        <v>44711</v>
      </c>
      <c r="K20" s="9">
        <f t="shared" ref="K20:P20" si="45">J20+1</f>
        <v>44712</v>
      </c>
      <c r="L20" s="9">
        <f t="shared" si="45"/>
        <v>44713</v>
      </c>
      <c r="M20" s="9">
        <f t="shared" si="45"/>
        <v>44714</v>
      </c>
      <c r="N20" s="9">
        <f t="shared" si="45"/>
        <v>44715</v>
      </c>
      <c r="O20" s="9">
        <f t="shared" si="45"/>
        <v>44716</v>
      </c>
      <c r="P20" s="11">
        <f t="shared" si="45"/>
        <v>44717</v>
      </c>
      <c r="Q20" s="13">
        <f t="shared" si="34"/>
        <v>23</v>
      </c>
      <c r="R20" s="8">
        <f t="shared" si="35"/>
        <v>44746</v>
      </c>
      <c r="S20" s="9">
        <f t="shared" ref="S20:X20" si="46">R20+1</f>
        <v>44747</v>
      </c>
      <c r="T20" s="9">
        <f t="shared" si="46"/>
        <v>44748</v>
      </c>
      <c r="U20" s="9">
        <f t="shared" si="46"/>
        <v>44749</v>
      </c>
      <c r="V20" s="9">
        <f t="shared" si="46"/>
        <v>44750</v>
      </c>
      <c r="W20" s="9">
        <f t="shared" si="46"/>
        <v>44751</v>
      </c>
      <c r="X20" s="11">
        <f t="shared" si="46"/>
        <v>44752</v>
      </c>
      <c r="Y20" s="13">
        <f t="shared" si="37"/>
        <v>28</v>
      </c>
      <c r="AA20" s="2"/>
    </row>
    <row r="21" spans="2:27" ht="15.75" thickBot="1">
      <c r="AA21" s="2"/>
    </row>
    <row r="22" spans="2:27" ht="21.75" thickBot="1">
      <c r="B22" s="14">
        <f>WEEKDAY(C22,3)</f>
        <v>4</v>
      </c>
      <c r="C22" s="25">
        <f>EDATE($C$2,6)</f>
        <v>44743</v>
      </c>
      <c r="D22" s="25"/>
      <c r="E22" s="25"/>
      <c r="F22" s="25"/>
      <c r="G22" s="25"/>
      <c r="H22" s="12">
        <f>MONTH(C22)</f>
        <v>7</v>
      </c>
      <c r="J22" s="14">
        <f>WEEKDAY(K22,3)</f>
        <v>0</v>
      </c>
      <c r="K22" s="25">
        <f>EDATE($C$2,7)</f>
        <v>44774</v>
      </c>
      <c r="L22" s="25"/>
      <c r="M22" s="25"/>
      <c r="N22" s="25"/>
      <c r="O22" s="25"/>
      <c r="P22" s="12">
        <f>MONTH(K22)</f>
        <v>8</v>
      </c>
      <c r="R22" s="14">
        <f>WEEKDAY(S22,3)</f>
        <v>3</v>
      </c>
      <c r="S22" s="25">
        <f>EDATE($C$2,8)</f>
        <v>44805</v>
      </c>
      <c r="T22" s="25"/>
      <c r="U22" s="25"/>
      <c r="V22" s="25"/>
      <c r="W22" s="25"/>
      <c r="X22" s="12">
        <f>MONTH(S22)</f>
        <v>9</v>
      </c>
      <c r="AA22" s="2"/>
    </row>
    <row r="23" spans="2:27" ht="15.75">
      <c r="B23" s="3" t="s">
        <v>3</v>
      </c>
      <c r="C23" s="4" t="s">
        <v>4</v>
      </c>
      <c r="D23" s="4" t="s">
        <v>5</v>
      </c>
      <c r="E23" s="4" t="s">
        <v>6</v>
      </c>
      <c r="F23" s="4" t="s">
        <v>7</v>
      </c>
      <c r="G23" s="4" t="s">
        <v>8</v>
      </c>
      <c r="H23" s="5" t="s">
        <v>9</v>
      </c>
      <c r="J23" s="3" t="s">
        <v>3</v>
      </c>
      <c r="K23" s="4" t="s">
        <v>4</v>
      </c>
      <c r="L23" s="4" t="s">
        <v>5</v>
      </c>
      <c r="M23" s="4" t="s">
        <v>6</v>
      </c>
      <c r="N23" s="4" t="s">
        <v>7</v>
      </c>
      <c r="O23" s="4" t="s">
        <v>8</v>
      </c>
      <c r="P23" s="5" t="s">
        <v>9</v>
      </c>
      <c r="R23" s="3" t="s">
        <v>3</v>
      </c>
      <c r="S23" s="4" t="s">
        <v>4</v>
      </c>
      <c r="T23" s="4" t="s">
        <v>5</v>
      </c>
      <c r="U23" s="4" t="s">
        <v>6</v>
      </c>
      <c r="V23" s="4" t="s">
        <v>7</v>
      </c>
      <c r="W23" s="4" t="s">
        <v>8</v>
      </c>
      <c r="X23" s="5" t="s">
        <v>9</v>
      </c>
      <c r="AA23" s="2"/>
    </row>
    <row r="24" spans="2:27">
      <c r="B24" s="6">
        <f>C22-B22</f>
        <v>44739</v>
      </c>
      <c r="C24" s="7">
        <f>B24+1</f>
        <v>44740</v>
      </c>
      <c r="D24" s="7">
        <f t="shared" ref="D24:H24" si="47">C24+1</f>
        <v>44741</v>
      </c>
      <c r="E24" s="7">
        <f t="shared" si="47"/>
        <v>44742</v>
      </c>
      <c r="F24" s="7">
        <f t="shared" si="47"/>
        <v>44743</v>
      </c>
      <c r="G24" s="7">
        <f t="shared" si="47"/>
        <v>44744</v>
      </c>
      <c r="H24" s="10">
        <f t="shared" si="47"/>
        <v>44745</v>
      </c>
      <c r="I24" s="13">
        <f>WEEKNUM(H24,2)</f>
        <v>27</v>
      </c>
      <c r="J24" s="6">
        <f>K22-J22</f>
        <v>44774</v>
      </c>
      <c r="K24" s="7">
        <f>J24+1</f>
        <v>44775</v>
      </c>
      <c r="L24" s="7">
        <f t="shared" ref="L24:P24" si="48">K24+1</f>
        <v>44776</v>
      </c>
      <c r="M24" s="7">
        <f t="shared" si="48"/>
        <v>44777</v>
      </c>
      <c r="N24" s="7">
        <f t="shared" si="48"/>
        <v>44778</v>
      </c>
      <c r="O24" s="7">
        <f t="shared" si="48"/>
        <v>44779</v>
      </c>
      <c r="P24" s="10">
        <f t="shared" si="48"/>
        <v>44780</v>
      </c>
      <c r="Q24" s="13">
        <f>WEEKNUM(P24,2)</f>
        <v>32</v>
      </c>
      <c r="R24" s="6">
        <f>S22-R22</f>
        <v>44802</v>
      </c>
      <c r="S24" s="7">
        <f>R24+1</f>
        <v>44803</v>
      </c>
      <c r="T24" s="7">
        <f t="shared" ref="T24:X24" si="49">S24+1</f>
        <v>44804</v>
      </c>
      <c r="U24" s="7">
        <f t="shared" si="49"/>
        <v>44805</v>
      </c>
      <c r="V24" s="7">
        <f t="shared" si="49"/>
        <v>44806</v>
      </c>
      <c r="W24" s="7">
        <f t="shared" si="49"/>
        <v>44807</v>
      </c>
      <c r="X24" s="10">
        <f t="shared" si="49"/>
        <v>44808</v>
      </c>
      <c r="Y24" s="13">
        <f>WEEKNUM(X24,2)</f>
        <v>36</v>
      </c>
      <c r="AA24" s="2"/>
    </row>
    <row r="25" spans="2:27">
      <c r="B25" s="6">
        <f>H24+1</f>
        <v>44746</v>
      </c>
      <c r="C25" s="7">
        <f>B25+1</f>
        <v>44747</v>
      </c>
      <c r="D25" s="7">
        <f t="shared" ref="D25:H25" si="50">C25+1</f>
        <v>44748</v>
      </c>
      <c r="E25" s="7">
        <f t="shared" si="50"/>
        <v>44749</v>
      </c>
      <c r="F25" s="7">
        <f t="shared" si="50"/>
        <v>44750</v>
      </c>
      <c r="G25" s="7">
        <f t="shared" si="50"/>
        <v>44751</v>
      </c>
      <c r="H25" s="10">
        <f t="shared" si="50"/>
        <v>44752</v>
      </c>
      <c r="I25" s="13">
        <f>I24+1</f>
        <v>28</v>
      </c>
      <c r="J25" s="6">
        <f>P24+1</f>
        <v>44781</v>
      </c>
      <c r="K25" s="7">
        <f>J25+1</f>
        <v>44782</v>
      </c>
      <c r="L25" s="7">
        <f t="shared" ref="L25:P25" si="51">K25+1</f>
        <v>44783</v>
      </c>
      <c r="M25" s="7">
        <f t="shared" si="51"/>
        <v>44784</v>
      </c>
      <c r="N25" s="7">
        <f t="shared" si="51"/>
        <v>44785</v>
      </c>
      <c r="O25" s="7">
        <f t="shared" si="51"/>
        <v>44786</v>
      </c>
      <c r="P25" s="10">
        <f t="shared" si="51"/>
        <v>44787</v>
      </c>
      <c r="Q25" s="13">
        <f>Q24+1</f>
        <v>33</v>
      </c>
      <c r="R25" s="6">
        <f>X24+1</f>
        <v>44809</v>
      </c>
      <c r="S25" s="7">
        <f>R25+1</f>
        <v>44810</v>
      </c>
      <c r="T25" s="7">
        <f t="shared" ref="T25:X25" si="52">S25+1</f>
        <v>44811</v>
      </c>
      <c r="U25" s="7">
        <f t="shared" si="52"/>
        <v>44812</v>
      </c>
      <c r="V25" s="7">
        <f t="shared" si="52"/>
        <v>44813</v>
      </c>
      <c r="W25" s="7">
        <f t="shared" si="52"/>
        <v>44814</v>
      </c>
      <c r="X25" s="10">
        <f t="shared" si="52"/>
        <v>44815</v>
      </c>
      <c r="Y25" s="13">
        <f>Y24+1</f>
        <v>37</v>
      </c>
      <c r="AA25" s="2"/>
    </row>
    <row r="26" spans="2:27">
      <c r="B26" s="6">
        <f t="shared" ref="B26:B29" si="53">H25+1</f>
        <v>44753</v>
      </c>
      <c r="C26" s="7">
        <f t="shared" ref="C26:H26" si="54">B26+1</f>
        <v>44754</v>
      </c>
      <c r="D26" s="7">
        <f t="shared" si="54"/>
        <v>44755</v>
      </c>
      <c r="E26" s="7">
        <f t="shared" si="54"/>
        <v>44756</v>
      </c>
      <c r="F26" s="7">
        <f t="shared" si="54"/>
        <v>44757</v>
      </c>
      <c r="G26" s="7">
        <f t="shared" si="54"/>
        <v>44758</v>
      </c>
      <c r="H26" s="10">
        <f t="shared" si="54"/>
        <v>44759</v>
      </c>
      <c r="I26" s="13">
        <f t="shared" ref="I26:I29" si="55">I25+1</f>
        <v>29</v>
      </c>
      <c r="J26" s="6">
        <f t="shared" ref="J26:J29" si="56">P25+1</f>
        <v>44788</v>
      </c>
      <c r="K26" s="7">
        <f t="shared" ref="K26:P26" si="57">J26+1</f>
        <v>44789</v>
      </c>
      <c r="L26" s="7">
        <f t="shared" si="57"/>
        <v>44790</v>
      </c>
      <c r="M26" s="7">
        <f t="shared" si="57"/>
        <v>44791</v>
      </c>
      <c r="N26" s="7">
        <f t="shared" si="57"/>
        <v>44792</v>
      </c>
      <c r="O26" s="7">
        <f t="shared" si="57"/>
        <v>44793</v>
      </c>
      <c r="P26" s="10">
        <f t="shared" si="57"/>
        <v>44794</v>
      </c>
      <c r="Q26" s="13">
        <f t="shared" ref="Q26:Q29" si="58">Q25+1</f>
        <v>34</v>
      </c>
      <c r="R26" s="6">
        <f t="shared" ref="R26:R29" si="59">X25+1</f>
        <v>44816</v>
      </c>
      <c r="S26" s="7">
        <f t="shared" ref="S26:X26" si="60">R26+1</f>
        <v>44817</v>
      </c>
      <c r="T26" s="7">
        <f t="shared" si="60"/>
        <v>44818</v>
      </c>
      <c r="U26" s="7">
        <f t="shared" si="60"/>
        <v>44819</v>
      </c>
      <c r="V26" s="7">
        <f t="shared" si="60"/>
        <v>44820</v>
      </c>
      <c r="W26" s="7">
        <f t="shared" si="60"/>
        <v>44821</v>
      </c>
      <c r="X26" s="10">
        <f t="shared" si="60"/>
        <v>44822</v>
      </c>
      <c r="Y26" s="13">
        <f t="shared" ref="Y26:Y29" si="61">Y25+1</f>
        <v>38</v>
      </c>
      <c r="AA26" s="2"/>
    </row>
    <row r="27" spans="2:27">
      <c r="B27" s="6">
        <f t="shared" si="53"/>
        <v>44760</v>
      </c>
      <c r="C27" s="7">
        <f t="shared" ref="C27:H27" si="62">B27+1</f>
        <v>44761</v>
      </c>
      <c r="D27" s="7">
        <f t="shared" si="62"/>
        <v>44762</v>
      </c>
      <c r="E27" s="7">
        <f t="shared" si="62"/>
        <v>44763</v>
      </c>
      <c r="F27" s="7">
        <f t="shared" si="62"/>
        <v>44764</v>
      </c>
      <c r="G27" s="7">
        <f t="shared" si="62"/>
        <v>44765</v>
      </c>
      <c r="H27" s="10">
        <f t="shared" si="62"/>
        <v>44766</v>
      </c>
      <c r="I27" s="13">
        <f t="shared" si="55"/>
        <v>30</v>
      </c>
      <c r="J27" s="6">
        <f t="shared" si="56"/>
        <v>44795</v>
      </c>
      <c r="K27" s="7">
        <f t="shared" ref="K27:P27" si="63">J27+1</f>
        <v>44796</v>
      </c>
      <c r="L27" s="7">
        <f t="shared" si="63"/>
        <v>44797</v>
      </c>
      <c r="M27" s="7">
        <f t="shared" si="63"/>
        <v>44798</v>
      </c>
      <c r="N27" s="7">
        <f t="shared" si="63"/>
        <v>44799</v>
      </c>
      <c r="O27" s="7">
        <f t="shared" si="63"/>
        <v>44800</v>
      </c>
      <c r="P27" s="10">
        <f t="shared" si="63"/>
        <v>44801</v>
      </c>
      <c r="Q27" s="13">
        <f t="shared" si="58"/>
        <v>35</v>
      </c>
      <c r="R27" s="6">
        <f t="shared" si="59"/>
        <v>44823</v>
      </c>
      <c r="S27" s="7">
        <f t="shared" ref="S27:X27" si="64">R27+1</f>
        <v>44824</v>
      </c>
      <c r="T27" s="7">
        <f t="shared" si="64"/>
        <v>44825</v>
      </c>
      <c r="U27" s="7">
        <f t="shared" si="64"/>
        <v>44826</v>
      </c>
      <c r="V27" s="7">
        <f t="shared" si="64"/>
        <v>44827</v>
      </c>
      <c r="W27" s="7">
        <f t="shared" si="64"/>
        <v>44828</v>
      </c>
      <c r="X27" s="10">
        <f t="shared" si="64"/>
        <v>44829</v>
      </c>
      <c r="Y27" s="13">
        <f t="shared" si="61"/>
        <v>39</v>
      </c>
      <c r="AA27" s="2"/>
    </row>
    <row r="28" spans="2:27">
      <c r="B28" s="6">
        <f t="shared" si="53"/>
        <v>44767</v>
      </c>
      <c r="C28" s="7">
        <f t="shared" ref="C28:H28" si="65">B28+1</f>
        <v>44768</v>
      </c>
      <c r="D28" s="7">
        <f t="shared" si="65"/>
        <v>44769</v>
      </c>
      <c r="E28" s="7">
        <f t="shared" si="65"/>
        <v>44770</v>
      </c>
      <c r="F28" s="7">
        <f t="shared" si="65"/>
        <v>44771</v>
      </c>
      <c r="G28" s="7">
        <f t="shared" si="65"/>
        <v>44772</v>
      </c>
      <c r="H28" s="10">
        <f t="shared" si="65"/>
        <v>44773</v>
      </c>
      <c r="I28" s="13">
        <f t="shared" si="55"/>
        <v>31</v>
      </c>
      <c r="J28" s="6">
        <f t="shared" si="56"/>
        <v>44802</v>
      </c>
      <c r="K28" s="7">
        <f t="shared" ref="K28:P28" si="66">J28+1</f>
        <v>44803</v>
      </c>
      <c r="L28" s="7">
        <f t="shared" si="66"/>
        <v>44804</v>
      </c>
      <c r="M28" s="7">
        <f t="shared" si="66"/>
        <v>44805</v>
      </c>
      <c r="N28" s="7">
        <f t="shared" si="66"/>
        <v>44806</v>
      </c>
      <c r="O28" s="7">
        <f t="shared" si="66"/>
        <v>44807</v>
      </c>
      <c r="P28" s="10">
        <f t="shared" si="66"/>
        <v>44808</v>
      </c>
      <c r="Q28" s="13">
        <f t="shared" si="58"/>
        <v>36</v>
      </c>
      <c r="R28" s="6">
        <f t="shared" si="59"/>
        <v>44830</v>
      </c>
      <c r="S28" s="7">
        <f t="shared" ref="S28:X28" si="67">R28+1</f>
        <v>44831</v>
      </c>
      <c r="T28" s="7">
        <f t="shared" si="67"/>
        <v>44832</v>
      </c>
      <c r="U28" s="7">
        <f t="shared" si="67"/>
        <v>44833</v>
      </c>
      <c r="V28" s="7">
        <f t="shared" si="67"/>
        <v>44834</v>
      </c>
      <c r="W28" s="7">
        <f t="shared" si="67"/>
        <v>44835</v>
      </c>
      <c r="X28" s="10">
        <f t="shared" si="67"/>
        <v>44836</v>
      </c>
      <c r="Y28" s="13">
        <f t="shared" si="61"/>
        <v>40</v>
      </c>
      <c r="AA28" s="2"/>
    </row>
    <row r="29" spans="2:27" ht="15.75" thickBot="1">
      <c r="B29" s="8">
        <f t="shared" si="53"/>
        <v>44774</v>
      </c>
      <c r="C29" s="9">
        <f t="shared" ref="C29:H29" si="68">B29+1</f>
        <v>44775</v>
      </c>
      <c r="D29" s="9">
        <f t="shared" si="68"/>
        <v>44776</v>
      </c>
      <c r="E29" s="9">
        <f t="shared" si="68"/>
        <v>44777</v>
      </c>
      <c r="F29" s="9">
        <f t="shared" si="68"/>
        <v>44778</v>
      </c>
      <c r="G29" s="9">
        <f t="shared" si="68"/>
        <v>44779</v>
      </c>
      <c r="H29" s="11">
        <f t="shared" si="68"/>
        <v>44780</v>
      </c>
      <c r="I29" s="13">
        <f t="shared" si="55"/>
        <v>32</v>
      </c>
      <c r="J29" s="8">
        <f t="shared" si="56"/>
        <v>44809</v>
      </c>
      <c r="K29" s="9">
        <f t="shared" ref="K29:P29" si="69">J29+1</f>
        <v>44810</v>
      </c>
      <c r="L29" s="9">
        <f t="shared" si="69"/>
        <v>44811</v>
      </c>
      <c r="M29" s="9">
        <f t="shared" si="69"/>
        <v>44812</v>
      </c>
      <c r="N29" s="9">
        <f t="shared" si="69"/>
        <v>44813</v>
      </c>
      <c r="O29" s="9">
        <f t="shared" si="69"/>
        <v>44814</v>
      </c>
      <c r="P29" s="11">
        <f t="shared" si="69"/>
        <v>44815</v>
      </c>
      <c r="Q29" s="13">
        <f t="shared" si="58"/>
        <v>37</v>
      </c>
      <c r="R29" s="8">
        <f t="shared" si="59"/>
        <v>44837</v>
      </c>
      <c r="S29" s="9">
        <f t="shared" ref="S29:X29" si="70">R29+1</f>
        <v>44838</v>
      </c>
      <c r="T29" s="9">
        <f t="shared" si="70"/>
        <v>44839</v>
      </c>
      <c r="U29" s="9">
        <f t="shared" si="70"/>
        <v>44840</v>
      </c>
      <c r="V29" s="9">
        <f t="shared" si="70"/>
        <v>44841</v>
      </c>
      <c r="W29" s="9">
        <f t="shared" si="70"/>
        <v>44842</v>
      </c>
      <c r="X29" s="11">
        <f t="shared" si="70"/>
        <v>44843</v>
      </c>
      <c r="Y29" s="13">
        <f t="shared" si="61"/>
        <v>41</v>
      </c>
      <c r="AA29" s="2"/>
    </row>
    <row r="30" spans="2:27" ht="15.75" thickBot="1">
      <c r="AA30" s="2"/>
    </row>
    <row r="31" spans="2:27" ht="21.75" thickBot="1">
      <c r="B31" s="14">
        <f>WEEKDAY(C31,3)</f>
        <v>5</v>
      </c>
      <c r="C31" s="25">
        <f>EDATE($C$2,9)</f>
        <v>44835</v>
      </c>
      <c r="D31" s="25"/>
      <c r="E31" s="25"/>
      <c r="F31" s="25"/>
      <c r="G31" s="25"/>
      <c r="H31" s="12">
        <f>MONTH(C31)</f>
        <v>10</v>
      </c>
      <c r="J31" s="14">
        <f>WEEKDAY(K31,3)</f>
        <v>1</v>
      </c>
      <c r="K31" s="25">
        <f>EDATE($C$2,10)</f>
        <v>44866</v>
      </c>
      <c r="L31" s="25"/>
      <c r="M31" s="25"/>
      <c r="N31" s="25"/>
      <c r="O31" s="25"/>
      <c r="P31" s="12">
        <f>MONTH(K31)</f>
        <v>11</v>
      </c>
      <c r="R31" s="14">
        <f>WEEKDAY(S31,3)</f>
        <v>3</v>
      </c>
      <c r="S31" s="25">
        <f>EDATE($C$2,11)</f>
        <v>44896</v>
      </c>
      <c r="T31" s="25"/>
      <c r="U31" s="25"/>
      <c r="V31" s="25"/>
      <c r="W31" s="25"/>
      <c r="X31" s="12">
        <f>MONTH(S31)</f>
        <v>12</v>
      </c>
      <c r="AA31" s="2"/>
    </row>
    <row r="32" spans="2:27" ht="15.75">
      <c r="B32" s="3" t="s">
        <v>3</v>
      </c>
      <c r="C32" s="4" t="s">
        <v>4</v>
      </c>
      <c r="D32" s="4" t="s">
        <v>5</v>
      </c>
      <c r="E32" s="4" t="s">
        <v>6</v>
      </c>
      <c r="F32" s="4" t="s">
        <v>7</v>
      </c>
      <c r="G32" s="4" t="s">
        <v>8</v>
      </c>
      <c r="H32" s="5" t="s">
        <v>9</v>
      </c>
      <c r="J32" s="3" t="s">
        <v>3</v>
      </c>
      <c r="K32" s="4" t="s">
        <v>4</v>
      </c>
      <c r="L32" s="4" t="s">
        <v>5</v>
      </c>
      <c r="M32" s="4" t="s">
        <v>6</v>
      </c>
      <c r="N32" s="4" t="s">
        <v>7</v>
      </c>
      <c r="O32" s="4" t="s">
        <v>8</v>
      </c>
      <c r="P32" s="5" t="s">
        <v>9</v>
      </c>
      <c r="R32" s="3" t="s">
        <v>3</v>
      </c>
      <c r="S32" s="4" t="s">
        <v>4</v>
      </c>
      <c r="T32" s="4" t="s">
        <v>5</v>
      </c>
      <c r="U32" s="4" t="s">
        <v>6</v>
      </c>
      <c r="V32" s="4" t="s">
        <v>7</v>
      </c>
      <c r="W32" s="4" t="s">
        <v>8</v>
      </c>
      <c r="X32" s="5" t="s">
        <v>9</v>
      </c>
      <c r="AA32" s="2"/>
    </row>
    <row r="33" spans="2:27">
      <c r="B33" s="6">
        <f>C31-B31</f>
        <v>44830</v>
      </c>
      <c r="C33" s="7">
        <f>B33+1</f>
        <v>44831</v>
      </c>
      <c r="D33" s="7">
        <f t="shared" ref="D33:H33" si="71">C33+1</f>
        <v>44832</v>
      </c>
      <c r="E33" s="7">
        <f t="shared" si="71"/>
        <v>44833</v>
      </c>
      <c r="F33" s="7">
        <f t="shared" si="71"/>
        <v>44834</v>
      </c>
      <c r="G33" s="7">
        <f t="shared" si="71"/>
        <v>44835</v>
      </c>
      <c r="H33" s="10">
        <f t="shared" si="71"/>
        <v>44836</v>
      </c>
      <c r="I33" s="13">
        <f>WEEKNUM(H33,2)</f>
        <v>40</v>
      </c>
      <c r="J33" s="6">
        <f>K31-J31</f>
        <v>44865</v>
      </c>
      <c r="K33" s="7">
        <f>J33+1</f>
        <v>44866</v>
      </c>
      <c r="L33" s="7">
        <f t="shared" ref="L33:P33" si="72">K33+1</f>
        <v>44867</v>
      </c>
      <c r="M33" s="7">
        <f t="shared" si="72"/>
        <v>44868</v>
      </c>
      <c r="N33" s="7">
        <f t="shared" si="72"/>
        <v>44869</v>
      </c>
      <c r="O33" s="7">
        <f t="shared" si="72"/>
        <v>44870</v>
      </c>
      <c r="P33" s="10">
        <f t="shared" si="72"/>
        <v>44871</v>
      </c>
      <c r="Q33" s="13">
        <f>WEEKNUM(P33,2)</f>
        <v>45</v>
      </c>
      <c r="R33" s="6">
        <f>S31-R31</f>
        <v>44893</v>
      </c>
      <c r="S33" s="7">
        <f>R33+1</f>
        <v>44894</v>
      </c>
      <c r="T33" s="7">
        <f t="shared" ref="T33:X33" si="73">S33+1</f>
        <v>44895</v>
      </c>
      <c r="U33" s="7">
        <f t="shared" si="73"/>
        <v>44896</v>
      </c>
      <c r="V33" s="7">
        <f t="shared" si="73"/>
        <v>44897</v>
      </c>
      <c r="W33" s="7">
        <f t="shared" si="73"/>
        <v>44898</v>
      </c>
      <c r="X33" s="10">
        <f t="shared" si="73"/>
        <v>44899</v>
      </c>
      <c r="Y33" s="13">
        <f>WEEKNUM(X33,2)</f>
        <v>49</v>
      </c>
      <c r="AA33" s="2"/>
    </row>
    <row r="34" spans="2:27">
      <c r="B34" s="6">
        <f>H33+1</f>
        <v>44837</v>
      </c>
      <c r="C34" s="7">
        <f>B34+1</f>
        <v>44838</v>
      </c>
      <c r="D34" s="7">
        <f t="shared" ref="D34:H34" si="74">C34+1</f>
        <v>44839</v>
      </c>
      <c r="E34" s="7">
        <f t="shared" si="74"/>
        <v>44840</v>
      </c>
      <c r="F34" s="7">
        <f t="shared" si="74"/>
        <v>44841</v>
      </c>
      <c r="G34" s="7">
        <f t="shared" si="74"/>
        <v>44842</v>
      </c>
      <c r="H34" s="10">
        <f t="shared" si="74"/>
        <v>44843</v>
      </c>
      <c r="I34" s="13">
        <f>I33+1</f>
        <v>41</v>
      </c>
      <c r="J34" s="6">
        <f>P33+1</f>
        <v>44872</v>
      </c>
      <c r="K34" s="7">
        <f>J34+1</f>
        <v>44873</v>
      </c>
      <c r="L34" s="7">
        <f t="shared" ref="L34:P34" si="75">K34+1</f>
        <v>44874</v>
      </c>
      <c r="M34" s="7">
        <f t="shared" si="75"/>
        <v>44875</v>
      </c>
      <c r="N34" s="7">
        <f t="shared" si="75"/>
        <v>44876</v>
      </c>
      <c r="O34" s="7">
        <f t="shared" si="75"/>
        <v>44877</v>
      </c>
      <c r="P34" s="10">
        <f t="shared" si="75"/>
        <v>44878</v>
      </c>
      <c r="Q34" s="13">
        <f>Q33+1</f>
        <v>46</v>
      </c>
      <c r="R34" s="6">
        <f>X33+1</f>
        <v>44900</v>
      </c>
      <c r="S34" s="7">
        <f>R34+1</f>
        <v>44901</v>
      </c>
      <c r="T34" s="7">
        <f t="shared" ref="T34:X34" si="76">S34+1</f>
        <v>44902</v>
      </c>
      <c r="U34" s="7">
        <f t="shared" si="76"/>
        <v>44903</v>
      </c>
      <c r="V34" s="7">
        <f t="shared" si="76"/>
        <v>44904</v>
      </c>
      <c r="W34" s="7">
        <f t="shared" si="76"/>
        <v>44905</v>
      </c>
      <c r="X34" s="10">
        <f t="shared" si="76"/>
        <v>44906</v>
      </c>
      <c r="Y34" s="13">
        <f>Y33+1</f>
        <v>50</v>
      </c>
      <c r="AA34" s="2"/>
    </row>
    <row r="35" spans="2:27">
      <c r="B35" s="6">
        <f t="shared" ref="B35:B38" si="77">H34+1</f>
        <v>44844</v>
      </c>
      <c r="C35" s="7">
        <f t="shared" ref="C35:H35" si="78">B35+1</f>
        <v>44845</v>
      </c>
      <c r="D35" s="7">
        <f t="shared" si="78"/>
        <v>44846</v>
      </c>
      <c r="E35" s="7">
        <f t="shared" si="78"/>
        <v>44847</v>
      </c>
      <c r="F35" s="7">
        <f t="shared" si="78"/>
        <v>44848</v>
      </c>
      <c r="G35" s="7">
        <f t="shared" si="78"/>
        <v>44849</v>
      </c>
      <c r="H35" s="10">
        <f t="shared" si="78"/>
        <v>44850</v>
      </c>
      <c r="I35" s="13">
        <f t="shared" ref="I35:I38" si="79">I34+1</f>
        <v>42</v>
      </c>
      <c r="J35" s="6">
        <f t="shared" ref="J35:J38" si="80">P34+1</f>
        <v>44879</v>
      </c>
      <c r="K35" s="7">
        <f t="shared" ref="K35:P35" si="81">J35+1</f>
        <v>44880</v>
      </c>
      <c r="L35" s="7">
        <f t="shared" si="81"/>
        <v>44881</v>
      </c>
      <c r="M35" s="7">
        <f t="shared" si="81"/>
        <v>44882</v>
      </c>
      <c r="N35" s="7">
        <f t="shared" si="81"/>
        <v>44883</v>
      </c>
      <c r="O35" s="7">
        <f t="shared" si="81"/>
        <v>44884</v>
      </c>
      <c r="P35" s="10">
        <f t="shared" si="81"/>
        <v>44885</v>
      </c>
      <c r="Q35" s="13">
        <f t="shared" ref="Q35:Q38" si="82">Q34+1</f>
        <v>47</v>
      </c>
      <c r="R35" s="6">
        <f t="shared" ref="R35:R38" si="83">X34+1</f>
        <v>44907</v>
      </c>
      <c r="S35" s="7">
        <f t="shared" ref="S35:X35" si="84">R35+1</f>
        <v>44908</v>
      </c>
      <c r="T35" s="7">
        <f t="shared" si="84"/>
        <v>44909</v>
      </c>
      <c r="U35" s="7">
        <f t="shared" si="84"/>
        <v>44910</v>
      </c>
      <c r="V35" s="7">
        <f t="shared" si="84"/>
        <v>44911</v>
      </c>
      <c r="W35" s="7">
        <f t="shared" si="84"/>
        <v>44912</v>
      </c>
      <c r="X35" s="10">
        <f t="shared" si="84"/>
        <v>44913</v>
      </c>
      <c r="Y35" s="13">
        <f t="shared" ref="Y35:Y38" si="85">Y34+1</f>
        <v>51</v>
      </c>
      <c r="AA35" s="2"/>
    </row>
    <row r="36" spans="2:27">
      <c r="B36" s="6">
        <f t="shared" si="77"/>
        <v>44851</v>
      </c>
      <c r="C36" s="7">
        <f t="shared" ref="C36:H36" si="86">B36+1</f>
        <v>44852</v>
      </c>
      <c r="D36" s="7">
        <f t="shared" si="86"/>
        <v>44853</v>
      </c>
      <c r="E36" s="7">
        <f t="shared" si="86"/>
        <v>44854</v>
      </c>
      <c r="F36" s="7">
        <f t="shared" si="86"/>
        <v>44855</v>
      </c>
      <c r="G36" s="7">
        <f t="shared" si="86"/>
        <v>44856</v>
      </c>
      <c r="H36" s="10">
        <f t="shared" si="86"/>
        <v>44857</v>
      </c>
      <c r="I36" s="13">
        <f t="shared" si="79"/>
        <v>43</v>
      </c>
      <c r="J36" s="6">
        <f t="shared" si="80"/>
        <v>44886</v>
      </c>
      <c r="K36" s="7">
        <f t="shared" ref="K36:P36" si="87">J36+1</f>
        <v>44887</v>
      </c>
      <c r="L36" s="7">
        <f t="shared" si="87"/>
        <v>44888</v>
      </c>
      <c r="M36" s="7">
        <f t="shared" si="87"/>
        <v>44889</v>
      </c>
      <c r="N36" s="7">
        <f t="shared" si="87"/>
        <v>44890</v>
      </c>
      <c r="O36" s="7">
        <f t="shared" si="87"/>
        <v>44891</v>
      </c>
      <c r="P36" s="10">
        <f t="shared" si="87"/>
        <v>44892</v>
      </c>
      <c r="Q36" s="13">
        <f t="shared" si="82"/>
        <v>48</v>
      </c>
      <c r="R36" s="6">
        <f t="shared" si="83"/>
        <v>44914</v>
      </c>
      <c r="S36" s="7">
        <f t="shared" ref="S36:X36" si="88">R36+1</f>
        <v>44915</v>
      </c>
      <c r="T36" s="7">
        <f t="shared" si="88"/>
        <v>44916</v>
      </c>
      <c r="U36" s="7">
        <f t="shared" si="88"/>
        <v>44917</v>
      </c>
      <c r="V36" s="7">
        <f t="shared" si="88"/>
        <v>44918</v>
      </c>
      <c r="W36" s="7">
        <f t="shared" si="88"/>
        <v>44919</v>
      </c>
      <c r="X36" s="10">
        <f t="shared" si="88"/>
        <v>44920</v>
      </c>
      <c r="Y36" s="13">
        <f t="shared" si="85"/>
        <v>52</v>
      </c>
      <c r="AA36" s="2"/>
    </row>
    <row r="37" spans="2:27">
      <c r="B37" s="6">
        <f t="shared" si="77"/>
        <v>44858</v>
      </c>
      <c r="C37" s="7">
        <f t="shared" ref="C37:H37" si="89">B37+1</f>
        <v>44859</v>
      </c>
      <c r="D37" s="7">
        <f t="shared" si="89"/>
        <v>44860</v>
      </c>
      <c r="E37" s="7">
        <f t="shared" si="89"/>
        <v>44861</v>
      </c>
      <c r="F37" s="7">
        <f t="shared" si="89"/>
        <v>44862</v>
      </c>
      <c r="G37" s="7">
        <f t="shared" si="89"/>
        <v>44863</v>
      </c>
      <c r="H37" s="10">
        <f t="shared" si="89"/>
        <v>44864</v>
      </c>
      <c r="I37" s="13">
        <f t="shared" si="79"/>
        <v>44</v>
      </c>
      <c r="J37" s="6">
        <f t="shared" si="80"/>
        <v>44893</v>
      </c>
      <c r="K37" s="7">
        <f t="shared" ref="K37:P37" si="90">J37+1</f>
        <v>44894</v>
      </c>
      <c r="L37" s="7">
        <f t="shared" si="90"/>
        <v>44895</v>
      </c>
      <c r="M37" s="7">
        <f t="shared" si="90"/>
        <v>44896</v>
      </c>
      <c r="N37" s="7">
        <f t="shared" si="90"/>
        <v>44897</v>
      </c>
      <c r="O37" s="7">
        <f t="shared" si="90"/>
        <v>44898</v>
      </c>
      <c r="P37" s="10">
        <f t="shared" si="90"/>
        <v>44899</v>
      </c>
      <c r="Q37" s="13">
        <f t="shared" si="82"/>
        <v>49</v>
      </c>
      <c r="R37" s="6">
        <f t="shared" si="83"/>
        <v>44921</v>
      </c>
      <c r="S37" s="7">
        <f t="shared" ref="S37:X37" si="91">R37+1</f>
        <v>44922</v>
      </c>
      <c r="T37" s="7">
        <f t="shared" si="91"/>
        <v>44923</v>
      </c>
      <c r="U37" s="7">
        <f t="shared" si="91"/>
        <v>44924</v>
      </c>
      <c r="V37" s="7">
        <f t="shared" si="91"/>
        <v>44925</v>
      </c>
      <c r="W37" s="7">
        <f t="shared" si="91"/>
        <v>44926</v>
      </c>
      <c r="X37" s="10">
        <f t="shared" si="91"/>
        <v>44927</v>
      </c>
      <c r="Y37" s="13">
        <f t="shared" si="85"/>
        <v>53</v>
      </c>
      <c r="AA37" s="2"/>
    </row>
    <row r="38" spans="2:27" ht="15.75" thickBot="1">
      <c r="B38" s="8">
        <f t="shared" si="77"/>
        <v>44865</v>
      </c>
      <c r="C38" s="9">
        <f t="shared" ref="C38:H38" si="92">B38+1</f>
        <v>44866</v>
      </c>
      <c r="D38" s="9">
        <f t="shared" si="92"/>
        <v>44867</v>
      </c>
      <c r="E38" s="9">
        <f t="shared" si="92"/>
        <v>44868</v>
      </c>
      <c r="F38" s="9">
        <f t="shared" si="92"/>
        <v>44869</v>
      </c>
      <c r="G38" s="9">
        <f t="shared" si="92"/>
        <v>44870</v>
      </c>
      <c r="H38" s="11">
        <f t="shared" si="92"/>
        <v>44871</v>
      </c>
      <c r="I38" s="13">
        <f t="shared" si="79"/>
        <v>45</v>
      </c>
      <c r="J38" s="8">
        <f t="shared" si="80"/>
        <v>44900</v>
      </c>
      <c r="K38" s="9">
        <f t="shared" ref="K38:P38" si="93">J38+1</f>
        <v>44901</v>
      </c>
      <c r="L38" s="9">
        <f t="shared" si="93"/>
        <v>44902</v>
      </c>
      <c r="M38" s="9">
        <f t="shared" si="93"/>
        <v>44903</v>
      </c>
      <c r="N38" s="9">
        <f t="shared" si="93"/>
        <v>44904</v>
      </c>
      <c r="O38" s="9">
        <f t="shared" si="93"/>
        <v>44905</v>
      </c>
      <c r="P38" s="11">
        <f t="shared" si="93"/>
        <v>44906</v>
      </c>
      <c r="Q38" s="13">
        <f t="shared" si="82"/>
        <v>50</v>
      </c>
      <c r="R38" s="8">
        <f t="shared" si="83"/>
        <v>44928</v>
      </c>
      <c r="S38" s="9">
        <f t="shared" ref="S38:X38" si="94">R38+1</f>
        <v>44929</v>
      </c>
      <c r="T38" s="9">
        <f t="shared" si="94"/>
        <v>44930</v>
      </c>
      <c r="U38" s="9">
        <f t="shared" si="94"/>
        <v>44931</v>
      </c>
      <c r="V38" s="9">
        <f t="shared" si="94"/>
        <v>44932</v>
      </c>
      <c r="W38" s="9">
        <f t="shared" si="94"/>
        <v>44933</v>
      </c>
      <c r="X38" s="11">
        <f t="shared" si="94"/>
        <v>44934</v>
      </c>
      <c r="Y38" s="13">
        <f t="shared" si="85"/>
        <v>54</v>
      </c>
      <c r="AA38" s="2"/>
    </row>
    <row r="42" spans="2:27">
      <c r="C42" s="21" t="s">
        <v>10</v>
      </c>
      <c r="D42" s="22">
        <f>NETWORKDAYS(S6,G33)-8</f>
        <v>146</v>
      </c>
    </row>
    <row r="44" spans="2:27">
      <c r="C44" t="s">
        <v>11</v>
      </c>
      <c r="D44" s="23">
        <f>WORKDAY.INTL(DATE(2022,3,1), 100, 1)</f>
        <v>44761</v>
      </c>
    </row>
  </sheetData>
  <mergeCells count="17">
    <mergeCell ref="I2:K2"/>
    <mergeCell ref="O2:P2"/>
    <mergeCell ref="L2:N2"/>
    <mergeCell ref="Q2:R2"/>
    <mergeCell ref="C2:D2"/>
    <mergeCell ref="C31:G31"/>
    <mergeCell ref="K31:O31"/>
    <mergeCell ref="S31:W31"/>
    <mergeCell ref="S4:W4"/>
    <mergeCell ref="C13:G13"/>
    <mergeCell ref="K13:O13"/>
    <mergeCell ref="S13:W13"/>
    <mergeCell ref="C22:G22"/>
    <mergeCell ref="K22:O22"/>
    <mergeCell ref="S22:W22"/>
    <mergeCell ref="C4:G4"/>
    <mergeCell ref="K4:O4"/>
  </mergeCells>
  <phoneticPr fontId="3" type="noConversion"/>
  <conditionalFormatting sqref="B6:H6">
    <cfRule type="expression" dxfId="47" priority="48">
      <formula>DAY(B6)&gt;7</formula>
    </cfRule>
  </conditionalFormatting>
  <conditionalFormatting sqref="B10:H11">
    <cfRule type="expression" dxfId="46" priority="47">
      <formula>DAY(B10)&lt;15</formula>
    </cfRule>
  </conditionalFormatting>
  <conditionalFormatting sqref="B6:H11">
    <cfRule type="expression" dxfId="45" priority="46">
      <formula>B6=TODAY()</formula>
    </cfRule>
    <cfRule type="expression" dxfId="44" priority="45">
      <formula>MATCH(B6,$AA$5:$AA$38,0)</formula>
    </cfRule>
  </conditionalFormatting>
  <conditionalFormatting sqref="J6:P6">
    <cfRule type="expression" dxfId="43" priority="44">
      <formula>DAY(J6)&gt;7</formula>
    </cfRule>
  </conditionalFormatting>
  <conditionalFormatting sqref="J10:P11">
    <cfRule type="expression" dxfId="42" priority="43">
      <formula>DAY(J10)&lt;15</formula>
    </cfRule>
  </conditionalFormatting>
  <conditionalFormatting sqref="J6:P11">
    <cfRule type="expression" dxfId="41" priority="41">
      <formula>MATCH(J6,$AA$5:$AA$38,0)</formula>
    </cfRule>
    <cfRule type="expression" dxfId="40" priority="42">
      <formula>J6=TODAY()</formula>
    </cfRule>
  </conditionalFormatting>
  <conditionalFormatting sqref="R6:X6">
    <cfRule type="expression" dxfId="39" priority="40">
      <formula>DAY(R6)&gt;7</formula>
    </cfRule>
  </conditionalFormatting>
  <conditionalFormatting sqref="R10:X11">
    <cfRule type="expression" dxfId="38" priority="39">
      <formula>DAY(R10)&lt;15</formula>
    </cfRule>
  </conditionalFormatting>
  <conditionalFormatting sqref="R6:X11">
    <cfRule type="expression" dxfId="37" priority="37">
      <formula>MATCH(R6,$AA$5:$AA$38,0)</formula>
    </cfRule>
    <cfRule type="expression" dxfId="36" priority="38">
      <formula>R6=TODAY()</formula>
    </cfRule>
  </conditionalFormatting>
  <conditionalFormatting sqref="B15:H15">
    <cfRule type="expression" dxfId="35" priority="36">
      <formula>DAY(B15)&gt;7</formula>
    </cfRule>
  </conditionalFormatting>
  <conditionalFormatting sqref="B19:H20">
    <cfRule type="expression" dxfId="34" priority="35">
      <formula>DAY(B19)&lt;15</formula>
    </cfRule>
  </conditionalFormatting>
  <conditionalFormatting sqref="B15:H20">
    <cfRule type="expression" dxfId="33" priority="33">
      <formula>MATCH(B15,$AA$5:$AA$38,0)</formula>
    </cfRule>
    <cfRule type="expression" dxfId="32" priority="34">
      <formula>B15=TODAY()</formula>
    </cfRule>
  </conditionalFormatting>
  <conditionalFormatting sqref="J15:P15">
    <cfRule type="expression" dxfId="31" priority="32">
      <formula>DAY(J15)&gt;7</formula>
    </cfRule>
  </conditionalFormatting>
  <conditionalFormatting sqref="J19:P20">
    <cfRule type="expression" dxfId="30" priority="31">
      <formula>DAY(J19)&lt;15</formula>
    </cfRule>
  </conditionalFormatting>
  <conditionalFormatting sqref="J15:P20">
    <cfRule type="expression" dxfId="29" priority="29">
      <formula>MATCH(J15,$AA$5:$AA$38,0)</formula>
    </cfRule>
    <cfRule type="expression" dxfId="28" priority="30">
      <formula>J15=TODAY()</formula>
    </cfRule>
  </conditionalFormatting>
  <conditionalFormatting sqref="R15:X15">
    <cfRule type="expression" dxfId="27" priority="28">
      <formula>DAY(R15)&gt;7</formula>
    </cfRule>
  </conditionalFormatting>
  <conditionalFormatting sqref="R19:X20">
    <cfRule type="expression" dxfId="26" priority="27">
      <formula>DAY(R19)&lt;15</formula>
    </cfRule>
  </conditionalFormatting>
  <conditionalFormatting sqref="R15:X20">
    <cfRule type="expression" dxfId="25" priority="25">
      <formula>MATCH(R15,$AA$5:$AA$38,0)</formula>
    </cfRule>
    <cfRule type="expression" dxfId="24" priority="26">
      <formula>R15=TODAY()</formula>
    </cfRule>
  </conditionalFormatting>
  <conditionalFormatting sqref="B24:H24">
    <cfRule type="expression" dxfId="23" priority="24">
      <formula>DAY(B24)&gt;7</formula>
    </cfRule>
  </conditionalFormatting>
  <conditionalFormatting sqref="B28:H29">
    <cfRule type="expression" dxfId="22" priority="23">
      <formula>DAY(B28)&lt;15</formula>
    </cfRule>
  </conditionalFormatting>
  <conditionalFormatting sqref="B24:H29">
    <cfRule type="expression" dxfId="21" priority="21">
      <formula>MATCH(B24,$AA$5:$AA$38,0)</formula>
    </cfRule>
    <cfRule type="expression" dxfId="20" priority="22">
      <formula>B24=TODAY()</formula>
    </cfRule>
  </conditionalFormatting>
  <conditionalFormatting sqref="J24:P24">
    <cfRule type="expression" dxfId="19" priority="20">
      <formula>DAY(J24)&gt;7</formula>
    </cfRule>
  </conditionalFormatting>
  <conditionalFormatting sqref="J28:P29">
    <cfRule type="expression" dxfId="18" priority="19">
      <formula>DAY(J28)&lt;15</formula>
    </cfRule>
  </conditionalFormatting>
  <conditionalFormatting sqref="J24:P29">
    <cfRule type="expression" dxfId="17" priority="17">
      <formula>MATCH(J24,$AA$5:$AA$38,0)</formula>
    </cfRule>
    <cfRule type="expression" dxfId="16" priority="18">
      <formula>J24=TODAY()</formula>
    </cfRule>
  </conditionalFormatting>
  <conditionalFormatting sqref="R24:X24">
    <cfRule type="expression" dxfId="15" priority="16">
      <formula>DAY(R24)&gt;7</formula>
    </cfRule>
  </conditionalFormatting>
  <conditionalFormatting sqref="R28:X29">
    <cfRule type="expression" dxfId="14" priority="15">
      <formula>DAY(R28)&lt;15</formula>
    </cfRule>
  </conditionalFormatting>
  <conditionalFormatting sqref="R24:X29">
    <cfRule type="expression" dxfId="13" priority="13">
      <formula>MATCH(R24,$AA$5:$AA$38,0)</formula>
    </cfRule>
    <cfRule type="expression" dxfId="12" priority="14">
      <formula>R24=TODAY()</formula>
    </cfRule>
  </conditionalFormatting>
  <conditionalFormatting sqref="B33:H33">
    <cfRule type="expression" dxfId="11" priority="12">
      <formula>DAY(B33)&gt;7</formula>
    </cfRule>
  </conditionalFormatting>
  <conditionalFormatting sqref="B37:H38">
    <cfRule type="expression" dxfId="10" priority="11">
      <formula>DAY(B37)&lt;15</formula>
    </cfRule>
  </conditionalFormatting>
  <conditionalFormatting sqref="B33:H38">
    <cfRule type="expression" dxfId="9" priority="9">
      <formula>MATCH(B33,$AA$5:$AA$38,0)</formula>
    </cfRule>
    <cfRule type="expression" dxfId="8" priority="10">
      <formula>B33=TODAY()</formula>
    </cfRule>
  </conditionalFormatting>
  <conditionalFormatting sqref="J33:P33">
    <cfRule type="expression" dxfId="7" priority="8">
      <formula>DAY(J33)&gt;7</formula>
    </cfRule>
  </conditionalFormatting>
  <conditionalFormatting sqref="J37:P38">
    <cfRule type="expression" dxfId="6" priority="7">
      <formula>DAY(J37)&lt;15</formula>
    </cfRule>
  </conditionalFormatting>
  <conditionalFormatting sqref="J33:P38">
    <cfRule type="expression" dxfId="5" priority="5">
      <formula>MATCH(J33,$AA$5:$AA$38,0)</formula>
    </cfRule>
    <cfRule type="expression" dxfId="4" priority="6">
      <formula>J33=TODAY()</formula>
    </cfRule>
  </conditionalFormatting>
  <conditionalFormatting sqref="R33:X33">
    <cfRule type="expression" dxfId="3" priority="4">
      <formula>DAY(R33)&gt;7</formula>
    </cfRule>
  </conditionalFormatting>
  <conditionalFormatting sqref="R37:X38">
    <cfRule type="expression" dxfId="2" priority="3">
      <formula>DAY(R37)&lt;15</formula>
    </cfRule>
  </conditionalFormatting>
  <conditionalFormatting sqref="R33:X38">
    <cfRule type="expression" dxfId="1" priority="1">
      <formula>MATCH(R33,$AA$5:$AA$38,0)</formula>
    </cfRule>
    <cfRule type="expression" dxfId="0" priority="2">
      <formula>R33=TODAY()</formula>
    </cfRule>
  </conditionalFormatting>
  <dataValidations count="1">
    <dataValidation type="list" allowBlank="1" showInputMessage="1" showErrorMessage="1" sqref="L2" xr:uid="{00000000-0002-0000-0000-000000000000}">
      <formula1>$AD$5:$AD$16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Julio Castro</dc:creator>
  <cp:keywords/>
  <dc:description/>
  <cp:lastModifiedBy/>
  <cp:revision/>
  <dcterms:created xsi:type="dcterms:W3CDTF">2021-12-12T05:16:04Z</dcterms:created>
  <dcterms:modified xsi:type="dcterms:W3CDTF">2025-03-06T20:41:48Z</dcterms:modified>
  <cp:category/>
  <cp:contentStatus/>
</cp:coreProperties>
</file>