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/>
  <bookViews>
    <workbookView xWindow="0" yWindow="0" windowWidth="20490" windowHeight="7530" tabRatio="846" firstSheet="4" activeTab="7" xr2:uid="{00000000-000D-0000-FFFF-FFFF00000000}"/>
  </bookViews>
  <sheets>
    <sheet name="Pl. suporte" sheetId="51" state="hidden" r:id="rId1"/>
    <sheet name="Check_support" sheetId="58" r:id="rId2"/>
    <sheet name="Parametrização" sheetId="46" r:id="rId3"/>
    <sheet name="Simplificado_INSS" sheetId="42" r:id="rId4"/>
    <sheet name="Simplificado_Outros" sheetId="44" r:id="rId5"/>
    <sheet name="Simplificado_FAP" sheetId="52" r:id="rId6"/>
    <sheet name="Custom_ReduçõesFiscais" sheetId="53" r:id="rId7"/>
    <sheet name="Custom_DespesasEvitáveis" sheetId="54" r:id="rId8"/>
    <sheet name="Custom_MelhorUsoRecursos" sheetId="56" r:id="rId9"/>
    <sheet name="Custom_Intangível" sheetId="57" r:id="rId10"/>
  </sheets>
  <externalReferences>
    <externalReference r:id="rId11"/>
  </externalReferences>
  <definedNames>
    <definedName name="aaaa">[1]Configs!$D$2:$D$2</definedName>
    <definedName name="AAAAAA">[1]Configs!$C$2:$C$2</definedName>
    <definedName name="Ano_Inicial" localSheetId="7">#REF!</definedName>
    <definedName name="Ano_Inicial" localSheetId="9">#REF!</definedName>
    <definedName name="Ano_Inicial" localSheetId="8">#REF!</definedName>
    <definedName name="Ano_Inicial" localSheetId="6">#REF!</definedName>
    <definedName name="Ano_Inicial">#REF!</definedName>
    <definedName name="Anos_a_Serem_Simulados" localSheetId="7">#REF!</definedName>
    <definedName name="Anos_a_Serem_Simulados" localSheetId="9">#REF!</definedName>
    <definedName name="Anos_a_Serem_Simulados" localSheetId="8">#REF!</definedName>
    <definedName name="Anos_a_Serem_Simulados" localSheetId="6">#REF!</definedName>
    <definedName name="Anos_a_Serem_Simulados">#REF!</definedName>
    <definedName name="CategoriaSAT" localSheetId="7">#REF!</definedName>
    <definedName name="CategoriaSAT" localSheetId="9">#REF!</definedName>
    <definedName name="CategoriaSAT" localSheetId="8">#REF!</definedName>
    <definedName name="CategoriaSAT" localSheetId="6">#REF!</definedName>
    <definedName name="CategoriaSAT">#REF!</definedName>
    <definedName name="d" localSheetId="7">#REF!</definedName>
    <definedName name="d" localSheetId="9">#REF!</definedName>
    <definedName name="d" localSheetId="8">#REF!</definedName>
    <definedName name="d" localSheetId="6">#REF!</definedName>
    <definedName name="d">#REF!</definedName>
  </definedNames>
  <calcPr calcId="171027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57" l="1"/>
  <c r="M8" i="57" s="1"/>
  <c r="L8" i="57" s="1"/>
  <c r="K8" i="57" s="1"/>
  <c r="J8" i="57" s="1"/>
  <c r="I8" i="57" s="1"/>
  <c r="H8" i="57" s="1"/>
  <c r="G8" i="57" s="1"/>
  <c r="F8" i="57" s="1"/>
  <c r="E8" i="57" s="1"/>
  <c r="J9" i="54" l="1"/>
  <c r="N8" i="44"/>
  <c r="N8" i="56" l="1"/>
  <c r="M8" i="56" s="1"/>
  <c r="L8" i="56" s="1"/>
  <c r="K8" i="56" s="1"/>
  <c r="J8" i="56" s="1"/>
  <c r="I8" i="56" s="1"/>
  <c r="H8" i="56" s="1"/>
  <c r="G8" i="56" s="1"/>
  <c r="F8" i="56" s="1"/>
  <c r="E8" i="56" s="1"/>
  <c r="N14" i="56"/>
  <c r="M14" i="56" s="1"/>
  <c r="L14" i="56" s="1"/>
  <c r="K14" i="56" s="1"/>
  <c r="J14" i="56" s="1"/>
  <c r="I14" i="56" s="1"/>
  <c r="H14" i="56" s="1"/>
  <c r="G14" i="56" s="1"/>
  <c r="F14" i="56" s="1"/>
  <c r="E14" i="56" s="1"/>
  <c r="N20" i="56"/>
  <c r="M20" i="56" s="1"/>
  <c r="L20" i="56" s="1"/>
  <c r="K20" i="56" s="1"/>
  <c r="J20" i="56" s="1"/>
  <c r="I20" i="56" s="1"/>
  <c r="H20" i="56" s="1"/>
  <c r="G20" i="56" s="1"/>
  <c r="F20" i="56" s="1"/>
  <c r="E20" i="56" s="1"/>
  <c r="N8" i="54"/>
  <c r="M8" i="54" s="1"/>
  <c r="L8" i="54" s="1"/>
  <c r="K8" i="54" s="1"/>
  <c r="J8" i="54" s="1"/>
  <c r="I8" i="54" s="1"/>
  <c r="H8" i="54" s="1"/>
  <c r="G8" i="54" s="1"/>
  <c r="F8" i="54" s="1"/>
  <c r="E8" i="54" s="1"/>
  <c r="N15" i="54"/>
  <c r="M15" i="54" s="1"/>
  <c r="L15" i="54" s="1"/>
  <c r="K15" i="54" s="1"/>
  <c r="J15" i="54" s="1"/>
  <c r="I15" i="54" s="1"/>
  <c r="H15" i="54" s="1"/>
  <c r="G15" i="54" s="1"/>
  <c r="F15" i="54" s="1"/>
  <c r="E15" i="54" s="1"/>
  <c r="N21" i="54"/>
  <c r="M21" i="54" s="1"/>
  <c r="L21" i="54" s="1"/>
  <c r="K21" i="54" s="1"/>
  <c r="J21" i="54" s="1"/>
  <c r="I21" i="54" s="1"/>
  <c r="H21" i="54" s="1"/>
  <c r="G21" i="54" s="1"/>
  <c r="F21" i="54" s="1"/>
  <c r="E21" i="54" s="1"/>
  <c r="N27" i="54"/>
  <c r="M27" i="54" s="1"/>
  <c r="L27" i="54" s="1"/>
  <c r="K27" i="54" s="1"/>
  <c r="J27" i="54" s="1"/>
  <c r="I27" i="54" s="1"/>
  <c r="H27" i="54" s="1"/>
  <c r="G27" i="54" s="1"/>
  <c r="F27" i="54" s="1"/>
  <c r="E27" i="54" s="1"/>
  <c r="N33" i="54"/>
  <c r="M33" i="54" s="1"/>
  <c r="L33" i="54" s="1"/>
  <c r="K33" i="54" s="1"/>
  <c r="J33" i="54" s="1"/>
  <c r="I33" i="54" s="1"/>
  <c r="H33" i="54" s="1"/>
  <c r="G33" i="54" s="1"/>
  <c r="F33" i="54" s="1"/>
  <c r="E33" i="54" s="1"/>
  <c r="N42" i="54"/>
  <c r="M42" i="54" s="1"/>
  <c r="L42" i="54" s="1"/>
  <c r="K42" i="54" s="1"/>
  <c r="J42" i="54" s="1"/>
  <c r="I42" i="54" s="1"/>
  <c r="H42" i="54" s="1"/>
  <c r="G42" i="54" s="1"/>
  <c r="F42" i="54" s="1"/>
  <c r="E42" i="54" s="1"/>
  <c r="N49" i="54"/>
  <c r="M49" i="54" s="1"/>
  <c r="L49" i="54" s="1"/>
  <c r="K49" i="54" s="1"/>
  <c r="J49" i="54" s="1"/>
  <c r="I49" i="54" s="1"/>
  <c r="H49" i="54" s="1"/>
  <c r="G49" i="54" s="1"/>
  <c r="F49" i="54" s="1"/>
  <c r="E49" i="54" s="1"/>
  <c r="N56" i="54"/>
  <c r="M56" i="54" s="1"/>
  <c r="L56" i="54" s="1"/>
  <c r="K56" i="54" s="1"/>
  <c r="J56" i="54" s="1"/>
  <c r="I56" i="54" s="1"/>
  <c r="H56" i="54" s="1"/>
  <c r="G56" i="54" s="1"/>
  <c r="F56" i="54" s="1"/>
  <c r="E56" i="54" s="1"/>
  <c r="N8" i="53"/>
  <c r="M8" i="53" s="1"/>
  <c r="L8" i="53" s="1"/>
  <c r="K8" i="53" s="1"/>
  <c r="J8" i="53" s="1"/>
  <c r="I8" i="53" s="1"/>
  <c r="H8" i="53" s="1"/>
  <c r="G8" i="53" s="1"/>
  <c r="F8" i="53" s="1"/>
  <c r="E8" i="53" s="1"/>
  <c r="N6" i="52"/>
  <c r="M6" i="52" s="1"/>
  <c r="L6" i="52" s="1"/>
  <c r="K6" i="52" s="1"/>
  <c r="J6" i="52" s="1"/>
  <c r="I6" i="52" s="1"/>
  <c r="H6" i="52" s="1"/>
  <c r="G6" i="52" s="1"/>
  <c r="F6" i="52" s="1"/>
  <c r="E6" i="52" s="1"/>
  <c r="N6" i="44"/>
  <c r="M6" i="44" s="1"/>
  <c r="L6" i="44" s="1"/>
  <c r="K6" i="44" s="1"/>
  <c r="J6" i="44" s="1"/>
  <c r="I6" i="44" s="1"/>
  <c r="H6" i="44" s="1"/>
  <c r="G6" i="44" s="1"/>
  <c r="F6" i="44" s="1"/>
  <c r="E6" i="44" s="1"/>
</calcChain>
</file>

<file path=xl/sharedStrings.xml><?xml version="1.0" encoding="utf-8"?>
<sst xmlns="http://schemas.openxmlformats.org/spreadsheetml/2006/main" count="1252" uniqueCount="540">
  <si>
    <t>Funcionarios</t>
  </si>
  <si>
    <t>Unidade de Medida</t>
  </si>
  <si>
    <t>%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</si>
  <si>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</si>
  <si>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</si>
  <si>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</si>
  <si>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</si>
  <si>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</si>
  <si>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</si>
  <si>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</si>
  <si>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</si>
  <si>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</si>
  <si>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</si>
  <si>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</si>
  <si>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</si>
  <si>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</si>
  <si>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</si>
  <si>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</si>
  <si>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</si>
  <si>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NB_91</t>
  </si>
  <si>
    <t>NB_92</t>
  </si>
  <si>
    <t>NB_93</t>
  </si>
  <si>
    <t>NB_94</t>
  </si>
  <si>
    <t>VarPIB</t>
  </si>
  <si>
    <t>DesligamentosInvoluntarios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</si>
  <si>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</si>
  <si>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</si>
  <si>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</si>
  <si>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</si>
  <si>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</si>
  <si>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</si>
  <si>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</si>
  <si>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</si>
  <si>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</si>
  <si>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</si>
  <si>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</si>
  <si>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</si>
  <si>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</si>
  <si>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</si>
  <si>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</si>
  <si>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</si>
  <si>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Índice</t>
  </si>
  <si>
    <t>Variação Percentual do PIB atual.</t>
  </si>
  <si>
    <t>Nome da Variável</t>
  </si>
  <si>
    <t>Nome Variável no Modelo</t>
  </si>
  <si>
    <t>Descrição da Variável</t>
  </si>
  <si>
    <t>Número Benefícios B91</t>
  </si>
  <si>
    <t>Número Benefícios B92</t>
  </si>
  <si>
    <t>Número Benefícios B93</t>
  </si>
  <si>
    <t>Número Benefícios B94</t>
  </si>
  <si>
    <t>Usual</t>
  </si>
  <si>
    <t>Número de desligamentos</t>
  </si>
  <si>
    <t>Dias</t>
  </si>
  <si>
    <t>Aux_DespesaTotalB91</t>
  </si>
  <si>
    <t>Aux_DespesaTotalB92</t>
  </si>
  <si>
    <t>Aux_DespesaTotalB93</t>
  </si>
  <si>
    <t>Aux_DespesaTotalB94</t>
  </si>
  <si>
    <t>Total de Dias perdidos em afastamentos menor que 15 dias</t>
  </si>
  <si>
    <t>Aux_TotalDiasAfast_Men15</t>
  </si>
  <si>
    <t>Número Total de Funcionários</t>
  </si>
  <si>
    <t>Número de Total de Horas Trabalhadas</t>
  </si>
  <si>
    <t>Aux_TotalHorasTrabalhadas</t>
  </si>
  <si>
    <t>Número de funcionários da empresa no Ano</t>
  </si>
  <si>
    <t>Número de Afastamentos Maior 15 dias - Doença Ocupacional</t>
  </si>
  <si>
    <t>Número de Afastamentos Maior 15 dias - Doença Não Relacionada ao Trabalho</t>
  </si>
  <si>
    <t>Número de Afastamentos Maior 15 dias - Acidente Típico</t>
  </si>
  <si>
    <t>Número de Afastamentos Maior 15 dias - Acidente Trajeto</t>
  </si>
  <si>
    <t>Número de Afastamentos Menor 15 dias - Doença Ocupacional</t>
  </si>
  <si>
    <t>Número de Afastamentos Menor 15 dias - Doença Não Relacionada ao Trabalho</t>
  </si>
  <si>
    <t>Número de Afastamentos Menor 15 dias - Acidente Típico</t>
  </si>
  <si>
    <t>Número de Afastamentos Menor 15 dias - Acidente Trajeto</t>
  </si>
  <si>
    <t>Número de Óbitos - Doença Ocupacional</t>
  </si>
  <si>
    <t>Número de Óbitos - Doença Não Relacionada ao Trabalho</t>
  </si>
  <si>
    <t>Número de Óbitos - Acidente Típico</t>
  </si>
  <si>
    <t>Número de Óbitos - Acidente Trajeto</t>
  </si>
  <si>
    <t>Número de Eventos sem Afastamento - Doença Ocupacional</t>
  </si>
  <si>
    <t>Número de Eventos sem Afastamento - Doença Não Relacionada ao Trabalho</t>
  </si>
  <si>
    <t>Número de Eventos sem Afastamento - Acidente Típico</t>
  </si>
  <si>
    <t>Número de Eventos sem Afastamento - Acidente Trajeto</t>
  </si>
  <si>
    <t>Aux_NroTotalDias_Faltas</t>
  </si>
  <si>
    <t>Número Total de Dias em Falta sem Atestado</t>
  </si>
  <si>
    <t>Sugestão para Calcular/Coletar a Variável (quando aplicável)</t>
  </si>
  <si>
    <t>Horas</t>
  </si>
  <si>
    <t>Despesa Total com Benefícios do tipo B91</t>
  </si>
  <si>
    <t>Despesa Total com Benefícios do tipo B92</t>
  </si>
  <si>
    <t>Despesa Total com Benefícios do tipo B93</t>
  </si>
  <si>
    <t>Despesa Total com Benefícios do tipo B94</t>
  </si>
  <si>
    <t>Mínimo</t>
  </si>
  <si>
    <t>Máximo</t>
  </si>
  <si>
    <t>Fórmula</t>
  </si>
  <si>
    <t>Calculo intermediario (somatório do histórico disponivel)</t>
  </si>
  <si>
    <t>NB_91_Inicial</t>
  </si>
  <si>
    <t>NB_92_Inicial</t>
  </si>
  <si>
    <t>Calculo intermediário (somatório do histórico disponível)</t>
  </si>
  <si>
    <t>NB_93_Inicial</t>
  </si>
  <si>
    <t>NB_94_Inicial</t>
  </si>
  <si>
    <t>Calculo intermediário (Despesa Total / # Benefícios)</t>
  </si>
  <si>
    <t>CustoMedio_NB_91</t>
  </si>
  <si>
    <t>CustoMedio_NB_92</t>
  </si>
  <si>
    <t>CustoMedio_NB_93</t>
  </si>
  <si>
    <t>CustoMedio_NB_94</t>
  </si>
  <si>
    <t>CustoMDO</t>
  </si>
  <si>
    <t>R$ / Hora</t>
  </si>
  <si>
    <t>Despesa Média com Substituição de um Funcionário</t>
  </si>
  <si>
    <t>CustoMedSubstitu</t>
  </si>
  <si>
    <t>R$ / Substituição</t>
  </si>
  <si>
    <t>DiasMedAfast_Men15</t>
  </si>
  <si>
    <t>HorasPorDia</t>
  </si>
  <si>
    <t>Número de faltas (sem atestado) por funcionário por ano.</t>
  </si>
  <si>
    <t>TaxaFaltas</t>
  </si>
  <si>
    <t>PInvalidez</t>
  </si>
  <si>
    <t>FatorB91</t>
  </si>
  <si>
    <t>FatorB92</t>
  </si>
  <si>
    <t>FatorB93</t>
  </si>
  <si>
    <t>FatorB94</t>
  </si>
  <si>
    <t>Pev_Afmenor15_Tipico</t>
  </si>
  <si>
    <t>Pev_Afmaior15_Tipico</t>
  </si>
  <si>
    <t>Pev_Safast_Tipico</t>
  </si>
  <si>
    <t>Pev_Obito_Tipico</t>
  </si>
  <si>
    <t>Pev_Afmenor15_Trajeto</t>
  </si>
  <si>
    <t>Pev_Afmaior15_Trajeto</t>
  </si>
  <si>
    <t>Pev_Safast_Trajeto</t>
  </si>
  <si>
    <t>Pev_Obito_Trajeto</t>
  </si>
  <si>
    <t>Pev_Afmenor15_DoenOcup</t>
  </si>
  <si>
    <t>Pev_Afmaior15_DoenOcup</t>
  </si>
  <si>
    <t>Pev_Safast_DoenOcup</t>
  </si>
  <si>
    <t>Pev_Obito_DoenOcup</t>
  </si>
  <si>
    <t>Pev_Afmenor15_NRelac</t>
  </si>
  <si>
    <t>Pev_Afmaior15_NRelac</t>
  </si>
  <si>
    <t>Pev_Safast_NRelac</t>
  </si>
  <si>
    <t>Pev_Obito_NRelac</t>
  </si>
  <si>
    <t>Beta0DesligVoluntarios</t>
  </si>
  <si>
    <t>BetaPIBDesigVoluntarios</t>
  </si>
  <si>
    <t>BetaFreqDesligVoluntarios</t>
  </si>
  <si>
    <t>BetaGravDesligVoluntarios</t>
  </si>
  <si>
    <t>TempoComputadoMedio</t>
  </si>
  <si>
    <t>Aux_NroTotalDias_Faltas / Funcionarios</t>
  </si>
  <si>
    <t>Dimensões a serem incorporadas no cálculo</t>
  </si>
  <si>
    <t>Benefício Ações Regressivas INSS</t>
  </si>
  <si>
    <t>Benefício Reabilitação do Trabalhador</t>
  </si>
  <si>
    <t>Benefício Reajustes Plano de Saúde</t>
  </si>
  <si>
    <t>Benefício Despesas com Reclamatórias Trabalhistas</t>
  </si>
  <si>
    <t>Benefício Despesas Médicas</t>
  </si>
  <si>
    <t>Benefício Interrupção Operacional (Acidente/Morte)</t>
  </si>
  <si>
    <t>Benefício Interdições por Fiscalização</t>
  </si>
  <si>
    <t>Benefício Seguro Patrimonial</t>
  </si>
  <si>
    <t>Benefício Turnover</t>
  </si>
  <si>
    <t>Benefício Absenteísmo</t>
  </si>
  <si>
    <t>Benefício Refugo e Retrabalho</t>
  </si>
  <si>
    <t>Benefício Presenteísmo</t>
  </si>
  <si>
    <t>Benefício Ganho Qualidade</t>
  </si>
  <si>
    <t>Benefício Ganho Produtividade</t>
  </si>
  <si>
    <t>Benefício Imagem da Empresa</t>
  </si>
  <si>
    <t>Benefício Engajamento e Clima organizacional</t>
  </si>
  <si>
    <t>Esta subcategoria compreende os ganhos devido ao engajamento dos trabalhadores e elevação do clima organizacional devido ao ambiente saudável e seguro. É uma dimensão intermediária que impacta na produtividade da empresa.</t>
  </si>
  <si>
    <t xml:space="preserve">Esta subcategoria compreende os ganhos que a empresa pode obter com elevação da sua imagem devido à boas práticas de segurança e de evidenciação de aspectos que evidenciem a busca pelo aumento da qualidade de vida dos seus trabalhadores (e.g. facilidade no processo de atração e retenção de talentos) após a implementação integral do projeto/iniciativa. </t>
  </si>
  <si>
    <t>Esta subcategoria compreende a economia gerada pela redução do volume manutenção corretiva (mão-de-obra e materiais) e substituição de máquinas e ferramentas após a implementação da iniciativa em SST e FPS</t>
  </si>
  <si>
    <t>Benefício matéria-prima, insumos, equipamentos da operação</t>
  </si>
  <si>
    <t>Esta subcategoria compreende a economia gerada pela redução do volume de refugos/retrabalhos gerados nas operações após a implementação do projeto/iniciativa em SST e FPS.</t>
  </si>
  <si>
    <t>Esta subcategoria compreende os ganhos obtidos com elevação da qualidade dos produtos e serviços devido a melhora do ambiente seguro e saudável. O ganho de qualidade do produto pode resultar em ganho de Market-share e/ou aumento do preço de venda.</t>
  </si>
  <si>
    <r>
      <t>Esta subcategoria compreende os ganhos obtidos pela elevação da produtividade da mão-de-obra devido ao ambiente seguro e saudável. A produtividade pode ser medida em FTE (</t>
    </r>
    <r>
      <rPr>
        <i/>
        <sz val="12"/>
        <color theme="1"/>
        <rFont val="Calibri Light"/>
        <family val="2"/>
      </rPr>
      <t>Full-Time Equivalent</t>
    </r>
    <r>
      <rPr>
        <sz val="12"/>
        <color theme="1"/>
        <rFont val="Calibri Light"/>
        <family val="2"/>
      </rPr>
      <t>) ou volume de produção horária.</t>
    </r>
  </si>
  <si>
    <t>Esta subcategoria compreende a economia pela redução da taxa de presenteísmo da mão-de-obra após a implementação do projeto/iniciativa em SST e FPS. É uma dimensão intermediária que impacta na produtividade da empresa.</t>
  </si>
  <si>
    <t>Esta subcategoria compreende a economia gerada pela redução da taxa de absenteísmo da mão-de-obra após a implementação do projeto/iniciativa em SST e FPS. As variáveis contempladas referem à redução das despesas com tempo de realocação de trabalhadores, horas extras necessárias para suprir as carências de mão-de-obra nas operações, entre outras.</t>
  </si>
  <si>
    <t>Esta subcategoria compreende a economia gerada pela redução da taxa de rotatividade da mão-de-obra após a implementação do projeto/iniciativa em SST e FPS. As variáveis contempladas referem à redução das despesas de recursos humanos e demais áreas de apoio (estrutura, capacitação novos trabalhadores, mobilização e integração de novos trabalhadores, outros).</t>
  </si>
  <si>
    <t>Esta subcategoria compreende os savings que a empresa pode ter no que tange à diminuição das despesas com planos de seguro contra dano material.</t>
  </si>
  <si>
    <t>Esta subcategoria compreende as despesas evitadas com a reabilitação do trabalhador que esteve afastado por doenças ocupacionais ou acidentes após a implementação integral do projeto/iniciativa.</t>
  </si>
  <si>
    <t>Esta subcategoria compreende as despesas evitadas por interdição, total ou parcial, das operações da empresa devido a fiscalizações após a implementação integral do projeto/iniciativa.</t>
  </si>
  <si>
    <t>Esta subcategoria compreende as despesas evitadas por interrupção, total ou parcial, das operações da empresa devido acidentes de trabalho, óbitos ou interdições após a implementação integral do projeto/iniciativa.</t>
  </si>
  <si>
    <t>Esta subcategoria compreende as despesas evitadas com planos de saúde via alteração da taxa de sinistralidade após a implementação integral do projeto/iniciativa.</t>
  </si>
  <si>
    <t>Esta subcategoria compreende as despesas evitadas com ações regressivas do INSS após a implementação integral do projeto/iniciativa.</t>
  </si>
  <si>
    <t>Esta subcategoria compreende as despesas evitadas com possíveis reclamatórias trabalhistas (objeto da ação relacionadas às doenças ocupacionais e acidentes do trabalho) após a implementação integral do projeto/iniciativa.</t>
  </si>
  <si>
    <t>Dimensão</t>
  </si>
  <si>
    <t>Drescrição</t>
  </si>
  <si>
    <t>Esta subcategoria compreende a economia de recursos monetários que empresa pode obter ao reduzir os riscos de não atendimento à legislação (NRs) após a implementação integral do projeto/iniciativa.</t>
  </si>
  <si>
    <t>Benefício Exposição à Multas</t>
  </si>
  <si>
    <t>Esta subcategoria compreende a economia de recursos monetários que empresa obtém no RAT Ajustado ao reduzir a quantidade e severidade dos acidentes de trabalho (FAP) após a implementação integral do projeto/iniciativa.</t>
  </si>
  <si>
    <t>Benefício FAP</t>
  </si>
  <si>
    <t>Nome da Empresa:</t>
  </si>
  <si>
    <t>CNPJ da empresa:</t>
  </si>
  <si>
    <t>CNAE da empresa:</t>
  </si>
  <si>
    <t>CPF do analista:</t>
  </si>
  <si>
    <t>Item</t>
  </si>
  <si>
    <t>Número do Benefício</t>
  </si>
  <si>
    <t>Número da CAT</t>
  </si>
  <si>
    <t>Espécie de Benefício</t>
  </si>
  <si>
    <t>Renda Mensal Inicial(RMI)(R$)</t>
  </si>
  <si>
    <t>Data de Despacho do Benefício (DDB)</t>
  </si>
  <si>
    <t>Data Inicial de Contabilização (fixada ou real)</t>
  </si>
  <si>
    <t>Data Final de Contabilização (fixada, real ou projetada)</t>
  </si>
  <si>
    <t>Duração/Expectativa de Tempo (meses)</t>
  </si>
  <si>
    <t>Total Pago/Projeção (R$)</t>
  </si>
  <si>
    <t>Data de Nascimento do Beneficiário</t>
  </si>
  <si>
    <t>Tipo do Dependente</t>
  </si>
  <si>
    <t>DesligamentosVoluntarios</t>
  </si>
  <si>
    <t>TaxaFrequencia</t>
  </si>
  <si>
    <t>TaxaGravidade</t>
  </si>
  <si>
    <t>Taxa de Frequencia (ABNT)</t>
  </si>
  <si>
    <t>Taxa de Gravidade (ABNT)</t>
  </si>
  <si>
    <t>Parâmetros da Calculadora</t>
  </si>
  <si>
    <t>Taxa de atratividade [TaxaDeDesconto]</t>
  </si>
  <si>
    <t>ABC Ltda</t>
  </si>
  <si>
    <t>111111111111</t>
  </si>
  <si>
    <t>(apenas números - 12 dígitos)</t>
  </si>
  <si>
    <t>(apenas números - 6 dígitos)</t>
  </si>
  <si>
    <t>Luis Camargo</t>
  </si>
  <si>
    <t>(apenas números - 11 dígitos)</t>
  </si>
  <si>
    <t>Cadastro da Empresa</t>
  </si>
  <si>
    <t>Nome do Analista Empresa:</t>
  </si>
  <si>
    <t>CPF do analista SESI:</t>
  </si>
  <si>
    <t>Nome do Analista SESI:</t>
  </si>
  <si>
    <t>Obrigatória</t>
  </si>
  <si>
    <t>Lista suspensa: V ou F</t>
  </si>
  <si>
    <t>% a.a.</t>
  </si>
  <si>
    <t xml:space="preserve">Custo médio com substituição de um funcionário. </t>
  </si>
  <si>
    <t>Despesa média com Pessoal (Folha de pagamento, encargos e benefícios) por hora</t>
  </si>
  <si>
    <t>Total de Dias perdidos em afastamentos menor que 15 dias. (Afastamento são os eventos com atestados apresentados pelo trabalhador para a empresa)</t>
  </si>
  <si>
    <t>Despesa média com Pessoal por Hora</t>
  </si>
  <si>
    <t>Número de Demissões (Desligamentos Involuntários)</t>
  </si>
  <si>
    <t>Número de Demissões (Desligamentos involuntários)</t>
  </si>
  <si>
    <t>Aux_NroTotalDesligamentos</t>
  </si>
  <si>
    <t>Número de Total de Desligamentos realizados</t>
  </si>
  <si>
    <t>Número de Desligamentos Voluntários</t>
  </si>
  <si>
    <t>Aux_NroTotalDesligamentos - DesligamentosInvoluntarios</t>
  </si>
  <si>
    <t>Número de demissões</t>
  </si>
  <si>
    <t>CALCULADAS</t>
  </si>
  <si>
    <t>INSS</t>
  </si>
  <si>
    <t>Nev_Afmenor15_Tipico / Funcionarios</t>
  </si>
  <si>
    <t>Nev_Afmaior15_Tipico / Funcionarios</t>
  </si>
  <si>
    <t>Nev_Safast_Tipico / Funcionarios</t>
  </si>
  <si>
    <t>Nev_Obito_Tipico / Funcionarios</t>
  </si>
  <si>
    <t>Nev_Afmenor15_Trajeto / Funcionarios</t>
  </si>
  <si>
    <t>Nev_Afmaior15_Trajeto / Funcionarios</t>
  </si>
  <si>
    <t>Nev_Safast_Trajeto / Funcionarios</t>
  </si>
  <si>
    <t>Nev_Obito_Trajeto / Funcionarios</t>
  </si>
  <si>
    <t>Nev_Afmenor15_DoenOcup / Funcionarios</t>
  </si>
  <si>
    <t>Nev_Afmaior15_DoenOcup / Funcionarios</t>
  </si>
  <si>
    <t>Nev_Safast_DoenOcup / Funcionarios</t>
  </si>
  <si>
    <t>Nev_Obito_DoenOcup / Funcionarios</t>
  </si>
  <si>
    <t>Nev_Afmenor15_NRelac / Funcionarios</t>
  </si>
  <si>
    <t>Nev_Afmaior15_NRelac / Funcionarios</t>
  </si>
  <si>
    <t>Nev_Safast_NRelac / Funcionarios</t>
  </si>
  <si>
    <t>Nev_Obito_NRelac / Funcionarios</t>
  </si>
  <si>
    <t>DesligamentosVoluntarios ~ VarPIB + TaxaFrequencia + TaxaGravidade</t>
  </si>
  <si>
    <t>TaxaGravidade / TaxaFrequencia</t>
  </si>
  <si>
    <t xml:space="preserve">Dias médios de afastamento menor que 15 dias. </t>
  </si>
  <si>
    <t xml:space="preserve">Horas trabalhadas por dia. </t>
  </si>
  <si>
    <t>Percentual dos Acidentes com afastamento maior do que 15 dias que gera invalidez.</t>
  </si>
  <si>
    <t>Aux_TotalDiasAfast_Men15 / (Pev_Afmenor15_Tipico + Pev_Afmenor15_Trajeto + Pev_Afmenor15_DoenOcup + Pev_Afmenor15_NRelac)</t>
  </si>
  <si>
    <t>Aux_TotalHorasTrabalhadas / Funcionarios</t>
  </si>
  <si>
    <t>Número total de Faltas sem atestados por ano</t>
  </si>
  <si>
    <t>Dias de Falta</t>
  </si>
  <si>
    <t>Consultar Norma ABNT</t>
  </si>
  <si>
    <t>Arbitrado</t>
  </si>
  <si>
    <t>Número de demissões iniciadas pela empresa. Neste número deve ser considerado o número de demissões que não são causadas por motivos de doença ou acidentes ocupacionais, nem são desligamentos voluntários.</t>
  </si>
  <si>
    <t>Número Total de desligamentos da empresa. Neste número deve ser considerado o total de desligamenots (demissões e pedidos de desligamento) que não são causadas por motivos de doença ou acidentes ocupacionais, nem são desligamentos voluntários.</t>
  </si>
  <si>
    <t>B93 / eventos obitos (se erro == 1)</t>
  </si>
  <si>
    <t>B91 / (# afast &gt; 15 dias doença e acidente)</t>
  </si>
  <si>
    <t>B92 / (# afast &gt; 15 dias doença e acidente)</t>
  </si>
  <si>
    <t>B94 / (# afast &gt; 15 dias doença e acidente)</t>
  </si>
  <si>
    <t>Caso não exista esta dado na empresa, deixar campos em branco</t>
  </si>
  <si>
    <t>Número eventos</t>
  </si>
  <si>
    <t>Caso não exista este dado disponível na empresa, nas cêlulas em azul, arbitrar três valores para o Total de Dias com Afastamento Menor que 15 dias (com atestado):  i) Usual; ii) Mínimo possível; iii) Máximo possível</t>
  </si>
  <si>
    <t>Caso não exista este dado disponível na empresa, nas cêlulas em azul, arbitrar três valores para o Número de Afastamentos Maior 15 dias por Doença Ocupacional:  i) Usual; ii) Mínimo possível; iii) Máximo possível</t>
  </si>
  <si>
    <t>Caso não exista este dado disponível na empresa, nas cêlulas em azul, arbitrar três valores para o Número de Afastamentos Maior 15 dias por Acidente Típico:  i) Usual; ii) Mínimo possível; iii) Máximo possível</t>
  </si>
  <si>
    <t>Caso não exista este dado disponível na empresa, nas cêlulas em azul, arbitrar três valores para o Número de Afastamentos Menor 15 dias por Doença Ocupacional:  i) Usual; ii) Mínimo possível; iii) Máximo possível</t>
  </si>
  <si>
    <t>Caso não exista este dado disponível na empresa, nas cêlulas em azul, arbitrar três valores para o Número de Afastamentos Menor 15 dias por Acidente Típico:  i) Usual; ii) Mínimo possível; iii) Máximo possível</t>
  </si>
  <si>
    <t>Caso não exista esta dado na empresa, nas cêlulas em azul, arbitrar qual o número de óbitos devido acidente de trabalho esperados a cada ano (caso seja um acidente a cada 10 anos, utilizar o valor 0,1)</t>
  </si>
  <si>
    <t>Caso não exista este dado disponível na empresa, nas cêlulas em azul,  arbitrar três valores para o Número Total de Faltas (sem atestado):  i) Usual; ii) Mínimo possível; iii) Máximo possível</t>
  </si>
  <si>
    <t>Consultar IBGE</t>
  </si>
  <si>
    <t>Incorporar no cálculo de retorno do investimento?</t>
  </si>
  <si>
    <t>ABA PARAMETRIZAÇÃO</t>
  </si>
  <si>
    <t>ABA SIMPLIFICADO INSS</t>
  </si>
  <si>
    <t>ABA SIMPLIFICADO OUTROS</t>
  </si>
  <si>
    <t>Cadastro da Analista</t>
  </si>
  <si>
    <t>114563</t>
  </si>
  <si>
    <t>CustoTotalBeneficiosFAP</t>
  </si>
  <si>
    <t>Despesa Total Benefícios Informada no Relatório FAP</t>
  </si>
  <si>
    <t>Custo Total de Benefícios assim como consta no relatório do FAP (obrigatório últimos 2 anos)</t>
  </si>
  <si>
    <t>R$</t>
  </si>
  <si>
    <t>Copiar o dado disponível no extrato do FAP</t>
  </si>
  <si>
    <t>FolhadePagamento</t>
  </si>
  <si>
    <t>Despesa Total com Folha de Pagamento Informada no Relatório FAP</t>
  </si>
  <si>
    <t>Número Total de Funcionários Informado no Relatório FAP</t>
  </si>
  <si>
    <t>Funcionários</t>
  </si>
  <si>
    <t>Indicecusto</t>
  </si>
  <si>
    <t>Índice de Custo Informado no Relatório FAP</t>
  </si>
  <si>
    <t>Indicefrequencia</t>
  </si>
  <si>
    <t>Índice de Frequência Informado no Relatório FAP</t>
  </si>
  <si>
    <t>Indicegravidade</t>
  </si>
  <si>
    <t>Índice de Gravidade Informado no Relatório FAP</t>
  </si>
  <si>
    <t>Índice Composto Informado no Relatório FAP</t>
  </si>
  <si>
    <t>Percentilcusto</t>
  </si>
  <si>
    <t>Percentil de Custo Informado no Relatório FAP</t>
  </si>
  <si>
    <t>Percentil de Custo observado no Relatório do FAP</t>
  </si>
  <si>
    <t>Percentil</t>
  </si>
  <si>
    <t>Percentilfrequencia</t>
  </si>
  <si>
    <t>Percentil de Frequência Informado no Relatório FAP</t>
  </si>
  <si>
    <t>Percentil de Frequência observado no Relatório do FAP</t>
  </si>
  <si>
    <t>Percentilgravidade</t>
  </si>
  <si>
    <t>Percentil de Gravidade Informado no Relatório FAP</t>
  </si>
  <si>
    <t>Percentil de Gravidade observado no Relatório do FAP</t>
  </si>
  <si>
    <t>RATAjustado</t>
  </si>
  <si>
    <t>RAT Ajustado Informado no Relatório FAP</t>
  </si>
  <si>
    <t>RAT Ajustado</t>
  </si>
  <si>
    <t>RAT Ajustado da Empresa</t>
  </si>
  <si>
    <t>RATTabela</t>
  </si>
  <si>
    <t>Alíquota RAT Informado no Relatório FAP</t>
  </si>
  <si>
    <t>Classificação RAT do CNAE da empresa (1, 2 ou 3).</t>
  </si>
  <si>
    <t>adimensional</t>
  </si>
  <si>
    <t>TurnoverGeral</t>
  </si>
  <si>
    <t>Turnover Geral Informado no Relatório do FAP</t>
  </si>
  <si>
    <t>Percentual de turnover da empresa (assim como consta no relatório do FAP)</t>
  </si>
  <si>
    <t>Sugestão para coleta da variável</t>
  </si>
  <si>
    <t>ABA SIMPLIFICADO FAP</t>
  </si>
  <si>
    <t>Beta0ICustoFAP</t>
  </si>
  <si>
    <t>Beta0IFrequenciaFAP</t>
  </si>
  <si>
    <t>Beta0IGravidadeFAP</t>
  </si>
  <si>
    <t>Beta1ICustoFAP</t>
  </si>
  <si>
    <t>Beta1IFrequenciaFAP</t>
  </si>
  <si>
    <t>Beta1IGravidadeFAP</t>
  </si>
  <si>
    <t>PAcaoRegressiva</t>
  </si>
  <si>
    <t>Probabildiade de Acao Regressiva</t>
  </si>
  <si>
    <t>Aux_NroAcoesRegre</t>
  </si>
  <si>
    <t>Número Total de Ações Regressivas do INSS</t>
  </si>
  <si>
    <t>Número Total de Ações Regressivas do INSS contra a empresa</t>
  </si>
  <si>
    <t>Estoque total Benefícios B91 Acumulado Inicial</t>
  </si>
  <si>
    <t>Aux_NroAcoesRegre / (NB_91_Acumulado + NB_92_Acumulado + NB_93_Acumulado + NB_94_Acumulado)</t>
  </si>
  <si>
    <t>ABA CUSTOMIZADO: REDUÇÕES FISCAIS</t>
  </si>
  <si>
    <t>Dimensão: Exposição à Multas</t>
  </si>
  <si>
    <t>Dimensão: Ações Regressivas INSS</t>
  </si>
  <si>
    <t>Calculada Acao Regressica INSS</t>
  </si>
  <si>
    <t>Calculada Despesas Médicas</t>
  </si>
  <si>
    <t>Dimensão: Despesas Médicas</t>
  </si>
  <si>
    <t>Dimensão: Reajustes Plano de Saúde</t>
  </si>
  <si>
    <t>Calculada Reajustes Plano de Saúde</t>
  </si>
  <si>
    <t>Dimensão: Interrupção Operacional (Acidente/Morte)</t>
  </si>
  <si>
    <t>Calculada Interrupção Operacional (Acidente/Morte)</t>
  </si>
  <si>
    <t>Dimensão: Interdições por Fiscalização</t>
  </si>
  <si>
    <t>Dimensão: Reabilitação do Trabalhador</t>
  </si>
  <si>
    <t>Calculada Reabilitação do Trabalhador</t>
  </si>
  <si>
    <t>ABA CUSTOMIZADO: DESPESAS EVITÁVEIS (Preencha somente as dimensões desejadas, conforme paramatrização realizada na aba Parametrização)</t>
  </si>
  <si>
    <t>Dimensão: Seguro Patrimonial</t>
  </si>
  <si>
    <t>Dimensão: Despesas com Reclamatórias Trabalhistas</t>
  </si>
  <si>
    <t>Calculada Despesas com Reclamatórias Trabalhistas</t>
  </si>
  <si>
    <t>Dimensão: Presenteísmo</t>
  </si>
  <si>
    <t>Dimensão: Refugo e Retrabalho</t>
  </si>
  <si>
    <t>Calculada Refugo e Retrabalho</t>
  </si>
  <si>
    <t>Dimensão: Matéria-prima, insumos, equipamentos da operação</t>
  </si>
  <si>
    <t>Calculada matéria-prima, insumos, equipamentos da operação</t>
  </si>
  <si>
    <t>Dimensão: Imagem da Empresa</t>
  </si>
  <si>
    <t>Calculada Imagem da Empresa</t>
  </si>
  <si>
    <t>ABA CUSTOMIZADO: GANHOS INTANGÍVEIS (Preencha somente as dimensões desejadas, conforme paramatrização realizada na aba Parametrização)</t>
  </si>
  <si>
    <t>CustoMedioReclamatorias</t>
  </si>
  <si>
    <t>PReclamatoria</t>
  </si>
  <si>
    <t>Despesa Média com Reclamatória Trabalhista</t>
  </si>
  <si>
    <t>Probabilidade do Funcionário Ajuizar e Ganhar Ação Trabalhista</t>
  </si>
  <si>
    <t>R$ / Reclamatória trabalhista</t>
  </si>
  <si>
    <t>Caso não exista este dado disponível na empresa, nas cêlulas em azul,  arbitrar três valores para o Custo Médio com Reclamatória Trabalhista:  i) Usual; ii) Mínimo possível; iii) Máximo possível</t>
  </si>
  <si>
    <t>Caso não exista este dado disponível na empresa, nas cêlulas em azul,  arbitrar três valores para o Probabilidade do Funcionário Ajuizar e Ganhar Ação Trabalhista:  i) Usual; ii) Mínimo possível; iii) Máximo possível</t>
  </si>
  <si>
    <t>Caso não exista este dado disponível na empresa, nas cêlulas em azul,  arbitrar três valores para o  Número de Açoes Regressivas do INSS:  i) Usual; ii) Mínimo possível; iii) Máximo possível</t>
  </si>
  <si>
    <t>Somatório (Aux_NroTotalDesligamentos)</t>
  </si>
  <si>
    <t>FuncionariosDesligados</t>
  </si>
  <si>
    <t>DespesaMedicaMedia</t>
  </si>
  <si>
    <t>Aux_DespesaMedicaTotal</t>
  </si>
  <si>
    <t>Despesa Médica Média por evento (Acidente / Doença Ocupacional)</t>
  </si>
  <si>
    <t>Despesa Médica Total</t>
  </si>
  <si>
    <t>Despesa médica total para remeduação e tratamento das doenças e acidentes do trabalho</t>
  </si>
  <si>
    <t>Caso não exista este dado disponível na empresa, nas cêlulas em azul,  arbitrar três valores para a Despesa Médica Total:  i) Usual; ii) Mínimo possível; iii) Máximo possível</t>
  </si>
  <si>
    <t>ReajustePlanoEstimado</t>
  </si>
  <si>
    <t>DespesasPlanoInicial</t>
  </si>
  <si>
    <t>Percentual de Reajuste do Plano de Saúde</t>
  </si>
  <si>
    <t>Despesas Total com Plano de Saúde</t>
  </si>
  <si>
    <t>Despesas Total com plano de saúde</t>
  </si>
  <si>
    <t>DespesasPlanoInicial (t+1) / DespesasPlanoInicial(t)</t>
  </si>
  <si>
    <t>Regressão reajuste plano</t>
  </si>
  <si>
    <t>ReajustePlanoEstimado ~ TaxaFrequencia + TaxaGravidade</t>
  </si>
  <si>
    <t>DiasInterrupcaoAcidenteObito</t>
  </si>
  <si>
    <t>Aux_DiasMediosInterup_Obitos</t>
  </si>
  <si>
    <t>DiasInterrupcaoAcidenteOutros</t>
  </si>
  <si>
    <t>Aux_DiasMediosInterup_Acidentes</t>
  </si>
  <si>
    <t>LucroCessanteAcidenteObito</t>
  </si>
  <si>
    <t>LucroCessanteAcidenteOutros</t>
  </si>
  <si>
    <t>Aux_LucroCessanteTotal_Obitos</t>
  </si>
  <si>
    <t>Aux_LucroCessanteTotal_OutrosAcid</t>
  </si>
  <si>
    <t>Número Médio de Dias por Interrupção Operacional em cada Óbito</t>
  </si>
  <si>
    <t>Número Total de Dias por Interrupção Operacional devido à Óbitos</t>
  </si>
  <si>
    <t>Número Médio de Dias por Interrupção Operacional em cada acidente</t>
  </si>
  <si>
    <t>Número Total de Dias por Interrupção Operacional devido à outro Acidentes</t>
  </si>
  <si>
    <t>Lucro Cessante Médio por Interrupção - Óbitos</t>
  </si>
  <si>
    <t>Lucro Cessante Médio por Interrupção - Outros Acidentes</t>
  </si>
  <si>
    <t>Lucro Cessante Total por Interrupções - Óbitos</t>
  </si>
  <si>
    <t>Lucro Cessante Total por Interrupções - Outros Acidentes</t>
  </si>
  <si>
    <t>Número total de dias de interrupção das operações da empresa devido à acidentes de trabalho com óbitos.</t>
  </si>
  <si>
    <t>Número total de dias de interrupção das operações da empresa devido à acidentes de trabalho sem óbitos</t>
  </si>
  <si>
    <t>Lucro cessante total que a empresa deixou de obter em função de interrupção provocadas por acidentes com óbitos.</t>
  </si>
  <si>
    <t>Lucro cessante total que a empresa deixou de obter em função de interrupção provocadas por acidentes de trabalho</t>
  </si>
  <si>
    <t>Caso não exista este dado disponível na empresa, nas cêlulas em azul,  arbitrar três valores para o Número Total de Dias por Interrupção Operacional devido à Óbitos:  i) Usual; ii) Mínimo possível; iii) Máximo possível</t>
  </si>
  <si>
    <t>Caso não exista este dado disponível na empresa, nas cêlulas em azul,  arbitrar três valores para o Número Total de Dias por Interrupção Operacional devido à outro Acidentes:  i) Usual; ii) Mínimo possível; iii) Máximo possível</t>
  </si>
  <si>
    <t>Caso não exista este dado disponível na empresa, nas cêlulas em azul,  arbitrar três valores para o Lucro Cessante Total por Interrupções - Óbitos:  i) Usual; ii) Mínimo possível; iii) Máximo possível</t>
  </si>
  <si>
    <t>Caso não exista este dado disponível na empresa, nas cêlulas em azul,  arbitrar três valores para o Lucro Cessante Total por Interrupções - Outros Acidentes:  i) Usual; ii) Mínimo possível; iii) Máximo possível</t>
  </si>
  <si>
    <t>Aux_LucroCessanteTotal_Obitos / DiasInterrupcaoAcidenteObito</t>
  </si>
  <si>
    <t>Aux_LucroCessanteTotal_OutrosAcid / DiasInterrupcaoAcidenteOutros</t>
  </si>
  <si>
    <t>EventoInterdicao</t>
  </si>
  <si>
    <t>LucroCessanteInterdicaoFiscalizacao</t>
  </si>
  <si>
    <t>Número de Eventos de Interdição da Empresa</t>
  </si>
  <si>
    <t>Número de eventos de interdição da empresa por fiscalização relacionada a saúde e segurança do trabalhador</t>
  </si>
  <si>
    <t>Lucro Cessante Médio por Interrupção - Fiscalização</t>
  </si>
  <si>
    <t>Interdições</t>
  </si>
  <si>
    <t>Lucro Cessante Médio em cada ocorrência de uma Interrupção operacional devido fiscalização</t>
  </si>
  <si>
    <t>CustoMedioReabilitacao</t>
  </si>
  <si>
    <t>PercentualReabilitacao</t>
  </si>
  <si>
    <t>Aux_NroTotalReabilitados</t>
  </si>
  <si>
    <t>Despesa Média com Reabilitação de Trabalhador</t>
  </si>
  <si>
    <t>Custo médio com reabilitação de funcionários afastados por acidente/doença ocupacional</t>
  </si>
  <si>
    <t>Percentual de Funcionários Afastados e Reabilitados</t>
  </si>
  <si>
    <t>Número Total de Trabalhadores Reabilitados</t>
  </si>
  <si>
    <t>R$ / Reabilitação</t>
  </si>
  <si>
    <t>Reabilitados</t>
  </si>
  <si>
    <t>Razão entre a "Despesa Total com Reabilitação de Trabalhadores" e "Número Total de Trabalhadores Reabilitados".
Caso não exista este dado disponível na empresa, nas cêlulas em azul,  arbitrar três valores:  i) Usual; ii) Mínimo possível; iii) Máximo possível</t>
  </si>
  <si>
    <t>Aux_NroTotalReabilitados / Estoque de NB94 e 92 (acumulado)</t>
  </si>
  <si>
    <t>Caso não exista este dado disponível na empresa, nas cêlulas em azul,  arbitrar três valores para Número Total de Trabalhadores Reabilitados:  i) Usual; ii) Mínimo possível; iii) Máximo possível</t>
  </si>
  <si>
    <t>DespesasSeguroPatrimonial</t>
  </si>
  <si>
    <t>Despesa da empresa com seguro patrimonial</t>
  </si>
  <si>
    <t>Caso não exista este dado disponível na empresa, nas cêlulas em azul,  arbitrar três valores para a Despesa da Empresa com Seguro Patrimonial:  i) Usual; ii) Mínimo possível; iii) Máximo possível</t>
  </si>
  <si>
    <t>Percentual de Presenteísmo</t>
  </si>
  <si>
    <t>PercPresenteismo</t>
  </si>
  <si>
    <t>Caso não exista este dado disponível na empresa, nas cêlulas em azul,  arbitrar três valores para o Percentual de Presenteísmo:  i) Usual; ii) Mínimo possível; iii) Máximo possível</t>
  </si>
  <si>
    <t>Despesa média com Reclamatórias Trabalhistas (objeto da ação relacionadas à doenças ocupacionais e acidentes do trabalho) no ano</t>
  </si>
  <si>
    <t xml:space="preserve">Percentual de Presenteísmo Observado na mão-de-obra na Empresa.
Presenteísmo: estar presente no ambiente de trabalho, porém desenvolvendo baixa produtividade, frequentemente associado a condições de saúde e fatores psicossociais. Acarreta custos mais elevados no processo de trabalho, assim como com assistência médica. Métodos referidos de mensuração são descritos: WPAI-GH (Work Productivity and Activity Impariment Questionnaire) com 25 questões. Estes instrumentos só podem ser utilizados com autorização prévia de seus autores. (Ciconelli et al 2006, Soárez et al 2007) </t>
  </si>
  <si>
    <t>Probabilidade de um funcionário ajuizar e ganhar uma reclamatória trabalhistas, cujo objeto da ação seja questões relacionadas a questões de saúde e segurança</t>
  </si>
  <si>
    <t xml:space="preserve">Número Total de Trabalhadores Reabilitados.
Reabilitação Profissional: É o Programa oferecido pela Previdência Social aos seus segurados, que passam por uma avaliação de potencial laborativo e orientação profissional para viabilizar o reingresso ao trabalho e fixação e estabelecimento no mercado de trabalho. A perícia médica do Instituto Nacional do Seguro Social (INNS) é responsável por encaminhar os segurados ao processo de Reabilitação Profissional. 
FONTE: LISBOA, Marilu D., SOARES, Dulco H. P. (Orgs). </t>
  </si>
  <si>
    <t>CustoMedioMPInsumos</t>
  </si>
  <si>
    <t>Aux_DespTotal_MPeInsumos</t>
  </si>
  <si>
    <t>CustoMedioRefugoRetrabalho</t>
  </si>
  <si>
    <t>Aux_DespTotal_RefugoeRetrabalho</t>
  </si>
  <si>
    <t>Despesa Adicional Média com Matéria Prima e Insumos por Evento</t>
  </si>
  <si>
    <t>Despesa Adicional Total com Matéria Prima e Insumos</t>
  </si>
  <si>
    <t>Despesa Adicional Média com Refugo e Retrabalho por evento</t>
  </si>
  <si>
    <t>Despesa Adicional Total com Refugo e Retrabalho</t>
  </si>
  <si>
    <t>Despesa Adicional Total com Matéria Prima e Insumos. 
Despesa contabilizadas como manutenção corretiva de equipamentos (mão-de-obra e materiais) e substituição de máquinas em função de acidentes e/ou devido o uso de mão-de-obra não qualificada realocada para sanar faltas e afastamentos.</t>
  </si>
  <si>
    <t>Caso não exista este dado disponível na empresa, nas cêlulas em azul,  arbitrar três valores para a Despesa Adicional Total com Matéria Prima e Insumos:  i) Usual; ii) Mínimo possível; iii) Máximo possível</t>
  </si>
  <si>
    <t>Despesa Adicional Total com Refugo e Retrabalho.  
Despesa contabilizadas como refugos/retrabalhos gerados nas operações devido acidentes e/ou devido o uso de mão-de-obra não qualificada realocada para sanar faltas e afastamentos.</t>
  </si>
  <si>
    <t>Caso não exista este dado disponível na empresa, nas cêlulas em azul,  arbitrar três valores para as Despesa Adicional Total com Refugo e Retrabalho:  i) Usual; ii) Mínimo possível; iii) Máximo possível</t>
  </si>
  <si>
    <t>Número de funcionários</t>
  </si>
  <si>
    <t>DespesaExposicaoMulta1</t>
  </si>
  <si>
    <t>DespesaExposicaoMulta2</t>
  </si>
  <si>
    <t>DespesaExposicaoMulta3</t>
  </si>
  <si>
    <t>DespesaExposicaoMulta4</t>
  </si>
  <si>
    <t>DespesaExposicaoMulta5</t>
  </si>
  <si>
    <t>Multas1</t>
  </si>
  <si>
    <t>Multas2</t>
  </si>
  <si>
    <t>Multas3</t>
  </si>
  <si>
    <t>Multas4</t>
  </si>
  <si>
    <t>Multas5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</si>
  <si>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</si>
  <si>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</si>
  <si>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</si>
  <si>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</si>
  <si>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</si>
  <si>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Numero de multas</t>
  </si>
  <si>
    <t>Caso não exista esta dado na empresa, nas cêlulas em azul, arbitrar qual o número de multas devido acidente de trabalho ao qual a emprea esta esposta à risco a cada ano (caso seja uma multa a cada 5 anos, utilizar o valor 0,2)</t>
  </si>
  <si>
    <t>Despesa com Multa 1</t>
  </si>
  <si>
    <t>Despesa com Multa 2</t>
  </si>
  <si>
    <t>Despesa com Multa 3</t>
  </si>
  <si>
    <t>Despesa com Multa 4</t>
  </si>
  <si>
    <t>Despesa com Multa 5</t>
  </si>
  <si>
    <t>Despesa total que a empresa teve (poderá ter - esposição ao risco) em relação ao não atendimento da lei 1</t>
  </si>
  <si>
    <t>Despesa total que a empresa teve (poderá ter - esposição ao risco) em relação ao não atendimento da lei 2</t>
  </si>
  <si>
    <t>Despesa total que a empresa teve (poderá ter - esposição ao risco) em relação ao não atendimento da lei 3</t>
  </si>
  <si>
    <t>Despesa total que a empresa teve (poderá ter - esposição ao risco) em relação ao não atendimento da lei 4</t>
  </si>
  <si>
    <t>Despesa total que a empresa teve (poderá ter - esposição ao risco) em relação ao não atendimento da lei 5</t>
  </si>
  <si>
    <t>Caso não exista este dado disponível na empresa, nas cêlulas em azul, arbitrar três valores para o a Despesa (espocição ao risco) lei 1:  i) Usual; ii) Mínimo possível; iii) Máximo possível</t>
  </si>
  <si>
    <t>Caso não exista este dado disponível na empresa, nas cêlulas em azul, arbitrar três valores para o a Despesa (espocição ao risco) lei 2:  i) Usual; ii) Mínimo possível; iii) Máximo possível</t>
  </si>
  <si>
    <t>Caso não exista este dado disponível na empresa, nas cêlulas em azul, arbitrar três valores para o a Despesa (espocição ao risco) lei 3:  i) Usual; ii) Mínimo possível; iii) Máximo possível</t>
  </si>
  <si>
    <t>Caso não exista este dado disponível na empresa, nas cêlulas em azul, arbitrar três valores para o a Despesa (espocição ao risco) lei 4:  i) Usual; ii) Mínimo possível; iii) Máximo possível</t>
  </si>
  <si>
    <t>Caso não exista este dado disponível na empresa, nas cêlulas em azul, arbitrar três valores para o a Despesa (espocição ao risco) lei 5:  i) Usual; ii) Mínimo possível; iii) Máximo possível</t>
  </si>
  <si>
    <t>TempoContratacaoPadrao</t>
  </si>
  <si>
    <t>Tempo Médio de Contratação</t>
  </si>
  <si>
    <t>Tempo de Contratação Médio em dias observado na empresa</t>
  </si>
  <si>
    <t>TempoContratacaoPadrao ~ TaxaFrequencia + TaxaGravidade + VarPIB</t>
  </si>
  <si>
    <t>Somatório dos dias de preenchimento de cada vaga ofertada pela empresa (data de preenchimento da vaga menos data de abertura da vaga) dividido pelo número total de contratações.</t>
  </si>
  <si>
    <t>Beta zero regressao tempo contratação</t>
  </si>
  <si>
    <t>Percentilcusto ~ Indicecusto</t>
  </si>
  <si>
    <t>Percentilfrequencia ~ Indicefrequencia</t>
  </si>
  <si>
    <t>Percentilgravidade ~ Indicegravidade</t>
  </si>
  <si>
    <t>Variáveis Necessárias para o Cálculo do Benefício da Dimensão</t>
  </si>
  <si>
    <t>&lt;PREENCHER&gt;</t>
  </si>
  <si>
    <t>&lt;ELIMINAR COLINA&gt;</t>
  </si>
  <si>
    <t>&lt;ELIMINAR&gt;</t>
  </si>
  <si>
    <t>Beta0ReajustePlano; BetaFreqReajustePlano; BetaGravReajustePlano</t>
  </si>
  <si>
    <t>Caso não exista este dado disponível na empresa, nas cêlulas em azul,  arbitrar três valores para o Lucro Cessante Total por Interrupções devido à fiscalização:  i) Usual; ii) Mínimo possível; iii) Máximo possível</t>
  </si>
  <si>
    <t>Caso não exista esta dado na empresa, na cêlula em azul, arbitrar qual o número de interdição da empresa após fiscalização(oes) esperados a cada ano (caso seja um acidente a cada 4 anos, utilizar o valor 0,25)</t>
  </si>
  <si>
    <t>HorasHomemExposicaoRisco</t>
  </si>
  <si>
    <t>Número de Total de Homens Horas Exposto ao Risco</t>
  </si>
  <si>
    <t>Número de Total de Horas Trabalhadas na empresa</t>
  </si>
  <si>
    <t>Número total de funcionários multiplicado pelas horas de trabalho (considerar horas extras)
Caso não exista este dado disponível na empresa, nas cêlulas em azul, arbitrar três valores para o Total de Horas Trabalhadas:  i) Usual; ii) Mínimo possível; iii) Máximo possível</t>
  </si>
  <si>
    <t>Número total de funcionários exposto ao risco (diretamente alocados à produção) multiplicado pelas horas de trabalho (considerar horas extras)
Caso não exista este dado disponível na empresa, nas cêlulas em azul, arbitrar três valores para o Total de Homens Horas Exposto ao Risco:  i) Usual; ii) Mínimo possível; iii) Máximo possível</t>
  </si>
  <si>
    <t>FatorAjusteExposicaoAoRisco</t>
  </si>
  <si>
    <t>FatorAjusteExposicaoAoRisco = HorasHomemExposicaoRisco / Aux_TotalHorasTrabalhadas</t>
  </si>
  <si>
    <t>Razão entre as variáveis "Despesa Total com Pessoal (Folha de pagamento, encargos e benefícios)" e o" Total de Horas Trabalhadas"</t>
  </si>
  <si>
    <t>Despesa Total com Folha de Pagamento Informada no Relatório FAP (Massa Salarial)</t>
  </si>
  <si>
    <t>Numero Multas a Priori Lei 1</t>
  </si>
  <si>
    <t>Numero Multas a Priori Lei 2</t>
  </si>
  <si>
    <t>Numero Multas a Priori Lei 3</t>
  </si>
  <si>
    <t>Numero Multas a Priori Lei 4</t>
  </si>
  <si>
    <t>Numero Multas a Priori Lei 5</t>
  </si>
  <si>
    <t>Variável</t>
  </si>
  <si>
    <t>Tipo</t>
  </si>
  <si>
    <t>Check_1</t>
  </si>
  <si>
    <t>Módulo</t>
  </si>
  <si>
    <t>Input</t>
  </si>
  <si>
    <t>DB_ASIS_Simple_Outros</t>
  </si>
  <si>
    <t>DB_ASIS_Custom_1</t>
  </si>
  <si>
    <t>DB_ASIS_Custom_2</t>
  </si>
  <si>
    <t>DB_ASIS_Custom_3</t>
  </si>
  <si>
    <t>CustoMedSubstitu1</t>
  </si>
  <si>
    <t>Variável obrigatória. Informar variável</t>
  </si>
  <si>
    <t>Histórico da variável obrigatório. Informar pelo menos 3 registros</t>
  </si>
  <si>
    <t>Variável obrigatória. Informar variável OU Arbitrar valores usuais</t>
  </si>
  <si>
    <t>Histórico da variável obrigatório. Informar pelo menos 2 registros</t>
  </si>
  <si>
    <t>DB_ASIS_Custom_4</t>
  </si>
  <si>
    <t>VarModelName</t>
  </si>
  <si>
    <t>NB_92 / (Pev_Afmaior15_Tipico + Pev_Afmaior15_Trajeto + Pev_Afmaior15_DoenOcup + Pev_Afmaior15_Nrelac)</t>
  </si>
  <si>
    <t>IndiceCompostoFAP</t>
  </si>
  <si>
    <t>FuncionariosFAP</t>
  </si>
  <si>
    <t>Aux_DespesaMedicaTotal / eventos tipicos + doença ocupacional)</t>
  </si>
  <si>
    <t>DiasInterrupcaoAcidenteObito / Eventos obitos</t>
  </si>
  <si>
    <t>DiasInterrupcaoAcidenteOutros / (afastamentos Típicos)</t>
  </si>
  <si>
    <t>Aux_DespTotal_MPeInsumos / Todos eventos tipicos e ocupacionais)</t>
  </si>
  <si>
    <t>Aux_DespTotal_RefugoeRetrabalho / Todos eventos tipicos e ocupacionais)</t>
  </si>
  <si>
    <t xml:space="preserve">Beta0TempoContratacao
BetaFreqTempoContratacao
BetaGravTempoContratacao
BetaPIBTempoContratacao
</t>
  </si>
  <si>
    <t>Vigencia 2017</t>
  </si>
  <si>
    <t>B91 - Auxílio-doença por acidente de trabalho</t>
  </si>
  <si>
    <t>Despesa Média para Contratação de um Funcionário</t>
  </si>
  <si>
    <t>Despesa Média para Contratação de um Funcionário, considerando somente as despesas com captação, recutramento, exames admisionais outros.</t>
  </si>
  <si>
    <t>Caso não exista este dado disponível na empresa, nas cêlulas em azul,  arbitrar três valores para a Despesa Média para Contratação de um Funcionário:  i) Usual; ii) Mínimo possível; iii) Máximo possível</t>
  </si>
  <si>
    <t>Aux_CustoContratacaoUmFuncionario</t>
  </si>
  <si>
    <t>CustoMedSubstituPorTempo</t>
  </si>
  <si>
    <t>Aux_CustoContratacaoUmFuncionario/ TempoContratacaoPadrao</t>
  </si>
  <si>
    <t>B94 - Auxílio-acidente por acidente de trabalho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</si>
</sst>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i/>
      <sz val="12"/>
      <color theme="1"/>
      <name val="Calibri Light"/>
      <family val="2"/>
    </font>
    <font>
      <sz val="8"/>
      <color rgb="FF30303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88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CACAC"/>
      </left>
      <right/>
      <top style="medium">
        <color rgb="FFACACAC"/>
      </top>
      <bottom/>
      <diagonal/>
    </border>
    <border>
      <left/>
      <right/>
      <top style="medium">
        <color rgb="FFACACAC"/>
      </top>
      <bottom/>
      <diagonal/>
    </border>
    <border>
      <left/>
      <right style="medium">
        <color rgb="FFACACAC"/>
      </right>
      <top style="medium">
        <color rgb="FFACACAC"/>
      </top>
      <bottom/>
      <diagonal/>
    </border>
    <border>
      <left style="medium">
        <color rgb="FFACACAC"/>
      </left>
      <right/>
      <top/>
      <bottom/>
      <diagonal/>
    </border>
    <border>
      <left/>
      <right style="medium">
        <color rgb="FFACACAC"/>
      </right>
      <top/>
      <bottom/>
      <diagonal/>
    </border>
    <border>
      <left style="medium">
        <color rgb="FFACACAC"/>
      </left>
      <right/>
      <top/>
      <bottom style="medium">
        <color rgb="FFACACAC"/>
      </bottom>
      <diagonal/>
    </border>
    <border>
      <left/>
      <right/>
      <top/>
      <bottom style="medium">
        <color rgb="FFACACAC"/>
      </bottom>
      <diagonal/>
    </border>
    <border>
      <left/>
      <right style="medium">
        <color rgb="FFACACAC"/>
      </right>
      <top/>
      <bottom style="medium">
        <color rgb="FFACACAC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4" fillId="4" borderId="0" xfId="0" applyNumberFormat="1" applyFont="1" applyFill="1" applyAlignment="1">
      <alignment horizontal="center" vertical="center" wrapText="1"/>
    </xf>
    <xf numFmtId="4" fontId="4" fillId="4" borderId="0" xfId="0" applyNumberFormat="1" applyFont="1" applyFill="1" applyAlignment="1">
      <alignment horizontal="center" vertical="center" wrapText="1"/>
    </xf>
    <xf numFmtId="4" fontId="4" fillId="3" borderId="0" xfId="0" applyNumberFormat="1" applyFont="1" applyFill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4" fontId="4" fillId="4" borderId="8" xfId="0" applyNumberFormat="1" applyFont="1" applyFill="1" applyBorder="1" applyAlignment="1">
      <alignment horizontal="center" vertical="center" wrapText="1"/>
    </xf>
    <xf numFmtId="4" fontId="4" fillId="4" borderId="8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1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horizontal="center" vertical="center"/>
    </xf>
    <xf numFmtId="164" fontId="5" fillId="2" borderId="1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0" borderId="10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9" borderId="0" xfId="0" applyFont="1" applyFill="1"/>
    <xf numFmtId="0" fontId="5" fillId="9" borderId="0" xfId="0" applyFont="1" applyFill="1" applyAlignment="1">
      <alignment wrapText="1"/>
    </xf>
    <xf numFmtId="0" fontId="5" fillId="9" borderId="0" xfId="0" applyFont="1" applyFill="1" applyAlignment="1">
      <alignment horizontal="center"/>
    </xf>
    <xf numFmtId="0" fontId="6" fillId="9" borderId="10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 wrapText="1"/>
    </xf>
    <xf numFmtId="0" fontId="6" fillId="9" borderId="10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0" fillId="9" borderId="0" xfId="0" applyFill="1"/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9" fillId="9" borderId="0" xfId="0" applyFont="1" applyFill="1"/>
    <xf numFmtId="0" fontId="9" fillId="0" borderId="0" xfId="0" applyFont="1"/>
    <xf numFmtId="0" fontId="9" fillId="9" borderId="0" xfId="0" applyFont="1" applyFill="1" applyAlignment="1">
      <alignment horizontal="left"/>
    </xf>
    <xf numFmtId="0" fontId="9" fillId="9" borderId="0" xfId="0" applyFont="1" applyFill="1" applyAlignment="1">
      <alignment horizontal="center"/>
    </xf>
    <xf numFmtId="0" fontId="10" fillId="2" borderId="0" xfId="0" applyFont="1" applyFill="1"/>
    <xf numFmtId="49" fontId="9" fillId="0" borderId="0" xfId="0" applyNumberFormat="1" applyFont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5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5" borderId="0" xfId="0" applyFont="1" applyFill="1" applyAlignment="1">
      <alignment horizontal="right"/>
    </xf>
    <xf numFmtId="49" fontId="9" fillId="5" borderId="0" xfId="0" applyNumberFormat="1" applyFont="1" applyFill="1" applyAlignment="1">
      <alignment horizontal="right"/>
    </xf>
    <xf numFmtId="0" fontId="0" fillId="0" borderId="0" xfId="0" applyFont="1"/>
    <xf numFmtId="0" fontId="7" fillId="0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10" borderId="0" xfId="0" applyFont="1" applyFill="1"/>
    <xf numFmtId="0" fontId="5" fillId="10" borderId="0" xfId="0" applyFont="1" applyFill="1" applyAlignment="1">
      <alignment wrapText="1"/>
    </xf>
    <xf numFmtId="0" fontId="0" fillId="10" borderId="0" xfId="0" applyFont="1" applyFill="1"/>
    <xf numFmtId="0" fontId="6" fillId="10" borderId="10" xfId="0" applyFont="1" applyFill="1" applyBorder="1" applyAlignment="1">
      <alignment vertical="center"/>
    </xf>
    <xf numFmtId="0" fontId="6" fillId="10" borderId="1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5" fillId="10" borderId="0" xfId="0" applyFont="1" applyFill="1" applyAlignment="1">
      <alignment horizontal="center" vertical="center"/>
    </xf>
    <xf numFmtId="0" fontId="6" fillId="10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6" fillId="0" borderId="1" xfId="0" applyFont="1" applyBorder="1" applyAlignment="1">
      <alignment horizontal="left"/>
    </xf>
    <xf numFmtId="0" fontId="6" fillId="11" borderId="10" xfId="0" applyFont="1" applyFill="1" applyBorder="1" applyAlignment="1">
      <alignment vertical="center" wrapText="1"/>
    </xf>
    <xf numFmtId="0" fontId="6" fillId="11" borderId="10" xfId="0" applyFont="1" applyFill="1" applyBorder="1" applyAlignment="1">
      <alignment vertical="center"/>
    </xf>
    <xf numFmtId="0" fontId="6" fillId="11" borderId="10" xfId="0" applyFont="1" applyFill="1" applyBorder="1" applyAlignment="1">
      <alignment horizontal="center" vertical="center" wrapText="1"/>
    </xf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/>
    </xf>
    <xf numFmtId="0" fontId="5" fillId="6" borderId="1" xfId="0" applyFont="1" applyFill="1" applyBorder="1"/>
    <xf numFmtId="0" fontId="5" fillId="7" borderId="1" xfId="0" applyFont="1" applyFill="1" applyBorder="1"/>
    <xf numFmtId="0" fontId="0" fillId="6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6" fillId="11" borderId="0" xfId="0" applyFont="1" applyFill="1"/>
    <xf numFmtId="0" fontId="5" fillId="0" borderId="0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7" fillId="6" borderId="0" xfId="0" applyFont="1" applyFill="1" applyBorder="1" applyAlignment="1">
      <alignment vertical="center"/>
    </xf>
    <xf numFmtId="0" fontId="16" fillId="12" borderId="0" xfId="0" applyFont="1" applyFill="1"/>
    <xf numFmtId="0" fontId="14" fillId="12" borderId="0" xfId="0" applyFont="1" applyFill="1"/>
    <xf numFmtId="0" fontId="14" fillId="12" borderId="0" xfId="0" applyFont="1" applyFill="1" applyAlignment="1">
      <alignment wrapText="1"/>
    </xf>
    <xf numFmtId="0" fontId="14" fillId="12" borderId="0" xfId="0" applyFont="1" applyFill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16" fillId="2" borderId="0" xfId="0" applyFont="1" applyFill="1"/>
    <xf numFmtId="0" fontId="14" fillId="2" borderId="0" xfId="0" applyFont="1" applyFill="1"/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Border="1"/>
    <xf numFmtId="0" fontId="5" fillId="0" borderId="0" xfId="0" applyFont="1" applyBorder="1"/>
    <xf numFmtId="0" fontId="6" fillId="6" borderId="0" xfId="0" applyFont="1" applyFill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7" fillId="6" borderId="0" xfId="0" applyFont="1" applyFill="1"/>
    <xf numFmtId="0" fontId="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6" fillId="9" borderId="0" xfId="0" applyFont="1" applyFill="1"/>
    <xf numFmtId="0" fontId="17" fillId="9" borderId="0" xfId="0" applyFont="1" applyFill="1"/>
    <xf numFmtId="0" fontId="17" fillId="10" borderId="0" xfId="0" applyFont="1" applyFill="1" applyAlignment="1">
      <alignment horizontal="center" vertical="center"/>
    </xf>
    <xf numFmtId="0" fontId="15" fillId="11" borderId="0" xfId="0" applyFont="1" applyFill="1"/>
    <xf numFmtId="0" fontId="5" fillId="6" borderId="0" xfId="0" applyFont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18" fillId="0" borderId="0" xfId="0" applyFont="1" applyAlignment="1">
      <alignment vertical="center"/>
    </xf>
    <xf numFmtId="0" fontId="1" fillId="0" borderId="10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5" borderId="10" xfId="0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" fontId="5" fillId="5" borderId="10" xfId="0" applyNumberFormat="1" applyFont="1" applyFill="1" applyBorder="1" applyAlignment="1">
      <alignment horizontal="center" vertical="center" wrapText="1"/>
    </xf>
    <xf numFmtId="10" fontId="5" fillId="5" borderId="10" xfId="0" applyNumberFormat="1" applyFont="1" applyFill="1" applyBorder="1" applyAlignment="1">
      <alignment horizontal="center" vertical="center" wrapText="1"/>
    </xf>
    <xf numFmtId="165" fontId="5" fillId="5" borderId="10" xfId="6" applyNumberFormat="1" applyFont="1" applyFill="1" applyBorder="1" applyAlignment="1">
      <alignment horizontal="center" vertical="center"/>
    </xf>
    <xf numFmtId="9" fontId="5" fillId="5" borderId="10" xfId="0" applyNumberFormat="1" applyFont="1" applyFill="1" applyBorder="1" applyAlignment="1">
      <alignment horizontal="center" vertical="center" wrapText="1"/>
    </xf>
    <xf numFmtId="10" fontId="5" fillId="5" borderId="10" xfId="7" applyNumberFormat="1" applyFont="1" applyFill="1" applyBorder="1" applyAlignment="1">
      <alignment horizontal="center" vertical="center" wrapText="1"/>
    </xf>
    <xf numFmtId="4" fontId="4" fillId="3" borderId="8" xfId="0" applyNumberFormat="1" applyFont="1" applyFill="1" applyBorder="1" applyAlignment="1">
      <alignment horizontal="center" vertical="center" wrapText="1"/>
    </xf>
    <xf numFmtId="0" fontId="1" fillId="11" borderId="0" xfId="0" applyFont="1" applyFill="1"/>
    <xf numFmtId="0" fontId="1" fillId="11" borderId="0" xfId="0" applyFont="1" applyFill="1" applyAlignment="1">
      <alignment wrapText="1"/>
    </xf>
    <xf numFmtId="0" fontId="1" fillId="11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0" fillId="0" borderId="9" xfId="0" applyBorder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4" fontId="4" fillId="3" borderId="3" xfId="0" applyNumberFormat="1" applyFont="1" applyFill="1" applyBorder="1" applyAlignment="1">
      <alignment horizontal="center" vertical="center" wrapText="1"/>
    </xf>
  </cellXfs>
  <cellStyles count="8">
    <cellStyle name="Moeda 2" xfId="4" xr:uid="{00000000-0005-0000-0000-000000000000}"/>
    <cellStyle name="Normal" xfId="0" builtinId="0"/>
    <cellStyle name="Porcentagem" xfId="7" builtinId="5"/>
    <cellStyle name="Vírgula" xfId="6" builtinId="3"/>
    <cellStyle name="Vírgula 2" xfId="1" xr:uid="{00000000-0005-0000-0000-000004000000}"/>
    <cellStyle name="Vírgula 2 2" xfId="2" xr:uid="{00000000-0005-0000-0000-000005000000}"/>
    <cellStyle name="Vírgula 3" xfId="5" xr:uid="{00000000-0005-0000-0000-000006000000}"/>
    <cellStyle name="Vírgula 4" xfId="3" xr:uid="{00000000-0005-0000-0000-000007000000}"/>
  </cellStyles>
  <dxfs count="0"/>
  <tableStyles count="0" defaultTableStyle="TableStyleMedium2" defaultPivotStyle="PivotStyleLight16"/>
  <colors>
    <mruColors>
      <color rgb="FFFFF8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249382</xdr:colOff>
      <xdr:row>0</xdr:row>
      <xdr:rowOff>27709</xdr:rowOff>
    </xdr:from>
    <xdr:to>
      <xdr:col>25</xdr:col>
      <xdr:colOff>1567526</xdr:colOff>
      <xdr:row>45</xdr:row>
      <xdr:rowOff>33647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8218" y="27709"/>
          <a:ext cx="8813453" cy="942702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J30" sqref="J30"/>
    </sheetView>
  </sheetViews>
  <sheetFormatPr defaultColWidth="8.7109375" defaultRowHeight="15" x14ac:dyDescent="0.25"/>
  <cols>
    <col min="1" max="1" width="18.7109375" bestFit="1" customWidth="1"/>
  </cols>
  <sheetData>
    <row r="1" spans="1:1" x14ac:dyDescent="0.25">
      <c r="A1" t="s">
        <v>211</v>
      </c>
    </row>
    <row r="2" spans="1:1" x14ac:dyDescent="0.25">
      <c r="A2" t="b">
        <v>1</v>
      </c>
    </row>
    <row r="3" spans="1:1" x14ac:dyDescent="0.25">
      <c r="A3" t="b"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V14"/>
  <sheetViews>
    <sheetView showGridLines="0" zoomScale="55" zoomScaleNormal="55" workbookViewId="0">
      <selection activeCell="I29" sqref="H29:I30"/>
    </sheetView>
  </sheetViews>
  <sheetFormatPr defaultColWidth="8.85546875" defaultRowHeight="15" x14ac:dyDescent="0.25"/>
  <cols>
    <col min="1" max="1" width="50" customWidth="1"/>
    <col min="2" max="2" width="66.85546875" customWidth="1"/>
    <col min="3" max="3" width="19" customWidth="1"/>
    <col min="4" max="4" width="63.28515625" customWidth="1"/>
    <col min="5" max="14" width="7.85546875" style="82" bestFit="1" customWidth="1"/>
    <col min="15" max="15" width="10.5703125" style="167" customWidth="1"/>
    <col min="16" max="16" width="9.42578125" style="167" bestFit="1" customWidth="1"/>
    <col min="17" max="17" width="9.7109375" style="167" bestFit="1" customWidth="1"/>
    <col min="18" max="18" width="33.7109375" customWidth="1"/>
    <col min="19" max="19" width="5.5703125" bestFit="1" customWidth="1"/>
    <col min="20" max="20" width="30.28515625" bestFit="1" customWidth="1"/>
    <col min="21" max="21" width="49.28515625" customWidth="1"/>
    <col min="22" max="22" width="106.5703125" bestFit="1" customWidth="1"/>
    <col min="23" max="16384" width="8.85546875" style="145"/>
  </cols>
  <sheetData>
    <row r="1" spans="1:22" s="163" customFormat="1" x14ac:dyDescent="0.25">
      <c r="A1" s="159"/>
      <c r="B1" s="159"/>
      <c r="C1" s="159"/>
      <c r="D1" s="160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59"/>
      <c r="S1" s="162"/>
      <c r="T1" s="162"/>
      <c r="U1" s="162"/>
      <c r="V1" s="162"/>
    </row>
    <row r="2" spans="1:22" s="163" customFormat="1" x14ac:dyDescent="0.25">
      <c r="A2" s="108" t="s">
        <v>351</v>
      </c>
      <c r="B2" s="159"/>
      <c r="C2" s="159"/>
      <c r="D2" s="160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40" t="s">
        <v>488</v>
      </c>
      <c r="S2" s="162"/>
      <c r="T2" s="162"/>
      <c r="U2" s="162"/>
      <c r="V2" s="162"/>
    </row>
    <row r="3" spans="1:22" s="163" customFormat="1" x14ac:dyDescent="0.25">
      <c r="A3" s="159"/>
      <c r="B3" s="159"/>
      <c r="C3" s="159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59"/>
      <c r="S3" s="162"/>
      <c r="T3" s="162"/>
      <c r="U3" s="162"/>
      <c r="V3" s="162"/>
    </row>
    <row r="4" spans="1:22" s="163" customFormat="1" x14ac:dyDescent="0.25">
      <c r="D4" s="164"/>
      <c r="E4" s="165"/>
      <c r="F4" s="165"/>
      <c r="G4" s="165"/>
      <c r="H4" s="165"/>
      <c r="I4" s="165"/>
      <c r="J4" s="165"/>
      <c r="K4" s="165"/>
      <c r="L4" s="165"/>
      <c r="M4" s="162"/>
      <c r="N4" s="162"/>
      <c r="O4" s="162"/>
      <c r="P4" s="162"/>
      <c r="Q4" s="162"/>
      <c r="S4" s="162"/>
      <c r="T4" s="162"/>
      <c r="U4" s="162"/>
      <c r="V4" s="162"/>
    </row>
    <row r="5" spans="1:22" s="163" customFormat="1" x14ac:dyDescent="0.25">
      <c r="A5" s="162"/>
      <c r="B5" s="162"/>
      <c r="C5" s="162"/>
      <c r="D5" s="166"/>
      <c r="E5" s="167"/>
      <c r="F5" s="167"/>
      <c r="G5" s="167"/>
      <c r="H5" s="167"/>
      <c r="I5" s="167"/>
      <c r="J5" s="167"/>
      <c r="K5" s="167"/>
      <c r="L5" s="167"/>
      <c r="M5" s="162"/>
      <c r="N5" s="162"/>
      <c r="O5" s="162"/>
      <c r="P5" s="162"/>
      <c r="Q5" s="162"/>
      <c r="R5" s="162"/>
      <c r="S5" s="162"/>
      <c r="T5" s="162"/>
      <c r="U5" s="162"/>
      <c r="V5" s="162"/>
    </row>
    <row r="6" spans="1:22" s="163" customFormat="1" ht="23.25" x14ac:dyDescent="0.35">
      <c r="A6" s="114" t="s">
        <v>349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63" customFormat="1" x14ac:dyDescent="0.25">
      <c r="A7" s="162"/>
      <c r="B7" s="162"/>
      <c r="C7" s="162"/>
      <c r="D7" s="166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94"/>
      <c r="P7" s="94" t="s">
        <v>252</v>
      </c>
      <c r="Q7" s="94"/>
      <c r="R7" s="162"/>
      <c r="S7" s="162"/>
      <c r="T7" s="67" t="s">
        <v>350</v>
      </c>
      <c r="U7" s="162"/>
      <c r="V7" s="162"/>
    </row>
    <row r="8" spans="1:22" s="163" customFormat="1" ht="34.15" customHeight="1" x14ac:dyDescent="0.25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S8" s="162"/>
      <c r="T8" s="84" t="s">
        <v>44</v>
      </c>
      <c r="U8" s="84" t="s">
        <v>43</v>
      </c>
      <c r="V8" s="84" t="s">
        <v>89</v>
      </c>
    </row>
    <row r="9" spans="1:22" s="144" customFormat="1" ht="75" x14ac:dyDescent="0.25">
      <c r="A9" s="147" t="s">
        <v>477</v>
      </c>
      <c r="B9" s="33" t="s">
        <v>478</v>
      </c>
      <c r="C9" s="95" t="s">
        <v>52</v>
      </c>
      <c r="D9" s="96" t="s">
        <v>480</v>
      </c>
      <c r="E9" s="168">
        <v>41</v>
      </c>
      <c r="F9" s="168">
        <v>37</v>
      </c>
      <c r="G9" s="168">
        <v>33</v>
      </c>
      <c r="H9" s="168">
        <v>27</v>
      </c>
      <c r="I9" s="168">
        <v>21</v>
      </c>
      <c r="J9" s="168">
        <v>17</v>
      </c>
      <c r="K9" s="168">
        <v>32</v>
      </c>
      <c r="L9" s="168">
        <v>34</v>
      </c>
      <c r="M9" s="168">
        <v>28</v>
      </c>
      <c r="N9" s="168">
        <v>45</v>
      </c>
      <c r="O9" s="169"/>
      <c r="P9" s="169"/>
      <c r="Q9" s="169"/>
      <c r="R9" s="21" t="s">
        <v>476</v>
      </c>
      <c r="S9" s="79"/>
      <c r="T9" s="33" t="s">
        <v>530</v>
      </c>
      <c r="U9" s="33" t="s">
        <v>481</v>
      </c>
      <c r="V9" s="103" t="s">
        <v>479</v>
      </c>
    </row>
    <row r="10" spans="1:22" s="144" customFormat="1" ht="45" x14ac:dyDescent="0.25">
      <c r="A10" s="33" t="s">
        <v>533</v>
      </c>
      <c r="B10" s="33" t="s">
        <v>534</v>
      </c>
      <c r="C10" s="95" t="s">
        <v>278</v>
      </c>
      <c r="D10" s="96" t="s">
        <v>535</v>
      </c>
      <c r="E10" s="170"/>
      <c r="F10" s="170"/>
      <c r="G10" s="170"/>
      <c r="H10" s="170"/>
      <c r="I10" s="170"/>
      <c r="J10" s="170"/>
      <c r="K10" s="170"/>
      <c r="L10" s="170"/>
      <c r="M10" s="168">
        <v>150</v>
      </c>
      <c r="N10" s="168">
        <v>200</v>
      </c>
      <c r="O10" s="171"/>
      <c r="P10" s="171"/>
      <c r="Q10" s="171"/>
      <c r="R10" s="21" t="s">
        <v>536</v>
      </c>
      <c r="S10" s="79"/>
      <c r="T10" s="33" t="s">
        <v>537</v>
      </c>
      <c r="U10" s="33" t="s">
        <v>537</v>
      </c>
      <c r="V10" s="103" t="s">
        <v>538</v>
      </c>
    </row>
    <row r="13" spans="1:22" x14ac:dyDescent="0.25">
      <c r="A13" s="67"/>
    </row>
    <row r="14" spans="1:22" ht="34.15" customHeight="1" x14ac:dyDescent="0.25"/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1"/>
  <sheetViews>
    <sheetView workbookViewId="0">
      <selection activeCell="A59" sqref="A59"/>
    </sheetView>
  </sheetViews>
  <sheetFormatPr defaultRowHeight="15" x14ac:dyDescent="0.25"/>
  <cols>
    <col min="1" max="1" width="40.7109375" bestFit="1" customWidth="1"/>
    <col min="2" max="2" width="80.7109375" customWidth="1"/>
    <col min="4" max="4" width="55.28515625" bestFit="1" customWidth="1"/>
    <col min="5" max="5" width="20.85546875" bestFit="1" customWidth="1"/>
  </cols>
  <sheetData>
    <row r="1" spans="1:5" x14ac:dyDescent="0.25">
      <c r="A1" t="s">
        <v>521</v>
      </c>
      <c r="B1" t="s">
        <v>506</v>
      </c>
      <c r="C1" t="s">
        <v>507</v>
      </c>
      <c r="D1" t="s">
        <v>508</v>
      </c>
      <c r="E1" t="s">
        <v>509</v>
      </c>
    </row>
    <row r="2" spans="1:5" x14ac:dyDescent="0.25">
      <c r="A2" s="146" t="s">
        <v>101</v>
      </c>
      <c r="B2" s="147" t="s">
        <v>216</v>
      </c>
      <c r="C2" t="s">
        <v>510</v>
      </c>
      <c r="D2" t="s">
        <v>516</v>
      </c>
      <c r="E2" t="s">
        <v>511</v>
      </c>
    </row>
    <row r="3" spans="1:5" x14ac:dyDescent="0.25">
      <c r="A3" s="146" t="s">
        <v>104</v>
      </c>
      <c r="B3" s="147" t="s">
        <v>103</v>
      </c>
      <c r="C3" t="s">
        <v>510</v>
      </c>
      <c r="D3" t="s">
        <v>516</v>
      </c>
      <c r="E3" t="s">
        <v>511</v>
      </c>
    </row>
    <row r="4" spans="1:5" x14ac:dyDescent="0.25">
      <c r="A4" s="146" t="s">
        <v>24</v>
      </c>
      <c r="B4" s="147" t="s">
        <v>217</v>
      </c>
      <c r="C4" t="s">
        <v>510</v>
      </c>
      <c r="D4" t="s">
        <v>517</v>
      </c>
      <c r="E4" t="s">
        <v>511</v>
      </c>
    </row>
    <row r="5" spans="1:5" x14ac:dyDescent="0.25">
      <c r="A5" s="146" t="s">
        <v>219</v>
      </c>
      <c r="B5" s="147" t="s">
        <v>220</v>
      </c>
      <c r="C5" t="s">
        <v>510</v>
      </c>
      <c r="D5" t="s">
        <v>517</v>
      </c>
      <c r="E5" t="s">
        <v>511</v>
      </c>
    </row>
    <row r="6" spans="1:5" x14ac:dyDescent="0.25">
      <c r="A6" s="146" t="s">
        <v>58</v>
      </c>
      <c r="B6" s="147" t="s">
        <v>57</v>
      </c>
      <c r="C6" t="s">
        <v>510</v>
      </c>
      <c r="D6" t="s">
        <v>518</v>
      </c>
      <c r="E6" t="s">
        <v>511</v>
      </c>
    </row>
    <row r="7" spans="1:5" x14ac:dyDescent="0.25">
      <c r="A7" s="146" t="s">
        <v>0</v>
      </c>
      <c r="B7" s="147" t="s">
        <v>59</v>
      </c>
      <c r="C7" t="s">
        <v>510</v>
      </c>
      <c r="D7" t="s">
        <v>517</v>
      </c>
      <c r="E7" t="s">
        <v>511</v>
      </c>
    </row>
    <row r="8" spans="1:5" x14ac:dyDescent="0.25">
      <c r="A8" s="146" t="s">
        <v>61</v>
      </c>
      <c r="B8" s="21" t="s">
        <v>60</v>
      </c>
      <c r="C8" t="s">
        <v>510</v>
      </c>
      <c r="D8" t="s">
        <v>516</v>
      </c>
      <c r="E8" t="s">
        <v>511</v>
      </c>
    </row>
    <row r="9" spans="1:5" x14ac:dyDescent="0.25">
      <c r="A9" s="146" t="s">
        <v>492</v>
      </c>
      <c r="B9" s="21" t="s">
        <v>493</v>
      </c>
      <c r="C9" t="s">
        <v>510</v>
      </c>
      <c r="D9" t="s">
        <v>516</v>
      </c>
      <c r="E9" t="s">
        <v>511</v>
      </c>
    </row>
    <row r="10" spans="1:5" x14ac:dyDescent="0.25">
      <c r="A10" s="146" t="s">
        <v>12</v>
      </c>
      <c r="B10" s="147" t="s">
        <v>63</v>
      </c>
      <c r="C10" t="s">
        <v>510</v>
      </c>
      <c r="D10" t="s">
        <v>518</v>
      </c>
      <c r="E10" t="s">
        <v>511</v>
      </c>
    </row>
    <row r="11" spans="1:5" x14ac:dyDescent="0.25">
      <c r="A11" s="146" t="s">
        <v>16</v>
      </c>
      <c r="B11" s="147" t="s">
        <v>64</v>
      </c>
      <c r="C11" t="s">
        <v>510</v>
      </c>
      <c r="D11" t="s">
        <v>518</v>
      </c>
      <c r="E11" t="s">
        <v>511</v>
      </c>
    </row>
    <row r="12" spans="1:5" x14ac:dyDescent="0.25">
      <c r="A12" s="146" t="s">
        <v>4</v>
      </c>
      <c r="B12" s="147" t="s">
        <v>65</v>
      </c>
      <c r="C12" t="s">
        <v>510</v>
      </c>
      <c r="D12" t="s">
        <v>518</v>
      </c>
      <c r="E12" t="s">
        <v>511</v>
      </c>
    </row>
    <row r="13" spans="1:5" x14ac:dyDescent="0.25">
      <c r="A13" s="146" t="s">
        <v>8</v>
      </c>
      <c r="B13" s="147" t="s">
        <v>66</v>
      </c>
      <c r="C13" t="s">
        <v>510</v>
      </c>
      <c r="D13" t="s">
        <v>518</v>
      </c>
      <c r="E13" t="s">
        <v>511</v>
      </c>
    </row>
    <row r="14" spans="1:5" x14ac:dyDescent="0.25">
      <c r="A14" s="146" t="s">
        <v>11</v>
      </c>
      <c r="B14" s="147" t="s">
        <v>67</v>
      </c>
      <c r="C14" t="s">
        <v>510</v>
      </c>
      <c r="D14" t="s">
        <v>518</v>
      </c>
      <c r="E14" t="s">
        <v>511</v>
      </c>
    </row>
    <row r="15" spans="1:5" x14ac:dyDescent="0.25">
      <c r="A15" s="146" t="s">
        <v>15</v>
      </c>
      <c r="B15" s="147" t="s">
        <v>68</v>
      </c>
      <c r="C15" t="s">
        <v>510</v>
      </c>
      <c r="D15" t="s">
        <v>518</v>
      </c>
      <c r="E15" t="s">
        <v>511</v>
      </c>
    </row>
    <row r="16" spans="1:5" x14ac:dyDescent="0.25">
      <c r="A16" s="146" t="s">
        <v>3</v>
      </c>
      <c r="B16" s="147" t="s">
        <v>69</v>
      </c>
      <c r="C16" t="s">
        <v>510</v>
      </c>
      <c r="D16" t="s">
        <v>518</v>
      </c>
      <c r="E16" t="s">
        <v>511</v>
      </c>
    </row>
    <row r="17" spans="1:5" x14ac:dyDescent="0.25">
      <c r="A17" s="146" t="s">
        <v>7</v>
      </c>
      <c r="B17" s="147" t="s">
        <v>70</v>
      </c>
      <c r="C17" t="s">
        <v>510</v>
      </c>
      <c r="D17" t="s">
        <v>518</v>
      </c>
      <c r="E17" t="s">
        <v>511</v>
      </c>
    </row>
    <row r="18" spans="1:5" x14ac:dyDescent="0.25">
      <c r="A18" s="146" t="s">
        <v>14</v>
      </c>
      <c r="B18" s="147" t="s">
        <v>71</v>
      </c>
      <c r="C18" t="s">
        <v>510</v>
      </c>
      <c r="D18" t="s">
        <v>518</v>
      </c>
      <c r="E18" t="s">
        <v>511</v>
      </c>
    </row>
    <row r="19" spans="1:5" x14ac:dyDescent="0.25">
      <c r="A19" s="146" t="s">
        <v>18</v>
      </c>
      <c r="B19" s="147" t="s">
        <v>72</v>
      </c>
      <c r="C19" t="s">
        <v>510</v>
      </c>
      <c r="D19" t="s">
        <v>518</v>
      </c>
      <c r="E19" t="s">
        <v>511</v>
      </c>
    </row>
    <row r="20" spans="1:5" x14ac:dyDescent="0.25">
      <c r="A20" s="146" t="s">
        <v>6</v>
      </c>
      <c r="B20" s="147" t="s">
        <v>73</v>
      </c>
      <c r="C20" t="s">
        <v>510</v>
      </c>
      <c r="D20" t="s">
        <v>518</v>
      </c>
      <c r="E20" t="s">
        <v>511</v>
      </c>
    </row>
    <row r="21" spans="1:5" x14ac:dyDescent="0.25">
      <c r="A21" s="146" t="s">
        <v>10</v>
      </c>
      <c r="B21" s="147" t="s">
        <v>74</v>
      </c>
      <c r="C21" t="s">
        <v>510</v>
      </c>
      <c r="D21" t="s">
        <v>518</v>
      </c>
      <c r="E21" t="s">
        <v>511</v>
      </c>
    </row>
    <row r="22" spans="1:5" x14ac:dyDescent="0.25">
      <c r="A22" s="146" t="s">
        <v>13</v>
      </c>
      <c r="B22" s="147" t="s">
        <v>75</v>
      </c>
      <c r="C22" t="s">
        <v>510</v>
      </c>
      <c r="D22" t="s">
        <v>518</v>
      </c>
      <c r="E22" t="s">
        <v>511</v>
      </c>
    </row>
    <row r="23" spans="1:5" x14ac:dyDescent="0.25">
      <c r="A23" s="146" t="s">
        <v>17</v>
      </c>
      <c r="B23" s="147" t="s">
        <v>76</v>
      </c>
      <c r="C23" t="s">
        <v>510</v>
      </c>
      <c r="D23" t="s">
        <v>518</v>
      </c>
      <c r="E23" t="s">
        <v>511</v>
      </c>
    </row>
    <row r="24" spans="1:5" x14ac:dyDescent="0.25">
      <c r="A24" s="146" t="s">
        <v>5</v>
      </c>
      <c r="B24" s="147" t="s">
        <v>77</v>
      </c>
      <c r="C24" t="s">
        <v>510</v>
      </c>
      <c r="D24" t="s">
        <v>518</v>
      </c>
      <c r="E24" t="s">
        <v>511</v>
      </c>
    </row>
    <row r="25" spans="1:5" x14ac:dyDescent="0.25">
      <c r="A25" s="146" t="s">
        <v>9</v>
      </c>
      <c r="B25" s="147" t="s">
        <v>78</v>
      </c>
      <c r="C25" t="s">
        <v>510</v>
      </c>
      <c r="D25" t="s">
        <v>518</v>
      </c>
      <c r="E25" t="s">
        <v>511</v>
      </c>
    </row>
    <row r="26" spans="1:5" x14ac:dyDescent="0.25">
      <c r="A26" s="146" t="s">
        <v>79</v>
      </c>
      <c r="B26" s="147" t="s">
        <v>80</v>
      </c>
      <c r="C26" t="s">
        <v>510</v>
      </c>
      <c r="D26" t="s">
        <v>518</v>
      </c>
      <c r="E26" t="s">
        <v>511</v>
      </c>
    </row>
    <row r="27" spans="1:5" x14ac:dyDescent="0.25">
      <c r="A27" s="146" t="s">
        <v>194</v>
      </c>
      <c r="B27" s="147" t="s">
        <v>196</v>
      </c>
      <c r="C27" t="s">
        <v>510</v>
      </c>
      <c r="D27" t="s">
        <v>517</v>
      </c>
      <c r="E27" t="s">
        <v>511</v>
      </c>
    </row>
    <row r="28" spans="1:5" x14ac:dyDescent="0.25">
      <c r="A28" s="146" t="s">
        <v>195</v>
      </c>
      <c r="B28" s="147" t="s">
        <v>197</v>
      </c>
      <c r="C28" t="s">
        <v>510</v>
      </c>
      <c r="D28" t="s">
        <v>517</v>
      </c>
      <c r="E28" t="s">
        <v>511</v>
      </c>
    </row>
    <row r="29" spans="1:5" x14ac:dyDescent="0.25">
      <c r="A29" s="146" t="s">
        <v>23</v>
      </c>
      <c r="B29" s="147" t="s">
        <v>23</v>
      </c>
      <c r="C29" t="s">
        <v>510</v>
      </c>
      <c r="D29" t="s">
        <v>517</v>
      </c>
      <c r="E29" t="s">
        <v>511</v>
      </c>
    </row>
    <row r="30" spans="1:5" x14ac:dyDescent="0.25">
      <c r="A30" s="146" t="s">
        <v>275</v>
      </c>
      <c r="B30" s="147" t="s">
        <v>276</v>
      </c>
      <c r="C30" t="s">
        <v>510</v>
      </c>
      <c r="D30" t="s">
        <v>519</v>
      </c>
      <c r="E30" t="s">
        <v>512</v>
      </c>
    </row>
    <row r="31" spans="1:5" x14ac:dyDescent="0.25">
      <c r="A31" s="146" t="s">
        <v>280</v>
      </c>
      <c r="B31" s="33" t="s">
        <v>500</v>
      </c>
      <c r="C31" t="s">
        <v>510</v>
      </c>
      <c r="D31" t="s">
        <v>519</v>
      </c>
      <c r="E31" t="s">
        <v>512</v>
      </c>
    </row>
    <row r="32" spans="1:5" x14ac:dyDescent="0.25">
      <c r="A32" s="33" t="s">
        <v>524</v>
      </c>
      <c r="B32" s="147" t="s">
        <v>282</v>
      </c>
      <c r="C32" t="s">
        <v>510</v>
      </c>
      <c r="D32" t="s">
        <v>519</v>
      </c>
      <c r="E32" t="s">
        <v>512</v>
      </c>
    </row>
    <row r="33" spans="1:5" x14ac:dyDescent="0.25">
      <c r="A33" s="146" t="s">
        <v>284</v>
      </c>
      <c r="B33" s="147" t="s">
        <v>285</v>
      </c>
      <c r="C33" t="s">
        <v>510</v>
      </c>
      <c r="D33" t="s">
        <v>519</v>
      </c>
      <c r="E33" t="s">
        <v>512</v>
      </c>
    </row>
    <row r="34" spans="1:5" x14ac:dyDescent="0.25">
      <c r="A34" s="146" t="s">
        <v>286</v>
      </c>
      <c r="B34" s="147" t="s">
        <v>287</v>
      </c>
      <c r="C34" t="s">
        <v>510</v>
      </c>
      <c r="D34" t="s">
        <v>519</v>
      </c>
      <c r="E34" t="s">
        <v>512</v>
      </c>
    </row>
    <row r="35" spans="1:5" x14ac:dyDescent="0.25">
      <c r="A35" s="146" t="s">
        <v>288</v>
      </c>
      <c r="B35" s="147" t="s">
        <v>289</v>
      </c>
      <c r="C35" t="s">
        <v>510</v>
      </c>
      <c r="D35" t="s">
        <v>519</v>
      </c>
      <c r="E35" t="s">
        <v>512</v>
      </c>
    </row>
    <row r="36" spans="1:5" x14ac:dyDescent="0.25">
      <c r="A36" s="33" t="s">
        <v>523</v>
      </c>
      <c r="B36" s="147" t="s">
        <v>290</v>
      </c>
      <c r="C36" t="s">
        <v>510</v>
      </c>
      <c r="D36" t="s">
        <v>519</v>
      </c>
      <c r="E36" t="s">
        <v>512</v>
      </c>
    </row>
    <row r="37" spans="1:5" x14ac:dyDescent="0.25">
      <c r="A37" s="146" t="s">
        <v>291</v>
      </c>
      <c r="B37" s="147" t="s">
        <v>292</v>
      </c>
      <c r="C37" t="s">
        <v>510</v>
      </c>
      <c r="D37" t="s">
        <v>519</v>
      </c>
      <c r="E37" t="s">
        <v>512</v>
      </c>
    </row>
    <row r="38" spans="1:5" x14ac:dyDescent="0.25">
      <c r="A38" s="146" t="s">
        <v>295</v>
      </c>
      <c r="B38" s="147" t="s">
        <v>296</v>
      </c>
      <c r="C38" t="s">
        <v>510</v>
      </c>
      <c r="D38" t="s">
        <v>519</v>
      </c>
      <c r="E38" t="s">
        <v>512</v>
      </c>
    </row>
    <row r="39" spans="1:5" x14ac:dyDescent="0.25">
      <c r="A39" s="146" t="s">
        <v>298</v>
      </c>
      <c r="B39" s="147" t="s">
        <v>299</v>
      </c>
      <c r="C39" t="s">
        <v>510</v>
      </c>
      <c r="D39" t="s">
        <v>519</v>
      </c>
      <c r="E39" t="s">
        <v>512</v>
      </c>
    </row>
    <row r="40" spans="1:5" x14ac:dyDescent="0.25">
      <c r="A40" s="146" t="s">
        <v>301</v>
      </c>
      <c r="B40" s="147" t="s">
        <v>302</v>
      </c>
      <c r="C40" t="s">
        <v>510</v>
      </c>
      <c r="D40" t="s">
        <v>519</v>
      </c>
      <c r="E40" t="s">
        <v>512</v>
      </c>
    </row>
    <row r="41" spans="1:5" x14ac:dyDescent="0.25">
      <c r="A41" s="146" t="s">
        <v>305</v>
      </c>
      <c r="B41" s="147" t="s">
        <v>306</v>
      </c>
      <c r="C41" t="s">
        <v>510</v>
      </c>
      <c r="D41" t="s">
        <v>519</v>
      </c>
      <c r="E41" t="s">
        <v>512</v>
      </c>
    </row>
    <row r="42" spans="1:5" x14ac:dyDescent="0.25">
      <c r="A42" s="146" t="s">
        <v>309</v>
      </c>
      <c r="B42" s="147" t="s">
        <v>310</v>
      </c>
      <c r="C42" t="s">
        <v>510</v>
      </c>
      <c r="D42" t="s">
        <v>519</v>
      </c>
      <c r="E42" t="s">
        <v>512</v>
      </c>
    </row>
    <row r="43" spans="1:5" x14ac:dyDescent="0.25">
      <c r="A43" s="146" t="s">
        <v>444</v>
      </c>
      <c r="B43" s="33" t="s">
        <v>461</v>
      </c>
      <c r="C43" t="s">
        <v>510</v>
      </c>
      <c r="D43" t="s">
        <v>518</v>
      </c>
      <c r="E43" t="s">
        <v>513</v>
      </c>
    </row>
    <row r="44" spans="1:5" x14ac:dyDescent="0.25">
      <c r="A44" s="146" t="s">
        <v>445</v>
      </c>
      <c r="B44" s="33" t="s">
        <v>462</v>
      </c>
      <c r="C44" t="s">
        <v>510</v>
      </c>
      <c r="D44" t="s">
        <v>518</v>
      </c>
      <c r="E44" t="s">
        <v>513</v>
      </c>
    </row>
    <row r="45" spans="1:5" x14ac:dyDescent="0.25">
      <c r="A45" s="146" t="s">
        <v>446</v>
      </c>
      <c r="B45" s="33" t="s">
        <v>463</v>
      </c>
      <c r="C45" t="s">
        <v>510</v>
      </c>
      <c r="D45" t="s">
        <v>518</v>
      </c>
      <c r="E45" t="s">
        <v>513</v>
      </c>
    </row>
    <row r="46" spans="1:5" x14ac:dyDescent="0.25">
      <c r="A46" s="146" t="s">
        <v>447</v>
      </c>
      <c r="B46" s="33" t="s">
        <v>464</v>
      </c>
      <c r="C46" t="s">
        <v>510</v>
      </c>
      <c r="D46" t="s">
        <v>518</v>
      </c>
      <c r="E46" t="s">
        <v>513</v>
      </c>
    </row>
    <row r="47" spans="1:5" x14ac:dyDescent="0.25">
      <c r="A47" s="146" t="s">
        <v>448</v>
      </c>
      <c r="B47" s="33" t="s">
        <v>465</v>
      </c>
      <c r="C47" t="s">
        <v>510</v>
      </c>
      <c r="D47" t="s">
        <v>518</v>
      </c>
      <c r="E47" t="s">
        <v>513</v>
      </c>
    </row>
    <row r="48" spans="1:5" x14ac:dyDescent="0.25">
      <c r="A48" s="146" t="s">
        <v>449</v>
      </c>
      <c r="B48" s="33" t="s">
        <v>501</v>
      </c>
      <c r="C48" t="s">
        <v>510</v>
      </c>
      <c r="D48" t="s">
        <v>518</v>
      </c>
      <c r="E48" t="s">
        <v>513</v>
      </c>
    </row>
    <row r="49" spans="1:5" x14ac:dyDescent="0.25">
      <c r="A49" s="146" t="s">
        <v>450</v>
      </c>
      <c r="B49" s="33" t="s">
        <v>502</v>
      </c>
      <c r="C49" t="s">
        <v>510</v>
      </c>
      <c r="D49" t="s">
        <v>518</v>
      </c>
      <c r="E49" t="s">
        <v>513</v>
      </c>
    </row>
    <row r="50" spans="1:5" x14ac:dyDescent="0.25">
      <c r="A50" s="146" t="s">
        <v>451</v>
      </c>
      <c r="B50" s="33" t="s">
        <v>503</v>
      </c>
      <c r="C50" t="s">
        <v>510</v>
      </c>
      <c r="D50" t="s">
        <v>518</v>
      </c>
      <c r="E50" t="s">
        <v>513</v>
      </c>
    </row>
    <row r="51" spans="1:5" x14ac:dyDescent="0.25">
      <c r="A51" s="146" t="s">
        <v>452</v>
      </c>
      <c r="B51" s="33" t="s">
        <v>504</v>
      </c>
      <c r="C51" t="s">
        <v>510</v>
      </c>
      <c r="D51" t="s">
        <v>518</v>
      </c>
      <c r="E51" t="s">
        <v>513</v>
      </c>
    </row>
    <row r="52" spans="1:5" x14ac:dyDescent="0.25">
      <c r="A52" s="146" t="s">
        <v>453</v>
      </c>
      <c r="B52" s="33" t="s">
        <v>505</v>
      </c>
      <c r="C52" t="s">
        <v>510</v>
      </c>
      <c r="D52" t="s">
        <v>518</v>
      </c>
      <c r="E52" t="s">
        <v>513</v>
      </c>
    </row>
    <row r="53" spans="1:5" x14ac:dyDescent="0.25">
      <c r="A53" s="146" t="s">
        <v>352</v>
      </c>
      <c r="B53" s="147" t="s">
        <v>354</v>
      </c>
      <c r="C53" t="s">
        <v>510</v>
      </c>
      <c r="D53" t="s">
        <v>518</v>
      </c>
      <c r="E53" t="s">
        <v>514</v>
      </c>
    </row>
    <row r="54" spans="1:5" x14ac:dyDescent="0.25">
      <c r="A54" s="146" t="s">
        <v>353</v>
      </c>
      <c r="B54" s="33" t="s">
        <v>355</v>
      </c>
      <c r="C54" t="s">
        <v>510</v>
      </c>
      <c r="D54" t="s">
        <v>518</v>
      </c>
      <c r="E54" t="s">
        <v>514</v>
      </c>
    </row>
    <row r="55" spans="1:5" x14ac:dyDescent="0.25">
      <c r="A55" s="146" t="s">
        <v>322</v>
      </c>
      <c r="B55" s="147" t="s">
        <v>323</v>
      </c>
      <c r="C55" t="s">
        <v>510</v>
      </c>
      <c r="D55" t="s">
        <v>517</v>
      </c>
      <c r="E55" t="s">
        <v>520</v>
      </c>
    </row>
    <row r="56" spans="1:5" x14ac:dyDescent="0.25">
      <c r="A56" s="146" t="s">
        <v>363</v>
      </c>
      <c r="B56" s="147" t="s">
        <v>365</v>
      </c>
      <c r="C56" t="s">
        <v>510</v>
      </c>
      <c r="D56" t="s">
        <v>518</v>
      </c>
      <c r="E56" t="s">
        <v>520</v>
      </c>
    </row>
    <row r="57" spans="1:5" x14ac:dyDescent="0.25">
      <c r="A57" s="146" t="s">
        <v>369</v>
      </c>
      <c r="B57" s="147" t="s">
        <v>371</v>
      </c>
      <c r="C57" t="s">
        <v>510</v>
      </c>
      <c r="D57" t="s">
        <v>516</v>
      </c>
    </row>
    <row r="58" spans="1:5" x14ac:dyDescent="0.25">
      <c r="A58" s="127" t="s">
        <v>376</v>
      </c>
      <c r="B58" s="147" t="s">
        <v>385</v>
      </c>
      <c r="C58" t="s">
        <v>510</v>
      </c>
      <c r="D58" t="s">
        <v>518</v>
      </c>
    </row>
    <row r="59" spans="1:5" x14ac:dyDescent="0.25">
      <c r="A59" s="127" t="s">
        <v>378</v>
      </c>
      <c r="B59" s="147" t="s">
        <v>387</v>
      </c>
      <c r="C59" t="s">
        <v>510</v>
      </c>
      <c r="D59" t="s">
        <v>518</v>
      </c>
    </row>
    <row r="60" spans="1:5" x14ac:dyDescent="0.25">
      <c r="A60" s="146" t="s">
        <v>382</v>
      </c>
      <c r="B60" s="147" t="s">
        <v>390</v>
      </c>
      <c r="C60" t="s">
        <v>510</v>
      </c>
      <c r="D60" t="s">
        <v>518</v>
      </c>
    </row>
    <row r="61" spans="1:5" x14ac:dyDescent="0.25">
      <c r="A61" s="146" t="s">
        <v>383</v>
      </c>
      <c r="B61" s="147" t="s">
        <v>391</v>
      </c>
      <c r="C61" t="s">
        <v>510</v>
      </c>
      <c r="D61" t="s">
        <v>518</v>
      </c>
    </row>
    <row r="62" spans="1:5" x14ac:dyDescent="0.25">
      <c r="A62" s="146" t="s">
        <v>402</v>
      </c>
      <c r="B62" s="147" t="s">
        <v>404</v>
      </c>
      <c r="C62" t="s">
        <v>510</v>
      </c>
      <c r="D62" t="s">
        <v>518</v>
      </c>
    </row>
    <row r="63" spans="1:5" x14ac:dyDescent="0.25">
      <c r="A63" s="146" t="s">
        <v>403</v>
      </c>
      <c r="B63" s="147" t="s">
        <v>406</v>
      </c>
      <c r="C63" t="s">
        <v>510</v>
      </c>
      <c r="D63" t="s">
        <v>518</v>
      </c>
    </row>
    <row r="64" spans="1:5" x14ac:dyDescent="0.25">
      <c r="A64" s="146" t="s">
        <v>409</v>
      </c>
      <c r="B64" s="147" t="s">
        <v>412</v>
      </c>
      <c r="C64" t="s">
        <v>510</v>
      </c>
      <c r="D64" t="s">
        <v>518</v>
      </c>
    </row>
    <row r="65" spans="1:4" x14ac:dyDescent="0.25">
      <c r="A65" s="146" t="s">
        <v>411</v>
      </c>
      <c r="B65" s="147" t="s">
        <v>415</v>
      </c>
      <c r="C65" t="s">
        <v>510</v>
      </c>
      <c r="D65" t="s">
        <v>518</v>
      </c>
    </row>
    <row r="66" spans="1:4" x14ac:dyDescent="0.25">
      <c r="A66" s="146" t="s">
        <v>421</v>
      </c>
      <c r="B66" s="33" t="s">
        <v>422</v>
      </c>
      <c r="C66" t="s">
        <v>510</v>
      </c>
      <c r="D66" t="s">
        <v>518</v>
      </c>
    </row>
    <row r="67" spans="1:4" x14ac:dyDescent="0.25">
      <c r="A67" s="146" t="s">
        <v>425</v>
      </c>
      <c r="B67" s="33" t="s">
        <v>424</v>
      </c>
      <c r="C67" t="s">
        <v>510</v>
      </c>
      <c r="D67" t="s">
        <v>518</v>
      </c>
    </row>
    <row r="68" spans="1:4" x14ac:dyDescent="0.25">
      <c r="A68" s="146" t="s">
        <v>432</v>
      </c>
      <c r="B68" s="33" t="s">
        <v>436</v>
      </c>
      <c r="C68" t="s">
        <v>510</v>
      </c>
      <c r="D68" t="s">
        <v>518</v>
      </c>
    </row>
    <row r="69" spans="1:4" x14ac:dyDescent="0.25">
      <c r="A69" s="146" t="s">
        <v>434</v>
      </c>
      <c r="B69" s="33" t="s">
        <v>438</v>
      </c>
      <c r="C69" t="s">
        <v>510</v>
      </c>
      <c r="D69" t="s">
        <v>518</v>
      </c>
    </row>
    <row r="70" spans="1:4" x14ac:dyDescent="0.25">
      <c r="A70" s="146" t="s">
        <v>476</v>
      </c>
      <c r="B70" s="147" t="s">
        <v>477</v>
      </c>
      <c r="C70" t="s">
        <v>510</v>
      </c>
      <c r="D70" t="s">
        <v>517</v>
      </c>
    </row>
    <row r="71" spans="1:4" x14ac:dyDescent="0.25">
      <c r="A71" s="146" t="s">
        <v>515</v>
      </c>
      <c r="B71" s="147" t="s">
        <v>103</v>
      </c>
      <c r="C71" t="s">
        <v>510</v>
      </c>
      <c r="D71" t="s">
        <v>518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1:E43"/>
  <sheetViews>
    <sheetView showGridLines="0" zoomScale="80" zoomScaleNormal="80" zoomScalePageLayoutView="120" workbookViewId="0"/>
  </sheetViews>
  <sheetFormatPr defaultColWidth="8.7109375" defaultRowHeight="15" x14ac:dyDescent="0.25"/>
  <cols>
    <col min="1" max="1" width="4.7109375" style="49" customWidth="1"/>
    <col min="2" max="2" width="26.140625" style="49" customWidth="1"/>
    <col min="3" max="4" width="66.140625" style="49" customWidth="1"/>
    <col min="5" max="5" width="24.28515625" style="49" customWidth="1"/>
    <col min="6" max="16384" width="8.7109375" style="49"/>
  </cols>
  <sheetData>
    <row r="1" spans="2:5" x14ac:dyDescent="0.25">
      <c r="B1" s="48"/>
      <c r="C1" s="48"/>
      <c r="D1" s="48"/>
      <c r="E1" s="48"/>
    </row>
    <row r="2" spans="2:5" x14ac:dyDescent="0.25">
      <c r="B2" s="50" t="s">
        <v>270</v>
      </c>
      <c r="C2" s="50"/>
      <c r="D2" s="50"/>
      <c r="E2" s="48"/>
    </row>
    <row r="3" spans="2:5" x14ac:dyDescent="0.25">
      <c r="B3" s="48"/>
      <c r="C3" s="51"/>
      <c r="D3" s="51"/>
      <c r="E3" s="48"/>
    </row>
    <row r="5" spans="2:5" x14ac:dyDescent="0.25">
      <c r="B5" s="52" t="s">
        <v>206</v>
      </c>
      <c r="C5" s="52"/>
      <c r="D5" s="52"/>
      <c r="E5" s="52"/>
    </row>
    <row r="7" spans="2:5" x14ac:dyDescent="0.25">
      <c r="B7" s="49" t="s">
        <v>177</v>
      </c>
      <c r="C7" s="65" t="s">
        <v>200</v>
      </c>
    </row>
    <row r="8" spans="2:5" x14ac:dyDescent="0.25">
      <c r="B8" s="49" t="s">
        <v>178</v>
      </c>
      <c r="C8" s="66" t="s">
        <v>201</v>
      </c>
      <c r="D8" s="49" t="s">
        <v>202</v>
      </c>
    </row>
    <row r="9" spans="2:5" x14ac:dyDescent="0.25">
      <c r="B9" s="49" t="s">
        <v>179</v>
      </c>
      <c r="C9" s="66" t="s">
        <v>274</v>
      </c>
      <c r="D9" s="49" t="s">
        <v>203</v>
      </c>
    </row>
    <row r="10" spans="2:5" x14ac:dyDescent="0.25">
      <c r="B10" s="49" t="s">
        <v>207</v>
      </c>
      <c r="C10" s="65" t="s">
        <v>204</v>
      </c>
    </row>
    <row r="11" spans="2:5" x14ac:dyDescent="0.25">
      <c r="B11" s="49" t="s">
        <v>180</v>
      </c>
      <c r="C11" s="66">
        <v>1111111111</v>
      </c>
      <c r="D11" s="49" t="s">
        <v>205</v>
      </c>
    </row>
    <row r="13" spans="2:5" hidden="1" x14ac:dyDescent="0.25">
      <c r="B13" s="52" t="s">
        <v>273</v>
      </c>
      <c r="C13" s="52"/>
      <c r="D13" s="52"/>
      <c r="E13" s="52"/>
    </row>
    <row r="14" spans="2:5" hidden="1" x14ac:dyDescent="0.25"/>
    <row r="15" spans="2:5" hidden="1" x14ac:dyDescent="0.25">
      <c r="B15" s="49" t="s">
        <v>209</v>
      </c>
      <c r="C15" s="65" t="s">
        <v>204</v>
      </c>
    </row>
    <row r="16" spans="2:5" hidden="1" x14ac:dyDescent="0.25">
      <c r="B16" s="49" t="s">
        <v>208</v>
      </c>
      <c r="C16" s="66">
        <v>1111111111</v>
      </c>
      <c r="D16" s="49" t="s">
        <v>205</v>
      </c>
    </row>
    <row r="17" spans="2:5" hidden="1" x14ac:dyDescent="0.25">
      <c r="C17" s="53"/>
      <c r="D17" s="53"/>
    </row>
    <row r="18" spans="2:5" x14ac:dyDescent="0.25">
      <c r="B18" s="52" t="s">
        <v>137</v>
      </c>
      <c r="C18" s="52"/>
      <c r="D18" s="52"/>
      <c r="E18" s="52"/>
    </row>
    <row r="20" spans="2:5" s="56" customFormat="1" ht="33.4" customHeight="1" x14ac:dyDescent="0.25">
      <c r="B20" s="54" t="s">
        <v>171</v>
      </c>
      <c r="C20" s="55" t="s">
        <v>172</v>
      </c>
      <c r="D20" s="135" t="s">
        <v>485</v>
      </c>
      <c r="E20" s="54" t="s">
        <v>269</v>
      </c>
    </row>
    <row r="21" spans="2:5" ht="90" x14ac:dyDescent="0.25">
      <c r="B21" s="57" t="s">
        <v>146</v>
      </c>
      <c r="C21" s="58" t="s">
        <v>163</v>
      </c>
      <c r="D21" s="136" t="s">
        <v>486</v>
      </c>
      <c r="E21" s="59" t="s">
        <v>210</v>
      </c>
    </row>
    <row r="22" spans="2:5" ht="90" x14ac:dyDescent="0.25">
      <c r="B22" s="57" t="s">
        <v>147</v>
      </c>
      <c r="C22" s="58" t="s">
        <v>162</v>
      </c>
      <c r="D22" s="136" t="s">
        <v>486</v>
      </c>
      <c r="E22" s="59" t="s">
        <v>210</v>
      </c>
    </row>
    <row r="23" spans="2:5" ht="60" x14ac:dyDescent="0.25">
      <c r="B23" s="57" t="s">
        <v>176</v>
      </c>
      <c r="C23" s="58" t="s">
        <v>175</v>
      </c>
      <c r="D23" s="136" t="s">
        <v>486</v>
      </c>
      <c r="E23" s="60" t="b">
        <v>1</v>
      </c>
    </row>
    <row r="24" spans="2:5" ht="45" x14ac:dyDescent="0.25">
      <c r="B24" s="57" t="s">
        <v>174</v>
      </c>
      <c r="C24" s="58" t="s">
        <v>173</v>
      </c>
      <c r="D24" s="136" t="s">
        <v>486</v>
      </c>
      <c r="E24" s="60" t="b">
        <v>1</v>
      </c>
    </row>
    <row r="25" spans="2:5" ht="45" x14ac:dyDescent="0.25">
      <c r="B25" s="57" t="s">
        <v>138</v>
      </c>
      <c r="C25" s="58" t="s">
        <v>169</v>
      </c>
      <c r="D25" s="136" t="s">
        <v>486</v>
      </c>
      <c r="E25" s="60" t="b">
        <v>1</v>
      </c>
    </row>
    <row r="26" spans="2:5" ht="45" x14ac:dyDescent="0.25">
      <c r="B26" s="57" t="s">
        <v>139</v>
      </c>
      <c r="C26" s="58" t="s">
        <v>165</v>
      </c>
      <c r="D26" s="136" t="s">
        <v>486</v>
      </c>
      <c r="E26" s="60" t="b">
        <v>1</v>
      </c>
    </row>
    <row r="27" spans="2:5" ht="45" x14ac:dyDescent="0.25">
      <c r="B27" s="57" t="s">
        <v>140</v>
      </c>
      <c r="C27" s="58" t="s">
        <v>168</v>
      </c>
      <c r="D27" s="136" t="s">
        <v>486</v>
      </c>
      <c r="E27" s="60" t="b">
        <v>1</v>
      </c>
    </row>
    <row r="28" spans="2:5" ht="60" x14ac:dyDescent="0.25">
      <c r="B28" s="57" t="s">
        <v>141</v>
      </c>
      <c r="C28" s="58" t="s">
        <v>170</v>
      </c>
      <c r="D28" s="136" t="s">
        <v>486</v>
      </c>
      <c r="E28" s="60" t="b">
        <v>1</v>
      </c>
    </row>
    <row r="29" spans="2:5" ht="60" x14ac:dyDescent="0.25">
      <c r="B29" s="57" t="s">
        <v>142</v>
      </c>
      <c r="C29" s="58" t="s">
        <v>167</v>
      </c>
      <c r="D29" s="136" t="s">
        <v>486</v>
      </c>
      <c r="E29" s="60" t="b">
        <v>1</v>
      </c>
    </row>
    <row r="30" spans="2:5" ht="60" x14ac:dyDescent="0.25">
      <c r="B30" s="57" t="s">
        <v>143</v>
      </c>
      <c r="C30" s="58" t="s">
        <v>167</v>
      </c>
      <c r="D30" s="136" t="s">
        <v>486</v>
      </c>
      <c r="E30" s="60" t="b">
        <v>1</v>
      </c>
    </row>
    <row r="31" spans="2:5" ht="45" x14ac:dyDescent="0.25">
      <c r="B31" s="57" t="s">
        <v>144</v>
      </c>
      <c r="C31" s="58" t="s">
        <v>166</v>
      </c>
      <c r="D31" s="136" t="s">
        <v>486</v>
      </c>
      <c r="E31" s="60" t="b">
        <v>1</v>
      </c>
    </row>
    <row r="32" spans="2:5" ht="45" x14ac:dyDescent="0.25">
      <c r="B32" s="57" t="s">
        <v>145</v>
      </c>
      <c r="C32" s="58" t="s">
        <v>164</v>
      </c>
      <c r="D32" s="136" t="s">
        <v>486</v>
      </c>
      <c r="E32" s="60" t="b">
        <v>1</v>
      </c>
    </row>
    <row r="33" spans="2:5" ht="45" x14ac:dyDescent="0.25">
      <c r="B33" s="57" t="s">
        <v>148</v>
      </c>
      <c r="C33" s="58" t="s">
        <v>158</v>
      </c>
      <c r="D33" s="136" t="s">
        <v>486</v>
      </c>
      <c r="E33" s="60" t="b">
        <v>1</v>
      </c>
    </row>
    <row r="34" spans="2:5" ht="60" x14ac:dyDescent="0.25">
      <c r="B34" s="57" t="s">
        <v>157</v>
      </c>
      <c r="C34" s="58" t="s">
        <v>156</v>
      </c>
      <c r="D34" s="136" t="s">
        <v>486</v>
      </c>
      <c r="E34" s="60" t="b">
        <v>1</v>
      </c>
    </row>
    <row r="35" spans="2:5" ht="60" x14ac:dyDescent="0.25">
      <c r="B35" s="57" t="s">
        <v>149</v>
      </c>
      <c r="C35" s="58" t="s">
        <v>161</v>
      </c>
      <c r="D35" s="136" t="s">
        <v>486</v>
      </c>
      <c r="E35" s="60" t="b">
        <v>1</v>
      </c>
    </row>
    <row r="36" spans="2:5" ht="60" x14ac:dyDescent="0.25">
      <c r="B36" s="57" t="s">
        <v>150</v>
      </c>
      <c r="C36" s="58" t="s">
        <v>159</v>
      </c>
      <c r="D36" s="136" t="s">
        <v>486</v>
      </c>
      <c r="E36" s="60" t="b">
        <v>1</v>
      </c>
    </row>
    <row r="37" spans="2:5" ht="61.5" x14ac:dyDescent="0.25">
      <c r="B37" s="57" t="s">
        <v>151</v>
      </c>
      <c r="C37" s="58" t="s">
        <v>160</v>
      </c>
      <c r="D37" s="136" t="s">
        <v>486</v>
      </c>
      <c r="E37" s="60" t="b">
        <v>1</v>
      </c>
    </row>
    <row r="38" spans="2:5" ht="90" x14ac:dyDescent="0.25">
      <c r="B38" s="61" t="s">
        <v>152</v>
      </c>
      <c r="C38" s="58" t="s">
        <v>155</v>
      </c>
      <c r="D38" s="136" t="s">
        <v>486</v>
      </c>
      <c r="E38" s="60" t="b">
        <v>1</v>
      </c>
    </row>
    <row r="39" spans="2:5" ht="60" x14ac:dyDescent="0.25">
      <c r="B39" s="61" t="s">
        <v>153</v>
      </c>
      <c r="C39" s="58" t="s">
        <v>154</v>
      </c>
      <c r="D39" s="136" t="s">
        <v>486</v>
      </c>
      <c r="E39" s="60" t="b">
        <v>1</v>
      </c>
    </row>
    <row r="42" spans="2:5" x14ac:dyDescent="0.25">
      <c r="B42" s="52" t="s">
        <v>198</v>
      </c>
      <c r="C42" s="52"/>
      <c r="D42" s="52"/>
      <c r="E42" s="52"/>
    </row>
    <row r="43" spans="2:5" s="64" customFormat="1" ht="30" x14ac:dyDescent="0.25">
      <c r="B43" s="62" t="s">
        <v>199</v>
      </c>
      <c r="C43" s="63">
        <v>10</v>
      </c>
      <c r="D43" s="64" t="s">
        <v>212</v>
      </c>
    </row>
  </sheetData>
  <dataValidations count="2">
    <dataValidation type="textLength" allowBlank="1" showInputMessage="1" showErrorMessage="1" sqref="C8" xr:uid="{00000000-0002-0000-0200-000000000000}">
      <formula1>12</formula1>
      <formula2>12</formula2>
    </dataValidation>
    <dataValidation type="textLength" allowBlank="1" showInputMessage="1" showErrorMessage="1" sqref="C11 C16" xr:uid="{00000000-0002-0000-0200-000001000000}">
      <formula1>11</formula1>
      <formula2>11</formula2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C8:C9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'Pl. suporte'!$A$2:$A$3</xm:f>
          </x14:formula1>
          <xm:sqref>E23:E39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L146"/>
  <sheetViews>
    <sheetView workbookViewId="0"/>
  </sheetViews>
  <sheetFormatPr defaultColWidth="8.7109375" defaultRowHeight="15" x14ac:dyDescent="0.25"/>
  <cols>
    <col min="1" max="1" width="3.7109375" bestFit="1" customWidth="1"/>
    <col min="2" max="2" width="15.7109375" bestFit="1" customWidth="1"/>
    <col min="3" max="3" width="11.7109375" bestFit="1" customWidth="1"/>
    <col min="4" max="4" width="30.42578125" bestFit="1" customWidth="1"/>
    <col min="5" max="5" width="20" customWidth="1"/>
    <col min="6" max="6" width="15.140625" customWidth="1"/>
    <col min="7" max="7" width="20" customWidth="1"/>
    <col min="8" max="8" width="21.42578125" bestFit="1" customWidth="1"/>
    <col min="9" max="9" width="17.7109375" bestFit="1" customWidth="1"/>
    <col min="10" max="10" width="15" customWidth="1"/>
    <col min="11" max="11" width="17.28515625" bestFit="1" customWidth="1"/>
    <col min="12" max="12" width="15.140625" bestFit="1" customWidth="1"/>
  </cols>
  <sheetData>
    <row r="1" spans="1:12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x14ac:dyDescent="0.25">
      <c r="A2" s="137" t="s">
        <v>271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2" ht="15.75" thickBot="1" x14ac:dyDescent="0.3"/>
    <row r="5" spans="1:12" ht="33.75" x14ac:dyDescent="0.25">
      <c r="A5" s="45" t="s">
        <v>181</v>
      </c>
      <c r="B5" s="46" t="s">
        <v>182</v>
      </c>
      <c r="C5" s="46" t="s">
        <v>183</v>
      </c>
      <c r="D5" s="46" t="s">
        <v>184</v>
      </c>
      <c r="E5" s="46" t="s">
        <v>185</v>
      </c>
      <c r="F5" s="46" t="s">
        <v>186</v>
      </c>
      <c r="G5" s="46" t="s">
        <v>187</v>
      </c>
      <c r="H5" s="46" t="s">
        <v>188</v>
      </c>
      <c r="I5" s="46" t="s">
        <v>189</v>
      </c>
      <c r="J5" s="46" t="s">
        <v>190</v>
      </c>
      <c r="K5" s="46" t="s">
        <v>191</v>
      </c>
      <c r="L5" s="47" t="s">
        <v>192</v>
      </c>
    </row>
    <row r="6" spans="1:12" ht="22.5" x14ac:dyDescent="0.25">
      <c r="A6" s="1">
        <v>1</v>
      </c>
      <c r="B6" s="2">
        <v>6054562553</v>
      </c>
      <c r="C6" s="2">
        <v>2014099398301</v>
      </c>
      <c r="D6" s="2" t="s">
        <v>532</v>
      </c>
      <c r="E6" s="2">
        <v>918.36</v>
      </c>
      <c r="F6" s="3">
        <v>41739</v>
      </c>
      <c r="G6" s="3">
        <v>41712</v>
      </c>
      <c r="H6" s="3">
        <v>41739</v>
      </c>
      <c r="I6" s="2">
        <v>0.93330000000000002</v>
      </c>
      <c r="J6" s="2">
        <v>857.13599999999997</v>
      </c>
      <c r="K6" s="3">
        <v>26116</v>
      </c>
      <c r="L6" s="172"/>
    </row>
    <row r="7" spans="1:12" ht="22.5" x14ac:dyDescent="0.25">
      <c r="A7" s="4">
        <v>2</v>
      </c>
      <c r="B7" s="5">
        <v>6056429320</v>
      </c>
      <c r="C7" s="5">
        <v>2014137020301</v>
      </c>
      <c r="D7" s="5" t="s">
        <v>532</v>
      </c>
      <c r="E7" s="5">
        <v>730.36</v>
      </c>
      <c r="F7" s="6">
        <v>41753</v>
      </c>
      <c r="G7" s="6">
        <v>41724</v>
      </c>
      <c r="H7" s="6">
        <v>41740</v>
      </c>
      <c r="I7" s="5">
        <v>0.56669999999999998</v>
      </c>
      <c r="J7" s="5">
        <v>413.87099999999998</v>
      </c>
      <c r="K7" s="6">
        <v>33003</v>
      </c>
      <c r="L7" s="173"/>
    </row>
    <row r="8" spans="1:12" ht="22.5" x14ac:dyDescent="0.25">
      <c r="A8" s="1">
        <v>3</v>
      </c>
      <c r="B8" s="2">
        <v>6065393510</v>
      </c>
      <c r="C8" s="2">
        <v>2014235194601</v>
      </c>
      <c r="D8" s="2" t="s">
        <v>532</v>
      </c>
      <c r="E8" s="2">
        <v>724</v>
      </c>
      <c r="F8" s="3">
        <v>41830</v>
      </c>
      <c r="G8" s="3">
        <v>41795</v>
      </c>
      <c r="H8" s="3">
        <v>41858</v>
      </c>
      <c r="I8" s="2">
        <v>2.1</v>
      </c>
      <c r="J8" s="8">
        <v>1520.4</v>
      </c>
      <c r="K8" s="3">
        <v>34329</v>
      </c>
      <c r="L8" s="172"/>
    </row>
    <row r="9" spans="1:12" ht="22.5" x14ac:dyDescent="0.25">
      <c r="A9" s="4">
        <v>4</v>
      </c>
      <c r="B9" s="5">
        <v>6067341860</v>
      </c>
      <c r="C9" s="5">
        <v>2014259592601</v>
      </c>
      <c r="D9" s="5" t="s">
        <v>532</v>
      </c>
      <c r="E9" s="5">
        <v>938.01</v>
      </c>
      <c r="F9" s="6">
        <v>41830</v>
      </c>
      <c r="G9" s="6">
        <v>41816</v>
      </c>
      <c r="H9" s="6">
        <v>41892</v>
      </c>
      <c r="I9" s="5">
        <v>2.5</v>
      </c>
      <c r="J9" s="7">
        <v>2345.0250000000001</v>
      </c>
      <c r="K9" s="6">
        <v>31355</v>
      </c>
      <c r="L9" s="173"/>
    </row>
    <row r="10" spans="1:12" ht="22.5" x14ac:dyDescent="0.25">
      <c r="A10" s="1">
        <v>5</v>
      </c>
      <c r="B10" s="2">
        <v>6075829869</v>
      </c>
      <c r="C10" s="2">
        <v>2014355119101</v>
      </c>
      <c r="D10" s="2" t="s">
        <v>532</v>
      </c>
      <c r="E10" s="2">
        <v>724</v>
      </c>
      <c r="F10" s="3">
        <v>41894</v>
      </c>
      <c r="G10" s="3">
        <v>41883</v>
      </c>
      <c r="H10" s="3">
        <v>41894</v>
      </c>
      <c r="I10" s="2">
        <v>0.4</v>
      </c>
      <c r="J10" s="2">
        <v>289.60000000000002</v>
      </c>
      <c r="K10" s="3">
        <v>25121</v>
      </c>
      <c r="L10" s="172"/>
    </row>
    <row r="11" spans="1:12" ht="22.5" x14ac:dyDescent="0.25">
      <c r="A11" s="4">
        <v>6</v>
      </c>
      <c r="B11" s="5">
        <v>6108927945</v>
      </c>
      <c r="C11" s="5">
        <v>0</v>
      </c>
      <c r="D11" s="5" t="s">
        <v>532</v>
      </c>
      <c r="E11" s="7">
        <v>1000.75</v>
      </c>
      <c r="F11" s="6">
        <v>42186</v>
      </c>
      <c r="G11" s="6">
        <v>42175</v>
      </c>
      <c r="H11" s="6">
        <v>42237</v>
      </c>
      <c r="I11" s="5">
        <v>2.0667</v>
      </c>
      <c r="J11" s="7">
        <v>2068.2170000000001</v>
      </c>
      <c r="K11" s="6">
        <v>35128</v>
      </c>
      <c r="L11" s="173"/>
    </row>
    <row r="12" spans="1:12" ht="22.5" x14ac:dyDescent="0.25">
      <c r="A12" s="1">
        <v>7</v>
      </c>
      <c r="B12" s="2">
        <v>6115989926</v>
      </c>
      <c r="C12" s="2">
        <v>2015372769101</v>
      </c>
      <c r="D12" s="2" t="s">
        <v>532</v>
      </c>
      <c r="E12" s="8">
        <v>1758.18</v>
      </c>
      <c r="F12" s="3">
        <v>42243</v>
      </c>
      <c r="G12" s="3">
        <v>42238</v>
      </c>
      <c r="H12" s="3">
        <v>42267</v>
      </c>
      <c r="I12" s="2">
        <v>1</v>
      </c>
      <c r="J12" s="8">
        <v>1758.18</v>
      </c>
      <c r="K12" s="3">
        <v>32327</v>
      </c>
      <c r="L12" s="172"/>
    </row>
    <row r="13" spans="1:12" ht="23.25" thickBot="1" x14ac:dyDescent="0.3">
      <c r="A13" s="9">
        <v>8</v>
      </c>
      <c r="B13" s="10">
        <v>6119990201</v>
      </c>
      <c r="C13" s="10">
        <v>2015373121401</v>
      </c>
      <c r="D13" s="10" t="s">
        <v>532</v>
      </c>
      <c r="E13" s="12">
        <v>1053.3800000000001</v>
      </c>
      <c r="F13" s="11">
        <v>42292</v>
      </c>
      <c r="G13" s="11">
        <v>42280</v>
      </c>
      <c r="H13" s="11">
        <v>42369</v>
      </c>
      <c r="I13" s="10">
        <v>2.9666999999999999</v>
      </c>
      <c r="J13" s="12">
        <v>3125.027</v>
      </c>
      <c r="K13" s="11">
        <v>33427</v>
      </c>
      <c r="L13" s="174"/>
    </row>
    <row r="14" spans="1:12" ht="22.5" x14ac:dyDescent="0.25">
      <c r="A14" s="1">
        <v>1</v>
      </c>
      <c r="B14" s="2">
        <v>6020087640</v>
      </c>
      <c r="C14" s="2">
        <v>2013221566701</v>
      </c>
      <c r="D14" s="2" t="s">
        <v>532</v>
      </c>
      <c r="E14" s="2">
        <v>769.05</v>
      </c>
      <c r="F14" s="3">
        <v>41435</v>
      </c>
      <c r="G14" s="3">
        <v>41428</v>
      </c>
      <c r="H14" s="3">
        <v>41458</v>
      </c>
      <c r="I14" s="2">
        <v>1.0333000000000001</v>
      </c>
      <c r="J14" s="2">
        <v>794.68499999999995</v>
      </c>
      <c r="K14" s="3">
        <v>32817</v>
      </c>
      <c r="L14" s="172"/>
    </row>
    <row r="15" spans="1:12" ht="22.5" x14ac:dyDescent="0.25">
      <c r="A15" s="4">
        <v>2</v>
      </c>
      <c r="B15" s="5">
        <v>6030440903</v>
      </c>
      <c r="C15" s="5">
        <v>2013368368001</v>
      </c>
      <c r="D15" s="5" t="s">
        <v>532</v>
      </c>
      <c r="E15" s="5">
        <v>678</v>
      </c>
      <c r="F15" s="6">
        <v>41522</v>
      </c>
      <c r="G15" s="6">
        <v>41510</v>
      </c>
      <c r="H15" s="6">
        <v>41552</v>
      </c>
      <c r="I15" s="5">
        <v>1.4333</v>
      </c>
      <c r="J15" s="5">
        <v>971.8</v>
      </c>
      <c r="K15" s="6">
        <v>21382</v>
      </c>
      <c r="L15" s="173"/>
    </row>
    <row r="16" spans="1:12" ht="22.5" x14ac:dyDescent="0.25">
      <c r="A16" s="1">
        <v>3</v>
      </c>
      <c r="B16" s="2">
        <v>6035130694</v>
      </c>
      <c r="C16" s="2">
        <v>2013505511301</v>
      </c>
      <c r="D16" s="2" t="s">
        <v>532</v>
      </c>
      <c r="E16" s="2">
        <v>723.22</v>
      </c>
      <c r="F16" s="3">
        <v>41561</v>
      </c>
      <c r="G16" s="3">
        <v>41546</v>
      </c>
      <c r="H16" s="3">
        <v>41657</v>
      </c>
      <c r="I16" s="2">
        <v>3.6667000000000001</v>
      </c>
      <c r="J16" s="8">
        <v>2651.8069999999998</v>
      </c>
      <c r="K16" s="3">
        <v>30385</v>
      </c>
      <c r="L16" s="172"/>
    </row>
    <row r="17" spans="1:12" ht="22.5" x14ac:dyDescent="0.25">
      <c r="A17" s="4">
        <v>4</v>
      </c>
      <c r="B17" s="5">
        <v>6039446033</v>
      </c>
      <c r="C17" s="5">
        <v>2013539898301</v>
      </c>
      <c r="D17" s="5" t="s">
        <v>532</v>
      </c>
      <c r="E17" s="5">
        <v>678</v>
      </c>
      <c r="F17" s="6">
        <v>41592</v>
      </c>
      <c r="G17" s="6">
        <v>41570</v>
      </c>
      <c r="H17" s="6">
        <v>41616</v>
      </c>
      <c r="I17" s="5">
        <v>1.5667</v>
      </c>
      <c r="J17" s="7">
        <v>1062.2</v>
      </c>
      <c r="K17" s="6">
        <v>31467</v>
      </c>
      <c r="L17" s="173"/>
    </row>
    <row r="18" spans="1:12" ht="22.5" x14ac:dyDescent="0.25">
      <c r="A18" s="1">
        <v>5</v>
      </c>
      <c r="B18" s="2">
        <v>6040542180</v>
      </c>
      <c r="C18" s="2">
        <v>0</v>
      </c>
      <c r="D18" s="2" t="s">
        <v>532</v>
      </c>
      <c r="E18" s="2">
        <v>766.09</v>
      </c>
      <c r="F18" s="3">
        <v>41605</v>
      </c>
      <c r="G18" s="3">
        <v>41585</v>
      </c>
      <c r="H18" s="3">
        <v>41766</v>
      </c>
      <c r="I18" s="2">
        <v>6.0332999999999997</v>
      </c>
      <c r="J18" s="8">
        <v>4622.076</v>
      </c>
      <c r="K18" s="3">
        <v>27652</v>
      </c>
      <c r="L18" s="172"/>
    </row>
    <row r="19" spans="1:12" ht="22.5" x14ac:dyDescent="0.25">
      <c r="A19" s="4">
        <v>6</v>
      </c>
      <c r="B19" s="5">
        <v>6054562553</v>
      </c>
      <c r="C19" s="5">
        <v>2014099398301</v>
      </c>
      <c r="D19" s="5" t="s">
        <v>532</v>
      </c>
      <c r="E19" s="5">
        <v>918.36</v>
      </c>
      <c r="F19" s="6">
        <v>41739</v>
      </c>
      <c r="G19" s="6">
        <v>41712</v>
      </c>
      <c r="H19" s="6">
        <v>41739</v>
      </c>
      <c r="I19" s="5">
        <v>0.93330000000000002</v>
      </c>
      <c r="J19" s="5">
        <v>857.13599999999997</v>
      </c>
      <c r="K19" s="6">
        <v>26116</v>
      </c>
      <c r="L19" s="173"/>
    </row>
    <row r="20" spans="1:12" ht="22.5" x14ac:dyDescent="0.25">
      <c r="A20" s="1">
        <v>7</v>
      </c>
      <c r="B20" s="2">
        <v>6056429320</v>
      </c>
      <c r="C20" s="2">
        <v>2014137020301</v>
      </c>
      <c r="D20" s="2" t="s">
        <v>532</v>
      </c>
      <c r="E20" s="2">
        <v>730.36</v>
      </c>
      <c r="F20" s="3">
        <v>41753</v>
      </c>
      <c r="G20" s="3">
        <v>41724</v>
      </c>
      <c r="H20" s="3">
        <v>41740</v>
      </c>
      <c r="I20" s="2">
        <v>0.56669999999999998</v>
      </c>
      <c r="J20" s="2">
        <v>413.87099999999998</v>
      </c>
      <c r="K20" s="3">
        <v>33003</v>
      </c>
      <c r="L20" s="172"/>
    </row>
    <row r="21" spans="1:12" ht="22.5" x14ac:dyDescent="0.25">
      <c r="A21" s="4">
        <v>8</v>
      </c>
      <c r="B21" s="5">
        <v>6065393510</v>
      </c>
      <c r="C21" s="5">
        <v>2014235194601</v>
      </c>
      <c r="D21" s="5" t="s">
        <v>532</v>
      </c>
      <c r="E21" s="5">
        <v>724</v>
      </c>
      <c r="F21" s="6">
        <v>41830</v>
      </c>
      <c r="G21" s="6">
        <v>41795</v>
      </c>
      <c r="H21" s="6">
        <v>41858</v>
      </c>
      <c r="I21" s="5">
        <v>2.1</v>
      </c>
      <c r="J21" s="7">
        <v>1520.4</v>
      </c>
      <c r="K21" s="6">
        <v>34329</v>
      </c>
      <c r="L21" s="173"/>
    </row>
    <row r="22" spans="1:12" ht="22.5" x14ac:dyDescent="0.25">
      <c r="A22" s="1">
        <v>9</v>
      </c>
      <c r="B22" s="2">
        <v>6067341860</v>
      </c>
      <c r="C22" s="2">
        <v>2014259592601</v>
      </c>
      <c r="D22" s="2" t="s">
        <v>532</v>
      </c>
      <c r="E22" s="2">
        <v>938.01</v>
      </c>
      <c r="F22" s="3">
        <v>41830</v>
      </c>
      <c r="G22" s="3">
        <v>41816</v>
      </c>
      <c r="H22" s="3">
        <v>41892</v>
      </c>
      <c r="I22" s="2">
        <v>2.5</v>
      </c>
      <c r="J22" s="8">
        <v>2345.0250000000001</v>
      </c>
      <c r="K22" s="3">
        <v>31355</v>
      </c>
      <c r="L22" s="172"/>
    </row>
    <row r="23" spans="1:12" ht="23.25" thickBot="1" x14ac:dyDescent="0.3">
      <c r="A23" s="9">
        <v>10</v>
      </c>
      <c r="B23" s="10">
        <v>6075829869</v>
      </c>
      <c r="C23" s="10">
        <v>2014355119101</v>
      </c>
      <c r="D23" s="10" t="s">
        <v>532</v>
      </c>
      <c r="E23" s="10">
        <v>724</v>
      </c>
      <c r="F23" s="11">
        <v>41894</v>
      </c>
      <c r="G23" s="11">
        <v>41883</v>
      </c>
      <c r="H23" s="11">
        <v>41894</v>
      </c>
      <c r="I23" s="10">
        <v>0.4</v>
      </c>
      <c r="J23" s="10">
        <v>289.60000000000002</v>
      </c>
      <c r="K23" s="11">
        <v>25121</v>
      </c>
      <c r="L23" s="174"/>
    </row>
    <row r="24" spans="1:12" ht="22.5" x14ac:dyDescent="0.25">
      <c r="A24" s="1">
        <v>1</v>
      </c>
      <c r="B24" s="2">
        <v>5514877252</v>
      </c>
      <c r="C24" s="2">
        <v>2012282941701</v>
      </c>
      <c r="D24" s="2" t="s">
        <v>532</v>
      </c>
      <c r="E24" s="2">
        <v>785.99</v>
      </c>
      <c r="F24" s="3">
        <v>41052</v>
      </c>
      <c r="G24" s="3">
        <v>41048</v>
      </c>
      <c r="H24" s="3">
        <v>41101</v>
      </c>
      <c r="I24" s="2">
        <v>1.8</v>
      </c>
      <c r="J24" s="8">
        <v>1414.7819999999999</v>
      </c>
      <c r="K24" s="3">
        <v>30269</v>
      </c>
      <c r="L24" s="172"/>
    </row>
    <row r="25" spans="1:12" ht="22.5" x14ac:dyDescent="0.25">
      <c r="A25" s="4">
        <v>2</v>
      </c>
      <c r="B25" s="5">
        <v>5540740099</v>
      </c>
      <c r="C25" s="5">
        <v>0</v>
      </c>
      <c r="D25" s="5" t="s">
        <v>532</v>
      </c>
      <c r="E25" s="5">
        <v>736.87</v>
      </c>
      <c r="F25" s="6">
        <v>41233</v>
      </c>
      <c r="G25" s="6">
        <v>41219</v>
      </c>
      <c r="H25" s="6">
        <v>41296</v>
      </c>
      <c r="I25" s="5">
        <v>2.5667</v>
      </c>
      <c r="J25" s="7">
        <v>1891.3</v>
      </c>
      <c r="K25" s="6">
        <v>23996</v>
      </c>
      <c r="L25" s="173"/>
    </row>
    <row r="26" spans="1:12" ht="22.5" x14ac:dyDescent="0.25">
      <c r="A26" s="1">
        <v>3</v>
      </c>
      <c r="B26" s="2">
        <v>6020087640</v>
      </c>
      <c r="C26" s="2">
        <v>2013221566701</v>
      </c>
      <c r="D26" s="2" t="s">
        <v>532</v>
      </c>
      <c r="E26" s="2">
        <v>769.05</v>
      </c>
      <c r="F26" s="3">
        <v>41435</v>
      </c>
      <c r="G26" s="3">
        <v>41428</v>
      </c>
      <c r="H26" s="3">
        <v>41458</v>
      </c>
      <c r="I26" s="2">
        <v>1.0333000000000001</v>
      </c>
      <c r="J26" s="2">
        <v>794.68499999999995</v>
      </c>
      <c r="K26" s="3">
        <v>32817</v>
      </c>
      <c r="L26" s="172"/>
    </row>
    <row r="27" spans="1:12" ht="22.5" x14ac:dyDescent="0.25">
      <c r="A27" s="4">
        <v>4</v>
      </c>
      <c r="B27" s="5">
        <v>6030440903</v>
      </c>
      <c r="C27" s="5">
        <v>2013368368001</v>
      </c>
      <c r="D27" s="5" t="s">
        <v>532</v>
      </c>
      <c r="E27" s="5">
        <v>678</v>
      </c>
      <c r="F27" s="6">
        <v>41522</v>
      </c>
      <c r="G27" s="6">
        <v>41510</v>
      </c>
      <c r="H27" s="6">
        <v>41552</v>
      </c>
      <c r="I27" s="5">
        <v>1.4333</v>
      </c>
      <c r="J27" s="5">
        <v>971.8</v>
      </c>
      <c r="K27" s="6">
        <v>21382</v>
      </c>
      <c r="L27" s="173"/>
    </row>
    <row r="28" spans="1:12" ht="22.5" x14ac:dyDescent="0.25">
      <c r="A28" s="1">
        <v>5</v>
      </c>
      <c r="B28" s="2">
        <v>6035130694</v>
      </c>
      <c r="C28" s="2">
        <v>2013505511301</v>
      </c>
      <c r="D28" s="2" t="s">
        <v>532</v>
      </c>
      <c r="E28" s="2">
        <v>723.22</v>
      </c>
      <c r="F28" s="3">
        <v>41561</v>
      </c>
      <c r="G28" s="3">
        <v>41546</v>
      </c>
      <c r="H28" s="3">
        <v>41639</v>
      </c>
      <c r="I28" s="2">
        <v>3.0667</v>
      </c>
      <c r="J28" s="8">
        <v>2217.875</v>
      </c>
      <c r="K28" s="3">
        <v>30385</v>
      </c>
      <c r="L28" s="172"/>
    </row>
    <row r="29" spans="1:12" ht="22.5" x14ac:dyDescent="0.25">
      <c r="A29" s="4">
        <v>6</v>
      </c>
      <c r="B29" s="5">
        <v>6039446033</v>
      </c>
      <c r="C29" s="5">
        <v>2013539898301</v>
      </c>
      <c r="D29" s="5" t="s">
        <v>532</v>
      </c>
      <c r="E29" s="5">
        <v>678</v>
      </c>
      <c r="F29" s="6">
        <v>41592</v>
      </c>
      <c r="G29" s="6">
        <v>41570</v>
      </c>
      <c r="H29" s="6">
        <v>41616</v>
      </c>
      <c r="I29" s="5">
        <v>1.5667</v>
      </c>
      <c r="J29" s="7">
        <v>1062.2</v>
      </c>
      <c r="K29" s="6">
        <v>31467</v>
      </c>
      <c r="L29" s="173"/>
    </row>
    <row r="30" spans="1:12" ht="23.25" thickBot="1" x14ac:dyDescent="0.3">
      <c r="A30" s="13">
        <v>7</v>
      </c>
      <c r="B30" s="14">
        <v>6040542180</v>
      </c>
      <c r="C30" s="14">
        <v>0</v>
      </c>
      <c r="D30" s="14" t="s">
        <v>532</v>
      </c>
      <c r="E30" s="14">
        <v>766.09</v>
      </c>
      <c r="F30" s="15">
        <v>41605</v>
      </c>
      <c r="G30" s="15">
        <v>41585</v>
      </c>
      <c r="H30" s="15">
        <v>41639</v>
      </c>
      <c r="I30" s="14">
        <v>1.8</v>
      </c>
      <c r="J30" s="158">
        <v>1378.962</v>
      </c>
      <c r="K30" s="15">
        <v>27652</v>
      </c>
      <c r="L30" s="174"/>
    </row>
    <row r="31" spans="1:12" ht="22.5" x14ac:dyDescent="0.25">
      <c r="A31" s="175">
        <v>1</v>
      </c>
      <c r="B31" s="176">
        <v>5454103213</v>
      </c>
      <c r="C31" s="176">
        <v>0</v>
      </c>
      <c r="D31" s="176" t="s">
        <v>532</v>
      </c>
      <c r="E31" s="176">
        <v>720.2</v>
      </c>
      <c r="F31" s="177">
        <v>40632</v>
      </c>
      <c r="G31" s="177">
        <v>40627</v>
      </c>
      <c r="H31" s="177">
        <v>40673</v>
      </c>
      <c r="I31" s="176">
        <v>1.5667</v>
      </c>
      <c r="J31" s="179">
        <v>1128.3130000000001</v>
      </c>
      <c r="K31" s="177">
        <v>30331</v>
      </c>
      <c r="L31" s="178"/>
    </row>
    <row r="32" spans="1:12" ht="22.5" x14ac:dyDescent="0.25">
      <c r="A32" s="4">
        <v>2</v>
      </c>
      <c r="B32" s="5">
        <v>5473865697</v>
      </c>
      <c r="C32" s="5">
        <v>0</v>
      </c>
      <c r="D32" s="5" t="s">
        <v>532</v>
      </c>
      <c r="E32" s="5">
        <v>645.79</v>
      </c>
      <c r="F32" s="6">
        <v>40764</v>
      </c>
      <c r="G32" s="6">
        <v>40760</v>
      </c>
      <c r="H32" s="6">
        <v>40795</v>
      </c>
      <c r="I32" s="5">
        <v>1.2</v>
      </c>
      <c r="J32" s="5">
        <v>774.94799999999998</v>
      </c>
      <c r="K32" s="6">
        <v>29700</v>
      </c>
      <c r="L32" s="173"/>
    </row>
    <row r="33" spans="1:12" ht="22.5" x14ac:dyDescent="0.25">
      <c r="A33" s="1">
        <v>3</v>
      </c>
      <c r="B33" s="2">
        <v>5476699151</v>
      </c>
      <c r="C33" s="2">
        <v>0</v>
      </c>
      <c r="D33" s="2" t="s">
        <v>532</v>
      </c>
      <c r="E33" s="2">
        <v>545</v>
      </c>
      <c r="F33" s="3">
        <v>40784</v>
      </c>
      <c r="G33" s="3">
        <v>40779</v>
      </c>
      <c r="H33" s="3">
        <v>40848</v>
      </c>
      <c r="I33" s="2">
        <v>2.2999999999999998</v>
      </c>
      <c r="J33" s="8">
        <v>1253.5</v>
      </c>
      <c r="K33" s="3">
        <v>30690</v>
      </c>
      <c r="L33" s="172"/>
    </row>
    <row r="34" spans="1:12" ht="22.5" x14ac:dyDescent="0.25">
      <c r="A34" s="4">
        <v>4</v>
      </c>
      <c r="B34" s="5">
        <v>5479865265</v>
      </c>
      <c r="C34" s="5">
        <v>2011389758801</v>
      </c>
      <c r="D34" s="5" t="s">
        <v>532</v>
      </c>
      <c r="E34" s="7">
        <v>1138.05</v>
      </c>
      <c r="F34" s="6">
        <v>40808</v>
      </c>
      <c r="G34" s="6">
        <v>40801</v>
      </c>
      <c r="H34" s="6">
        <v>40892</v>
      </c>
      <c r="I34" s="5">
        <v>3.0333000000000001</v>
      </c>
      <c r="J34" s="7">
        <v>3452.085</v>
      </c>
      <c r="K34" s="6">
        <v>23326</v>
      </c>
      <c r="L34" s="173"/>
    </row>
    <row r="35" spans="1:12" ht="22.5" x14ac:dyDescent="0.25">
      <c r="A35" s="1">
        <v>5</v>
      </c>
      <c r="B35" s="2">
        <v>5480312070</v>
      </c>
      <c r="C35" s="2">
        <v>2011387540101</v>
      </c>
      <c r="D35" s="2" t="s">
        <v>532</v>
      </c>
      <c r="E35" s="2">
        <v>647.45000000000005</v>
      </c>
      <c r="F35" s="3">
        <v>40808</v>
      </c>
      <c r="G35" s="3">
        <v>40803</v>
      </c>
      <c r="H35" s="3">
        <v>41012</v>
      </c>
      <c r="I35" s="2">
        <v>6.9</v>
      </c>
      <c r="J35" s="8">
        <v>4467.4049999999997</v>
      </c>
      <c r="K35" s="3">
        <v>29093</v>
      </c>
      <c r="L35" s="172"/>
    </row>
    <row r="36" spans="1:12" ht="22.5" x14ac:dyDescent="0.25">
      <c r="A36" s="4">
        <v>6</v>
      </c>
      <c r="B36" s="5">
        <v>5485568854</v>
      </c>
      <c r="C36" s="5">
        <v>0</v>
      </c>
      <c r="D36" s="5" t="s">
        <v>532</v>
      </c>
      <c r="E36" s="5">
        <v>545</v>
      </c>
      <c r="F36" s="6">
        <v>40848</v>
      </c>
      <c r="G36" s="6">
        <v>40827</v>
      </c>
      <c r="H36" s="6">
        <v>40888</v>
      </c>
      <c r="I36" s="5">
        <v>2.0667</v>
      </c>
      <c r="J36" s="7">
        <v>1126.3330000000001</v>
      </c>
      <c r="K36" s="6">
        <v>24846</v>
      </c>
      <c r="L36" s="173"/>
    </row>
    <row r="37" spans="1:12" ht="22.5" x14ac:dyDescent="0.25">
      <c r="A37" s="1">
        <v>7</v>
      </c>
      <c r="B37" s="2">
        <v>5488447390</v>
      </c>
      <c r="C37" s="2">
        <v>2011462882301</v>
      </c>
      <c r="D37" s="2" t="s">
        <v>532</v>
      </c>
      <c r="E37" s="2">
        <v>545</v>
      </c>
      <c r="F37" s="3">
        <v>40869</v>
      </c>
      <c r="G37" s="3">
        <v>40860</v>
      </c>
      <c r="H37" s="3">
        <v>40869</v>
      </c>
      <c r="I37" s="2">
        <v>0.33329999999999999</v>
      </c>
      <c r="J37" s="2">
        <v>181.667</v>
      </c>
      <c r="K37" s="3">
        <v>29209</v>
      </c>
      <c r="L37" s="172"/>
    </row>
    <row r="38" spans="1:12" ht="22.5" x14ac:dyDescent="0.25">
      <c r="A38" s="4">
        <v>8</v>
      </c>
      <c r="B38" s="5">
        <v>5514877252</v>
      </c>
      <c r="C38" s="5">
        <v>2012282941701</v>
      </c>
      <c r="D38" s="5" t="s">
        <v>532</v>
      </c>
      <c r="E38" s="5">
        <v>785.99</v>
      </c>
      <c r="F38" s="6">
        <v>41052</v>
      </c>
      <c r="G38" s="6">
        <v>41048</v>
      </c>
      <c r="H38" s="6">
        <v>41101</v>
      </c>
      <c r="I38" s="5">
        <v>1.8</v>
      </c>
      <c r="J38" s="7">
        <v>1414.7819999999999</v>
      </c>
      <c r="K38" s="6">
        <v>30269</v>
      </c>
      <c r="L38" s="173"/>
    </row>
    <row r="39" spans="1:12" ht="22.5" x14ac:dyDescent="0.25">
      <c r="A39" s="1">
        <v>9</v>
      </c>
      <c r="B39" s="2">
        <v>5540740099</v>
      </c>
      <c r="C39" s="2">
        <v>0</v>
      </c>
      <c r="D39" s="2" t="s">
        <v>532</v>
      </c>
      <c r="E39" s="2">
        <v>736.87</v>
      </c>
      <c r="F39" s="3">
        <v>41233</v>
      </c>
      <c r="G39" s="3">
        <v>41219</v>
      </c>
      <c r="H39" s="3">
        <v>41274</v>
      </c>
      <c r="I39" s="2">
        <v>1.8332999999999999</v>
      </c>
      <c r="J39" s="8">
        <v>1350.9280000000001</v>
      </c>
      <c r="K39" s="3">
        <v>23996</v>
      </c>
      <c r="L39" s="172"/>
    </row>
    <row r="40" spans="1:12" ht="23.25" thickBot="1" x14ac:dyDescent="0.3">
      <c r="A40" s="9">
        <v>10</v>
      </c>
      <c r="B40" s="10">
        <v>5459657373</v>
      </c>
      <c r="C40" s="10">
        <v>0</v>
      </c>
      <c r="D40" s="10" t="s">
        <v>539</v>
      </c>
      <c r="E40" s="10">
        <v>255</v>
      </c>
      <c r="F40" s="11">
        <v>40666</v>
      </c>
      <c r="G40" s="11">
        <v>40544</v>
      </c>
      <c r="H40" s="11">
        <v>47450</v>
      </c>
      <c r="I40" s="10">
        <v>234</v>
      </c>
      <c r="J40" s="12">
        <v>59670</v>
      </c>
      <c r="K40" s="11">
        <v>18388</v>
      </c>
      <c r="L40" s="174"/>
    </row>
    <row r="41" spans="1:12" ht="22.5" x14ac:dyDescent="0.25">
      <c r="A41" s="1">
        <v>1</v>
      </c>
      <c r="B41" s="2">
        <v>5488447390</v>
      </c>
      <c r="C41" s="2">
        <v>2011462882301</v>
      </c>
      <c r="D41" s="2" t="s">
        <v>532</v>
      </c>
      <c r="E41" s="2">
        <v>545</v>
      </c>
      <c r="F41" s="3">
        <v>40869</v>
      </c>
      <c r="G41" s="3">
        <v>40860</v>
      </c>
      <c r="H41" s="3">
        <v>40869</v>
      </c>
      <c r="I41" s="2">
        <v>0.3</v>
      </c>
      <c r="J41" s="2">
        <v>163.5</v>
      </c>
      <c r="K41" s="3">
        <v>29209</v>
      </c>
      <c r="L41" s="172"/>
    </row>
    <row r="42" spans="1:12" ht="22.5" x14ac:dyDescent="0.25">
      <c r="A42" s="4">
        <v>2</v>
      </c>
      <c r="B42" s="5">
        <v>5454103213</v>
      </c>
      <c r="C42" s="5">
        <v>0</v>
      </c>
      <c r="D42" s="5" t="s">
        <v>532</v>
      </c>
      <c r="E42" s="5">
        <v>720.2</v>
      </c>
      <c r="F42" s="6">
        <v>40632</v>
      </c>
      <c r="G42" s="6">
        <v>40627</v>
      </c>
      <c r="H42" s="6">
        <v>40673</v>
      </c>
      <c r="I42" s="5">
        <v>1.5333000000000001</v>
      </c>
      <c r="J42" s="7">
        <v>1104.307</v>
      </c>
      <c r="K42" s="6">
        <v>30331</v>
      </c>
      <c r="L42" s="173"/>
    </row>
    <row r="43" spans="1:12" ht="22.5" x14ac:dyDescent="0.25">
      <c r="A43" s="1">
        <v>3</v>
      </c>
      <c r="B43" s="2">
        <v>5473865697</v>
      </c>
      <c r="C43" s="2">
        <v>0</v>
      </c>
      <c r="D43" s="2" t="s">
        <v>532</v>
      </c>
      <c r="E43" s="2">
        <v>645.79</v>
      </c>
      <c r="F43" s="3">
        <v>40764</v>
      </c>
      <c r="G43" s="3">
        <v>40760</v>
      </c>
      <c r="H43" s="3">
        <v>40795</v>
      </c>
      <c r="I43" s="2">
        <v>1.1667000000000001</v>
      </c>
      <c r="J43" s="2">
        <v>753.42200000000003</v>
      </c>
      <c r="K43" s="3">
        <v>29700</v>
      </c>
      <c r="L43" s="172"/>
    </row>
    <row r="44" spans="1:12" ht="22.5" x14ac:dyDescent="0.25">
      <c r="A44" s="4">
        <v>4</v>
      </c>
      <c r="B44" s="5">
        <v>5485568854</v>
      </c>
      <c r="C44" s="5">
        <v>0</v>
      </c>
      <c r="D44" s="5" t="s">
        <v>532</v>
      </c>
      <c r="E44" s="5">
        <v>545</v>
      </c>
      <c r="F44" s="6">
        <v>40848</v>
      </c>
      <c r="G44" s="6">
        <v>40827</v>
      </c>
      <c r="H44" s="6">
        <v>40888</v>
      </c>
      <c r="I44" s="5">
        <v>2.0333000000000001</v>
      </c>
      <c r="J44" s="7">
        <v>1108.1669999999999</v>
      </c>
      <c r="K44" s="6">
        <v>24846</v>
      </c>
      <c r="L44" s="173"/>
    </row>
    <row r="45" spans="1:12" ht="22.5" x14ac:dyDescent="0.25">
      <c r="A45" s="1">
        <v>5</v>
      </c>
      <c r="B45" s="2">
        <v>5410338045</v>
      </c>
      <c r="C45" s="2">
        <v>0</v>
      </c>
      <c r="D45" s="2" t="s">
        <v>532</v>
      </c>
      <c r="E45" s="2">
        <v>510</v>
      </c>
      <c r="F45" s="3">
        <v>40326</v>
      </c>
      <c r="G45" s="3">
        <v>40319</v>
      </c>
      <c r="H45" s="3">
        <v>40387</v>
      </c>
      <c r="I45" s="2">
        <v>2.2667000000000002</v>
      </c>
      <c r="J45" s="8">
        <v>1156</v>
      </c>
      <c r="K45" s="3">
        <v>30690</v>
      </c>
      <c r="L45" s="172"/>
    </row>
    <row r="46" spans="1:12" ht="22.5" x14ac:dyDescent="0.25">
      <c r="A46" s="4">
        <v>6</v>
      </c>
      <c r="B46" s="5">
        <v>5479865265</v>
      </c>
      <c r="C46" s="5">
        <v>2011389758801</v>
      </c>
      <c r="D46" s="5" t="s">
        <v>532</v>
      </c>
      <c r="E46" s="7">
        <v>1138.05</v>
      </c>
      <c r="F46" s="6">
        <v>40808</v>
      </c>
      <c r="G46" s="6">
        <v>40801</v>
      </c>
      <c r="H46" s="6">
        <v>40892</v>
      </c>
      <c r="I46" s="5">
        <v>3.0333000000000001</v>
      </c>
      <c r="J46" s="7">
        <v>3452.085</v>
      </c>
      <c r="K46" s="6">
        <v>23326</v>
      </c>
      <c r="L46" s="173"/>
    </row>
    <row r="47" spans="1:12" ht="22.5" x14ac:dyDescent="0.25">
      <c r="A47" s="1">
        <v>7</v>
      </c>
      <c r="B47" s="2">
        <v>5480312070</v>
      </c>
      <c r="C47" s="2">
        <v>2011387540101</v>
      </c>
      <c r="D47" s="2" t="s">
        <v>532</v>
      </c>
      <c r="E47" s="2">
        <v>647.45000000000005</v>
      </c>
      <c r="F47" s="3">
        <v>40808</v>
      </c>
      <c r="G47" s="3">
        <v>40803</v>
      </c>
      <c r="H47" s="3">
        <v>40908</v>
      </c>
      <c r="I47" s="2">
        <v>3.5</v>
      </c>
      <c r="J47" s="8">
        <v>2266.0749999999998</v>
      </c>
      <c r="K47" s="3">
        <v>29093</v>
      </c>
      <c r="L47" s="172"/>
    </row>
    <row r="48" spans="1:12" ht="22.5" x14ac:dyDescent="0.25">
      <c r="A48" s="4">
        <v>8</v>
      </c>
      <c r="B48" s="5">
        <v>5424970130</v>
      </c>
      <c r="C48" s="5">
        <v>2010341378201</v>
      </c>
      <c r="D48" s="5" t="s">
        <v>532</v>
      </c>
      <c r="E48" s="7">
        <v>1254.7</v>
      </c>
      <c r="F48" s="6">
        <v>40449</v>
      </c>
      <c r="G48" s="6">
        <v>40424</v>
      </c>
      <c r="H48" s="6">
        <v>40463</v>
      </c>
      <c r="I48" s="5">
        <v>1.3</v>
      </c>
      <c r="J48" s="7">
        <v>1631.11</v>
      </c>
      <c r="K48" s="6">
        <v>23663</v>
      </c>
      <c r="L48" s="173"/>
    </row>
    <row r="49" spans="1:12" ht="22.5" x14ac:dyDescent="0.25">
      <c r="A49" s="1">
        <v>9</v>
      </c>
      <c r="B49" s="2">
        <v>5436082013</v>
      </c>
      <c r="C49" s="2">
        <v>0</v>
      </c>
      <c r="D49" s="2" t="s">
        <v>532</v>
      </c>
      <c r="E49" s="2">
        <v>510</v>
      </c>
      <c r="F49" s="3">
        <v>40507</v>
      </c>
      <c r="G49" s="3">
        <v>40500</v>
      </c>
      <c r="H49" s="3">
        <v>40537</v>
      </c>
      <c r="I49" s="2">
        <v>1.2333000000000001</v>
      </c>
      <c r="J49" s="2">
        <v>629</v>
      </c>
      <c r="K49" s="3">
        <v>30728</v>
      </c>
      <c r="L49" s="172"/>
    </row>
    <row r="50" spans="1:12" ht="22.5" x14ac:dyDescent="0.25">
      <c r="A50" s="4">
        <v>10</v>
      </c>
      <c r="B50" s="5">
        <v>5476699151</v>
      </c>
      <c r="C50" s="5">
        <v>0</v>
      </c>
      <c r="D50" s="5" t="s">
        <v>532</v>
      </c>
      <c r="E50" s="5">
        <v>545</v>
      </c>
      <c r="F50" s="6">
        <v>40784</v>
      </c>
      <c r="G50" s="6">
        <v>40779</v>
      </c>
      <c r="H50" s="6">
        <v>40848</v>
      </c>
      <c r="I50" s="5">
        <v>2.2999999999999998</v>
      </c>
      <c r="J50" s="7">
        <v>1253.5</v>
      </c>
      <c r="K50" s="6">
        <v>30690</v>
      </c>
      <c r="L50" s="173"/>
    </row>
    <row r="51" spans="1:12" ht="22.5" x14ac:dyDescent="0.25">
      <c r="A51" s="1">
        <v>11</v>
      </c>
      <c r="B51" s="2">
        <v>5429306599</v>
      </c>
      <c r="C51" s="2">
        <v>0</v>
      </c>
      <c r="D51" s="2" t="s">
        <v>532</v>
      </c>
      <c r="E51" s="2">
        <v>510</v>
      </c>
      <c r="F51" s="3">
        <v>40462</v>
      </c>
      <c r="G51" s="3">
        <v>40442</v>
      </c>
      <c r="H51" s="3">
        <v>40602</v>
      </c>
      <c r="I51" s="2">
        <v>5.3333000000000004</v>
      </c>
      <c r="J51" s="8">
        <v>2720</v>
      </c>
      <c r="K51" s="3">
        <v>30690</v>
      </c>
      <c r="L51" s="172"/>
    </row>
    <row r="52" spans="1:12" ht="22.5" x14ac:dyDescent="0.25">
      <c r="A52" s="4">
        <v>12</v>
      </c>
      <c r="B52" s="5">
        <v>5407421760</v>
      </c>
      <c r="C52" s="5">
        <v>2010164921501</v>
      </c>
      <c r="D52" s="5" t="s">
        <v>532</v>
      </c>
      <c r="E52" s="5">
        <v>516.77</v>
      </c>
      <c r="F52" s="6">
        <v>40306</v>
      </c>
      <c r="G52" s="6">
        <v>40299</v>
      </c>
      <c r="H52" s="6">
        <v>40356</v>
      </c>
      <c r="I52" s="5">
        <v>1.9</v>
      </c>
      <c r="J52" s="5">
        <v>981.86300000000006</v>
      </c>
      <c r="K52" s="6">
        <v>29924</v>
      </c>
      <c r="L52" s="173"/>
    </row>
    <row r="53" spans="1:12" ht="23.25" thickBot="1" x14ac:dyDescent="0.3">
      <c r="A53" s="13">
        <v>13</v>
      </c>
      <c r="B53" s="14">
        <v>5459657373</v>
      </c>
      <c r="C53" s="14">
        <v>0</v>
      </c>
      <c r="D53" s="14" t="s">
        <v>539</v>
      </c>
      <c r="E53" s="14">
        <v>255</v>
      </c>
      <c r="F53" s="15">
        <v>40666</v>
      </c>
      <c r="G53" s="15">
        <v>40326</v>
      </c>
      <c r="H53" s="15">
        <v>48143</v>
      </c>
      <c r="I53" s="14">
        <v>256.8</v>
      </c>
      <c r="J53" s="158">
        <v>65484</v>
      </c>
      <c r="K53" s="15">
        <v>18388</v>
      </c>
      <c r="L53" s="174"/>
    </row>
    <row r="54" spans="1:12" ht="22.5" x14ac:dyDescent="0.25">
      <c r="A54" s="1">
        <v>1</v>
      </c>
      <c r="B54" s="2">
        <v>5369845766</v>
      </c>
      <c r="C54" s="2">
        <v>2009336369901</v>
      </c>
      <c r="D54" s="2" t="s">
        <v>532</v>
      </c>
      <c r="E54" s="2">
        <v>465</v>
      </c>
      <c r="F54" s="3">
        <v>40056</v>
      </c>
      <c r="G54" s="3">
        <v>40048</v>
      </c>
      <c r="H54" s="3">
        <v>40086</v>
      </c>
      <c r="I54" s="2">
        <v>1.2666999999999999</v>
      </c>
      <c r="J54" s="2">
        <v>589</v>
      </c>
      <c r="K54" s="3">
        <v>30690</v>
      </c>
      <c r="L54" s="172"/>
    </row>
    <row r="55" spans="1:12" ht="22.5" x14ac:dyDescent="0.25">
      <c r="A55" s="4">
        <v>2</v>
      </c>
      <c r="B55" s="5">
        <v>5356260306</v>
      </c>
      <c r="C55" s="5">
        <v>2009191205901</v>
      </c>
      <c r="D55" s="5" t="s">
        <v>532</v>
      </c>
      <c r="E55" s="5">
        <v>635.28</v>
      </c>
      <c r="F55" s="6">
        <v>39952</v>
      </c>
      <c r="G55" s="6">
        <v>39950</v>
      </c>
      <c r="H55" s="6">
        <v>40056</v>
      </c>
      <c r="I55" s="5">
        <v>3.5333000000000001</v>
      </c>
      <c r="J55" s="7">
        <v>2244.6559999999999</v>
      </c>
      <c r="K55" s="6">
        <v>27424</v>
      </c>
      <c r="L55" s="173"/>
    </row>
    <row r="56" spans="1:12" ht="22.5" x14ac:dyDescent="0.25">
      <c r="A56" s="1">
        <v>3</v>
      </c>
      <c r="B56" s="2">
        <v>5410338045</v>
      </c>
      <c r="C56" s="2">
        <v>0</v>
      </c>
      <c r="D56" s="2" t="s">
        <v>532</v>
      </c>
      <c r="E56" s="2">
        <v>510</v>
      </c>
      <c r="F56" s="3">
        <v>40326</v>
      </c>
      <c r="G56" s="3">
        <v>40319</v>
      </c>
      <c r="H56" s="3">
        <v>40387</v>
      </c>
      <c r="I56" s="2">
        <v>2.2667000000000002</v>
      </c>
      <c r="J56" s="8">
        <v>1156</v>
      </c>
      <c r="K56" s="3">
        <v>30690</v>
      </c>
      <c r="L56" s="172"/>
    </row>
    <row r="57" spans="1:12" ht="22.5" x14ac:dyDescent="0.25">
      <c r="A57" s="4">
        <v>4</v>
      </c>
      <c r="B57" s="5">
        <v>5424970130</v>
      </c>
      <c r="C57" s="5">
        <v>2010341378201</v>
      </c>
      <c r="D57" s="5" t="s">
        <v>532</v>
      </c>
      <c r="E57" s="7">
        <v>1254.7</v>
      </c>
      <c r="F57" s="6">
        <v>40449</v>
      </c>
      <c r="G57" s="6">
        <v>40424</v>
      </c>
      <c r="H57" s="6">
        <v>40463</v>
      </c>
      <c r="I57" s="5">
        <v>1.3</v>
      </c>
      <c r="J57" s="7">
        <v>1631.11</v>
      </c>
      <c r="K57" s="6">
        <v>23663</v>
      </c>
      <c r="L57" s="173"/>
    </row>
    <row r="58" spans="1:12" ht="22.5" x14ac:dyDescent="0.25">
      <c r="A58" s="1">
        <v>5</v>
      </c>
      <c r="B58" s="2">
        <v>5367134030</v>
      </c>
      <c r="C58" s="2">
        <v>0</v>
      </c>
      <c r="D58" s="2" t="s">
        <v>532</v>
      </c>
      <c r="E58" s="2">
        <v>465</v>
      </c>
      <c r="F58" s="3">
        <v>40033</v>
      </c>
      <c r="G58" s="3">
        <v>40030</v>
      </c>
      <c r="H58" s="3">
        <v>40148</v>
      </c>
      <c r="I58" s="2">
        <v>3.9333</v>
      </c>
      <c r="J58" s="8">
        <v>1829</v>
      </c>
      <c r="K58" s="3">
        <v>26695</v>
      </c>
      <c r="L58" s="172"/>
    </row>
    <row r="59" spans="1:12" ht="22.5" x14ac:dyDescent="0.25">
      <c r="A59" s="4">
        <v>6</v>
      </c>
      <c r="B59" s="5">
        <v>5436082013</v>
      </c>
      <c r="C59" s="5">
        <v>0</v>
      </c>
      <c r="D59" s="5" t="s">
        <v>532</v>
      </c>
      <c r="E59" s="5">
        <v>510</v>
      </c>
      <c r="F59" s="6">
        <v>40507</v>
      </c>
      <c r="G59" s="6">
        <v>40500</v>
      </c>
      <c r="H59" s="6">
        <v>40537</v>
      </c>
      <c r="I59" s="5">
        <v>1.2333000000000001</v>
      </c>
      <c r="J59" s="5">
        <v>629</v>
      </c>
      <c r="K59" s="6">
        <v>30728</v>
      </c>
      <c r="L59" s="173"/>
    </row>
    <row r="60" spans="1:12" ht="22.5" x14ac:dyDescent="0.25">
      <c r="A60" s="1">
        <v>7</v>
      </c>
      <c r="B60" s="2">
        <v>5417937874</v>
      </c>
      <c r="C60" s="2">
        <v>0</v>
      </c>
      <c r="D60" s="2" t="s">
        <v>532</v>
      </c>
      <c r="E60" s="2">
        <v>847.44</v>
      </c>
      <c r="F60" s="3">
        <v>40378</v>
      </c>
      <c r="G60" s="3">
        <v>40375</v>
      </c>
      <c r="H60" s="3">
        <v>40421</v>
      </c>
      <c r="I60" s="2">
        <v>1.5333000000000001</v>
      </c>
      <c r="J60" s="8">
        <v>1299.4079999999999</v>
      </c>
      <c r="K60" s="3">
        <v>29000</v>
      </c>
      <c r="L60" s="172"/>
    </row>
    <row r="61" spans="1:12" ht="22.5" x14ac:dyDescent="0.25">
      <c r="A61" s="4">
        <v>8</v>
      </c>
      <c r="B61" s="5">
        <v>5429306599</v>
      </c>
      <c r="C61" s="5">
        <v>0</v>
      </c>
      <c r="D61" s="5" t="s">
        <v>532</v>
      </c>
      <c r="E61" s="5">
        <v>510</v>
      </c>
      <c r="F61" s="6">
        <v>40462</v>
      </c>
      <c r="G61" s="6">
        <v>40442</v>
      </c>
      <c r="H61" s="6">
        <v>40543</v>
      </c>
      <c r="I61" s="5">
        <v>3.3666999999999998</v>
      </c>
      <c r="J61" s="7">
        <v>1717</v>
      </c>
      <c r="K61" s="6">
        <v>30690</v>
      </c>
      <c r="L61" s="173"/>
    </row>
    <row r="62" spans="1:12" ht="22.5" x14ac:dyDescent="0.25">
      <c r="A62" s="1">
        <v>9</v>
      </c>
      <c r="B62" s="2">
        <v>5377456749</v>
      </c>
      <c r="C62" s="2">
        <v>2009408667201</v>
      </c>
      <c r="D62" s="2" t="s">
        <v>532</v>
      </c>
      <c r="E62" s="2">
        <v>488.5</v>
      </c>
      <c r="F62" s="3">
        <v>40106</v>
      </c>
      <c r="G62" s="3">
        <v>40095</v>
      </c>
      <c r="H62" s="3">
        <v>40147</v>
      </c>
      <c r="I62" s="2">
        <v>1.7333000000000001</v>
      </c>
      <c r="J62" s="2">
        <v>846.73299999999995</v>
      </c>
      <c r="K62" s="3">
        <v>31817</v>
      </c>
      <c r="L62" s="172"/>
    </row>
    <row r="63" spans="1:12" ht="23.25" thickBot="1" x14ac:dyDescent="0.3">
      <c r="A63" s="9">
        <v>10</v>
      </c>
      <c r="B63" s="10">
        <v>5407421760</v>
      </c>
      <c r="C63" s="10">
        <v>2010164921501</v>
      </c>
      <c r="D63" s="10" t="s">
        <v>532</v>
      </c>
      <c r="E63" s="10">
        <v>516.77</v>
      </c>
      <c r="F63" s="11">
        <v>40306</v>
      </c>
      <c r="G63" s="11">
        <v>40299</v>
      </c>
      <c r="H63" s="11">
        <v>40356</v>
      </c>
      <c r="I63" s="10">
        <v>1.9</v>
      </c>
      <c r="J63" s="10">
        <v>981.86300000000006</v>
      </c>
      <c r="K63" s="11">
        <v>29924</v>
      </c>
      <c r="L63" s="174"/>
    </row>
    <row r="64" spans="1:12" ht="22.5" x14ac:dyDescent="0.25">
      <c r="A64" s="1">
        <v>1</v>
      </c>
      <c r="B64" s="2">
        <v>5369845766</v>
      </c>
      <c r="C64" s="2">
        <v>2009336369901</v>
      </c>
      <c r="D64" s="2" t="s">
        <v>532</v>
      </c>
      <c r="E64" s="2">
        <v>465</v>
      </c>
      <c r="F64" s="3">
        <v>40056</v>
      </c>
      <c r="G64" s="3">
        <v>40048</v>
      </c>
      <c r="H64" s="3">
        <v>40086</v>
      </c>
      <c r="I64" s="2">
        <v>1</v>
      </c>
      <c r="J64" s="2">
        <v>465</v>
      </c>
      <c r="K64" s="3">
        <v>30690</v>
      </c>
      <c r="L64" s="172"/>
    </row>
    <row r="65" spans="1:12" ht="22.5" x14ac:dyDescent="0.25">
      <c r="A65" s="4">
        <v>2</v>
      </c>
      <c r="B65" s="5">
        <v>5297113470</v>
      </c>
      <c r="C65" s="5">
        <v>2006232271002</v>
      </c>
      <c r="D65" s="5" t="s">
        <v>532</v>
      </c>
      <c r="E65" s="5">
        <v>550.53</v>
      </c>
      <c r="F65" s="6">
        <v>39541</v>
      </c>
      <c r="G65" s="6">
        <v>39535</v>
      </c>
      <c r="H65" s="6">
        <v>39580</v>
      </c>
      <c r="I65" s="5">
        <v>1</v>
      </c>
      <c r="J65" s="5">
        <v>550.53</v>
      </c>
      <c r="K65" s="6">
        <v>27148</v>
      </c>
      <c r="L65" s="173"/>
    </row>
    <row r="66" spans="1:12" ht="22.5" x14ac:dyDescent="0.25">
      <c r="A66" s="1">
        <v>3</v>
      </c>
      <c r="B66" s="2">
        <v>5286867550</v>
      </c>
      <c r="C66" s="2">
        <v>2008067279501</v>
      </c>
      <c r="D66" s="2" t="s">
        <v>532</v>
      </c>
      <c r="E66" s="2">
        <v>381.93</v>
      </c>
      <c r="F66" s="3">
        <v>39498</v>
      </c>
      <c r="G66" s="3">
        <v>39495</v>
      </c>
      <c r="H66" s="3">
        <v>39538</v>
      </c>
      <c r="I66" s="2">
        <v>1</v>
      </c>
      <c r="J66" s="2">
        <v>381.93</v>
      </c>
      <c r="K66" s="3">
        <v>31601</v>
      </c>
      <c r="L66" s="172"/>
    </row>
    <row r="67" spans="1:12" ht="22.5" x14ac:dyDescent="0.25">
      <c r="A67" s="4">
        <v>4</v>
      </c>
      <c r="B67" s="5">
        <v>5356260306</v>
      </c>
      <c r="C67" s="5">
        <v>2009191205901</v>
      </c>
      <c r="D67" s="5" t="s">
        <v>532</v>
      </c>
      <c r="E67" s="5">
        <v>635.28</v>
      </c>
      <c r="F67" s="6">
        <v>39952</v>
      </c>
      <c r="G67" s="6">
        <v>39950</v>
      </c>
      <c r="H67" s="6">
        <v>40056</v>
      </c>
      <c r="I67" s="5">
        <v>3</v>
      </c>
      <c r="J67" s="7">
        <v>1905.84</v>
      </c>
      <c r="K67" s="6">
        <v>27424</v>
      </c>
      <c r="L67" s="173"/>
    </row>
    <row r="68" spans="1:12" ht="22.5" x14ac:dyDescent="0.25">
      <c r="A68" s="1">
        <v>5</v>
      </c>
      <c r="B68" s="2">
        <v>5298561213</v>
      </c>
      <c r="C68" s="2">
        <v>0</v>
      </c>
      <c r="D68" s="2" t="s">
        <v>532</v>
      </c>
      <c r="E68" s="2">
        <v>415</v>
      </c>
      <c r="F68" s="3">
        <v>39556</v>
      </c>
      <c r="G68" s="3">
        <v>39545</v>
      </c>
      <c r="H68" s="3">
        <v>39613</v>
      </c>
      <c r="I68" s="2">
        <v>2</v>
      </c>
      <c r="J68" s="2">
        <v>830</v>
      </c>
      <c r="K68" s="3">
        <v>30354</v>
      </c>
      <c r="L68" s="172"/>
    </row>
    <row r="69" spans="1:12" ht="22.5" x14ac:dyDescent="0.25">
      <c r="A69" s="4">
        <v>6</v>
      </c>
      <c r="B69" s="5">
        <v>5319030890</v>
      </c>
      <c r="C69" s="5">
        <v>0</v>
      </c>
      <c r="D69" s="5" t="s">
        <v>532</v>
      </c>
      <c r="E69" s="5">
        <v>504.19</v>
      </c>
      <c r="F69" s="6">
        <v>39692</v>
      </c>
      <c r="G69" s="6">
        <v>39684</v>
      </c>
      <c r="H69" s="6">
        <v>39898</v>
      </c>
      <c r="I69" s="5">
        <v>7</v>
      </c>
      <c r="J69" s="7">
        <v>3529.33</v>
      </c>
      <c r="K69" s="6">
        <v>25279</v>
      </c>
      <c r="L69" s="173"/>
    </row>
    <row r="70" spans="1:12" ht="22.5" x14ac:dyDescent="0.25">
      <c r="A70" s="1">
        <v>7</v>
      </c>
      <c r="B70" s="2">
        <v>5332336213</v>
      </c>
      <c r="C70" s="2">
        <v>2008497201701</v>
      </c>
      <c r="D70" s="2" t="s">
        <v>532</v>
      </c>
      <c r="E70" s="2">
        <v>415</v>
      </c>
      <c r="F70" s="3">
        <v>39778</v>
      </c>
      <c r="G70" s="3">
        <v>39771</v>
      </c>
      <c r="H70" s="3">
        <v>39817</v>
      </c>
      <c r="I70" s="2">
        <v>1</v>
      </c>
      <c r="J70" s="2">
        <v>415</v>
      </c>
      <c r="K70" s="3">
        <v>32019</v>
      </c>
      <c r="L70" s="172"/>
    </row>
    <row r="71" spans="1:12" ht="22.5" x14ac:dyDescent="0.25">
      <c r="A71" s="4">
        <v>8</v>
      </c>
      <c r="B71" s="5">
        <v>5367134030</v>
      </c>
      <c r="C71" s="5">
        <v>0</v>
      </c>
      <c r="D71" s="5" t="s">
        <v>532</v>
      </c>
      <c r="E71" s="5">
        <v>465</v>
      </c>
      <c r="F71" s="6">
        <v>40033</v>
      </c>
      <c r="G71" s="6">
        <v>40030</v>
      </c>
      <c r="H71" s="6">
        <v>40049</v>
      </c>
      <c r="I71" s="5">
        <v>0</v>
      </c>
      <c r="J71" s="5">
        <v>0</v>
      </c>
      <c r="K71" s="6">
        <v>26695</v>
      </c>
      <c r="L71" s="173"/>
    </row>
    <row r="72" spans="1:12" ht="22.5" x14ac:dyDescent="0.25">
      <c r="A72" s="1">
        <v>9</v>
      </c>
      <c r="B72" s="2">
        <v>5325120170</v>
      </c>
      <c r="C72" s="2">
        <v>0</v>
      </c>
      <c r="D72" s="2" t="s">
        <v>532</v>
      </c>
      <c r="E72" s="2">
        <v>468.37</v>
      </c>
      <c r="F72" s="3">
        <v>39732</v>
      </c>
      <c r="G72" s="3">
        <v>39729</v>
      </c>
      <c r="H72" s="3">
        <v>39797</v>
      </c>
      <c r="I72" s="2">
        <v>2</v>
      </c>
      <c r="J72" s="2">
        <v>936.74</v>
      </c>
      <c r="K72" s="3">
        <v>29623</v>
      </c>
      <c r="L72" s="172"/>
    </row>
    <row r="73" spans="1:12" ht="22.5" x14ac:dyDescent="0.25">
      <c r="A73" s="4">
        <v>10</v>
      </c>
      <c r="B73" s="5">
        <v>5324712805</v>
      </c>
      <c r="C73" s="5">
        <v>0</v>
      </c>
      <c r="D73" s="5" t="s">
        <v>532</v>
      </c>
      <c r="E73" s="5">
        <v>484.17</v>
      </c>
      <c r="F73" s="6">
        <v>39732</v>
      </c>
      <c r="G73" s="6">
        <v>39722</v>
      </c>
      <c r="H73" s="6">
        <v>39887</v>
      </c>
      <c r="I73" s="5">
        <v>5</v>
      </c>
      <c r="J73" s="7">
        <v>2420.85</v>
      </c>
      <c r="K73" s="6">
        <v>31188</v>
      </c>
      <c r="L73" s="173"/>
    </row>
    <row r="74" spans="1:12" ht="22.5" x14ac:dyDescent="0.25">
      <c r="A74" s="1">
        <v>11</v>
      </c>
      <c r="B74" s="2">
        <v>5300145730</v>
      </c>
      <c r="C74" s="2">
        <v>2008164561901</v>
      </c>
      <c r="D74" s="2" t="s">
        <v>532</v>
      </c>
      <c r="E74" s="2">
        <v>451.69</v>
      </c>
      <c r="F74" s="3">
        <v>39566</v>
      </c>
      <c r="G74" s="3">
        <v>39554</v>
      </c>
      <c r="H74" s="3">
        <v>39722</v>
      </c>
      <c r="I74" s="2">
        <v>5</v>
      </c>
      <c r="J74" s="8">
        <v>2258.4499999999998</v>
      </c>
      <c r="K74" s="3">
        <v>27421</v>
      </c>
      <c r="L74" s="172"/>
    </row>
    <row r="75" spans="1:12" ht="22.5" x14ac:dyDescent="0.25">
      <c r="A75" s="4">
        <v>12</v>
      </c>
      <c r="B75" s="5">
        <v>5377456749</v>
      </c>
      <c r="C75" s="5">
        <v>2009408667201</v>
      </c>
      <c r="D75" s="5" t="s">
        <v>532</v>
      </c>
      <c r="E75" s="5">
        <v>488.5</v>
      </c>
      <c r="F75" s="6">
        <v>40106</v>
      </c>
      <c r="G75" s="6">
        <v>40095</v>
      </c>
      <c r="H75" s="6">
        <v>40147</v>
      </c>
      <c r="I75" s="5">
        <v>1</v>
      </c>
      <c r="J75" s="5">
        <v>488.5</v>
      </c>
      <c r="K75" s="6">
        <v>31817</v>
      </c>
      <c r="L75" s="173"/>
    </row>
    <row r="76" spans="1:12" ht="23.25" thickBot="1" x14ac:dyDescent="0.3">
      <c r="A76" s="13">
        <v>13</v>
      </c>
      <c r="B76" s="14">
        <v>5324848103</v>
      </c>
      <c r="C76" s="14">
        <v>0</v>
      </c>
      <c r="D76" s="14" t="s">
        <v>539</v>
      </c>
      <c r="E76" s="14">
        <v>281.66000000000003</v>
      </c>
      <c r="F76" s="15">
        <v>39743</v>
      </c>
      <c r="G76" s="15">
        <v>39723</v>
      </c>
      <c r="H76" s="15">
        <v>55647</v>
      </c>
      <c r="I76" s="14">
        <v>523.20000000000005</v>
      </c>
      <c r="J76" s="158">
        <v>147364.51199999999</v>
      </c>
      <c r="K76" s="15">
        <v>27421</v>
      </c>
      <c r="L76" s="174"/>
    </row>
    <row r="77" spans="1:12" ht="15.75" thickBot="1" x14ac:dyDescent="0.3">
      <c r="A77" s="13"/>
      <c r="B77" s="14"/>
      <c r="C77" s="14"/>
      <c r="D77" s="14"/>
      <c r="E77" s="14"/>
      <c r="F77" s="14"/>
      <c r="G77" s="14"/>
      <c r="H77" s="15"/>
      <c r="I77" s="14"/>
      <c r="J77" s="15"/>
      <c r="K77" s="15"/>
      <c r="L77" s="151"/>
    </row>
    <row r="78" spans="1:12" ht="15.75" thickBot="1" x14ac:dyDescent="0.3">
      <c r="A78" s="13"/>
      <c r="B78" s="14"/>
      <c r="C78" s="14"/>
      <c r="D78" s="14"/>
      <c r="E78" s="14"/>
      <c r="F78" s="14"/>
      <c r="G78" s="14"/>
      <c r="H78" s="15"/>
      <c r="I78" s="14"/>
      <c r="J78" s="15"/>
      <c r="K78" s="15"/>
      <c r="L78" s="151"/>
    </row>
    <row r="79" spans="1:12" ht="15.75" thickBot="1" x14ac:dyDescent="0.3">
      <c r="A79" s="13"/>
      <c r="B79" s="14"/>
      <c r="C79" s="14"/>
      <c r="D79" s="14"/>
      <c r="E79" s="14"/>
      <c r="F79" s="14"/>
      <c r="G79" s="14"/>
      <c r="H79" s="15"/>
      <c r="I79" s="14"/>
      <c r="J79" s="15"/>
      <c r="K79" s="15"/>
      <c r="L79" s="151"/>
    </row>
    <row r="80" spans="1:12" ht="15.75" thickBot="1" x14ac:dyDescent="0.3">
      <c r="A80" s="13"/>
      <c r="B80" s="14"/>
      <c r="C80" s="14"/>
      <c r="D80" s="14"/>
      <c r="E80" s="14"/>
      <c r="F80" s="14"/>
      <c r="G80" s="14"/>
      <c r="H80" s="15"/>
      <c r="I80" s="14"/>
      <c r="J80" s="15"/>
      <c r="K80" s="15"/>
      <c r="L80" s="151"/>
    </row>
    <row r="81" spans="1:12" ht="15.75" thickBot="1" x14ac:dyDescent="0.3">
      <c r="A81" s="13"/>
      <c r="B81" s="14"/>
      <c r="C81" s="14"/>
      <c r="D81" s="14"/>
      <c r="E81" s="14"/>
      <c r="F81" s="14"/>
      <c r="G81" s="14"/>
      <c r="H81" s="15"/>
      <c r="I81" s="14"/>
      <c r="J81" s="15"/>
      <c r="K81" s="15"/>
      <c r="L81" s="151"/>
    </row>
    <row r="82" spans="1:12" ht="15.75" thickBot="1" x14ac:dyDescent="0.3">
      <c r="A82" s="13"/>
      <c r="B82" s="14"/>
      <c r="C82" s="14"/>
      <c r="D82" s="14"/>
      <c r="E82" s="14"/>
      <c r="F82" s="14"/>
      <c r="G82" s="14"/>
      <c r="H82" s="15"/>
      <c r="I82" s="14"/>
      <c r="J82" s="15"/>
      <c r="K82" s="15"/>
      <c r="L82" s="151"/>
    </row>
    <row r="83" spans="1:12" ht="15.75" thickBot="1" x14ac:dyDescent="0.3">
      <c r="A83" s="13"/>
      <c r="B83" s="14"/>
      <c r="C83" s="14"/>
      <c r="D83" s="14"/>
      <c r="E83" s="14"/>
      <c r="F83" s="14"/>
      <c r="G83" s="14"/>
      <c r="H83" s="15"/>
      <c r="I83" s="14"/>
      <c r="J83" s="15"/>
      <c r="K83" s="15"/>
      <c r="L83" s="151"/>
    </row>
    <row r="84" spans="1:12" ht="15.75" thickBot="1" x14ac:dyDescent="0.3">
      <c r="A84" s="13"/>
      <c r="B84" s="14"/>
      <c r="C84" s="14"/>
      <c r="D84" s="14"/>
      <c r="E84" s="14"/>
      <c r="F84" s="14"/>
      <c r="G84" s="14"/>
      <c r="H84" s="15"/>
      <c r="I84" s="14"/>
      <c r="J84" s="15"/>
      <c r="K84" s="15"/>
      <c r="L84" s="151"/>
    </row>
    <row r="85" spans="1:12" ht="15.75" thickBot="1" x14ac:dyDescent="0.3">
      <c r="A85" s="13"/>
      <c r="B85" s="14"/>
      <c r="C85" s="14"/>
      <c r="D85" s="14"/>
      <c r="E85" s="14"/>
      <c r="F85" s="14"/>
      <c r="G85" s="14"/>
      <c r="H85" s="15"/>
      <c r="I85" s="14"/>
      <c r="J85" s="15"/>
      <c r="K85" s="15"/>
      <c r="L85" s="151"/>
    </row>
    <row r="86" spans="1:12" ht="15.75" thickBot="1" x14ac:dyDescent="0.3">
      <c r="A86" s="13"/>
      <c r="B86" s="14"/>
      <c r="C86" s="14"/>
      <c r="D86" s="14"/>
      <c r="E86" s="14"/>
      <c r="F86" s="14"/>
      <c r="G86" s="14"/>
      <c r="H86" s="15"/>
      <c r="I86" s="14"/>
      <c r="J86" s="15"/>
      <c r="K86" s="15"/>
      <c r="L86" s="151"/>
    </row>
    <row r="87" spans="1:12" ht="15.75" thickBot="1" x14ac:dyDescent="0.3">
      <c r="A87" s="13"/>
      <c r="B87" s="14"/>
      <c r="C87" s="14"/>
      <c r="D87" s="14"/>
      <c r="E87" s="14"/>
      <c r="F87" s="14"/>
      <c r="G87" s="14"/>
      <c r="H87" s="15"/>
      <c r="I87" s="14"/>
      <c r="J87" s="15"/>
      <c r="K87" s="15"/>
      <c r="L87" s="151"/>
    </row>
    <row r="88" spans="1:12" ht="15.75" thickBot="1" x14ac:dyDescent="0.3">
      <c r="A88" s="13"/>
      <c r="B88" s="14"/>
      <c r="C88" s="14"/>
      <c r="D88" s="14"/>
      <c r="E88" s="14"/>
      <c r="F88" s="14"/>
      <c r="G88" s="14"/>
      <c r="H88" s="15"/>
      <c r="I88" s="14"/>
      <c r="J88" s="15"/>
      <c r="K88" s="15"/>
      <c r="L88" s="151"/>
    </row>
    <row r="89" spans="1:12" ht="15.75" thickBot="1" x14ac:dyDescent="0.3">
      <c r="A89" s="13"/>
      <c r="B89" s="14"/>
      <c r="C89" s="14"/>
      <c r="D89" s="14"/>
      <c r="E89" s="14"/>
      <c r="F89" s="14"/>
      <c r="G89" s="14"/>
      <c r="H89" s="15"/>
      <c r="I89" s="14"/>
      <c r="J89" s="15"/>
      <c r="K89" s="15"/>
      <c r="L89" s="151"/>
    </row>
    <row r="90" spans="1:12" ht="15.75" thickBot="1" x14ac:dyDescent="0.3">
      <c r="A90" s="13"/>
      <c r="B90" s="14"/>
      <c r="C90" s="14"/>
      <c r="D90" s="14"/>
      <c r="E90" s="14"/>
      <c r="F90" s="14"/>
      <c r="G90" s="14"/>
      <c r="H90" s="15"/>
      <c r="I90" s="14"/>
      <c r="J90" s="15"/>
      <c r="K90" s="15"/>
      <c r="L90" s="151"/>
    </row>
    <row r="91" spans="1:12" ht="15.75" thickBot="1" x14ac:dyDescent="0.3">
      <c r="A91" s="13"/>
      <c r="B91" s="14"/>
      <c r="C91" s="14"/>
      <c r="D91" s="14"/>
      <c r="E91" s="14"/>
      <c r="F91" s="14"/>
      <c r="G91" s="14"/>
      <c r="H91" s="15"/>
      <c r="I91" s="14"/>
      <c r="J91" s="15"/>
      <c r="K91" s="15"/>
      <c r="L91" s="151"/>
    </row>
    <row r="92" spans="1:12" ht="15.75" thickBot="1" x14ac:dyDescent="0.3">
      <c r="A92" s="13"/>
      <c r="B92" s="14"/>
      <c r="C92" s="14"/>
      <c r="D92" s="14"/>
      <c r="E92" s="14"/>
      <c r="F92" s="14"/>
      <c r="G92" s="14"/>
      <c r="H92" s="15"/>
      <c r="I92" s="14"/>
      <c r="J92" s="15"/>
      <c r="K92" s="15"/>
      <c r="L92" s="151"/>
    </row>
    <row r="93" spans="1:12" ht="15.75" thickBot="1" x14ac:dyDescent="0.3">
      <c r="A93" s="13"/>
      <c r="B93" s="14"/>
      <c r="C93" s="14"/>
      <c r="D93" s="14"/>
      <c r="E93" s="14"/>
      <c r="F93" s="14"/>
      <c r="G93" s="14"/>
      <c r="H93" s="15"/>
      <c r="I93" s="14"/>
      <c r="J93" s="15"/>
      <c r="K93" s="15"/>
      <c r="L93" s="151"/>
    </row>
    <row r="94" spans="1:12" ht="15.75" thickBot="1" x14ac:dyDescent="0.3">
      <c r="A94" s="13"/>
      <c r="B94" s="14"/>
      <c r="C94" s="14"/>
      <c r="D94" s="14"/>
      <c r="E94" s="14"/>
      <c r="F94" s="14"/>
      <c r="G94" s="14"/>
      <c r="H94" s="15"/>
      <c r="I94" s="14"/>
      <c r="J94" s="15"/>
      <c r="K94" s="15"/>
      <c r="L94" s="151"/>
    </row>
    <row r="95" spans="1:12" ht="15.75" thickBot="1" x14ac:dyDescent="0.3">
      <c r="A95" s="13"/>
      <c r="B95" s="14"/>
      <c r="C95" s="14"/>
      <c r="D95" s="14"/>
      <c r="E95" s="14"/>
      <c r="F95" s="14"/>
      <c r="G95" s="14"/>
      <c r="H95" s="15"/>
      <c r="I95" s="14"/>
      <c r="J95" s="15"/>
      <c r="K95" s="15"/>
      <c r="L95" s="151"/>
    </row>
    <row r="96" spans="1:12" ht="15.75" thickBot="1" x14ac:dyDescent="0.3">
      <c r="A96" s="13"/>
      <c r="B96" s="14"/>
      <c r="C96" s="14"/>
      <c r="D96" s="14"/>
      <c r="E96" s="14"/>
      <c r="F96" s="14"/>
      <c r="G96" s="14"/>
      <c r="H96" s="15"/>
      <c r="I96" s="14"/>
      <c r="J96" s="15"/>
      <c r="K96" s="15"/>
      <c r="L96" s="151"/>
    </row>
    <row r="97" spans="1:12" ht="15.75" thickBot="1" x14ac:dyDescent="0.3">
      <c r="A97" s="13"/>
      <c r="B97" s="14"/>
      <c r="C97" s="14"/>
      <c r="D97" s="14"/>
      <c r="E97" s="14"/>
      <c r="F97" s="14"/>
      <c r="G97" s="14"/>
      <c r="H97" s="15"/>
      <c r="I97" s="14"/>
      <c r="J97" s="15"/>
      <c r="K97" s="15"/>
      <c r="L97" s="151"/>
    </row>
    <row r="98" spans="1:12" ht="15.75" thickBot="1" x14ac:dyDescent="0.3">
      <c r="A98" s="13"/>
      <c r="B98" s="14"/>
      <c r="C98" s="14"/>
      <c r="D98" s="14"/>
      <c r="E98" s="14"/>
      <c r="F98" s="14"/>
      <c r="G98" s="14"/>
      <c r="H98" s="15"/>
      <c r="I98" s="14"/>
      <c r="J98" s="15"/>
      <c r="K98" s="15"/>
      <c r="L98" s="151"/>
    </row>
    <row r="99" spans="1:12" ht="15.75" thickBot="1" x14ac:dyDescent="0.3">
      <c r="A99" s="13"/>
      <c r="B99" s="14"/>
      <c r="C99" s="14"/>
      <c r="D99" s="14"/>
      <c r="E99" s="14"/>
      <c r="F99" s="14"/>
      <c r="G99" s="14"/>
      <c r="H99" s="15"/>
      <c r="I99" s="14"/>
      <c r="J99" s="15"/>
      <c r="K99" s="15"/>
      <c r="L99" s="151"/>
    </row>
    <row r="100" spans="1:12" ht="15.75" thickBot="1" x14ac:dyDescent="0.3">
      <c r="A100" s="13"/>
      <c r="B100" s="14"/>
      <c r="C100" s="14"/>
      <c r="D100" s="14"/>
      <c r="E100" s="14"/>
      <c r="F100" s="14"/>
      <c r="G100" s="14"/>
      <c r="H100" s="15"/>
      <c r="I100" s="14"/>
      <c r="J100" s="15"/>
      <c r="K100" s="15"/>
      <c r="L100" s="151"/>
    </row>
    <row r="101" spans="1:12" ht="15.75" thickBot="1" x14ac:dyDescent="0.3">
      <c r="A101" s="13"/>
      <c r="B101" s="14"/>
      <c r="C101" s="14"/>
      <c r="D101" s="14"/>
      <c r="E101" s="14"/>
      <c r="F101" s="14"/>
      <c r="G101" s="14"/>
      <c r="H101" s="15"/>
      <c r="I101" s="14"/>
      <c r="J101" s="15"/>
      <c r="K101" s="15"/>
      <c r="L101" s="151"/>
    </row>
    <row r="102" spans="1:12" ht="15.75" thickBot="1" x14ac:dyDescent="0.3">
      <c r="A102" s="13"/>
      <c r="B102" s="14"/>
      <c r="C102" s="14"/>
      <c r="D102" s="14"/>
      <c r="E102" s="14"/>
      <c r="F102" s="14"/>
      <c r="G102" s="14"/>
      <c r="H102" s="15"/>
      <c r="I102" s="14"/>
      <c r="J102" s="15"/>
      <c r="K102" s="15"/>
      <c r="L102" s="151"/>
    </row>
    <row r="103" spans="1:12" ht="15.75" thickBot="1" x14ac:dyDescent="0.3">
      <c r="A103" s="13"/>
      <c r="B103" s="14"/>
      <c r="C103" s="14"/>
      <c r="D103" s="14"/>
      <c r="E103" s="14"/>
      <c r="F103" s="14"/>
      <c r="G103" s="14"/>
      <c r="H103" s="15"/>
      <c r="I103" s="14"/>
      <c r="J103" s="15"/>
      <c r="K103" s="15"/>
      <c r="L103" s="151"/>
    </row>
    <row r="104" spans="1:12" ht="15.75" thickBot="1" x14ac:dyDescent="0.3">
      <c r="A104" s="13"/>
      <c r="B104" s="14"/>
      <c r="C104" s="14"/>
      <c r="D104" s="14"/>
      <c r="E104" s="14"/>
      <c r="F104" s="14"/>
      <c r="G104" s="14"/>
      <c r="H104" s="15"/>
      <c r="I104" s="14"/>
      <c r="J104" s="15"/>
      <c r="K104" s="15"/>
      <c r="L104" s="151"/>
    </row>
    <row r="105" spans="1:12" ht="15.75" thickBot="1" x14ac:dyDescent="0.3">
      <c r="A105" s="13"/>
      <c r="B105" s="14"/>
      <c r="C105" s="14"/>
      <c r="D105" s="14"/>
      <c r="E105" s="14"/>
      <c r="F105" s="14"/>
      <c r="G105" s="14"/>
      <c r="H105" s="15"/>
      <c r="I105" s="14"/>
      <c r="J105" s="15"/>
      <c r="K105" s="15"/>
      <c r="L105" s="151"/>
    </row>
    <row r="106" spans="1:12" ht="15.75" thickBot="1" x14ac:dyDescent="0.3">
      <c r="A106" s="13"/>
      <c r="B106" s="14"/>
      <c r="C106" s="14"/>
      <c r="D106" s="14"/>
      <c r="E106" s="14"/>
      <c r="F106" s="14"/>
      <c r="G106" s="14"/>
      <c r="H106" s="15"/>
      <c r="I106" s="14"/>
      <c r="J106" s="15"/>
      <c r="K106" s="15"/>
      <c r="L106" s="151"/>
    </row>
    <row r="107" spans="1:12" ht="15.75" thickBot="1" x14ac:dyDescent="0.3">
      <c r="A107" s="13"/>
      <c r="B107" s="14"/>
      <c r="C107" s="14"/>
      <c r="D107" s="14"/>
      <c r="E107" s="14"/>
      <c r="F107" s="14"/>
      <c r="G107" s="14"/>
      <c r="H107" s="15"/>
      <c r="I107" s="14"/>
      <c r="J107" s="15"/>
      <c r="K107" s="15"/>
      <c r="L107" s="151"/>
    </row>
    <row r="108" spans="1:12" ht="15.75" thickBot="1" x14ac:dyDescent="0.3">
      <c r="A108" s="13"/>
      <c r="B108" s="14"/>
      <c r="C108" s="14"/>
      <c r="D108" s="14"/>
      <c r="E108" s="14"/>
      <c r="F108" s="14"/>
      <c r="G108" s="14"/>
      <c r="H108" s="15"/>
      <c r="I108" s="14"/>
      <c r="J108" s="15"/>
      <c r="K108" s="15"/>
      <c r="L108" s="151"/>
    </row>
    <row r="109" spans="1:12" ht="15.75" thickBot="1" x14ac:dyDescent="0.3">
      <c r="A109" s="13"/>
      <c r="B109" s="14"/>
      <c r="C109" s="14"/>
      <c r="D109" s="14"/>
      <c r="E109" s="14"/>
      <c r="F109" s="14"/>
      <c r="G109" s="14"/>
      <c r="H109" s="15"/>
      <c r="I109" s="14"/>
      <c r="J109" s="15"/>
      <c r="K109" s="15"/>
      <c r="L109" s="151"/>
    </row>
    <row r="110" spans="1:12" ht="15.75" thickBot="1" x14ac:dyDescent="0.3">
      <c r="A110" s="13"/>
      <c r="B110" s="14"/>
      <c r="C110" s="14"/>
      <c r="D110" s="14"/>
      <c r="E110" s="14"/>
      <c r="F110" s="14"/>
      <c r="G110" s="14"/>
      <c r="H110" s="15"/>
      <c r="I110" s="14"/>
      <c r="J110" s="15"/>
      <c r="K110" s="15"/>
      <c r="L110" s="151"/>
    </row>
    <row r="111" spans="1:12" ht="15.75" thickBot="1" x14ac:dyDescent="0.3">
      <c r="A111" s="13"/>
      <c r="B111" s="14"/>
      <c r="C111" s="14"/>
      <c r="D111" s="14"/>
      <c r="E111" s="14"/>
      <c r="F111" s="14"/>
      <c r="G111" s="14"/>
      <c r="H111" s="15"/>
      <c r="I111" s="14"/>
      <c r="J111" s="15"/>
      <c r="K111" s="15"/>
      <c r="L111" s="151"/>
    </row>
    <row r="112" spans="1:12" ht="15.75" thickBot="1" x14ac:dyDescent="0.3">
      <c r="A112" s="13"/>
      <c r="B112" s="14"/>
      <c r="C112" s="14"/>
      <c r="D112" s="14"/>
      <c r="E112" s="14"/>
      <c r="F112" s="14"/>
      <c r="G112" s="14"/>
      <c r="H112" s="15"/>
      <c r="I112" s="14"/>
      <c r="J112" s="15"/>
      <c r="K112" s="15"/>
      <c r="L112" s="151"/>
    </row>
    <row r="113" spans="1:12" ht="15.75" thickBot="1" x14ac:dyDescent="0.3">
      <c r="A113" s="13"/>
      <c r="B113" s="14"/>
      <c r="C113" s="14"/>
      <c r="D113" s="14"/>
      <c r="E113" s="14"/>
      <c r="F113" s="14"/>
      <c r="G113" s="14"/>
      <c r="H113" s="15"/>
      <c r="I113" s="14"/>
      <c r="J113" s="15"/>
      <c r="K113" s="15"/>
      <c r="L113" s="151"/>
    </row>
    <row r="114" spans="1:12" ht="15.75" thickBot="1" x14ac:dyDescent="0.3">
      <c r="A114" s="13"/>
      <c r="B114" s="14"/>
      <c r="C114" s="14"/>
      <c r="D114" s="14"/>
      <c r="E114" s="14"/>
      <c r="F114" s="14"/>
      <c r="G114" s="14"/>
      <c r="H114" s="15"/>
      <c r="I114" s="14"/>
      <c r="J114" s="15"/>
      <c r="K114" s="15"/>
      <c r="L114" s="151"/>
    </row>
    <row r="115" spans="1:12" ht="15.75" thickBot="1" x14ac:dyDescent="0.3">
      <c r="A115" s="13"/>
      <c r="B115" s="14"/>
      <c r="C115" s="14"/>
      <c r="D115" s="14"/>
      <c r="E115" s="14"/>
      <c r="F115" s="14"/>
      <c r="G115" s="14"/>
      <c r="H115" s="15"/>
      <c r="I115" s="14"/>
      <c r="J115" s="15"/>
      <c r="K115" s="15"/>
      <c r="L115" s="151"/>
    </row>
    <row r="116" spans="1:12" ht="15.75" thickBot="1" x14ac:dyDescent="0.3">
      <c r="A116" s="13"/>
      <c r="B116" s="14"/>
      <c r="C116" s="14"/>
      <c r="D116" s="14"/>
      <c r="E116" s="14"/>
      <c r="F116" s="14"/>
      <c r="G116" s="14"/>
      <c r="H116" s="15"/>
      <c r="I116" s="14"/>
      <c r="J116" s="15"/>
      <c r="K116" s="15"/>
      <c r="L116" s="151"/>
    </row>
    <row r="117" spans="1:12" ht="15.75" thickBot="1" x14ac:dyDescent="0.3">
      <c r="A117" s="13"/>
      <c r="B117" s="14"/>
      <c r="C117" s="14"/>
      <c r="D117" s="14"/>
      <c r="E117" s="14"/>
      <c r="F117" s="14"/>
      <c r="G117" s="14"/>
      <c r="H117" s="15"/>
      <c r="I117" s="14"/>
      <c r="J117" s="15"/>
      <c r="K117" s="15"/>
      <c r="L117" s="151"/>
    </row>
    <row r="118" spans="1:12" ht="15.75" thickBot="1" x14ac:dyDescent="0.3">
      <c r="A118" s="13"/>
      <c r="B118" s="14"/>
      <c r="C118" s="14"/>
      <c r="D118" s="14"/>
      <c r="E118" s="14"/>
      <c r="F118" s="14"/>
      <c r="G118" s="14"/>
      <c r="H118" s="15"/>
      <c r="I118" s="14"/>
      <c r="J118" s="15"/>
      <c r="K118" s="15"/>
      <c r="L118" s="151"/>
    </row>
    <row r="119" spans="1:12" ht="15.75" thickBot="1" x14ac:dyDescent="0.3">
      <c r="A119" s="13"/>
      <c r="B119" s="14"/>
      <c r="C119" s="14"/>
      <c r="D119" s="14"/>
      <c r="E119" s="14"/>
      <c r="F119" s="14"/>
      <c r="G119" s="14"/>
      <c r="H119" s="15"/>
      <c r="I119" s="14"/>
      <c r="J119" s="15"/>
      <c r="K119" s="15"/>
      <c r="L119" s="151"/>
    </row>
    <row r="120" spans="1:12" ht="15.75" thickBot="1" x14ac:dyDescent="0.3">
      <c r="A120" s="13"/>
      <c r="B120" s="14"/>
      <c r="C120" s="14"/>
      <c r="D120" s="14"/>
      <c r="E120" s="14"/>
      <c r="F120" s="14"/>
      <c r="G120" s="14"/>
      <c r="H120" s="15"/>
      <c r="I120" s="14"/>
      <c r="J120" s="15"/>
      <c r="K120" s="15"/>
      <c r="L120" s="151"/>
    </row>
    <row r="121" spans="1:12" ht="15.75" thickBot="1" x14ac:dyDescent="0.3">
      <c r="A121" s="13"/>
      <c r="B121" s="14"/>
      <c r="C121" s="14"/>
      <c r="D121" s="14"/>
      <c r="E121" s="14"/>
      <c r="F121" s="14"/>
      <c r="G121" s="14"/>
      <c r="H121" s="15"/>
      <c r="I121" s="14"/>
      <c r="J121" s="15"/>
      <c r="K121" s="15"/>
      <c r="L121" s="151"/>
    </row>
    <row r="122" spans="1:12" ht="15.75" thickBot="1" x14ac:dyDescent="0.3">
      <c r="A122" s="13"/>
      <c r="B122" s="14"/>
      <c r="C122" s="14"/>
      <c r="D122" s="14"/>
      <c r="E122" s="14"/>
      <c r="F122" s="14"/>
      <c r="G122" s="14"/>
      <c r="H122" s="15"/>
      <c r="I122" s="14"/>
      <c r="J122" s="15"/>
      <c r="K122" s="15"/>
      <c r="L122" s="151"/>
    </row>
    <row r="123" spans="1:12" ht="15.75" thickBot="1" x14ac:dyDescent="0.3">
      <c r="A123" s="13"/>
      <c r="B123" s="14"/>
      <c r="C123" s="14"/>
      <c r="D123" s="14"/>
      <c r="E123" s="14"/>
      <c r="F123" s="14"/>
      <c r="G123" s="14"/>
      <c r="H123" s="15"/>
      <c r="I123" s="14"/>
      <c r="J123" s="15"/>
      <c r="K123" s="15"/>
      <c r="L123" s="151"/>
    </row>
    <row r="124" spans="1:12" ht="15.75" thickBot="1" x14ac:dyDescent="0.3">
      <c r="A124" s="13"/>
      <c r="B124" s="14"/>
      <c r="C124" s="14"/>
      <c r="D124" s="14"/>
      <c r="E124" s="14"/>
      <c r="F124" s="14"/>
      <c r="G124" s="14"/>
      <c r="H124" s="15"/>
      <c r="I124" s="14"/>
      <c r="J124" s="15"/>
      <c r="K124" s="15"/>
      <c r="L124" s="151"/>
    </row>
    <row r="125" spans="1:12" ht="15.75" thickBot="1" x14ac:dyDescent="0.3">
      <c r="A125" s="13"/>
      <c r="B125" s="14"/>
      <c r="C125" s="14"/>
      <c r="D125" s="14"/>
      <c r="E125" s="14"/>
      <c r="F125" s="14"/>
      <c r="G125" s="14"/>
      <c r="H125" s="15"/>
      <c r="I125" s="14"/>
      <c r="J125" s="15"/>
      <c r="K125" s="15"/>
      <c r="L125" s="151"/>
    </row>
    <row r="126" spans="1:12" ht="15.75" thickBot="1" x14ac:dyDescent="0.3">
      <c r="A126" s="13"/>
      <c r="B126" s="14"/>
      <c r="C126" s="14"/>
      <c r="D126" s="14"/>
      <c r="E126" s="14"/>
      <c r="F126" s="14"/>
      <c r="G126" s="14"/>
      <c r="H126" s="15"/>
      <c r="I126" s="14"/>
      <c r="J126" s="15"/>
      <c r="K126" s="15"/>
      <c r="L126" s="151"/>
    </row>
    <row r="127" spans="1:12" ht="15.75" thickBot="1" x14ac:dyDescent="0.3">
      <c r="A127" s="13"/>
      <c r="B127" s="14"/>
      <c r="C127" s="14"/>
      <c r="D127" s="14"/>
      <c r="E127" s="14"/>
      <c r="F127" s="14"/>
      <c r="G127" s="14"/>
      <c r="H127" s="15"/>
      <c r="I127" s="14"/>
      <c r="J127" s="15"/>
      <c r="K127" s="15"/>
      <c r="L127" s="151"/>
    </row>
    <row r="128" spans="1:12" ht="15.75" thickBot="1" x14ac:dyDescent="0.3">
      <c r="A128" s="13"/>
      <c r="B128" s="14"/>
      <c r="C128" s="14"/>
      <c r="D128" s="14"/>
      <c r="E128" s="14"/>
      <c r="F128" s="14"/>
      <c r="G128" s="14"/>
      <c r="H128" s="15"/>
      <c r="I128" s="14"/>
      <c r="J128" s="15"/>
      <c r="K128" s="15"/>
      <c r="L128" s="151"/>
    </row>
    <row r="129" spans="1:12" ht="15.75" thickBot="1" x14ac:dyDescent="0.3">
      <c r="A129" s="13"/>
      <c r="B129" s="14"/>
      <c r="C129" s="14"/>
      <c r="D129" s="14"/>
      <c r="E129" s="14"/>
      <c r="F129" s="14"/>
      <c r="G129" s="14"/>
      <c r="H129" s="15"/>
      <c r="I129" s="14"/>
      <c r="J129" s="15"/>
      <c r="K129" s="15"/>
      <c r="L129" s="151"/>
    </row>
    <row r="130" spans="1:12" ht="15.75" thickBot="1" x14ac:dyDescent="0.3">
      <c r="A130" s="13"/>
      <c r="B130" s="14"/>
      <c r="C130" s="14"/>
      <c r="D130" s="14"/>
      <c r="E130" s="14"/>
      <c r="F130" s="14"/>
      <c r="G130" s="14"/>
      <c r="H130" s="15"/>
      <c r="I130" s="14"/>
      <c r="J130" s="15"/>
      <c r="K130" s="15"/>
      <c r="L130" s="151"/>
    </row>
    <row r="131" spans="1:12" ht="15.75" thickBot="1" x14ac:dyDescent="0.3">
      <c r="A131" s="13"/>
      <c r="B131" s="14"/>
      <c r="C131" s="14"/>
      <c r="D131" s="14"/>
      <c r="E131" s="14"/>
      <c r="F131" s="14"/>
      <c r="G131" s="14"/>
      <c r="H131" s="15"/>
      <c r="I131" s="14"/>
      <c r="J131" s="15"/>
      <c r="K131" s="15"/>
      <c r="L131" s="151"/>
    </row>
    <row r="132" spans="1:12" ht="15.75" thickBot="1" x14ac:dyDescent="0.3">
      <c r="A132" s="13"/>
      <c r="B132" s="14"/>
      <c r="C132" s="14"/>
      <c r="D132" s="14"/>
      <c r="E132" s="14"/>
      <c r="F132" s="14"/>
      <c r="G132" s="14"/>
      <c r="H132" s="15"/>
      <c r="I132" s="14"/>
      <c r="J132" s="15"/>
      <c r="K132" s="15"/>
      <c r="L132" s="151"/>
    </row>
    <row r="133" spans="1:12" ht="15.75" thickBot="1" x14ac:dyDescent="0.3">
      <c r="A133" s="13"/>
      <c r="B133" s="14"/>
      <c r="C133" s="14"/>
      <c r="D133" s="14"/>
      <c r="E133" s="14"/>
      <c r="F133" s="14"/>
      <c r="G133" s="14"/>
      <c r="H133" s="15"/>
      <c r="I133" s="14"/>
      <c r="J133" s="15"/>
      <c r="K133" s="15"/>
      <c r="L133" s="151"/>
    </row>
    <row r="134" spans="1:12" ht="15.75" thickBot="1" x14ac:dyDescent="0.3">
      <c r="A134" s="13"/>
      <c r="B134" s="14"/>
      <c r="C134" s="14"/>
      <c r="D134" s="14"/>
      <c r="E134" s="14"/>
      <c r="F134" s="14"/>
      <c r="G134" s="14"/>
      <c r="H134" s="15"/>
      <c r="I134" s="14"/>
      <c r="J134" s="15"/>
      <c r="K134" s="15"/>
      <c r="L134" s="151"/>
    </row>
    <row r="135" spans="1:12" ht="15.75" thickBot="1" x14ac:dyDescent="0.3">
      <c r="A135" s="13"/>
      <c r="B135" s="14"/>
      <c r="C135" s="14"/>
      <c r="D135" s="14"/>
      <c r="E135" s="14"/>
      <c r="F135" s="14"/>
      <c r="G135" s="14"/>
      <c r="H135" s="15"/>
      <c r="I135" s="14"/>
      <c r="J135" s="15"/>
      <c r="K135" s="15"/>
      <c r="L135" s="151"/>
    </row>
    <row r="136" spans="1:12" ht="15.75" thickBot="1" x14ac:dyDescent="0.3">
      <c r="A136" s="13"/>
      <c r="B136" s="14"/>
      <c r="C136" s="14"/>
      <c r="D136" s="14"/>
      <c r="E136" s="14"/>
      <c r="F136" s="14"/>
      <c r="G136" s="14"/>
      <c r="H136" s="15"/>
      <c r="I136" s="14"/>
      <c r="J136" s="15"/>
      <c r="K136" s="15"/>
      <c r="L136" s="151"/>
    </row>
    <row r="137" spans="1:12" ht="15.75" thickBot="1" x14ac:dyDescent="0.3">
      <c r="A137" s="13"/>
      <c r="B137" s="14"/>
      <c r="C137" s="14"/>
      <c r="D137" s="14"/>
      <c r="E137" s="14"/>
      <c r="F137" s="14"/>
      <c r="G137" s="14"/>
      <c r="H137" s="15"/>
      <c r="I137" s="14"/>
      <c r="J137" s="15"/>
      <c r="K137" s="15"/>
      <c r="L137" s="151"/>
    </row>
    <row r="138" spans="1:12" ht="15.75" thickBot="1" x14ac:dyDescent="0.3">
      <c r="A138" s="13"/>
      <c r="B138" s="14"/>
      <c r="C138" s="14"/>
      <c r="D138" s="14"/>
      <c r="E138" s="14"/>
      <c r="F138" s="14"/>
      <c r="G138" s="14"/>
      <c r="H138" s="15"/>
      <c r="I138" s="14"/>
      <c r="J138" s="15"/>
      <c r="K138" s="15"/>
      <c r="L138" s="151"/>
    </row>
    <row r="139" spans="1:12" ht="15.75" thickBot="1" x14ac:dyDescent="0.3">
      <c r="A139" s="13"/>
      <c r="B139" s="14"/>
      <c r="C139" s="14"/>
      <c r="D139" s="14"/>
      <c r="E139" s="14"/>
      <c r="F139" s="14"/>
      <c r="G139" s="14"/>
      <c r="H139" s="15"/>
      <c r="I139" s="14"/>
      <c r="J139" s="15"/>
      <c r="K139" s="15"/>
      <c r="L139" s="151"/>
    </row>
    <row r="140" spans="1:12" ht="15.75" thickBot="1" x14ac:dyDescent="0.3">
      <c r="A140" s="13"/>
      <c r="B140" s="14"/>
      <c r="C140" s="14"/>
      <c r="D140" s="14"/>
      <c r="E140" s="14"/>
      <c r="F140" s="14"/>
      <c r="G140" s="14"/>
      <c r="H140" s="15"/>
      <c r="I140" s="14"/>
      <c r="J140" s="15"/>
      <c r="K140" s="15"/>
      <c r="L140" s="151"/>
    </row>
    <row r="141" spans="1:12" ht="15.75" thickBot="1" x14ac:dyDescent="0.3">
      <c r="A141" s="13"/>
      <c r="B141" s="14"/>
      <c r="C141" s="14"/>
      <c r="D141" s="14"/>
      <c r="E141" s="14"/>
      <c r="F141" s="14"/>
      <c r="G141" s="14"/>
      <c r="H141" s="15"/>
      <c r="I141" s="14"/>
      <c r="J141" s="15"/>
      <c r="K141" s="15"/>
      <c r="L141" s="151"/>
    </row>
    <row r="142" spans="1:12" ht="15.75" thickBot="1" x14ac:dyDescent="0.3">
      <c r="A142" s="13"/>
      <c r="B142" s="14"/>
      <c r="C142" s="14"/>
      <c r="D142" s="14"/>
      <c r="E142" s="14"/>
      <c r="F142" s="14"/>
      <c r="G142" s="14"/>
      <c r="H142" s="15"/>
      <c r="I142" s="14"/>
      <c r="J142" s="15"/>
      <c r="K142" s="15"/>
      <c r="L142" s="151"/>
    </row>
    <row r="143" spans="1:12" ht="15.75" thickBot="1" x14ac:dyDescent="0.3">
      <c r="A143" s="13"/>
      <c r="B143" s="14"/>
      <c r="C143" s="14"/>
      <c r="D143" s="14"/>
      <c r="E143" s="14"/>
      <c r="F143" s="14"/>
      <c r="G143" s="14"/>
      <c r="H143" s="15"/>
      <c r="I143" s="14"/>
      <c r="J143" s="15"/>
      <c r="K143" s="15"/>
      <c r="L143" s="151"/>
    </row>
    <row r="144" spans="1:12" ht="15.75" thickBot="1" x14ac:dyDescent="0.3">
      <c r="A144" s="13"/>
      <c r="B144" s="14"/>
      <c r="C144" s="14"/>
      <c r="D144" s="14"/>
      <c r="E144" s="14"/>
      <c r="F144" s="14"/>
      <c r="G144" s="14"/>
      <c r="H144" s="15"/>
      <c r="I144" s="14"/>
      <c r="J144" s="15"/>
      <c r="K144" s="15"/>
      <c r="L144" s="151"/>
    </row>
    <row r="145" spans="1:12" ht="15.75" thickBot="1" x14ac:dyDescent="0.3">
      <c r="A145" s="13"/>
      <c r="B145" s="14"/>
      <c r="C145" s="14"/>
      <c r="D145" s="14"/>
      <c r="E145" s="14"/>
      <c r="F145" s="14"/>
      <c r="G145" s="14"/>
      <c r="H145" s="15"/>
      <c r="I145" s="14"/>
      <c r="J145" s="15"/>
      <c r="K145" s="15"/>
      <c r="L145" s="151"/>
    </row>
    <row r="146" spans="1:12" ht="15.75" thickBot="1" x14ac:dyDescent="0.3">
      <c r="A146" s="13"/>
      <c r="B146" s="14"/>
      <c r="C146" s="14"/>
      <c r="D146" s="14"/>
      <c r="E146" s="14"/>
      <c r="F146" s="14"/>
      <c r="G146" s="14"/>
      <c r="H146" s="15"/>
      <c r="I146" s="14"/>
      <c r="J146" s="15"/>
      <c r="K146" s="15"/>
      <c r="L146" s="15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87"/>
  <sheetViews>
    <sheetView showGridLines="0" topLeftCell="C1" zoomScale="70" zoomScaleNormal="70" zoomScalePageLayoutView="80" workbookViewId="0">
      <selection activeCell="O25" sqref="O25"/>
    </sheetView>
  </sheetViews>
  <sheetFormatPr defaultColWidth="8.7109375" defaultRowHeight="15" x14ac:dyDescent="0.25"/>
  <cols>
    <col min="1" max="1" width="30.7109375" style="16" customWidth="1"/>
    <col min="2" max="2" width="46.85546875" style="16" customWidth="1"/>
    <col min="3" max="3" width="47.5703125" style="16" bestFit="1" customWidth="1"/>
    <col min="4" max="4" width="50.7109375" style="17" customWidth="1"/>
    <col min="5" max="9" width="7.42578125" style="18" bestFit="1" customWidth="1"/>
    <col min="10" max="14" width="14.85546875" style="18" bestFit="1" customWidth="1"/>
    <col min="15" max="15" width="9" style="72" bestFit="1" customWidth="1"/>
    <col min="16" max="16" width="7.42578125" style="72" bestFit="1" customWidth="1"/>
    <col min="17" max="17" width="7.7109375" style="72" bestFit="1" customWidth="1"/>
    <col min="18" max="18" width="26.42578125" style="16" bestFit="1" customWidth="1"/>
    <col min="19" max="16384" width="8.7109375" style="16"/>
  </cols>
  <sheetData>
    <row r="1" spans="1:20" x14ac:dyDescent="0.25">
      <c r="A1" s="37"/>
      <c r="B1" s="37"/>
      <c r="C1" s="37"/>
      <c r="D1" s="38"/>
      <c r="E1" s="39"/>
      <c r="F1" s="39"/>
      <c r="G1" s="39"/>
      <c r="H1" s="39"/>
      <c r="I1" s="39"/>
      <c r="J1" s="39"/>
      <c r="K1" s="39"/>
      <c r="L1" s="39"/>
      <c r="M1" s="39"/>
      <c r="N1" s="39"/>
      <c r="O1" s="69"/>
      <c r="P1" s="69"/>
      <c r="Q1" s="69"/>
      <c r="R1" s="37"/>
    </row>
    <row r="2" spans="1:20" x14ac:dyDescent="0.25">
      <c r="A2" s="137" t="s">
        <v>272</v>
      </c>
      <c r="B2" s="37"/>
      <c r="C2" s="37"/>
      <c r="D2" s="38"/>
      <c r="E2" s="39"/>
      <c r="F2" s="39"/>
      <c r="G2" s="39"/>
      <c r="H2" s="39"/>
      <c r="I2" s="39"/>
      <c r="J2" s="39"/>
      <c r="K2" s="39"/>
      <c r="L2" s="39"/>
      <c r="M2" s="39"/>
      <c r="N2" s="39"/>
      <c r="O2" s="69"/>
      <c r="P2" s="69"/>
      <c r="Q2" s="69"/>
      <c r="R2" s="138" t="s">
        <v>487</v>
      </c>
    </row>
    <row r="3" spans="1:20" x14ac:dyDescent="0.25">
      <c r="A3" s="37"/>
      <c r="B3" s="37"/>
      <c r="C3" s="37"/>
      <c r="D3" s="38"/>
      <c r="E3" s="39"/>
      <c r="F3" s="39"/>
      <c r="G3" s="39"/>
      <c r="H3" s="39"/>
      <c r="I3" s="39"/>
      <c r="J3" s="39"/>
      <c r="K3" s="39"/>
      <c r="L3" s="39"/>
      <c r="M3" s="39"/>
      <c r="N3" s="39"/>
      <c r="O3" s="69"/>
      <c r="P3" s="69"/>
      <c r="Q3" s="69"/>
      <c r="R3" s="37"/>
    </row>
    <row r="4" spans="1:20" x14ac:dyDescent="0.25">
      <c r="A4" s="34"/>
      <c r="B4" s="34"/>
      <c r="C4" s="34"/>
      <c r="D4" s="35"/>
      <c r="E4" s="36"/>
      <c r="F4" s="36"/>
      <c r="G4" s="36"/>
      <c r="H4" s="36"/>
      <c r="I4" s="36"/>
      <c r="J4" s="36"/>
      <c r="K4" s="36"/>
      <c r="L4" s="36"/>
      <c r="M4" s="36"/>
      <c r="N4" s="36"/>
      <c r="O4" s="70"/>
      <c r="P4" s="70"/>
      <c r="Q4" s="70"/>
      <c r="R4" s="34"/>
    </row>
    <row r="5" spans="1:20" x14ac:dyDescent="0.25">
      <c r="O5" s="42"/>
      <c r="P5" s="42" t="s">
        <v>252</v>
      </c>
      <c r="Q5" s="42"/>
    </row>
    <row r="6" spans="1:20" ht="30" x14ac:dyDescent="0.25">
      <c r="A6" s="40" t="s">
        <v>43</v>
      </c>
      <c r="B6" s="41" t="s">
        <v>45</v>
      </c>
      <c r="C6" s="41" t="s">
        <v>1</v>
      </c>
      <c r="D6" s="41" t="s">
        <v>81</v>
      </c>
      <c r="E6" s="42">
        <f t="shared" ref="E6:M6" ca="1" si="0">F6-1</f>
        <v>2007</v>
      </c>
      <c r="F6" s="42">
        <f t="shared" ca="1" si="0"/>
        <v>2008</v>
      </c>
      <c r="G6" s="42">
        <f t="shared" ca="1" si="0"/>
        <v>2009</v>
      </c>
      <c r="H6" s="42">
        <f t="shared" ca="1" si="0"/>
        <v>2010</v>
      </c>
      <c r="I6" s="42">
        <f t="shared" ca="1" si="0"/>
        <v>2011</v>
      </c>
      <c r="J6" s="42">
        <f t="shared" ca="1" si="0"/>
        <v>2012</v>
      </c>
      <c r="K6" s="42">
        <f t="shared" ca="1" si="0"/>
        <v>2013</v>
      </c>
      <c r="L6" s="42">
        <f t="shared" ca="1" si="0"/>
        <v>2014</v>
      </c>
      <c r="M6" s="42">
        <f t="shared" ca="1" si="0"/>
        <v>2015</v>
      </c>
      <c r="N6" s="43">
        <f ca="1">YEAR(TODAY())-1</f>
        <v>2016</v>
      </c>
      <c r="O6" s="42" t="s">
        <v>50</v>
      </c>
      <c r="P6" s="42" t="s">
        <v>87</v>
      </c>
      <c r="Q6" s="42" t="s">
        <v>88</v>
      </c>
      <c r="R6" s="40" t="s">
        <v>44</v>
      </c>
    </row>
    <row r="7" spans="1:20" s="24" customFormat="1" ht="45" x14ac:dyDescent="0.25">
      <c r="A7" s="20" t="s">
        <v>216</v>
      </c>
      <c r="B7" s="20" t="s">
        <v>214</v>
      </c>
      <c r="C7" s="20" t="s">
        <v>102</v>
      </c>
      <c r="D7" s="21" t="s">
        <v>499</v>
      </c>
      <c r="E7" s="22"/>
      <c r="F7" s="23"/>
      <c r="G7" s="23"/>
      <c r="H7" s="23"/>
      <c r="I7" s="22"/>
      <c r="J7" s="23"/>
      <c r="K7" s="23"/>
      <c r="L7" s="23"/>
      <c r="M7" s="23"/>
      <c r="N7" s="26">
        <v>9.65</v>
      </c>
      <c r="O7" s="32"/>
      <c r="P7" s="32"/>
      <c r="Q7" s="32"/>
      <c r="R7" s="19" t="s">
        <v>101</v>
      </c>
    </row>
    <row r="8" spans="1:20" ht="30" x14ac:dyDescent="0.25">
      <c r="A8" s="20" t="s">
        <v>103</v>
      </c>
      <c r="B8" s="20" t="s">
        <v>213</v>
      </c>
      <c r="C8" s="20" t="s">
        <v>105</v>
      </c>
      <c r="D8" s="20"/>
      <c r="E8" s="22"/>
      <c r="F8" s="23"/>
      <c r="G8" s="23"/>
      <c r="H8" s="23"/>
      <c r="I8" s="22"/>
      <c r="J8" s="23"/>
      <c r="K8" s="23"/>
      <c r="L8" s="23"/>
      <c r="M8" s="23"/>
      <c r="N8" s="26">
        <f>76+((3176/22)*2)</f>
        <v>364.72727272727275</v>
      </c>
      <c r="O8" s="32"/>
      <c r="P8" s="32"/>
      <c r="Q8" s="32"/>
      <c r="R8" s="25" t="s">
        <v>104</v>
      </c>
    </row>
    <row r="9" spans="1:20" ht="75" x14ac:dyDescent="0.25">
      <c r="A9" s="20" t="s">
        <v>217</v>
      </c>
      <c r="B9" s="20" t="s">
        <v>218</v>
      </c>
      <c r="C9" s="20" t="s">
        <v>223</v>
      </c>
      <c r="D9" s="20" t="s">
        <v>253</v>
      </c>
      <c r="E9" s="26"/>
      <c r="F9" s="26"/>
      <c r="G9" s="26"/>
      <c r="H9" s="26"/>
      <c r="I9" s="26"/>
      <c r="J9" s="26">
        <v>257</v>
      </c>
      <c r="K9" s="26">
        <v>335</v>
      </c>
      <c r="L9" s="26">
        <v>351</v>
      </c>
      <c r="M9" s="26">
        <v>289</v>
      </c>
      <c r="N9" s="26">
        <v>235</v>
      </c>
      <c r="O9" s="32"/>
      <c r="P9" s="32"/>
      <c r="Q9" s="32"/>
      <c r="R9" s="25" t="s">
        <v>24</v>
      </c>
      <c r="T9" s="134"/>
    </row>
    <row r="10" spans="1:20" ht="90" x14ac:dyDescent="0.25">
      <c r="A10" s="20" t="s">
        <v>220</v>
      </c>
      <c r="B10" s="20" t="s">
        <v>51</v>
      </c>
      <c r="C10" s="20" t="s">
        <v>51</v>
      </c>
      <c r="D10" s="20" t="s">
        <v>254</v>
      </c>
      <c r="E10" s="26"/>
      <c r="F10" s="26"/>
      <c r="G10" s="26"/>
      <c r="H10" s="26"/>
      <c r="I10" s="26"/>
      <c r="J10" s="26">
        <v>356</v>
      </c>
      <c r="K10" s="26">
        <v>510</v>
      </c>
      <c r="L10" s="26">
        <v>560</v>
      </c>
      <c r="M10" s="26">
        <v>376</v>
      </c>
      <c r="N10" s="26">
        <v>293</v>
      </c>
      <c r="O10" s="32"/>
      <c r="P10" s="32"/>
      <c r="Q10" s="32"/>
      <c r="R10" s="25" t="s">
        <v>219</v>
      </c>
    </row>
    <row r="11" spans="1:20" ht="75" x14ac:dyDescent="0.25">
      <c r="A11" s="20" t="s">
        <v>57</v>
      </c>
      <c r="B11" s="20" t="s">
        <v>215</v>
      </c>
      <c r="C11" s="20" t="s">
        <v>52</v>
      </c>
      <c r="D11" s="33" t="s">
        <v>261</v>
      </c>
      <c r="E11" s="32"/>
      <c r="F11" s="32"/>
      <c r="G11" s="32"/>
      <c r="H11" s="32"/>
      <c r="I11" s="32"/>
      <c r="J11" s="26">
        <v>206.16</v>
      </c>
      <c r="K11" s="26">
        <v>199.08</v>
      </c>
      <c r="L11" s="26">
        <v>283.77</v>
      </c>
      <c r="M11" s="26">
        <v>173</v>
      </c>
      <c r="N11" s="26">
        <v>97</v>
      </c>
      <c r="O11" s="71"/>
      <c r="P11" s="71"/>
      <c r="Q11" s="71"/>
      <c r="R11" s="25" t="s">
        <v>58</v>
      </c>
    </row>
    <row r="12" spans="1:20" ht="24" customHeight="1" x14ac:dyDescent="0.25">
      <c r="A12" s="20" t="s">
        <v>59</v>
      </c>
      <c r="B12" s="20" t="s">
        <v>62</v>
      </c>
      <c r="C12" s="33" t="s">
        <v>443</v>
      </c>
      <c r="D12" s="20"/>
      <c r="E12" s="26"/>
      <c r="F12" s="26"/>
      <c r="G12" s="26"/>
      <c r="H12" s="26"/>
      <c r="I12" s="26"/>
      <c r="J12" s="26">
        <v>487.83333333333331</v>
      </c>
      <c r="K12" s="26">
        <v>523.16666666666663</v>
      </c>
      <c r="L12" s="26">
        <v>589.16666666666663</v>
      </c>
      <c r="M12" s="26">
        <v>506.58333333333331</v>
      </c>
      <c r="N12" s="27">
        <v>434.5</v>
      </c>
      <c r="O12" s="32"/>
      <c r="P12" s="32"/>
      <c r="Q12" s="32"/>
      <c r="R12" s="25" t="s">
        <v>0</v>
      </c>
    </row>
    <row r="13" spans="1:20" ht="105" x14ac:dyDescent="0.25">
      <c r="A13" s="21" t="s">
        <v>60</v>
      </c>
      <c r="B13" s="25" t="s">
        <v>494</v>
      </c>
      <c r="C13" s="20" t="s">
        <v>82</v>
      </c>
      <c r="D13" s="33" t="s">
        <v>495</v>
      </c>
      <c r="E13" s="26"/>
      <c r="F13" s="26"/>
      <c r="G13" s="26"/>
      <c r="H13" s="26"/>
      <c r="I13" s="26"/>
      <c r="J13" s="26">
        <v>993878</v>
      </c>
      <c r="K13" s="26">
        <v>1038266</v>
      </c>
      <c r="L13" s="26">
        <v>1136449</v>
      </c>
      <c r="M13" s="26">
        <v>974166</v>
      </c>
      <c r="N13" s="155">
        <v>834969</v>
      </c>
      <c r="O13" s="71"/>
      <c r="P13" s="71"/>
      <c r="Q13" s="71"/>
      <c r="R13" s="25" t="s">
        <v>61</v>
      </c>
    </row>
    <row r="14" spans="1:20" ht="120" x14ac:dyDescent="0.25">
      <c r="A14" s="21" t="s">
        <v>493</v>
      </c>
      <c r="B14" s="21" t="s">
        <v>493</v>
      </c>
      <c r="C14" s="20" t="s">
        <v>82</v>
      </c>
      <c r="D14" s="33" t="s">
        <v>496</v>
      </c>
      <c r="E14" s="22"/>
      <c r="F14" s="23"/>
      <c r="G14" s="23"/>
      <c r="H14" s="23"/>
      <c r="I14" s="22"/>
      <c r="J14" s="26">
        <v>847501</v>
      </c>
      <c r="K14" s="26">
        <v>872468.8</v>
      </c>
      <c r="L14" s="26">
        <v>955058.1</v>
      </c>
      <c r="M14" s="26">
        <v>785317.5</v>
      </c>
      <c r="N14" s="26">
        <v>675016.06</v>
      </c>
      <c r="O14" s="71"/>
      <c r="P14" s="71"/>
      <c r="Q14" s="71"/>
      <c r="R14" s="25" t="s">
        <v>492</v>
      </c>
    </row>
    <row r="15" spans="1:20" ht="60" x14ac:dyDescent="0.25">
      <c r="A15" s="20" t="s">
        <v>63</v>
      </c>
      <c r="B15" s="20" t="s">
        <v>25</v>
      </c>
      <c r="C15" s="20" t="s">
        <v>260</v>
      </c>
      <c r="D15" s="33" t="s">
        <v>262</v>
      </c>
      <c r="E15" s="26"/>
      <c r="F15" s="26"/>
      <c r="G15" s="26"/>
      <c r="H15" s="26"/>
      <c r="I15" s="26"/>
      <c r="J15" s="26">
        <v>1</v>
      </c>
      <c r="K15" s="26">
        <v>3</v>
      </c>
      <c r="L15" s="26">
        <v>1</v>
      </c>
      <c r="M15" s="26">
        <v>0</v>
      </c>
      <c r="N15" s="27">
        <v>0</v>
      </c>
      <c r="O15" s="71"/>
      <c r="P15" s="71"/>
      <c r="Q15" s="71"/>
      <c r="R15" s="25" t="s">
        <v>12</v>
      </c>
    </row>
    <row r="16" spans="1:20" ht="45" x14ac:dyDescent="0.25">
      <c r="A16" s="20" t="s">
        <v>64</v>
      </c>
      <c r="B16" s="20" t="s">
        <v>26</v>
      </c>
      <c r="C16" s="20" t="s">
        <v>260</v>
      </c>
      <c r="D16" s="20" t="s">
        <v>259</v>
      </c>
      <c r="E16" s="26"/>
      <c r="F16" s="26"/>
      <c r="G16" s="26"/>
      <c r="H16" s="26"/>
      <c r="I16" s="26"/>
      <c r="J16" s="26">
        <v>0</v>
      </c>
      <c r="K16" s="26">
        <v>0</v>
      </c>
      <c r="L16" s="26">
        <v>0</v>
      </c>
      <c r="M16" s="26">
        <v>0</v>
      </c>
      <c r="N16" s="27">
        <v>0</v>
      </c>
      <c r="O16" s="32"/>
      <c r="P16" s="32"/>
      <c r="Q16" s="32"/>
      <c r="R16" s="25" t="s">
        <v>16</v>
      </c>
    </row>
    <row r="17" spans="1:18" ht="60" x14ac:dyDescent="0.25">
      <c r="A17" s="20" t="s">
        <v>65</v>
      </c>
      <c r="B17" s="20" t="s">
        <v>27</v>
      </c>
      <c r="C17" s="20" t="s">
        <v>260</v>
      </c>
      <c r="D17" s="33" t="s">
        <v>263</v>
      </c>
      <c r="E17" s="26"/>
      <c r="F17" s="26"/>
      <c r="G17" s="26"/>
      <c r="H17" s="26"/>
      <c r="I17" s="26"/>
      <c r="J17" s="26">
        <v>2</v>
      </c>
      <c r="K17" s="26">
        <v>0</v>
      </c>
      <c r="L17" s="26">
        <v>4</v>
      </c>
      <c r="M17" s="26">
        <v>2</v>
      </c>
      <c r="N17" s="26">
        <v>2</v>
      </c>
      <c r="O17" s="71"/>
      <c r="P17" s="71"/>
      <c r="Q17" s="71"/>
      <c r="R17" s="25" t="s">
        <v>4</v>
      </c>
    </row>
    <row r="18" spans="1:18" ht="33" customHeight="1" x14ac:dyDescent="0.25">
      <c r="A18" s="20" t="s">
        <v>66</v>
      </c>
      <c r="B18" s="20" t="s">
        <v>28</v>
      </c>
      <c r="C18" s="20" t="s">
        <v>260</v>
      </c>
      <c r="D18" s="20" t="s">
        <v>259</v>
      </c>
      <c r="E18" s="26"/>
      <c r="F18" s="26"/>
      <c r="G18" s="26"/>
      <c r="H18" s="26"/>
      <c r="I18" s="26"/>
      <c r="J18" s="26">
        <v>0</v>
      </c>
      <c r="K18" s="26">
        <v>0</v>
      </c>
      <c r="L18" s="26">
        <v>2</v>
      </c>
      <c r="M18" s="26">
        <v>0</v>
      </c>
      <c r="N18" s="27">
        <v>1</v>
      </c>
      <c r="O18" s="32"/>
      <c r="P18" s="32"/>
      <c r="Q18" s="32"/>
      <c r="R18" s="25" t="s">
        <v>8</v>
      </c>
    </row>
    <row r="19" spans="1:18" ht="60" x14ac:dyDescent="0.25">
      <c r="A19" s="20" t="s">
        <v>67</v>
      </c>
      <c r="B19" s="20" t="s">
        <v>29</v>
      </c>
      <c r="C19" s="20" t="s">
        <v>260</v>
      </c>
      <c r="D19" s="33" t="s">
        <v>264</v>
      </c>
      <c r="E19" s="26"/>
      <c r="F19" s="26"/>
      <c r="G19" s="26"/>
      <c r="H19" s="26"/>
      <c r="I19" s="26"/>
      <c r="J19" s="26">
        <v>13</v>
      </c>
      <c r="K19" s="26">
        <v>5</v>
      </c>
      <c r="L19" s="26">
        <v>4</v>
      </c>
      <c r="M19" s="26">
        <v>0</v>
      </c>
      <c r="N19" s="27">
        <v>0</v>
      </c>
      <c r="O19" s="71">
        <v>2</v>
      </c>
      <c r="P19" s="71">
        <v>0</v>
      </c>
      <c r="Q19" s="71">
        <v>4.4000000000000004</v>
      </c>
      <c r="R19" s="25" t="s">
        <v>11</v>
      </c>
    </row>
    <row r="20" spans="1:18" ht="45" x14ac:dyDescent="0.25">
      <c r="A20" s="20" t="s">
        <v>68</v>
      </c>
      <c r="B20" s="20" t="s">
        <v>30</v>
      </c>
      <c r="C20" s="20" t="s">
        <v>260</v>
      </c>
      <c r="D20" s="20" t="s">
        <v>259</v>
      </c>
      <c r="E20" s="26"/>
      <c r="F20" s="26"/>
      <c r="G20" s="26"/>
      <c r="H20" s="26"/>
      <c r="I20" s="26"/>
      <c r="J20" s="26">
        <v>0</v>
      </c>
      <c r="K20" s="26">
        <v>0</v>
      </c>
      <c r="L20" s="26">
        <v>0</v>
      </c>
      <c r="M20" s="26">
        <v>0</v>
      </c>
      <c r="N20" s="27">
        <v>0</v>
      </c>
      <c r="O20" s="32"/>
      <c r="P20" s="32"/>
      <c r="Q20" s="32"/>
      <c r="R20" s="25" t="s">
        <v>15</v>
      </c>
    </row>
    <row r="21" spans="1:18" ht="60" x14ac:dyDescent="0.25">
      <c r="A21" s="20" t="s">
        <v>69</v>
      </c>
      <c r="B21" s="20" t="s">
        <v>31</v>
      </c>
      <c r="C21" s="20" t="s">
        <v>260</v>
      </c>
      <c r="D21" s="33" t="s">
        <v>265</v>
      </c>
      <c r="E21" s="26"/>
      <c r="F21" s="26"/>
      <c r="G21" s="26"/>
      <c r="H21" s="26"/>
      <c r="I21" s="26"/>
      <c r="J21" s="26">
        <v>22</v>
      </c>
      <c r="K21" s="26">
        <v>32</v>
      </c>
      <c r="L21" s="26">
        <v>28</v>
      </c>
      <c r="M21" s="26">
        <v>15</v>
      </c>
      <c r="N21" s="26">
        <v>16</v>
      </c>
      <c r="O21" s="71"/>
      <c r="P21" s="71"/>
      <c r="Q21" s="71"/>
      <c r="R21" s="25" t="s">
        <v>3</v>
      </c>
    </row>
    <row r="22" spans="1:18" ht="30" x14ac:dyDescent="0.25">
      <c r="A22" s="20" t="s">
        <v>70</v>
      </c>
      <c r="B22" s="20" t="s">
        <v>32</v>
      </c>
      <c r="C22" s="20" t="s">
        <v>260</v>
      </c>
      <c r="D22" s="20" t="s">
        <v>259</v>
      </c>
      <c r="E22" s="26"/>
      <c r="F22" s="26"/>
      <c r="G22" s="26"/>
      <c r="H22" s="26"/>
      <c r="I22" s="26"/>
      <c r="J22" s="26">
        <v>8</v>
      </c>
      <c r="K22" s="26">
        <v>2</v>
      </c>
      <c r="L22" s="26">
        <v>8</v>
      </c>
      <c r="M22" s="26">
        <v>2</v>
      </c>
      <c r="N22" s="27">
        <v>2</v>
      </c>
      <c r="O22" s="32"/>
      <c r="P22" s="32"/>
      <c r="Q22" s="32"/>
      <c r="R22" s="25" t="s">
        <v>7</v>
      </c>
    </row>
    <row r="23" spans="1:18" ht="30" x14ac:dyDescent="0.25">
      <c r="A23" s="20" t="s">
        <v>71</v>
      </c>
      <c r="B23" s="20" t="s">
        <v>33</v>
      </c>
      <c r="C23" s="20" t="s">
        <v>260</v>
      </c>
      <c r="D23" s="20" t="s">
        <v>259</v>
      </c>
      <c r="E23" s="26"/>
      <c r="F23" s="26"/>
      <c r="G23" s="26"/>
      <c r="H23" s="26"/>
      <c r="I23" s="26"/>
      <c r="J23" s="26">
        <v>0</v>
      </c>
      <c r="K23" s="26">
        <v>0</v>
      </c>
      <c r="L23" s="26">
        <v>0</v>
      </c>
      <c r="M23" s="26">
        <v>0</v>
      </c>
      <c r="N23" s="27">
        <v>0</v>
      </c>
      <c r="O23" s="32"/>
      <c r="P23" s="32"/>
      <c r="Q23" s="32"/>
      <c r="R23" s="25" t="s">
        <v>14</v>
      </c>
    </row>
    <row r="24" spans="1:18" ht="30" x14ac:dyDescent="0.25">
      <c r="A24" s="20" t="s">
        <v>72</v>
      </c>
      <c r="B24" s="20" t="s">
        <v>34</v>
      </c>
      <c r="C24" s="20" t="s">
        <v>260</v>
      </c>
      <c r="D24" s="20" t="s">
        <v>259</v>
      </c>
      <c r="E24" s="26"/>
      <c r="F24" s="26"/>
      <c r="G24" s="26"/>
      <c r="H24" s="26"/>
      <c r="I24" s="26"/>
      <c r="J24" s="26">
        <v>0</v>
      </c>
      <c r="K24" s="26">
        <v>0</v>
      </c>
      <c r="L24" s="26">
        <v>0</v>
      </c>
      <c r="M24" s="26">
        <v>0</v>
      </c>
      <c r="N24" s="27">
        <v>0</v>
      </c>
      <c r="O24" s="32"/>
      <c r="P24" s="32"/>
      <c r="Q24" s="32"/>
      <c r="R24" s="25" t="s">
        <v>18</v>
      </c>
    </row>
    <row r="25" spans="1:18" ht="60" x14ac:dyDescent="0.25">
      <c r="A25" s="20" t="s">
        <v>73</v>
      </c>
      <c r="B25" s="20" t="s">
        <v>35</v>
      </c>
      <c r="C25" s="20" t="s">
        <v>260</v>
      </c>
      <c r="D25" s="33" t="s">
        <v>266</v>
      </c>
      <c r="E25" s="26"/>
      <c r="F25" s="26"/>
      <c r="G25" s="26"/>
      <c r="H25" s="26"/>
      <c r="I25" s="26"/>
      <c r="J25" s="26">
        <v>1</v>
      </c>
      <c r="K25" s="26">
        <v>0</v>
      </c>
      <c r="L25" s="26">
        <v>0</v>
      </c>
      <c r="M25" s="26">
        <v>0</v>
      </c>
      <c r="N25" s="26">
        <v>0</v>
      </c>
      <c r="O25" s="71">
        <v>1.3333333333333334E-2</v>
      </c>
      <c r="P25" s="32"/>
      <c r="Q25" s="32"/>
      <c r="R25" s="25" t="s">
        <v>6</v>
      </c>
    </row>
    <row r="26" spans="1:18" ht="30" x14ac:dyDescent="0.25">
      <c r="A26" s="20" t="s">
        <v>74</v>
      </c>
      <c r="B26" s="20" t="s">
        <v>36</v>
      </c>
      <c r="C26" s="20" t="s">
        <v>260</v>
      </c>
      <c r="D26" s="20" t="s">
        <v>259</v>
      </c>
      <c r="E26" s="26"/>
      <c r="F26" s="26"/>
      <c r="G26" s="26"/>
      <c r="H26" s="26"/>
      <c r="I26" s="26"/>
      <c r="J26" s="26">
        <v>0</v>
      </c>
      <c r="K26" s="26">
        <v>0</v>
      </c>
      <c r="L26" s="26">
        <v>0</v>
      </c>
      <c r="M26" s="26">
        <v>0</v>
      </c>
      <c r="N26" s="27">
        <v>0</v>
      </c>
      <c r="O26" s="32"/>
      <c r="P26" s="32"/>
      <c r="Q26" s="32"/>
      <c r="R26" s="25" t="s">
        <v>10</v>
      </c>
    </row>
    <row r="27" spans="1:18" ht="45" x14ac:dyDescent="0.25">
      <c r="A27" s="20" t="s">
        <v>75</v>
      </c>
      <c r="B27" s="20" t="s">
        <v>37</v>
      </c>
      <c r="C27" s="20" t="s">
        <v>260</v>
      </c>
      <c r="D27" s="20" t="s">
        <v>259</v>
      </c>
      <c r="E27" s="26"/>
      <c r="F27" s="26"/>
      <c r="G27" s="26"/>
      <c r="H27" s="26"/>
      <c r="I27" s="26"/>
      <c r="J27" s="26">
        <v>9</v>
      </c>
      <c r="K27" s="26">
        <v>2</v>
      </c>
      <c r="L27" s="26">
        <v>7</v>
      </c>
      <c r="M27" s="26">
        <v>5</v>
      </c>
      <c r="N27" s="27">
        <v>0</v>
      </c>
      <c r="O27" s="32"/>
      <c r="P27" s="32"/>
      <c r="Q27" s="32"/>
      <c r="R27" s="25" t="s">
        <v>13</v>
      </c>
    </row>
    <row r="28" spans="1:18" ht="45" x14ac:dyDescent="0.25">
      <c r="A28" s="20" t="s">
        <v>76</v>
      </c>
      <c r="B28" s="20" t="s">
        <v>38</v>
      </c>
      <c r="C28" s="20" t="s">
        <v>260</v>
      </c>
      <c r="D28" s="20" t="s">
        <v>259</v>
      </c>
      <c r="E28" s="26"/>
      <c r="F28" s="26"/>
      <c r="G28" s="26"/>
      <c r="H28" s="26"/>
      <c r="I28" s="26"/>
      <c r="J28" s="26">
        <v>0</v>
      </c>
      <c r="K28" s="26">
        <v>0</v>
      </c>
      <c r="L28" s="26">
        <v>0</v>
      </c>
      <c r="M28" s="26">
        <v>0</v>
      </c>
      <c r="N28" s="27">
        <v>0</v>
      </c>
      <c r="O28" s="32"/>
      <c r="P28" s="32"/>
      <c r="Q28" s="32"/>
      <c r="R28" s="25" t="s">
        <v>17</v>
      </c>
    </row>
    <row r="29" spans="1:18" ht="30" x14ac:dyDescent="0.25">
      <c r="A29" s="20" t="s">
        <v>77</v>
      </c>
      <c r="B29" s="20" t="s">
        <v>39</v>
      </c>
      <c r="C29" s="20" t="s">
        <v>260</v>
      </c>
      <c r="D29" s="20" t="s">
        <v>259</v>
      </c>
      <c r="E29" s="26"/>
      <c r="F29" s="26"/>
      <c r="G29" s="26"/>
      <c r="H29" s="26"/>
      <c r="I29" s="26"/>
      <c r="J29" s="26">
        <v>27</v>
      </c>
      <c r="K29" s="26">
        <v>17</v>
      </c>
      <c r="L29" s="26">
        <v>27</v>
      </c>
      <c r="M29" s="26">
        <v>21</v>
      </c>
      <c r="N29" s="26">
        <v>12</v>
      </c>
      <c r="O29" s="32"/>
      <c r="P29" s="32"/>
      <c r="Q29" s="32"/>
      <c r="R29" s="19" t="s">
        <v>5</v>
      </c>
    </row>
    <row r="30" spans="1:18" ht="30" x14ac:dyDescent="0.25">
      <c r="A30" s="20" t="s">
        <v>78</v>
      </c>
      <c r="B30" s="20" t="s">
        <v>40</v>
      </c>
      <c r="C30" s="20" t="s">
        <v>260</v>
      </c>
      <c r="D30" s="20" t="s">
        <v>259</v>
      </c>
      <c r="E30" s="26"/>
      <c r="F30" s="26"/>
      <c r="G30" s="26"/>
      <c r="H30" s="26"/>
      <c r="I30" s="26"/>
      <c r="J30" s="26">
        <v>1</v>
      </c>
      <c r="K30" s="26">
        <v>5</v>
      </c>
      <c r="L30" s="26">
        <v>1</v>
      </c>
      <c r="M30" s="26">
        <v>3</v>
      </c>
      <c r="N30" s="27">
        <v>0</v>
      </c>
      <c r="O30" s="32"/>
      <c r="P30" s="32"/>
      <c r="Q30" s="32"/>
      <c r="R30" s="19" t="s">
        <v>9</v>
      </c>
    </row>
    <row r="31" spans="1:18" ht="60" x14ac:dyDescent="0.25">
      <c r="A31" s="20" t="s">
        <v>80</v>
      </c>
      <c r="B31" s="20" t="s">
        <v>249</v>
      </c>
      <c r="C31" s="20" t="s">
        <v>250</v>
      </c>
      <c r="D31" s="33" t="s">
        <v>267</v>
      </c>
      <c r="E31" s="26"/>
      <c r="F31" s="26"/>
      <c r="G31" s="26"/>
      <c r="H31" s="26"/>
      <c r="I31" s="26"/>
      <c r="J31" s="26">
        <v>1059</v>
      </c>
      <c r="K31" s="26">
        <v>1549.44</v>
      </c>
      <c r="L31" s="26">
        <v>1607.04</v>
      </c>
      <c r="M31" s="26">
        <v>742.56000000000006</v>
      </c>
      <c r="N31" s="26">
        <v>664.56000000000006</v>
      </c>
      <c r="O31" s="71"/>
      <c r="P31" s="71"/>
      <c r="Q31" s="71"/>
      <c r="R31" s="19" t="s">
        <v>79</v>
      </c>
    </row>
    <row r="32" spans="1:18" x14ac:dyDescent="0.25">
      <c r="A32" s="20" t="s">
        <v>196</v>
      </c>
      <c r="B32" s="20" t="s">
        <v>196</v>
      </c>
      <c r="C32" s="20" t="s">
        <v>41</v>
      </c>
      <c r="D32" s="20" t="s">
        <v>251</v>
      </c>
      <c r="E32" s="26"/>
      <c r="F32" s="26"/>
      <c r="G32" s="26"/>
      <c r="H32" s="26"/>
      <c r="I32" s="26"/>
      <c r="J32" s="26">
        <v>44.84</v>
      </c>
      <c r="K32" s="26">
        <v>45.85</v>
      </c>
      <c r="L32" s="26">
        <v>38.74</v>
      </c>
      <c r="M32" s="26">
        <v>21.65</v>
      </c>
      <c r="N32" s="26">
        <v>26.67</v>
      </c>
      <c r="O32" s="32"/>
      <c r="P32" s="32"/>
      <c r="Q32" s="32"/>
      <c r="R32" s="19" t="s">
        <v>194</v>
      </c>
    </row>
    <row r="33" spans="1:18" x14ac:dyDescent="0.25">
      <c r="A33" s="20" t="s">
        <v>197</v>
      </c>
      <c r="B33" s="20" t="s">
        <v>197</v>
      </c>
      <c r="C33" s="20" t="s">
        <v>41</v>
      </c>
      <c r="D33" s="20" t="s">
        <v>251</v>
      </c>
      <c r="E33" s="26"/>
      <c r="F33" s="26"/>
      <c r="G33" s="26"/>
      <c r="H33" s="26"/>
      <c r="I33" s="26"/>
      <c r="J33" s="26">
        <v>893.5</v>
      </c>
      <c r="K33" s="26">
        <v>209.46</v>
      </c>
      <c r="L33" s="26">
        <v>181.4</v>
      </c>
      <c r="M33" s="26">
        <v>135.93</v>
      </c>
      <c r="N33" s="26">
        <v>93.33</v>
      </c>
      <c r="O33" s="32"/>
      <c r="P33" s="32"/>
      <c r="Q33" s="32"/>
      <c r="R33" s="19" t="s">
        <v>195</v>
      </c>
    </row>
    <row r="34" spans="1:18" x14ac:dyDescent="0.25">
      <c r="A34" s="20" t="s">
        <v>23</v>
      </c>
      <c r="B34" s="20" t="s">
        <v>42</v>
      </c>
      <c r="C34" s="20" t="s">
        <v>2</v>
      </c>
      <c r="D34" s="20" t="s">
        <v>268</v>
      </c>
      <c r="E34" s="150"/>
      <c r="F34" s="150"/>
      <c r="G34" s="150"/>
      <c r="H34" s="150"/>
      <c r="I34" s="150">
        <v>0.04</v>
      </c>
      <c r="J34" s="150">
        <v>1.9199999999999998E-2</v>
      </c>
      <c r="K34" s="150">
        <v>3.0099999999999998E-2</v>
      </c>
      <c r="L34" s="150">
        <v>5.4000000000000003E-3</v>
      </c>
      <c r="M34" s="26">
        <v>-3.7600000000000001E-2</v>
      </c>
      <c r="N34" s="26">
        <v>-3.5799999999999998E-2</v>
      </c>
      <c r="O34" s="32"/>
      <c r="P34" s="32"/>
      <c r="Q34" s="32"/>
      <c r="R34" s="19" t="s">
        <v>23</v>
      </c>
    </row>
    <row r="37" spans="1:18" x14ac:dyDescent="0.25">
      <c r="R37" s="16" t="s">
        <v>224</v>
      </c>
    </row>
    <row r="38" spans="1:18" x14ac:dyDescent="0.25">
      <c r="A38" s="28"/>
      <c r="B38" s="28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73"/>
      <c r="P38" s="73"/>
      <c r="Q38" s="73"/>
      <c r="R38" s="28"/>
    </row>
    <row r="40" spans="1:18" s="31" customFormat="1" x14ac:dyDescent="0.25">
      <c r="A40" s="84" t="s">
        <v>44</v>
      </c>
      <c r="B40" s="84" t="s">
        <v>43</v>
      </c>
      <c r="C40" s="84" t="s">
        <v>89</v>
      </c>
      <c r="D40" s="16"/>
      <c r="O40" s="68"/>
      <c r="P40" s="68"/>
      <c r="Q40" s="68"/>
    </row>
    <row r="41" spans="1:18" ht="30" x14ac:dyDescent="0.25">
      <c r="A41" s="97" t="s">
        <v>91</v>
      </c>
      <c r="B41" s="107" t="s">
        <v>325</v>
      </c>
      <c r="C41" s="98" t="s">
        <v>90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spans="1:18" ht="30" x14ac:dyDescent="0.25">
      <c r="A42" s="99" t="s">
        <v>92</v>
      </c>
      <c r="B42" s="107" t="s">
        <v>325</v>
      </c>
      <c r="C42" s="100" t="s">
        <v>90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1:18" ht="30" x14ac:dyDescent="0.25">
      <c r="A43" s="97" t="s">
        <v>94</v>
      </c>
      <c r="B43" s="107" t="s">
        <v>325</v>
      </c>
      <c r="C43" s="98" t="s">
        <v>93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spans="1:18" ht="30" x14ac:dyDescent="0.25">
      <c r="A44" s="99" t="s">
        <v>95</v>
      </c>
      <c r="B44" s="107" t="s">
        <v>325</v>
      </c>
      <c r="C44" s="100" t="s">
        <v>93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8" x14ac:dyDescent="0.25">
      <c r="A45" s="97" t="s">
        <v>19</v>
      </c>
      <c r="B45" s="98" t="s">
        <v>46</v>
      </c>
      <c r="C45" s="97" t="s">
        <v>225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1:18" x14ac:dyDescent="0.25">
      <c r="A46" s="149" t="s">
        <v>20</v>
      </c>
      <c r="B46" s="100" t="s">
        <v>47</v>
      </c>
      <c r="C46" s="97" t="s">
        <v>225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spans="1:18" x14ac:dyDescent="0.25">
      <c r="A47" s="97" t="s">
        <v>21</v>
      </c>
      <c r="B47" s="98" t="s">
        <v>48</v>
      </c>
      <c r="C47" s="97" t="s">
        <v>225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spans="1:18" x14ac:dyDescent="0.25">
      <c r="A48" s="99" t="s">
        <v>22</v>
      </c>
      <c r="B48" s="100" t="s">
        <v>49</v>
      </c>
      <c r="C48" s="97" t="s">
        <v>225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25">
      <c r="A49" s="148" t="s">
        <v>53</v>
      </c>
      <c r="B49" s="98" t="s">
        <v>83</v>
      </c>
      <c r="C49" s="97" t="s">
        <v>225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1:14" x14ac:dyDescent="0.25">
      <c r="A50" s="99" t="s">
        <v>54</v>
      </c>
      <c r="B50" s="100" t="s">
        <v>84</v>
      </c>
      <c r="C50" s="97" t="s">
        <v>225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x14ac:dyDescent="0.25">
      <c r="A51" s="148" t="s">
        <v>55</v>
      </c>
      <c r="B51" s="98" t="s">
        <v>85</v>
      </c>
      <c r="C51" s="97" t="s">
        <v>225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1:14" x14ac:dyDescent="0.25">
      <c r="A52" s="99" t="s">
        <v>56</v>
      </c>
      <c r="B52" s="100" t="s">
        <v>86</v>
      </c>
      <c r="C52" s="97" t="s">
        <v>225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1:14" ht="30" x14ac:dyDescent="0.25">
      <c r="A53" s="97" t="s">
        <v>97</v>
      </c>
      <c r="B53" s="98" t="s">
        <v>97</v>
      </c>
      <c r="C53" s="98" t="s">
        <v>96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1:14" ht="30" x14ac:dyDescent="0.25">
      <c r="A54" s="99" t="s">
        <v>98</v>
      </c>
      <c r="B54" s="100" t="s">
        <v>98</v>
      </c>
      <c r="C54" s="100" t="s">
        <v>96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1:14" x14ac:dyDescent="0.25">
      <c r="A55" s="97" t="s">
        <v>99</v>
      </c>
      <c r="B55" s="98" t="s">
        <v>99</v>
      </c>
      <c r="C55" s="97" t="s">
        <v>96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1:14" x14ac:dyDescent="0.25">
      <c r="A56" s="99" t="s">
        <v>100</v>
      </c>
      <c r="B56" s="100" t="s">
        <v>100</v>
      </c>
      <c r="C56" s="97" t="s">
        <v>96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4" ht="30" x14ac:dyDescent="0.25">
      <c r="A57" s="101" t="s">
        <v>193</v>
      </c>
      <c r="B57" s="102" t="s">
        <v>221</v>
      </c>
      <c r="C57" s="107" t="s">
        <v>222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1:14" ht="60" x14ac:dyDescent="0.25">
      <c r="A58" s="103" t="s">
        <v>106</v>
      </c>
      <c r="B58" s="100" t="s">
        <v>244</v>
      </c>
      <c r="C58" s="107" t="s">
        <v>247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spans="1:14" x14ac:dyDescent="0.25">
      <c r="A59" s="101" t="s">
        <v>107</v>
      </c>
      <c r="B59" s="102" t="s">
        <v>245</v>
      </c>
      <c r="C59" s="107" t="s">
        <v>248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spans="1:14" ht="30" x14ac:dyDescent="0.25">
      <c r="A60" s="99" t="s">
        <v>109</v>
      </c>
      <c r="B60" s="106" t="s">
        <v>108</v>
      </c>
      <c r="C60" s="107" t="s">
        <v>136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spans="1:14" ht="60" x14ac:dyDescent="0.25">
      <c r="A61" s="97" t="s">
        <v>110</v>
      </c>
      <c r="B61" s="98" t="s">
        <v>246</v>
      </c>
      <c r="C61" s="107" t="s">
        <v>522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spans="1:14" x14ac:dyDescent="0.25">
      <c r="A62" s="104" t="s">
        <v>111</v>
      </c>
      <c r="B62" s="104" t="s">
        <v>111</v>
      </c>
      <c r="C62" s="98" t="s">
        <v>256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spans="1:14" x14ac:dyDescent="0.25">
      <c r="A63" s="105" t="s">
        <v>112</v>
      </c>
      <c r="B63" s="105" t="s">
        <v>112</v>
      </c>
      <c r="C63" s="97" t="s">
        <v>257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spans="1:14" x14ac:dyDescent="0.25">
      <c r="A64" s="104" t="s">
        <v>113</v>
      </c>
      <c r="B64" s="104" t="s">
        <v>113</v>
      </c>
      <c r="C64" s="97" t="s">
        <v>255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pans="1:14" x14ac:dyDescent="0.25">
      <c r="A65" s="105" t="s">
        <v>114</v>
      </c>
      <c r="B65" s="105" t="s">
        <v>114</v>
      </c>
      <c r="C65" s="97" t="s">
        <v>258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 x14ac:dyDescent="0.25">
      <c r="A66" s="104" t="s">
        <v>115</v>
      </c>
      <c r="B66" s="104" t="s">
        <v>115</v>
      </c>
      <c r="C66" s="97" t="s">
        <v>226</v>
      </c>
      <c r="D66" s="67"/>
      <c r="E66" s="67"/>
      <c r="F66" s="16"/>
      <c r="G66" s="16"/>
      <c r="H66" s="16"/>
      <c r="I66" s="67"/>
      <c r="J66" s="16"/>
      <c r="K66" s="16"/>
      <c r="L66" s="16"/>
      <c r="M66" s="16"/>
      <c r="N66" s="16"/>
    </row>
    <row r="67" spans="1:14" x14ac:dyDescent="0.25">
      <c r="A67" s="105" t="s">
        <v>116</v>
      </c>
      <c r="B67" s="105" t="s">
        <v>116</v>
      </c>
      <c r="C67" s="97" t="s">
        <v>227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spans="1:14" x14ac:dyDescent="0.25">
      <c r="A68" s="104" t="s">
        <v>117</v>
      </c>
      <c r="B68" s="104" t="s">
        <v>117</v>
      </c>
      <c r="C68" s="97" t="s">
        <v>228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spans="1:14" x14ac:dyDescent="0.25">
      <c r="A69" s="105" t="s">
        <v>118</v>
      </c>
      <c r="B69" s="105" t="s">
        <v>118</v>
      </c>
      <c r="C69" s="97" t="s">
        <v>229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spans="1:14" x14ac:dyDescent="0.25">
      <c r="A70" s="104" t="s">
        <v>119</v>
      </c>
      <c r="B70" s="104" t="s">
        <v>119</v>
      </c>
      <c r="C70" s="99" t="s">
        <v>230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spans="1:14" x14ac:dyDescent="0.25">
      <c r="A71" s="105" t="s">
        <v>120</v>
      </c>
      <c r="B71" s="105" t="s">
        <v>120</v>
      </c>
      <c r="C71" s="97" t="s">
        <v>231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spans="1:14" x14ac:dyDescent="0.25">
      <c r="A72" s="104" t="s">
        <v>121</v>
      </c>
      <c r="B72" s="104" t="s">
        <v>121</v>
      </c>
      <c r="C72" s="99" t="s">
        <v>232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spans="1:14" x14ac:dyDescent="0.25">
      <c r="A73" s="105" t="s">
        <v>122</v>
      </c>
      <c r="B73" s="105" t="s">
        <v>122</v>
      </c>
      <c r="C73" s="97" t="s">
        <v>233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spans="1:14" x14ac:dyDescent="0.25">
      <c r="A74" s="104" t="s">
        <v>123</v>
      </c>
      <c r="B74" s="104" t="s">
        <v>123</v>
      </c>
      <c r="C74" s="99" t="s">
        <v>234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spans="1:14" x14ac:dyDescent="0.25">
      <c r="A75" s="105" t="s">
        <v>124</v>
      </c>
      <c r="B75" s="105" t="s">
        <v>124</v>
      </c>
      <c r="C75" s="97" t="s">
        <v>235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spans="1:14" x14ac:dyDescent="0.25">
      <c r="A76" s="104" t="s">
        <v>125</v>
      </c>
      <c r="B76" s="104" t="s">
        <v>125</v>
      </c>
      <c r="C76" s="99" t="s">
        <v>236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spans="1:14" x14ac:dyDescent="0.25">
      <c r="A77" s="105" t="s">
        <v>126</v>
      </c>
      <c r="B77" s="105" t="s">
        <v>126</v>
      </c>
      <c r="C77" s="97" t="s">
        <v>237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spans="1:14" x14ac:dyDescent="0.25">
      <c r="A78" s="104" t="s">
        <v>127</v>
      </c>
      <c r="B78" s="104" t="s">
        <v>127</v>
      </c>
      <c r="C78" s="99" t="s">
        <v>238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spans="1:14" x14ac:dyDescent="0.25">
      <c r="A79" s="105" t="s">
        <v>128</v>
      </c>
      <c r="B79" s="105" t="s">
        <v>128</v>
      </c>
      <c r="C79" s="97" t="s">
        <v>239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spans="1:14" x14ac:dyDescent="0.25">
      <c r="A80" s="104" t="s">
        <v>129</v>
      </c>
      <c r="B80" s="104" t="s">
        <v>129</v>
      </c>
      <c r="C80" s="99" t="s">
        <v>240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spans="1:14" x14ac:dyDescent="0.25">
      <c r="A81" s="105" t="s">
        <v>130</v>
      </c>
      <c r="B81" s="105" t="s">
        <v>130</v>
      </c>
      <c r="C81" s="97" t="s">
        <v>241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spans="1:14" ht="30" x14ac:dyDescent="0.25">
      <c r="A82" s="99" t="s">
        <v>131</v>
      </c>
      <c r="B82" s="99" t="s">
        <v>131</v>
      </c>
      <c r="C82" s="106" t="s">
        <v>242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spans="1:14" ht="30" x14ac:dyDescent="0.25">
      <c r="A83" s="97" t="s">
        <v>132</v>
      </c>
      <c r="B83" s="97" t="s">
        <v>132</v>
      </c>
      <c r="C83" s="106" t="s">
        <v>242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spans="1:14" ht="30" x14ac:dyDescent="0.25">
      <c r="A84" s="99" t="s">
        <v>133</v>
      </c>
      <c r="B84" s="99" t="s">
        <v>133</v>
      </c>
      <c r="C84" s="106" t="s">
        <v>242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spans="1:14" ht="30" x14ac:dyDescent="0.25">
      <c r="A85" s="97" t="s">
        <v>134</v>
      </c>
      <c r="B85" s="97" t="s">
        <v>134</v>
      </c>
      <c r="C85" s="100" t="s">
        <v>242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spans="1:14" x14ac:dyDescent="0.25">
      <c r="A86" s="99" t="s">
        <v>135</v>
      </c>
      <c r="B86" s="99" t="s">
        <v>135</v>
      </c>
      <c r="C86" s="106" t="s">
        <v>243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1:14" ht="45" x14ac:dyDescent="0.25">
      <c r="A87" s="99" t="s">
        <v>497</v>
      </c>
      <c r="B87" s="99" t="s">
        <v>497</v>
      </c>
      <c r="C87" s="106" t="s">
        <v>498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Q31"/>
  <sheetViews>
    <sheetView showGridLines="0" topLeftCell="B1" zoomScale="70" zoomScaleNormal="70" workbookViewId="0">
      <selection activeCell="I19" sqref="I19"/>
    </sheetView>
  </sheetViews>
  <sheetFormatPr defaultRowHeight="15" x14ac:dyDescent="0.25"/>
  <cols>
    <col min="1" max="1" width="59.28515625" customWidth="1"/>
    <col min="2" max="2" width="62.85546875" customWidth="1"/>
    <col min="3" max="3" width="24.85546875" bestFit="1" customWidth="1"/>
    <col min="4" max="4" width="42.28515625" bestFit="1" customWidth="1"/>
    <col min="5" max="7" width="7.85546875" style="82" bestFit="1" customWidth="1"/>
    <col min="8" max="8" width="10.5703125" style="82" bestFit="1" customWidth="1"/>
    <col min="9" max="9" width="10.7109375" style="82" bestFit="1" customWidth="1"/>
    <col min="10" max="13" width="7.85546875" style="82" bestFit="1" customWidth="1"/>
    <col min="14" max="14" width="14.5703125" style="82" bestFit="1" customWidth="1"/>
    <col min="15" max="15" width="25.85546875" customWidth="1"/>
    <col min="16" max="23" width="5.5703125" bestFit="1" customWidth="1"/>
    <col min="24" max="24" width="21.5703125" bestFit="1" customWidth="1"/>
    <col min="25" max="25" width="48" bestFit="1" customWidth="1"/>
    <col min="26" max="26" width="40.28515625" bestFit="1" customWidth="1"/>
    <col min="27" max="27" width="8.28515625" bestFit="1" customWidth="1"/>
  </cols>
  <sheetData>
    <row r="1" spans="1:15" s="16" customFormat="1" x14ac:dyDescent="0.25">
      <c r="A1" s="74"/>
      <c r="B1" s="74"/>
      <c r="C1" s="74"/>
      <c r="D1" s="75"/>
      <c r="E1" s="80"/>
      <c r="F1" s="80"/>
      <c r="G1" s="80"/>
      <c r="H1" s="80"/>
      <c r="I1" s="80"/>
      <c r="J1" s="80"/>
      <c r="K1" s="80"/>
      <c r="L1" s="80"/>
      <c r="M1" s="80"/>
      <c r="N1" s="80"/>
      <c r="O1" s="74"/>
    </row>
    <row r="2" spans="1:15" s="16" customFormat="1" x14ac:dyDescent="0.25">
      <c r="A2" s="76" t="s">
        <v>313</v>
      </c>
      <c r="B2" s="74"/>
      <c r="C2" s="74"/>
      <c r="D2" s="75"/>
      <c r="E2" s="80"/>
      <c r="F2" s="80"/>
      <c r="G2" s="80"/>
      <c r="H2" s="80"/>
      <c r="I2" s="80"/>
      <c r="J2" s="80"/>
      <c r="K2" s="80"/>
      <c r="L2" s="80"/>
      <c r="M2" s="80"/>
      <c r="N2" s="80"/>
      <c r="O2" s="139" t="s">
        <v>488</v>
      </c>
    </row>
    <row r="3" spans="1:15" s="16" customFormat="1" x14ac:dyDescent="0.25">
      <c r="A3" s="74"/>
      <c r="B3" s="74"/>
      <c r="C3" s="74"/>
      <c r="D3" s="75"/>
      <c r="E3" s="80"/>
      <c r="F3" s="80"/>
      <c r="G3" s="80"/>
      <c r="H3" s="80"/>
      <c r="I3" s="80"/>
      <c r="J3" s="80"/>
      <c r="K3" s="80"/>
      <c r="L3" s="80"/>
      <c r="M3" s="80"/>
      <c r="N3" s="80"/>
      <c r="O3" s="74"/>
    </row>
    <row r="4" spans="1:15" s="16" customFormat="1" x14ac:dyDescent="0.25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M4" s="70"/>
      <c r="N4" s="70"/>
      <c r="O4" s="34"/>
    </row>
    <row r="5" spans="1:15" s="16" customFormat="1" x14ac:dyDescent="0.25">
      <c r="D5" s="17"/>
      <c r="E5" s="72"/>
      <c r="F5" s="72"/>
      <c r="G5" s="72"/>
      <c r="H5" s="72"/>
      <c r="I5" s="72"/>
      <c r="J5" s="72"/>
      <c r="K5" s="72"/>
      <c r="L5" s="72"/>
      <c r="M5" s="72"/>
      <c r="N5" s="152" t="s">
        <v>531</v>
      </c>
    </row>
    <row r="6" spans="1:15" s="16" customFormat="1" x14ac:dyDescent="0.25">
      <c r="A6" s="78" t="s">
        <v>43</v>
      </c>
      <c r="B6" s="78" t="s">
        <v>45</v>
      </c>
      <c r="C6" s="78" t="s">
        <v>1</v>
      </c>
      <c r="D6" s="77" t="s">
        <v>312</v>
      </c>
      <c r="E6" s="81">
        <f t="shared" ref="E6:M6" ca="1" si="0">F6-1</f>
        <v>2007</v>
      </c>
      <c r="F6" s="81">
        <f t="shared" ca="1" si="0"/>
        <v>2008</v>
      </c>
      <c r="G6" s="81">
        <f t="shared" ca="1" si="0"/>
        <v>2009</v>
      </c>
      <c r="H6" s="81">
        <f t="shared" ca="1" si="0"/>
        <v>2010</v>
      </c>
      <c r="I6" s="81">
        <f t="shared" ca="1" si="0"/>
        <v>2011</v>
      </c>
      <c r="J6" s="81">
        <f t="shared" ca="1" si="0"/>
        <v>2012</v>
      </c>
      <c r="K6" s="81">
        <f t="shared" ca="1" si="0"/>
        <v>2013</v>
      </c>
      <c r="L6" s="81">
        <f t="shared" ca="1" si="0"/>
        <v>2014</v>
      </c>
      <c r="M6" s="81">
        <f t="shared" ca="1" si="0"/>
        <v>2015</v>
      </c>
      <c r="N6" s="81">
        <f ca="1">YEAR(TODAY())-1</f>
        <v>2016</v>
      </c>
      <c r="O6" s="78" t="s">
        <v>44</v>
      </c>
    </row>
    <row r="7" spans="1:15" s="79" customFormat="1" ht="30" x14ac:dyDescent="0.25">
      <c r="A7" s="20" t="s">
        <v>276</v>
      </c>
      <c r="B7" s="20" t="s">
        <v>277</v>
      </c>
      <c r="C7" s="20" t="s">
        <v>278</v>
      </c>
      <c r="D7" s="20" t="s">
        <v>279</v>
      </c>
      <c r="E7" s="83"/>
      <c r="F7" s="83"/>
      <c r="G7" s="153"/>
      <c r="H7" s="153">
        <v>161546.68</v>
      </c>
      <c r="I7" s="153">
        <v>12923.77</v>
      </c>
      <c r="J7" s="153">
        <v>82703.03</v>
      </c>
      <c r="K7" s="153">
        <v>74819.960000000006</v>
      </c>
      <c r="L7" s="153">
        <v>9731.6</v>
      </c>
      <c r="M7" s="153">
        <v>15528.6</v>
      </c>
      <c r="N7" s="153">
        <v>12377.45</v>
      </c>
      <c r="O7" s="20" t="s">
        <v>275</v>
      </c>
    </row>
    <row r="8" spans="1:15" s="79" customFormat="1" ht="32.450000000000003" customHeight="1" x14ac:dyDescent="0.25">
      <c r="A8" s="33" t="s">
        <v>500</v>
      </c>
      <c r="B8" s="20" t="s">
        <v>281</v>
      </c>
      <c r="C8" s="20" t="s">
        <v>278</v>
      </c>
      <c r="D8" s="20" t="s">
        <v>279</v>
      </c>
      <c r="E8" s="83"/>
      <c r="F8" s="83"/>
      <c r="G8" s="153"/>
      <c r="H8" s="153">
        <v>9185836.7799999993</v>
      </c>
      <c r="I8" s="153">
        <v>10482276.380000001</v>
      </c>
      <c r="J8" s="153">
        <v>12131972.640000001</v>
      </c>
      <c r="K8" s="153">
        <v>14891128.08</v>
      </c>
      <c r="L8" s="153">
        <v>17267819.699999999</v>
      </c>
      <c r="M8" s="153">
        <v>19762497.449999999</v>
      </c>
      <c r="N8" s="153">
        <v>21515114.34</v>
      </c>
      <c r="O8" s="20" t="s">
        <v>280</v>
      </c>
    </row>
    <row r="9" spans="1:15" s="79" customFormat="1" x14ac:dyDescent="0.25">
      <c r="A9" s="20" t="s">
        <v>282</v>
      </c>
      <c r="B9" s="20" t="s">
        <v>282</v>
      </c>
      <c r="C9" s="20" t="s">
        <v>283</v>
      </c>
      <c r="D9" s="20" t="s">
        <v>279</v>
      </c>
      <c r="E9" s="83"/>
      <c r="F9" s="83"/>
      <c r="G9" s="83"/>
      <c r="H9" s="83">
        <v>398.79169999999999</v>
      </c>
      <c r="I9" s="83">
        <v>421.70830000000001</v>
      </c>
      <c r="J9" s="83">
        <v>459.625</v>
      </c>
      <c r="K9" s="83">
        <v>518.375</v>
      </c>
      <c r="L9" s="83">
        <v>555.75</v>
      </c>
      <c r="M9" s="83">
        <v>578.70830000000001</v>
      </c>
      <c r="N9" s="83">
        <v>564.45830000000001</v>
      </c>
      <c r="O9" s="33" t="s">
        <v>524</v>
      </c>
    </row>
    <row r="10" spans="1:15" s="79" customFormat="1" x14ac:dyDescent="0.25">
      <c r="A10" s="20" t="s">
        <v>285</v>
      </c>
      <c r="B10" s="20" t="s">
        <v>285</v>
      </c>
      <c r="C10" s="20" t="s">
        <v>41</v>
      </c>
      <c r="D10" s="20" t="s">
        <v>279</v>
      </c>
      <c r="E10" s="83"/>
      <c r="F10" s="83"/>
      <c r="G10" s="83"/>
      <c r="H10" s="83">
        <v>17.586500000000001</v>
      </c>
      <c r="I10" s="83">
        <v>1.2329000000000001</v>
      </c>
      <c r="J10" s="83">
        <v>6.8169000000000004</v>
      </c>
      <c r="K10" s="83">
        <v>5.0244999999999997</v>
      </c>
      <c r="L10" s="83">
        <v>0.56359999999999999</v>
      </c>
      <c r="M10" s="83">
        <v>0.78580000000000005</v>
      </c>
      <c r="N10" s="83">
        <v>0.57530000000000003</v>
      </c>
      <c r="O10" s="33" t="s">
        <v>284</v>
      </c>
    </row>
    <row r="11" spans="1:15" s="79" customFormat="1" x14ac:dyDescent="0.25">
      <c r="A11" s="20" t="s">
        <v>287</v>
      </c>
      <c r="B11" s="20" t="s">
        <v>287</v>
      </c>
      <c r="C11" s="20" t="s">
        <v>41</v>
      </c>
      <c r="D11" s="20" t="s">
        <v>279</v>
      </c>
      <c r="E11" s="83"/>
      <c r="F11" s="83"/>
      <c r="G11" s="83"/>
      <c r="H11" s="83">
        <v>50.151499999999999</v>
      </c>
      <c r="I11" s="83">
        <v>45.0548</v>
      </c>
      <c r="J11" s="83">
        <v>39.162399999999998</v>
      </c>
      <c r="K11" s="83">
        <v>44.369399999999999</v>
      </c>
      <c r="L11" s="83">
        <v>35.987400000000001</v>
      </c>
      <c r="M11" s="83">
        <v>31.1038</v>
      </c>
      <c r="N11" s="83">
        <v>37.203800000000001</v>
      </c>
      <c r="O11" s="33" t="s">
        <v>286</v>
      </c>
    </row>
    <row r="12" spans="1:15" s="79" customFormat="1" x14ac:dyDescent="0.25">
      <c r="A12" s="20" t="s">
        <v>289</v>
      </c>
      <c r="B12" s="20" t="s">
        <v>289</v>
      </c>
      <c r="C12" s="20" t="s">
        <v>41</v>
      </c>
      <c r="D12" s="20" t="s">
        <v>279</v>
      </c>
      <c r="E12" s="83"/>
      <c r="F12" s="83"/>
      <c r="G12" s="83"/>
      <c r="H12" s="83">
        <v>3.2597999999999998</v>
      </c>
      <c r="I12" s="83">
        <v>2.3713000000000002</v>
      </c>
      <c r="J12" s="83">
        <v>2.8283999999999998</v>
      </c>
      <c r="K12" s="83">
        <v>1.9291</v>
      </c>
      <c r="L12" s="83">
        <v>1.2596000000000001</v>
      </c>
      <c r="M12" s="83">
        <v>1.728</v>
      </c>
      <c r="N12" s="83">
        <v>1.4173</v>
      </c>
      <c r="O12" s="33" t="s">
        <v>288</v>
      </c>
    </row>
    <row r="13" spans="1:15" s="79" customFormat="1" x14ac:dyDescent="0.25">
      <c r="A13" s="20" t="s">
        <v>290</v>
      </c>
      <c r="B13" s="20" t="s">
        <v>290</v>
      </c>
      <c r="C13" s="20" t="s">
        <v>41</v>
      </c>
      <c r="D13" s="20" t="s">
        <v>279</v>
      </c>
      <c r="E13" s="83"/>
      <c r="F13" s="83"/>
      <c r="G13" s="83"/>
      <c r="H13" s="83">
        <v>1.1154999999999999</v>
      </c>
      <c r="I13" s="83">
        <v>1.0007999999999999</v>
      </c>
      <c r="J13" s="83">
        <v>1.137</v>
      </c>
      <c r="K13" s="83">
        <v>1.0911999999999999</v>
      </c>
      <c r="L13" s="83">
        <v>1</v>
      </c>
      <c r="M13" s="83">
        <v>1</v>
      </c>
      <c r="N13" s="83">
        <v>1</v>
      </c>
      <c r="O13" s="33" t="s">
        <v>523</v>
      </c>
    </row>
    <row r="14" spans="1:15" s="79" customFormat="1" x14ac:dyDescent="0.25">
      <c r="A14" s="20" t="s">
        <v>292</v>
      </c>
      <c r="B14" s="20" t="s">
        <v>293</v>
      </c>
      <c r="C14" s="20" t="s">
        <v>294</v>
      </c>
      <c r="D14" s="20" t="s">
        <v>279</v>
      </c>
      <c r="E14" s="83"/>
      <c r="F14" s="83"/>
      <c r="G14" s="83"/>
      <c r="H14" s="83">
        <v>82.019800000000004</v>
      </c>
      <c r="I14" s="83">
        <v>46.238500000000002</v>
      </c>
      <c r="J14" s="83">
        <v>76.771600000000007</v>
      </c>
      <c r="K14" s="83">
        <v>74.719899999999996</v>
      </c>
      <c r="L14" s="83">
        <v>42.945</v>
      </c>
      <c r="M14" s="83">
        <v>44.073399999999999</v>
      </c>
      <c r="N14" s="83">
        <v>44.219900000000003</v>
      </c>
      <c r="O14" s="20" t="s">
        <v>291</v>
      </c>
    </row>
    <row r="15" spans="1:15" s="79" customFormat="1" x14ac:dyDescent="0.25">
      <c r="A15" s="20" t="s">
        <v>296</v>
      </c>
      <c r="B15" s="20" t="s">
        <v>297</v>
      </c>
      <c r="C15" s="20" t="s">
        <v>294</v>
      </c>
      <c r="D15" s="20" t="s">
        <v>279</v>
      </c>
      <c r="E15" s="83"/>
      <c r="F15" s="83"/>
      <c r="G15" s="83"/>
      <c r="H15" s="83">
        <v>50.253700000000002</v>
      </c>
      <c r="I15" s="83">
        <v>51.046599999999998</v>
      </c>
      <c r="J15" s="83">
        <v>47.1873</v>
      </c>
      <c r="K15" s="83">
        <v>51.457700000000003</v>
      </c>
      <c r="L15" s="83">
        <v>47.931199999999997</v>
      </c>
      <c r="M15" s="83">
        <v>44.549700000000001</v>
      </c>
      <c r="N15" s="83">
        <v>48.982700000000001</v>
      </c>
      <c r="O15" s="20" t="s">
        <v>295</v>
      </c>
    </row>
    <row r="16" spans="1:15" s="79" customFormat="1" x14ac:dyDescent="0.25">
      <c r="A16" s="20" t="s">
        <v>299</v>
      </c>
      <c r="B16" s="20" t="s">
        <v>300</v>
      </c>
      <c r="C16" s="20" t="s">
        <v>294</v>
      </c>
      <c r="D16" s="20" t="s">
        <v>279</v>
      </c>
      <c r="E16" s="83"/>
      <c r="F16" s="83"/>
      <c r="G16" s="83"/>
      <c r="H16" s="83">
        <v>51.772300000000001</v>
      </c>
      <c r="I16" s="83">
        <v>50.476900000000001</v>
      </c>
      <c r="J16" s="83">
        <v>57.647199999999998</v>
      </c>
      <c r="K16" s="83">
        <v>50.683700000000002</v>
      </c>
      <c r="L16" s="83">
        <v>43.749899999999997</v>
      </c>
      <c r="M16" s="83">
        <v>46.212200000000003</v>
      </c>
      <c r="N16" s="83">
        <v>46.9133</v>
      </c>
      <c r="O16" s="20" t="s">
        <v>298</v>
      </c>
    </row>
    <row r="17" spans="1:17" s="79" customFormat="1" x14ac:dyDescent="0.25">
      <c r="A17" s="20" t="s">
        <v>302</v>
      </c>
      <c r="B17" s="20" t="s">
        <v>303</v>
      </c>
      <c r="C17" s="20" t="s">
        <v>304</v>
      </c>
      <c r="D17" s="20" t="s">
        <v>279</v>
      </c>
      <c r="E17" s="83"/>
      <c r="F17" s="83"/>
      <c r="G17" s="83"/>
      <c r="H17" s="157">
        <v>3.3464999999999995E-2</v>
      </c>
      <c r="I17" s="157">
        <v>3.0023999999999995E-2</v>
      </c>
      <c r="J17" s="157">
        <v>3.4110000000000001E-2</v>
      </c>
      <c r="K17" s="157">
        <v>3.2735999999999994E-2</v>
      </c>
      <c r="L17" s="157">
        <v>0.03</v>
      </c>
      <c r="M17" s="157">
        <v>0.03</v>
      </c>
      <c r="N17" s="157">
        <v>0.03</v>
      </c>
      <c r="O17" s="20" t="s">
        <v>301</v>
      </c>
    </row>
    <row r="18" spans="1:17" s="79" customFormat="1" x14ac:dyDescent="0.25">
      <c r="A18" s="20" t="s">
        <v>306</v>
      </c>
      <c r="B18" s="20" t="s">
        <v>307</v>
      </c>
      <c r="C18" s="20" t="s">
        <v>308</v>
      </c>
      <c r="D18" s="20" t="s">
        <v>279</v>
      </c>
      <c r="E18" s="83"/>
      <c r="F18" s="83"/>
      <c r="G18" s="83"/>
      <c r="H18" s="156">
        <v>0.03</v>
      </c>
      <c r="I18" s="156">
        <v>0.03</v>
      </c>
      <c r="J18" s="156">
        <v>0.03</v>
      </c>
      <c r="K18" s="156">
        <v>0.03</v>
      </c>
      <c r="L18" s="156">
        <v>0.03</v>
      </c>
      <c r="M18" s="156">
        <v>0.03</v>
      </c>
      <c r="N18" s="156">
        <v>0.03</v>
      </c>
      <c r="O18" s="20" t="s">
        <v>305</v>
      </c>
    </row>
    <row r="19" spans="1:17" s="79" customFormat="1" ht="30" x14ac:dyDescent="0.25">
      <c r="A19" s="20" t="s">
        <v>310</v>
      </c>
      <c r="B19" s="20" t="s">
        <v>311</v>
      </c>
      <c r="C19" s="20" t="s">
        <v>2</v>
      </c>
      <c r="D19" s="20" t="s">
        <v>279</v>
      </c>
      <c r="E19" s="83"/>
      <c r="F19" s="83"/>
      <c r="G19" s="83"/>
      <c r="H19" s="154">
        <v>1.062527</v>
      </c>
      <c r="I19" s="154">
        <v>0.94659700000000002</v>
      </c>
      <c r="J19" s="154">
        <v>1.0478719999999999</v>
      </c>
      <c r="K19" s="154">
        <v>0.97857400000000005</v>
      </c>
      <c r="L19" s="154">
        <v>0.94670900000000002</v>
      </c>
      <c r="M19" s="154">
        <v>1.104808</v>
      </c>
      <c r="N19" s="154">
        <v>0.78859599999999996</v>
      </c>
      <c r="O19" s="20" t="s">
        <v>309</v>
      </c>
    </row>
    <row r="22" spans="1:17" s="16" customFormat="1" x14ac:dyDescent="0.25"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6" t="s">
        <v>224</v>
      </c>
      <c r="P22" s="72"/>
      <c r="Q22" s="72"/>
    </row>
    <row r="23" spans="1:17" s="16" customFormat="1" x14ac:dyDescent="0.25">
      <c r="A23" s="28"/>
      <c r="B23" s="28"/>
      <c r="C23" s="28"/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28"/>
      <c r="P23" s="73"/>
      <c r="Q23" s="73"/>
    </row>
    <row r="24" spans="1:17" s="16" customFormat="1" x14ac:dyDescent="0.25"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72"/>
      <c r="Q24" s="72"/>
    </row>
    <row r="25" spans="1:17" s="31" customFormat="1" x14ac:dyDescent="0.25">
      <c r="A25" s="84" t="s">
        <v>44</v>
      </c>
      <c r="B25" s="84" t="s">
        <v>43</v>
      </c>
      <c r="C25" s="84" t="s">
        <v>89</v>
      </c>
      <c r="D25" s="16"/>
      <c r="P25" s="68"/>
      <c r="Q25" s="68"/>
    </row>
    <row r="26" spans="1:17" s="31" customFormat="1" ht="30" x14ac:dyDescent="0.25">
      <c r="A26" s="85" t="s">
        <v>314</v>
      </c>
      <c r="B26" s="84"/>
      <c r="C26" s="33" t="s">
        <v>482</v>
      </c>
      <c r="D26" s="16"/>
      <c r="P26" s="68"/>
      <c r="Q26" s="68"/>
    </row>
    <row r="27" spans="1:17" ht="30" x14ac:dyDescent="0.25">
      <c r="A27" s="85" t="s">
        <v>315</v>
      </c>
      <c r="B27" s="86"/>
      <c r="C27" s="33" t="s">
        <v>483</v>
      </c>
    </row>
    <row r="28" spans="1:17" ht="30" x14ac:dyDescent="0.25">
      <c r="A28" s="85" t="s">
        <v>316</v>
      </c>
      <c r="B28" s="87"/>
      <c r="C28" s="33" t="s">
        <v>484</v>
      </c>
    </row>
    <row r="29" spans="1:17" ht="30" x14ac:dyDescent="0.25">
      <c r="A29" s="85" t="s">
        <v>317</v>
      </c>
      <c r="B29" s="87"/>
      <c r="C29" s="33" t="s">
        <v>482</v>
      </c>
    </row>
    <row r="30" spans="1:17" ht="30" x14ac:dyDescent="0.25">
      <c r="A30" s="85" t="s">
        <v>318</v>
      </c>
      <c r="B30" s="87"/>
      <c r="C30" s="33" t="s">
        <v>483</v>
      </c>
    </row>
    <row r="31" spans="1:17" ht="30" x14ac:dyDescent="0.25">
      <c r="A31" s="85" t="s">
        <v>319</v>
      </c>
      <c r="B31" s="87"/>
      <c r="C31" s="33" t="s">
        <v>484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R18"/>
  <sheetViews>
    <sheetView showGridLines="0" zoomScale="55" zoomScaleNormal="55" workbookViewId="0">
      <selection activeCell="D13" sqref="D13"/>
    </sheetView>
  </sheetViews>
  <sheetFormatPr defaultRowHeight="15" x14ac:dyDescent="0.25"/>
  <cols>
    <col min="1" max="1" width="59.28515625" customWidth="1"/>
    <col min="2" max="2" width="62.85546875" customWidth="1"/>
    <col min="3" max="3" width="24.85546875" bestFit="1" customWidth="1"/>
    <col min="4" max="4" width="66.5703125" customWidth="1"/>
    <col min="5" max="8" width="8.28515625" customWidth="1"/>
    <col min="9" max="9" width="8.28515625" style="82" customWidth="1"/>
    <col min="10" max="14" width="7.85546875" style="82" bestFit="1" customWidth="1"/>
    <col min="15" max="15" width="8" bestFit="1" customWidth="1"/>
    <col min="16" max="16" width="12" bestFit="1" customWidth="1"/>
    <col min="17" max="17" width="9.7109375" bestFit="1" customWidth="1"/>
    <col min="18" max="18" width="31.28515625" customWidth="1"/>
    <col min="19" max="24" width="5.5703125" bestFit="1" customWidth="1"/>
    <col min="25" max="25" width="21.5703125" bestFit="1" customWidth="1"/>
    <col min="26" max="26" width="48" bestFit="1" customWidth="1"/>
    <col min="27" max="27" width="40.28515625" bestFit="1" customWidth="1"/>
    <col min="28" max="28" width="8.28515625" bestFit="1" customWidth="1"/>
  </cols>
  <sheetData>
    <row r="1" spans="1:18" s="16" customFormat="1" x14ac:dyDescent="0.25">
      <c r="A1" s="91"/>
      <c r="B1" s="91"/>
      <c r="C1" s="91"/>
      <c r="D1" s="92"/>
      <c r="E1" s="92"/>
      <c r="F1" s="92"/>
      <c r="G1" s="92"/>
      <c r="H1" s="92"/>
      <c r="I1" s="93"/>
      <c r="J1" s="93"/>
      <c r="K1" s="93"/>
      <c r="L1" s="93"/>
      <c r="M1" s="93"/>
      <c r="N1" s="93"/>
      <c r="O1" s="91"/>
      <c r="P1" s="91"/>
      <c r="Q1" s="91"/>
      <c r="R1" s="91"/>
    </row>
    <row r="2" spans="1:18" s="16" customFormat="1" x14ac:dyDescent="0.25">
      <c r="A2" s="108" t="s">
        <v>327</v>
      </c>
      <c r="B2" s="91"/>
      <c r="C2" s="91"/>
      <c r="D2" s="92"/>
      <c r="E2" s="92"/>
      <c r="F2" s="92"/>
      <c r="G2" s="92"/>
      <c r="H2" s="92"/>
      <c r="I2" s="93"/>
      <c r="J2" s="93"/>
      <c r="K2" s="93"/>
      <c r="L2" s="93"/>
      <c r="M2" s="93"/>
      <c r="N2" s="93"/>
      <c r="O2" s="91"/>
      <c r="P2" s="91"/>
      <c r="Q2" s="91"/>
      <c r="R2" s="91"/>
    </row>
    <row r="3" spans="1:18" s="16" customFormat="1" x14ac:dyDescent="0.25">
      <c r="A3" s="91"/>
      <c r="B3" s="91"/>
      <c r="C3" s="91"/>
      <c r="D3" s="92"/>
      <c r="E3" s="92"/>
      <c r="F3" s="92"/>
      <c r="G3" s="92"/>
      <c r="H3" s="92"/>
      <c r="I3" s="93"/>
      <c r="J3" s="93"/>
      <c r="K3" s="93"/>
      <c r="L3" s="93"/>
      <c r="M3" s="93"/>
      <c r="N3" s="93"/>
      <c r="O3" s="91"/>
      <c r="P3" s="91"/>
      <c r="Q3" s="91"/>
      <c r="R3" s="91"/>
    </row>
    <row r="4" spans="1:18" s="16" customFormat="1" x14ac:dyDescent="0.25">
      <c r="A4" s="34"/>
      <c r="B4" s="34"/>
      <c r="C4" s="34"/>
      <c r="D4" s="35"/>
      <c r="E4" s="35"/>
      <c r="F4" s="35"/>
      <c r="G4" s="35"/>
      <c r="H4" s="35"/>
      <c r="I4" s="70"/>
      <c r="J4" s="70"/>
      <c r="K4" s="70"/>
      <c r="L4" s="70"/>
      <c r="M4" s="70"/>
      <c r="N4" s="70"/>
      <c r="R4" s="34"/>
    </row>
    <row r="5" spans="1:18" s="16" customFormat="1" x14ac:dyDescent="0.25">
      <c r="A5" s="34"/>
      <c r="B5" s="34"/>
      <c r="C5" s="34"/>
      <c r="D5" s="35"/>
      <c r="E5" s="35"/>
      <c r="F5" s="35"/>
      <c r="G5" s="35"/>
      <c r="H5" s="35"/>
      <c r="I5" s="70"/>
      <c r="J5" s="70"/>
      <c r="K5" s="70"/>
      <c r="L5" s="70"/>
      <c r="M5" s="70"/>
      <c r="N5" s="70"/>
      <c r="R5" s="34"/>
    </row>
    <row r="6" spans="1:18" s="16" customFormat="1" ht="23.25" x14ac:dyDescent="0.35">
      <c r="A6" s="120" t="s">
        <v>328</v>
      </c>
      <c r="B6" s="121"/>
      <c r="C6" s="121"/>
      <c r="D6" s="122"/>
      <c r="E6" s="122"/>
      <c r="F6" s="122"/>
      <c r="G6" s="122"/>
      <c r="H6" s="122"/>
      <c r="I6" s="123"/>
      <c r="J6" s="123"/>
      <c r="K6" s="123"/>
      <c r="L6" s="123"/>
      <c r="M6" s="123"/>
      <c r="N6" s="123"/>
      <c r="O6" s="121"/>
      <c r="P6" s="121"/>
      <c r="Q6" s="121"/>
      <c r="R6" s="121"/>
    </row>
    <row r="7" spans="1:18" s="16" customFormat="1" x14ac:dyDescent="0.25">
      <c r="D7" s="17"/>
      <c r="E7" s="17"/>
      <c r="F7" s="17"/>
      <c r="G7" s="17"/>
      <c r="H7" s="17"/>
      <c r="I7" s="72"/>
      <c r="J7" s="72"/>
      <c r="K7" s="72"/>
      <c r="L7" s="72"/>
      <c r="M7" s="72"/>
      <c r="N7" s="72"/>
      <c r="O7" s="94"/>
      <c r="P7" s="94" t="s">
        <v>252</v>
      </c>
      <c r="Q7" s="94"/>
    </row>
    <row r="8" spans="1:18" s="16" customFormat="1" x14ac:dyDescent="0.25">
      <c r="A8" s="88" t="s">
        <v>43</v>
      </c>
      <c r="B8" s="88" t="s">
        <v>45</v>
      </c>
      <c r="C8" s="88" t="s">
        <v>1</v>
      </c>
      <c r="D8" s="89" t="s">
        <v>312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</row>
    <row r="9" spans="1:18" s="79" customFormat="1" ht="45" x14ac:dyDescent="0.25">
      <c r="A9" s="33" t="s">
        <v>461</v>
      </c>
      <c r="B9" s="33" t="s">
        <v>466</v>
      </c>
      <c r="C9" s="20" t="s">
        <v>278</v>
      </c>
      <c r="D9" s="33" t="s">
        <v>471</v>
      </c>
      <c r="E9" s="83"/>
      <c r="F9" s="83"/>
      <c r="G9" s="83"/>
      <c r="H9" s="83"/>
      <c r="I9" s="83"/>
      <c r="J9" s="83">
        <v>0</v>
      </c>
      <c r="K9" s="83">
        <v>0</v>
      </c>
      <c r="L9" s="83">
        <v>0</v>
      </c>
      <c r="M9" s="83">
        <v>5259.74</v>
      </c>
      <c r="N9" s="83">
        <v>0</v>
      </c>
      <c r="O9" s="71"/>
      <c r="P9" s="71"/>
      <c r="Q9" s="71"/>
      <c r="R9" s="20" t="s">
        <v>444</v>
      </c>
    </row>
    <row r="10" spans="1:18" s="79" customFormat="1" ht="45" x14ac:dyDescent="0.25">
      <c r="A10" s="33" t="s">
        <v>462</v>
      </c>
      <c r="B10" s="33" t="s">
        <v>467</v>
      </c>
      <c r="C10" s="20" t="s">
        <v>278</v>
      </c>
      <c r="D10" s="33" t="s">
        <v>472</v>
      </c>
      <c r="E10" s="83"/>
      <c r="F10" s="83"/>
      <c r="G10" s="83"/>
      <c r="H10" s="83"/>
      <c r="I10" s="83"/>
      <c r="J10" s="83">
        <v>0</v>
      </c>
      <c r="K10" s="83">
        <v>0</v>
      </c>
      <c r="L10" s="83">
        <v>0</v>
      </c>
      <c r="M10" s="83">
        <v>6037.9800000000005</v>
      </c>
      <c r="N10" s="83">
        <v>0</v>
      </c>
      <c r="O10" s="71"/>
      <c r="P10" s="71"/>
      <c r="Q10" s="71"/>
      <c r="R10" s="20" t="s">
        <v>445</v>
      </c>
    </row>
    <row r="11" spans="1:18" s="79" customFormat="1" ht="45" x14ac:dyDescent="0.25">
      <c r="A11" s="33" t="s">
        <v>463</v>
      </c>
      <c r="B11" s="33" t="s">
        <v>468</v>
      </c>
      <c r="C11" s="20" t="s">
        <v>278</v>
      </c>
      <c r="D11" s="33" t="s">
        <v>473</v>
      </c>
      <c r="E11" s="83"/>
      <c r="F11" s="83"/>
      <c r="G11" s="83"/>
      <c r="H11" s="83"/>
      <c r="I11" s="83"/>
      <c r="J11" s="83">
        <v>0</v>
      </c>
      <c r="K11" s="83">
        <v>0</v>
      </c>
      <c r="L11" s="83">
        <v>0</v>
      </c>
      <c r="M11" s="83">
        <v>0</v>
      </c>
      <c r="N11" s="83">
        <v>0</v>
      </c>
      <c r="O11" s="71"/>
      <c r="P11" s="71"/>
      <c r="Q11" s="71"/>
      <c r="R11" s="20" t="s">
        <v>446</v>
      </c>
    </row>
    <row r="12" spans="1:18" s="79" customFormat="1" ht="45" x14ac:dyDescent="0.25">
      <c r="A12" s="33" t="s">
        <v>464</v>
      </c>
      <c r="B12" s="33" t="s">
        <v>469</v>
      </c>
      <c r="C12" s="20" t="s">
        <v>278</v>
      </c>
      <c r="D12" s="33" t="s">
        <v>474</v>
      </c>
      <c r="E12" s="83"/>
      <c r="F12" s="83"/>
      <c r="G12" s="83"/>
      <c r="H12" s="83"/>
      <c r="I12" s="83"/>
      <c r="J12" s="83">
        <v>0</v>
      </c>
      <c r="K12" s="83">
        <v>0</v>
      </c>
      <c r="L12" s="83">
        <v>0</v>
      </c>
      <c r="M12" s="83">
        <v>0</v>
      </c>
      <c r="N12" s="83">
        <v>0</v>
      </c>
      <c r="O12" s="71"/>
      <c r="P12" s="71"/>
      <c r="Q12" s="71"/>
      <c r="R12" s="20" t="s">
        <v>447</v>
      </c>
    </row>
    <row r="13" spans="1:18" s="79" customFormat="1" ht="45" x14ac:dyDescent="0.25">
      <c r="A13" s="33" t="s">
        <v>465</v>
      </c>
      <c r="B13" s="33" t="s">
        <v>470</v>
      </c>
      <c r="C13" s="20" t="s">
        <v>278</v>
      </c>
      <c r="D13" s="33" t="s">
        <v>475</v>
      </c>
      <c r="E13" s="83"/>
      <c r="F13" s="83"/>
      <c r="G13" s="83"/>
      <c r="H13" s="83"/>
      <c r="I13" s="83"/>
      <c r="J13" s="83">
        <v>0</v>
      </c>
      <c r="K13" s="83">
        <v>0</v>
      </c>
      <c r="L13" s="83">
        <v>0</v>
      </c>
      <c r="M13" s="83">
        <v>0</v>
      </c>
      <c r="N13" s="83">
        <v>0</v>
      </c>
      <c r="O13" s="71"/>
      <c r="P13" s="71"/>
      <c r="Q13" s="71"/>
      <c r="R13" s="20" t="s">
        <v>448</v>
      </c>
    </row>
    <row r="14" spans="1:18" s="79" customFormat="1" ht="65.45" customHeight="1" x14ac:dyDescent="0.25">
      <c r="A14" s="33" t="s">
        <v>501</v>
      </c>
      <c r="B14" s="20" t="s">
        <v>454</v>
      </c>
      <c r="C14" s="20" t="s">
        <v>459</v>
      </c>
      <c r="D14" s="33" t="s">
        <v>460</v>
      </c>
      <c r="E14" s="83"/>
      <c r="F14" s="83"/>
      <c r="G14" s="83"/>
      <c r="H14" s="83"/>
      <c r="I14" s="83"/>
      <c r="J14" s="83">
        <v>0</v>
      </c>
      <c r="K14" s="83">
        <v>0</v>
      </c>
      <c r="L14" s="83">
        <v>0</v>
      </c>
      <c r="M14" s="83">
        <v>3</v>
      </c>
      <c r="N14" s="83">
        <v>0</v>
      </c>
      <c r="O14" s="71"/>
      <c r="P14" s="32"/>
      <c r="Q14" s="32"/>
      <c r="R14" s="20" t="s">
        <v>449</v>
      </c>
    </row>
    <row r="15" spans="1:18" s="79" customFormat="1" ht="60" customHeight="1" x14ac:dyDescent="0.25">
      <c r="A15" s="33" t="s">
        <v>502</v>
      </c>
      <c r="B15" s="20" t="s">
        <v>455</v>
      </c>
      <c r="C15" s="20" t="s">
        <v>459</v>
      </c>
      <c r="D15" s="33" t="s">
        <v>460</v>
      </c>
      <c r="E15" s="83"/>
      <c r="F15" s="83"/>
      <c r="G15" s="83"/>
      <c r="H15" s="83"/>
      <c r="I15" s="83"/>
      <c r="J15" s="83">
        <v>0</v>
      </c>
      <c r="K15" s="83">
        <v>0</v>
      </c>
      <c r="L15" s="83">
        <v>0</v>
      </c>
      <c r="M15" s="83">
        <v>3</v>
      </c>
      <c r="N15" s="83">
        <v>0</v>
      </c>
      <c r="O15" s="71"/>
      <c r="P15" s="32"/>
      <c r="Q15" s="32"/>
      <c r="R15" s="20" t="s">
        <v>450</v>
      </c>
    </row>
    <row r="16" spans="1:18" s="79" customFormat="1" ht="60" customHeight="1" x14ac:dyDescent="0.25">
      <c r="A16" s="33" t="s">
        <v>503</v>
      </c>
      <c r="B16" s="20" t="s">
        <v>456</v>
      </c>
      <c r="C16" s="20" t="s">
        <v>459</v>
      </c>
      <c r="D16" s="33" t="s">
        <v>460</v>
      </c>
      <c r="E16" s="83"/>
      <c r="F16" s="83"/>
      <c r="G16" s="83"/>
      <c r="H16" s="83"/>
      <c r="I16" s="83"/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71"/>
      <c r="P16" s="32"/>
      <c r="Q16" s="32"/>
      <c r="R16" s="20" t="s">
        <v>451</v>
      </c>
    </row>
    <row r="17" spans="1:18" s="79" customFormat="1" ht="60" customHeight="1" x14ac:dyDescent="0.25">
      <c r="A17" s="33" t="s">
        <v>504</v>
      </c>
      <c r="B17" s="20" t="s">
        <v>457</v>
      </c>
      <c r="C17" s="20" t="s">
        <v>459</v>
      </c>
      <c r="D17" s="33" t="s">
        <v>460</v>
      </c>
      <c r="E17" s="83"/>
      <c r="F17" s="83"/>
      <c r="G17" s="83"/>
      <c r="H17" s="83"/>
      <c r="I17" s="83"/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71"/>
      <c r="P17" s="32"/>
      <c r="Q17" s="32"/>
      <c r="R17" s="20" t="s">
        <v>452</v>
      </c>
    </row>
    <row r="18" spans="1:18" s="79" customFormat="1" ht="60" customHeight="1" x14ac:dyDescent="0.25">
      <c r="A18" s="33" t="s">
        <v>505</v>
      </c>
      <c r="B18" s="20" t="s">
        <v>458</v>
      </c>
      <c r="C18" s="20" t="s">
        <v>459</v>
      </c>
      <c r="D18" s="33" t="s">
        <v>460</v>
      </c>
      <c r="E18" s="83"/>
      <c r="F18" s="83"/>
      <c r="G18" s="83"/>
      <c r="H18" s="83"/>
      <c r="I18" s="83"/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71"/>
      <c r="P18" s="32"/>
      <c r="Q18" s="32"/>
      <c r="R18" s="20" t="s">
        <v>453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V57"/>
  <sheetViews>
    <sheetView showGridLines="0" tabSelected="1" topLeftCell="A49" zoomScale="58" zoomScaleNormal="58" workbookViewId="0">
      <selection activeCell="J27" sqref="J27"/>
    </sheetView>
  </sheetViews>
  <sheetFormatPr defaultColWidth="8.85546875" defaultRowHeight="15" x14ac:dyDescent="0.25"/>
  <cols>
    <col min="1" max="1" width="40.140625" customWidth="1"/>
    <col min="2" max="2" width="66.85546875" customWidth="1"/>
    <col min="3" max="3" width="19" customWidth="1"/>
    <col min="4" max="4" width="77" customWidth="1"/>
    <col min="5" max="9" width="7.85546875" style="82" bestFit="1" customWidth="1"/>
    <col min="10" max="10" width="14" style="82" bestFit="1" customWidth="1"/>
    <col min="11" max="11" width="13.42578125" style="82" bestFit="1" customWidth="1"/>
    <col min="12" max="13" width="14" style="82" bestFit="1" customWidth="1"/>
    <col min="14" max="14" width="14.42578125" style="82" bestFit="1" customWidth="1"/>
    <col min="15" max="15" width="10.5703125" style="72" customWidth="1"/>
    <col min="16" max="16" width="9.42578125" style="72" bestFit="1" customWidth="1"/>
    <col min="17" max="17" width="9.7109375" style="72" bestFit="1" customWidth="1"/>
    <col min="18" max="18" width="25.85546875" customWidth="1"/>
    <col min="19" max="19" width="5.5703125" bestFit="1" customWidth="1"/>
    <col min="20" max="20" width="30.28515625" bestFit="1" customWidth="1"/>
    <col min="21" max="21" width="46.7109375" customWidth="1"/>
    <col min="22" max="22" width="106.5703125" bestFit="1" customWidth="1"/>
    <col min="23" max="16384" width="8.85546875" style="143"/>
  </cols>
  <sheetData>
    <row r="1" spans="1:22" s="141" customFormat="1" x14ac:dyDescent="0.25">
      <c r="A1" s="91"/>
      <c r="B1" s="91"/>
      <c r="C1" s="91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1"/>
      <c r="S1" s="16"/>
      <c r="T1" s="16"/>
      <c r="U1" s="16"/>
      <c r="V1" s="16"/>
    </row>
    <row r="2" spans="1:22" s="141" customFormat="1" x14ac:dyDescent="0.25">
      <c r="A2" s="108" t="s">
        <v>340</v>
      </c>
      <c r="B2" s="91"/>
      <c r="C2" s="91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140" t="s">
        <v>488</v>
      </c>
      <c r="S2" s="16"/>
      <c r="T2" s="16"/>
      <c r="U2" s="16"/>
      <c r="V2" s="16"/>
    </row>
    <row r="3" spans="1:22" s="141" customFormat="1" x14ac:dyDescent="0.25">
      <c r="A3" s="91"/>
      <c r="B3" s="91"/>
      <c r="C3" s="91"/>
      <c r="D3" s="92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1"/>
      <c r="S3" s="16"/>
      <c r="T3" s="16"/>
      <c r="U3" s="16"/>
      <c r="V3" s="16"/>
    </row>
    <row r="4" spans="1:22" s="141" customFormat="1" x14ac:dyDescent="0.25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M4" s="16"/>
      <c r="N4" s="16"/>
      <c r="O4" s="16"/>
      <c r="P4" s="16"/>
      <c r="Q4" s="16"/>
      <c r="R4" s="34"/>
      <c r="S4" s="16"/>
      <c r="T4" s="16"/>
      <c r="U4" s="16"/>
      <c r="V4" s="16"/>
    </row>
    <row r="5" spans="1:22" s="141" customFormat="1" x14ac:dyDescent="0.25">
      <c r="A5" s="16"/>
      <c r="B5" s="16"/>
      <c r="C5" s="16"/>
      <c r="D5" s="17"/>
      <c r="E5" s="72"/>
      <c r="F5" s="72"/>
      <c r="G5" s="72"/>
      <c r="H5" s="72"/>
      <c r="I5" s="72"/>
      <c r="J5" s="72"/>
      <c r="K5" s="72"/>
      <c r="L5" s="72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s="141" customFormat="1" ht="23.25" x14ac:dyDescent="0.35">
      <c r="A6" s="114" t="s">
        <v>342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41" customFormat="1" x14ac:dyDescent="0.25">
      <c r="A7" s="16"/>
      <c r="B7" s="16"/>
      <c r="C7" s="16"/>
      <c r="D7" s="17"/>
      <c r="E7" s="72"/>
      <c r="F7" s="72"/>
      <c r="G7" s="72"/>
      <c r="H7" s="72"/>
      <c r="I7" s="72"/>
      <c r="J7" s="72"/>
      <c r="K7" s="72"/>
      <c r="L7" s="72"/>
      <c r="M7" s="72"/>
      <c r="N7" s="72"/>
      <c r="O7" s="94"/>
      <c r="P7" s="94" t="s">
        <v>252</v>
      </c>
      <c r="Q7" s="94"/>
      <c r="R7" s="16"/>
      <c r="S7" s="16"/>
      <c r="T7" s="67" t="s">
        <v>343</v>
      </c>
      <c r="U7" s="16"/>
      <c r="V7" s="16"/>
    </row>
    <row r="8" spans="1:22" s="141" customFormat="1" ht="34.15" customHeight="1" x14ac:dyDescent="0.25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S8" s="16"/>
      <c r="T8" s="84" t="s">
        <v>44</v>
      </c>
      <c r="U8" s="84" t="s">
        <v>43</v>
      </c>
      <c r="V8" s="84" t="s">
        <v>89</v>
      </c>
    </row>
    <row r="9" spans="1:22" s="142" customFormat="1" ht="45" x14ac:dyDescent="0.25">
      <c r="A9" s="20" t="s">
        <v>354</v>
      </c>
      <c r="B9" s="33" t="s">
        <v>427</v>
      </c>
      <c r="C9" s="95" t="s">
        <v>356</v>
      </c>
      <c r="D9" s="96" t="s">
        <v>357</v>
      </c>
      <c r="E9" s="124"/>
      <c r="F9" s="124"/>
      <c r="G9" s="124"/>
      <c r="H9" s="124"/>
      <c r="I9" s="124"/>
      <c r="J9" s="83">
        <f>54790/7</f>
        <v>7827.1428571428569</v>
      </c>
      <c r="K9" s="83">
        <v>3760</v>
      </c>
      <c r="L9" s="83">
        <v>26314.81</v>
      </c>
      <c r="M9" s="83">
        <v>8114.3</v>
      </c>
      <c r="N9" s="83">
        <v>45161.54</v>
      </c>
      <c r="O9" s="71"/>
      <c r="P9" s="71"/>
      <c r="Q9" s="71"/>
      <c r="R9" s="20" t="s">
        <v>352</v>
      </c>
      <c r="S9" s="79"/>
      <c r="T9" s="33" t="s">
        <v>361</v>
      </c>
      <c r="U9" s="33" t="s">
        <v>361</v>
      </c>
      <c r="V9" s="103" t="s">
        <v>360</v>
      </c>
    </row>
    <row r="10" spans="1:22" s="142" customFormat="1" ht="45" x14ac:dyDescent="0.25">
      <c r="A10" s="33" t="s">
        <v>355</v>
      </c>
      <c r="B10" s="33" t="s">
        <v>429</v>
      </c>
      <c r="C10" s="95" t="s">
        <v>2</v>
      </c>
      <c r="D10" s="96" t="s">
        <v>358</v>
      </c>
      <c r="E10" s="124"/>
      <c r="F10" s="124"/>
      <c r="G10" s="124"/>
      <c r="H10" s="124"/>
      <c r="I10" s="124"/>
      <c r="J10" s="83">
        <v>1.9662921348314606E-2</v>
      </c>
      <c r="K10" s="83">
        <v>1.1764705882352941E-2</v>
      </c>
      <c r="L10" s="83">
        <v>3.5714285714285713E-3</v>
      </c>
      <c r="M10" s="83">
        <v>1.3297872340425532E-2</v>
      </c>
      <c r="N10" s="83">
        <v>2.7303754266211604E-2</v>
      </c>
      <c r="O10" s="71"/>
      <c r="P10" s="71"/>
      <c r="Q10" s="71"/>
      <c r="R10" s="20" t="s">
        <v>353</v>
      </c>
      <c r="S10" s="79"/>
      <c r="T10" s="33"/>
      <c r="U10" s="20"/>
      <c r="V10" s="103"/>
    </row>
    <row r="11" spans="1:22" s="142" customFormat="1" x14ac:dyDescent="0.25">
      <c r="A11" s="109"/>
      <c r="B11" s="109"/>
      <c r="C11" s="110"/>
      <c r="D11" s="111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9"/>
      <c r="P11" s="119"/>
      <c r="Q11" s="119"/>
      <c r="R11" s="109"/>
      <c r="S11" s="79"/>
      <c r="T11" s="112"/>
      <c r="U11" s="109"/>
      <c r="V11" s="113"/>
    </row>
    <row r="13" spans="1:22" s="141" customFormat="1" ht="23.25" x14ac:dyDescent="0.35">
      <c r="A13" s="120" t="s">
        <v>329</v>
      </c>
      <c r="B13" s="121"/>
      <c r="C13" s="121"/>
      <c r="D13" s="122"/>
      <c r="E13" s="123"/>
      <c r="F13" s="123"/>
      <c r="G13" s="123"/>
      <c r="H13" s="123"/>
      <c r="I13" s="123"/>
      <c r="J13" s="123"/>
      <c r="K13" s="123"/>
      <c r="L13" s="123"/>
      <c r="M13" s="121"/>
      <c r="N13" s="121"/>
      <c r="O13" s="121"/>
      <c r="P13" s="121"/>
      <c r="Q13" s="121"/>
      <c r="R13" s="120"/>
      <c r="S13" s="28"/>
      <c r="T13" s="28"/>
      <c r="U13" s="28"/>
      <c r="V13" s="28"/>
    </row>
    <row r="14" spans="1:22" s="141" customFormat="1" x14ac:dyDescent="0.25">
      <c r="A14" s="16"/>
      <c r="B14" s="16"/>
      <c r="C14" s="16"/>
      <c r="D14" s="17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94"/>
      <c r="P14" s="94" t="s">
        <v>252</v>
      </c>
      <c r="Q14" s="94"/>
      <c r="R14" s="16"/>
      <c r="S14" s="16"/>
      <c r="T14" s="67" t="s">
        <v>330</v>
      </c>
      <c r="U14" s="16"/>
      <c r="V14" s="16"/>
    </row>
    <row r="15" spans="1:22" s="141" customFormat="1" ht="34.15" customHeight="1" x14ac:dyDescent="0.25">
      <c r="A15" s="88" t="s">
        <v>43</v>
      </c>
      <c r="B15" s="88" t="s">
        <v>45</v>
      </c>
      <c r="C15" s="88" t="s">
        <v>1</v>
      </c>
      <c r="D15" s="88" t="s">
        <v>81</v>
      </c>
      <c r="E15" s="90">
        <f t="shared" ref="E15:M15" ca="1" si="1">F15-1</f>
        <v>2007</v>
      </c>
      <c r="F15" s="90">
        <f t="shared" ca="1" si="1"/>
        <v>2008</v>
      </c>
      <c r="G15" s="90">
        <f t="shared" ca="1" si="1"/>
        <v>2009</v>
      </c>
      <c r="H15" s="90">
        <f t="shared" ca="1" si="1"/>
        <v>2010</v>
      </c>
      <c r="I15" s="90">
        <f t="shared" ca="1" si="1"/>
        <v>2011</v>
      </c>
      <c r="J15" s="90">
        <f t="shared" ca="1" si="1"/>
        <v>2012</v>
      </c>
      <c r="K15" s="90">
        <f t="shared" ca="1" si="1"/>
        <v>2013</v>
      </c>
      <c r="L15" s="90">
        <f t="shared" ca="1" si="1"/>
        <v>2014</v>
      </c>
      <c r="M15" s="90">
        <f t="shared" ca="1" si="1"/>
        <v>2015</v>
      </c>
      <c r="N15" s="90">
        <f ca="1">YEAR(TODAY())-1</f>
        <v>2016</v>
      </c>
      <c r="O15" s="94" t="s">
        <v>50</v>
      </c>
      <c r="P15" s="94" t="s">
        <v>87</v>
      </c>
      <c r="Q15" s="94" t="s">
        <v>88</v>
      </c>
      <c r="R15" s="88" t="s">
        <v>44</v>
      </c>
      <c r="S15" s="16"/>
      <c r="T15" s="84" t="s">
        <v>44</v>
      </c>
      <c r="U15" s="84" t="s">
        <v>43</v>
      </c>
      <c r="V15" s="84" t="s">
        <v>89</v>
      </c>
    </row>
    <row r="16" spans="1:22" s="142" customFormat="1" ht="45" x14ac:dyDescent="0.25">
      <c r="A16" s="20" t="s">
        <v>323</v>
      </c>
      <c r="B16" s="20" t="s">
        <v>324</v>
      </c>
      <c r="C16" s="95" t="s">
        <v>2</v>
      </c>
      <c r="D16" s="96" t="s">
        <v>359</v>
      </c>
      <c r="E16" s="83"/>
      <c r="F16" s="83"/>
      <c r="G16" s="83"/>
      <c r="H16" s="83"/>
      <c r="I16" s="83"/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71"/>
      <c r="P16" s="71"/>
      <c r="Q16" s="71"/>
      <c r="R16" s="33" t="s">
        <v>322</v>
      </c>
      <c r="S16" s="79"/>
      <c r="T16" s="33" t="s">
        <v>320</v>
      </c>
      <c r="U16" s="20" t="s">
        <v>321</v>
      </c>
      <c r="V16" s="103" t="s">
        <v>326</v>
      </c>
    </row>
    <row r="17" spans="1:22" x14ac:dyDescent="0.25">
      <c r="O17"/>
      <c r="P17"/>
      <c r="Q17"/>
    </row>
    <row r="19" spans="1:22" s="141" customFormat="1" ht="23.25" x14ac:dyDescent="0.35">
      <c r="A19" s="114" t="s">
        <v>332</v>
      </c>
      <c r="B19" s="115"/>
      <c r="C19" s="115"/>
      <c r="D19" s="116"/>
      <c r="E19" s="117"/>
      <c r="F19" s="117"/>
      <c r="G19" s="117"/>
      <c r="H19" s="117"/>
      <c r="I19" s="117"/>
      <c r="J19" s="117"/>
      <c r="K19" s="117"/>
      <c r="L19" s="117"/>
      <c r="M19" s="115"/>
      <c r="N19" s="115"/>
      <c r="O19" s="115"/>
      <c r="P19" s="115"/>
      <c r="Q19" s="115"/>
      <c r="R19" s="114"/>
      <c r="S19" s="115"/>
      <c r="T19" s="115"/>
      <c r="U19" s="115"/>
      <c r="V19" s="116"/>
    </row>
    <row r="20" spans="1:22" s="141" customFormat="1" x14ac:dyDescent="0.25">
      <c r="A20" s="16"/>
      <c r="B20" s="16"/>
      <c r="C20" s="16"/>
      <c r="D20" s="17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94"/>
      <c r="P20" s="94" t="s">
        <v>252</v>
      </c>
      <c r="Q20" s="94"/>
      <c r="R20" s="16"/>
      <c r="S20" s="16"/>
      <c r="T20" s="67" t="s">
        <v>331</v>
      </c>
      <c r="U20" s="16"/>
      <c r="V20" s="16"/>
    </row>
    <row r="21" spans="1:22" s="141" customFormat="1" ht="34.15" customHeight="1" x14ac:dyDescent="0.25">
      <c r="A21" s="88" t="s">
        <v>43</v>
      </c>
      <c r="B21" s="88" t="s">
        <v>45</v>
      </c>
      <c r="C21" s="88" t="s">
        <v>1</v>
      </c>
      <c r="D21" s="88" t="s">
        <v>81</v>
      </c>
      <c r="E21" s="90">
        <f t="shared" ref="E21:M21" ca="1" si="2">F21-1</f>
        <v>2007</v>
      </c>
      <c r="F21" s="90">
        <f t="shared" ca="1" si="2"/>
        <v>2008</v>
      </c>
      <c r="G21" s="90">
        <f t="shared" ca="1" si="2"/>
        <v>2009</v>
      </c>
      <c r="H21" s="90">
        <f t="shared" ca="1" si="2"/>
        <v>2010</v>
      </c>
      <c r="I21" s="90">
        <f t="shared" ca="1" si="2"/>
        <v>2011</v>
      </c>
      <c r="J21" s="90">
        <f t="shared" ca="1" si="2"/>
        <v>2012</v>
      </c>
      <c r="K21" s="90">
        <f t="shared" ca="1" si="2"/>
        <v>2013</v>
      </c>
      <c r="L21" s="90">
        <f t="shared" ca="1" si="2"/>
        <v>2014</v>
      </c>
      <c r="M21" s="90">
        <f t="shared" ca="1" si="2"/>
        <v>2015</v>
      </c>
      <c r="N21" s="90">
        <f ca="1">YEAR(TODAY())-1</f>
        <v>2016</v>
      </c>
      <c r="O21" s="94" t="s">
        <v>50</v>
      </c>
      <c r="P21" s="94" t="s">
        <v>87</v>
      </c>
      <c r="Q21" s="94" t="s">
        <v>88</v>
      </c>
      <c r="R21" s="88" t="s">
        <v>44</v>
      </c>
      <c r="S21" s="16"/>
      <c r="T21" s="84" t="s">
        <v>44</v>
      </c>
      <c r="U21" s="84" t="s">
        <v>43</v>
      </c>
      <c r="V21" s="84" t="s">
        <v>89</v>
      </c>
    </row>
    <row r="22" spans="1:22" s="142" customFormat="1" ht="43.9" customHeight="1" x14ac:dyDescent="0.25">
      <c r="A22" s="20" t="s">
        <v>365</v>
      </c>
      <c r="B22" s="33" t="s">
        <v>366</v>
      </c>
      <c r="C22" s="95" t="s">
        <v>278</v>
      </c>
      <c r="D22" s="96" t="s">
        <v>367</v>
      </c>
      <c r="E22" s="83"/>
      <c r="F22" s="83"/>
      <c r="G22" s="83"/>
      <c r="H22" s="83"/>
      <c r="I22" s="83"/>
      <c r="J22" s="83">
        <v>3527.76</v>
      </c>
      <c r="K22" s="83">
        <v>1270.6600000000001</v>
      </c>
      <c r="L22" s="83">
        <v>3769.9059999999999</v>
      </c>
      <c r="M22" s="83">
        <v>18662.62</v>
      </c>
      <c r="N22" s="83">
        <v>606.33000000000004</v>
      </c>
      <c r="O22" s="71"/>
      <c r="P22" s="71"/>
      <c r="Q22" s="71"/>
      <c r="R22" s="33" t="s">
        <v>363</v>
      </c>
      <c r="S22" s="79"/>
      <c r="T22" s="33" t="s">
        <v>362</v>
      </c>
      <c r="U22" s="20" t="s">
        <v>364</v>
      </c>
      <c r="V22" s="103" t="s">
        <v>525</v>
      </c>
    </row>
    <row r="23" spans="1:22" s="142" customFormat="1" x14ac:dyDescent="0.25">
      <c r="A23"/>
      <c r="B23"/>
      <c r="C23"/>
      <c r="D23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/>
      <c r="P23"/>
      <c r="Q23"/>
      <c r="R23"/>
      <c r="S23" s="79"/>
      <c r="T23" s="112"/>
      <c r="U23" s="109"/>
      <c r="V23" s="113"/>
    </row>
    <row r="25" spans="1:22" s="141" customFormat="1" ht="23.25" x14ac:dyDescent="0.35">
      <c r="A25" s="114" t="s">
        <v>333</v>
      </c>
      <c r="B25" s="115"/>
      <c r="C25" s="115"/>
      <c r="D25" s="116"/>
      <c r="E25" s="117"/>
      <c r="F25" s="117"/>
      <c r="G25" s="117"/>
      <c r="H25" s="117"/>
      <c r="I25" s="117"/>
      <c r="J25" s="117"/>
      <c r="K25" s="117"/>
      <c r="L25" s="117"/>
      <c r="M25" s="115"/>
      <c r="N25" s="115"/>
      <c r="O25" s="115"/>
      <c r="P25" s="115"/>
      <c r="Q25" s="115"/>
      <c r="R25" s="114"/>
      <c r="S25" s="115"/>
      <c r="T25" s="115"/>
      <c r="U25" s="115"/>
      <c r="V25" s="116"/>
    </row>
    <row r="26" spans="1:22" s="141" customFormat="1" x14ac:dyDescent="0.25">
      <c r="A26" s="16"/>
      <c r="B26" s="16"/>
      <c r="C26" s="16"/>
      <c r="D26" s="17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94"/>
      <c r="P26" s="94" t="s">
        <v>252</v>
      </c>
      <c r="Q26" s="94"/>
      <c r="R26" s="16"/>
      <c r="S26" s="16"/>
      <c r="T26" s="67" t="s">
        <v>334</v>
      </c>
      <c r="U26" s="16"/>
      <c r="V26" s="16"/>
    </row>
    <row r="27" spans="1:22" s="141" customFormat="1" ht="34.15" customHeight="1" x14ac:dyDescent="0.25">
      <c r="A27" s="125" t="s">
        <v>43</v>
      </c>
      <c r="B27" s="125" t="s">
        <v>45</v>
      </c>
      <c r="C27" s="125" t="s">
        <v>1</v>
      </c>
      <c r="D27" s="88" t="s">
        <v>81</v>
      </c>
      <c r="E27" s="90">
        <f t="shared" ref="E27:M27" ca="1" si="3">F27-1</f>
        <v>2007</v>
      </c>
      <c r="F27" s="90">
        <f t="shared" ca="1" si="3"/>
        <v>2008</v>
      </c>
      <c r="G27" s="90">
        <f t="shared" ca="1" si="3"/>
        <v>2009</v>
      </c>
      <c r="H27" s="90">
        <f t="shared" ca="1" si="3"/>
        <v>2010</v>
      </c>
      <c r="I27" s="90">
        <f t="shared" ca="1" si="3"/>
        <v>2011</v>
      </c>
      <c r="J27" s="90">
        <f t="shared" ca="1" si="3"/>
        <v>2012</v>
      </c>
      <c r="K27" s="90">
        <f t="shared" ca="1" si="3"/>
        <v>2013</v>
      </c>
      <c r="L27" s="90">
        <f t="shared" ca="1" si="3"/>
        <v>2014</v>
      </c>
      <c r="M27" s="90">
        <f t="shared" ca="1" si="3"/>
        <v>2015</v>
      </c>
      <c r="N27" s="90">
        <f ca="1">YEAR(TODAY())-1</f>
        <v>2016</v>
      </c>
      <c r="O27" s="94" t="s">
        <v>50</v>
      </c>
      <c r="P27" s="94" t="s">
        <v>87</v>
      </c>
      <c r="Q27" s="94" t="s">
        <v>88</v>
      </c>
      <c r="R27" s="125" t="s">
        <v>44</v>
      </c>
      <c r="S27" s="16"/>
      <c r="T27" s="84" t="s">
        <v>44</v>
      </c>
      <c r="U27" s="84" t="s">
        <v>43</v>
      </c>
      <c r="V27" s="84" t="s">
        <v>89</v>
      </c>
    </row>
    <row r="28" spans="1:22" s="142" customFormat="1" x14ac:dyDescent="0.25">
      <c r="A28" s="20" t="s">
        <v>371</v>
      </c>
      <c r="B28" s="33" t="s">
        <v>372</v>
      </c>
      <c r="C28" s="95" t="s">
        <v>278</v>
      </c>
      <c r="D28" s="96"/>
      <c r="E28" s="83"/>
      <c r="F28" s="83"/>
      <c r="G28" s="83"/>
      <c r="H28" s="83"/>
      <c r="I28" s="83"/>
      <c r="J28" s="83">
        <v>111946.34</v>
      </c>
      <c r="K28" s="83">
        <v>109166.7</v>
      </c>
      <c r="L28" s="83">
        <v>113153.78</v>
      </c>
      <c r="M28" s="83">
        <v>131057.18</v>
      </c>
      <c r="N28" s="83">
        <v>187615.68</v>
      </c>
      <c r="O28" s="32"/>
      <c r="P28" s="32"/>
      <c r="Q28" s="32"/>
      <c r="R28" s="33" t="s">
        <v>369</v>
      </c>
      <c r="S28" s="79"/>
      <c r="T28" s="127" t="s">
        <v>368</v>
      </c>
      <c r="U28" s="126" t="s">
        <v>370</v>
      </c>
      <c r="V28" s="103" t="s">
        <v>373</v>
      </c>
    </row>
    <row r="29" spans="1:22" s="142" customFormat="1" ht="45" x14ac:dyDescent="0.25">
      <c r="A29" s="79"/>
      <c r="B29" s="79"/>
      <c r="C29" s="79"/>
      <c r="D29" s="111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9"/>
      <c r="P29" s="119"/>
      <c r="Q29" s="119"/>
      <c r="R29" s="79"/>
      <c r="S29" s="79"/>
      <c r="T29" s="127" t="s">
        <v>489</v>
      </c>
      <c r="U29" s="127" t="s">
        <v>374</v>
      </c>
      <c r="V29" s="103" t="s">
        <v>375</v>
      </c>
    </row>
    <row r="31" spans="1:22" s="141" customFormat="1" ht="23.25" x14ac:dyDescent="0.35">
      <c r="A31" s="114" t="s">
        <v>335</v>
      </c>
      <c r="B31" s="115"/>
      <c r="C31" s="115"/>
      <c r="D31" s="116"/>
      <c r="E31" s="117"/>
      <c r="F31" s="117"/>
      <c r="G31" s="117"/>
      <c r="H31" s="117"/>
      <c r="I31" s="117"/>
      <c r="J31" s="117"/>
      <c r="K31" s="117"/>
      <c r="L31" s="117"/>
      <c r="M31" s="115"/>
      <c r="N31" s="115"/>
      <c r="O31" s="115"/>
      <c r="P31" s="115"/>
      <c r="Q31" s="115"/>
      <c r="R31" s="114"/>
      <c r="S31" s="115"/>
      <c r="T31" s="115"/>
      <c r="U31" s="115"/>
      <c r="V31" s="116"/>
    </row>
    <row r="32" spans="1:22" s="141" customFormat="1" x14ac:dyDescent="0.25">
      <c r="A32" s="16"/>
      <c r="B32" s="16"/>
      <c r="C32" s="16"/>
      <c r="D32" s="17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94"/>
      <c r="P32" s="94" t="s">
        <v>252</v>
      </c>
      <c r="Q32" s="94"/>
      <c r="R32" s="16"/>
      <c r="S32" s="16"/>
      <c r="T32" s="67" t="s">
        <v>336</v>
      </c>
      <c r="U32" s="16"/>
      <c r="V32" s="16"/>
    </row>
    <row r="33" spans="1:22" s="141" customFormat="1" ht="34.15" customHeight="1" x14ac:dyDescent="0.25">
      <c r="A33" s="88" t="s">
        <v>43</v>
      </c>
      <c r="B33" s="88" t="s">
        <v>45</v>
      </c>
      <c r="C33" s="88" t="s">
        <v>1</v>
      </c>
      <c r="D33" s="88" t="s">
        <v>81</v>
      </c>
      <c r="E33" s="90">
        <f t="shared" ref="E33:M33" ca="1" si="4">F33-1</f>
        <v>2007</v>
      </c>
      <c r="F33" s="90">
        <f t="shared" ca="1" si="4"/>
        <v>2008</v>
      </c>
      <c r="G33" s="90">
        <f t="shared" ca="1" si="4"/>
        <v>2009</v>
      </c>
      <c r="H33" s="90">
        <f t="shared" ca="1" si="4"/>
        <v>2010</v>
      </c>
      <c r="I33" s="90">
        <f t="shared" ca="1" si="4"/>
        <v>2011</v>
      </c>
      <c r="J33" s="90">
        <f t="shared" ca="1" si="4"/>
        <v>2012</v>
      </c>
      <c r="K33" s="90">
        <f t="shared" ca="1" si="4"/>
        <v>2013</v>
      </c>
      <c r="L33" s="90">
        <f t="shared" ca="1" si="4"/>
        <v>2014</v>
      </c>
      <c r="M33" s="90">
        <f t="shared" ca="1" si="4"/>
        <v>2015</v>
      </c>
      <c r="N33" s="90">
        <f ca="1">YEAR(TODAY())-1</f>
        <v>2016</v>
      </c>
      <c r="O33" s="94" t="s">
        <v>50</v>
      </c>
      <c r="P33" s="94" t="s">
        <v>87</v>
      </c>
      <c r="Q33" s="94" t="s">
        <v>88</v>
      </c>
      <c r="R33" s="88" t="s">
        <v>44</v>
      </c>
      <c r="S33" s="16"/>
      <c r="T33" s="84" t="s">
        <v>44</v>
      </c>
      <c r="U33" s="84" t="s">
        <v>43</v>
      </c>
      <c r="V33" s="84" t="s">
        <v>89</v>
      </c>
    </row>
    <row r="34" spans="1:22" s="142" customFormat="1" ht="45" x14ac:dyDescent="0.25">
      <c r="A34" s="20" t="s">
        <v>385</v>
      </c>
      <c r="B34" s="33" t="s">
        <v>392</v>
      </c>
      <c r="C34" s="95" t="s">
        <v>52</v>
      </c>
      <c r="D34" s="96" t="s">
        <v>396</v>
      </c>
      <c r="E34" s="124"/>
      <c r="F34" s="124"/>
      <c r="G34" s="124"/>
      <c r="H34" s="124"/>
      <c r="I34" s="124"/>
      <c r="J34" s="124"/>
      <c r="K34" s="124"/>
      <c r="L34" s="124"/>
      <c r="M34" s="83">
        <v>0</v>
      </c>
      <c r="N34" s="83">
        <v>0</v>
      </c>
      <c r="O34" s="71"/>
      <c r="P34" s="71"/>
      <c r="Q34" s="71"/>
      <c r="R34" s="127" t="s">
        <v>376</v>
      </c>
      <c r="T34" s="20" t="s">
        <v>377</v>
      </c>
      <c r="U34" s="126" t="s">
        <v>384</v>
      </c>
      <c r="V34" s="103" t="s">
        <v>526</v>
      </c>
    </row>
    <row r="35" spans="1:22" s="142" customFormat="1" ht="45" x14ac:dyDescent="0.25">
      <c r="A35" s="20" t="s">
        <v>387</v>
      </c>
      <c r="B35" s="33" t="s">
        <v>393</v>
      </c>
      <c r="C35" s="95" t="s">
        <v>52</v>
      </c>
      <c r="D35" s="96" t="s">
        <v>397</v>
      </c>
      <c r="E35" s="124"/>
      <c r="F35" s="124"/>
      <c r="G35" s="124"/>
      <c r="H35" s="124"/>
      <c r="I35" s="124"/>
      <c r="J35" s="124"/>
      <c r="K35" s="124"/>
      <c r="L35" s="124"/>
      <c r="M35" s="83">
        <v>0</v>
      </c>
      <c r="N35" s="83">
        <v>0</v>
      </c>
      <c r="O35" s="71"/>
      <c r="P35" s="71"/>
      <c r="Q35" s="71"/>
      <c r="R35" s="127" t="s">
        <v>378</v>
      </c>
      <c r="T35" s="20" t="s">
        <v>379</v>
      </c>
      <c r="U35" s="126" t="s">
        <v>386</v>
      </c>
      <c r="V35" s="103" t="s">
        <v>527</v>
      </c>
    </row>
    <row r="36" spans="1:22" s="142" customFormat="1" ht="45" x14ac:dyDescent="0.25">
      <c r="A36" s="20" t="s">
        <v>390</v>
      </c>
      <c r="B36" s="33" t="s">
        <v>394</v>
      </c>
      <c r="C36" s="95" t="s">
        <v>278</v>
      </c>
      <c r="D36" s="96" t="s">
        <v>398</v>
      </c>
      <c r="E36" s="124"/>
      <c r="F36" s="124"/>
      <c r="G36" s="124"/>
      <c r="H36" s="124"/>
      <c r="I36" s="124"/>
      <c r="J36" s="124"/>
      <c r="K36" s="124"/>
      <c r="L36" s="124"/>
      <c r="M36" s="83">
        <v>0</v>
      </c>
      <c r="N36" s="83">
        <v>0</v>
      </c>
      <c r="O36" s="71"/>
      <c r="P36" s="71"/>
      <c r="Q36" s="71"/>
      <c r="R36" s="20" t="s">
        <v>382</v>
      </c>
      <c r="S36" s="79"/>
      <c r="T36" s="126" t="s">
        <v>380</v>
      </c>
      <c r="U36" s="126" t="s">
        <v>388</v>
      </c>
      <c r="V36" s="127" t="s">
        <v>400</v>
      </c>
    </row>
    <row r="37" spans="1:22" s="142" customFormat="1" ht="45" x14ac:dyDescent="0.25">
      <c r="A37" s="20" t="s">
        <v>391</v>
      </c>
      <c r="B37" s="33" t="s">
        <v>395</v>
      </c>
      <c r="C37" s="95" t="s">
        <v>278</v>
      </c>
      <c r="D37" s="96" t="s">
        <v>399</v>
      </c>
      <c r="E37" s="124"/>
      <c r="F37" s="124"/>
      <c r="G37" s="124"/>
      <c r="H37" s="124"/>
      <c r="I37" s="124"/>
      <c r="J37" s="124"/>
      <c r="K37" s="124"/>
      <c r="L37" s="124"/>
      <c r="M37" s="83">
        <v>0</v>
      </c>
      <c r="N37" s="83">
        <v>0</v>
      </c>
      <c r="O37" s="71"/>
      <c r="P37" s="71"/>
      <c r="Q37" s="71"/>
      <c r="R37" s="20" t="s">
        <v>383</v>
      </c>
      <c r="S37" s="79"/>
      <c r="T37" s="126" t="s">
        <v>381</v>
      </c>
      <c r="U37" s="126" t="s">
        <v>389</v>
      </c>
      <c r="V37" s="127" t="s">
        <v>401</v>
      </c>
    </row>
    <row r="38" spans="1:22" s="142" customFormat="1" x14ac:dyDescent="0.25">
      <c r="A38" s="109"/>
      <c r="B38" s="109"/>
      <c r="C38" s="110"/>
      <c r="D38" s="111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9"/>
      <c r="P38" s="119"/>
      <c r="Q38" s="119"/>
      <c r="R38" s="109"/>
      <c r="S38" s="79"/>
      <c r="T38" s="112"/>
      <c r="U38" s="109"/>
      <c r="V38" s="113"/>
    </row>
    <row r="40" spans="1:22" s="141" customFormat="1" ht="23.25" x14ac:dyDescent="0.35">
      <c r="A40" s="114" t="s">
        <v>337</v>
      </c>
      <c r="B40" s="115"/>
      <c r="C40" s="115"/>
      <c r="D40" s="116"/>
      <c r="E40" s="117"/>
      <c r="F40" s="117"/>
      <c r="G40" s="117"/>
      <c r="H40" s="117"/>
      <c r="I40" s="117"/>
      <c r="J40" s="117"/>
      <c r="K40" s="117"/>
      <c r="L40" s="117"/>
      <c r="M40" s="115"/>
      <c r="N40" s="115"/>
      <c r="O40" s="115"/>
      <c r="P40" s="115"/>
      <c r="Q40" s="115"/>
      <c r="R40" s="114"/>
      <c r="S40" s="115"/>
      <c r="T40" s="115"/>
      <c r="U40" s="115"/>
      <c r="V40" s="116"/>
    </row>
    <row r="41" spans="1:22" s="141" customFormat="1" x14ac:dyDescent="0.25">
      <c r="A41" s="16"/>
      <c r="B41" s="16"/>
      <c r="C41" s="16"/>
      <c r="D41" s="17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94"/>
      <c r="P41" s="94" t="s">
        <v>252</v>
      </c>
      <c r="Q41" s="94"/>
      <c r="R41" s="16"/>
      <c r="S41" s="16"/>
      <c r="T41" s="128"/>
      <c r="U41" s="129"/>
      <c r="V41" s="129"/>
    </row>
    <row r="42" spans="1:22" s="141" customFormat="1" ht="34.15" customHeight="1" x14ac:dyDescent="0.25">
      <c r="A42" s="88" t="s">
        <v>43</v>
      </c>
      <c r="B42" s="88" t="s">
        <v>45</v>
      </c>
      <c r="C42" s="88" t="s">
        <v>1</v>
      </c>
      <c r="D42" s="88" t="s">
        <v>81</v>
      </c>
      <c r="E42" s="90">
        <f t="shared" ref="E42:M42" ca="1" si="5">F42-1</f>
        <v>2007</v>
      </c>
      <c r="F42" s="90">
        <f t="shared" ca="1" si="5"/>
        <v>2008</v>
      </c>
      <c r="G42" s="90">
        <f t="shared" ca="1" si="5"/>
        <v>2009</v>
      </c>
      <c r="H42" s="90">
        <f t="shared" ca="1" si="5"/>
        <v>2010</v>
      </c>
      <c r="I42" s="90">
        <f t="shared" ca="1" si="5"/>
        <v>2011</v>
      </c>
      <c r="J42" s="90">
        <f t="shared" ca="1" si="5"/>
        <v>2012</v>
      </c>
      <c r="K42" s="90">
        <f t="shared" ca="1" si="5"/>
        <v>2013</v>
      </c>
      <c r="L42" s="90">
        <f t="shared" ca="1" si="5"/>
        <v>2014</v>
      </c>
      <c r="M42" s="90">
        <f t="shared" ca="1" si="5"/>
        <v>2015</v>
      </c>
      <c r="N42" s="90">
        <f ca="1">YEAR(TODAY())-1</f>
        <v>2016</v>
      </c>
      <c r="O42" s="94" t="s">
        <v>50</v>
      </c>
      <c r="P42" s="94" t="s">
        <v>87</v>
      </c>
      <c r="Q42" s="94" t="s">
        <v>88</v>
      </c>
      <c r="R42" s="88" t="s">
        <v>44</v>
      </c>
      <c r="S42" s="16"/>
      <c r="T42" s="130"/>
      <c r="U42" s="130"/>
      <c r="V42" s="130"/>
    </row>
    <row r="43" spans="1:22" s="142" customFormat="1" ht="48.6" customHeight="1" x14ac:dyDescent="0.25">
      <c r="A43" s="20" t="s">
        <v>404</v>
      </c>
      <c r="B43" s="20" t="s">
        <v>405</v>
      </c>
      <c r="C43" s="95" t="s">
        <v>407</v>
      </c>
      <c r="D43" s="96" t="s">
        <v>491</v>
      </c>
      <c r="E43" s="124"/>
      <c r="F43" s="124"/>
      <c r="G43" s="124"/>
      <c r="H43" s="124"/>
      <c r="I43" s="124"/>
      <c r="J43" s="124"/>
      <c r="K43" s="124"/>
      <c r="L43" s="124"/>
      <c r="M43" s="83">
        <v>0</v>
      </c>
      <c r="N43" s="83">
        <v>0</v>
      </c>
      <c r="O43" s="71"/>
      <c r="P43" s="32"/>
      <c r="Q43" s="32"/>
      <c r="R43" s="20" t="s">
        <v>402</v>
      </c>
      <c r="S43" s="79"/>
      <c r="T43" s="112"/>
      <c r="U43" s="109"/>
      <c r="V43" s="113"/>
    </row>
    <row r="44" spans="1:22" s="142" customFormat="1" ht="45" x14ac:dyDescent="0.25">
      <c r="A44" s="20" t="s">
        <v>406</v>
      </c>
      <c r="B44" s="33" t="s">
        <v>408</v>
      </c>
      <c r="C44" s="95" t="s">
        <v>278</v>
      </c>
      <c r="D44" s="96" t="s">
        <v>490</v>
      </c>
      <c r="E44" s="124"/>
      <c r="F44" s="124"/>
      <c r="G44" s="124"/>
      <c r="H44" s="124"/>
      <c r="I44" s="124"/>
      <c r="J44" s="124"/>
      <c r="K44" s="124"/>
      <c r="L44" s="124"/>
      <c r="M44" s="83">
        <v>0</v>
      </c>
      <c r="N44" s="83">
        <v>0</v>
      </c>
      <c r="O44" s="71"/>
      <c r="P44" s="71"/>
      <c r="Q44" s="71"/>
      <c r="R44" s="20" t="s">
        <v>403</v>
      </c>
      <c r="S44" s="79"/>
      <c r="T44" s="112"/>
      <c r="U44" s="109"/>
      <c r="V44" s="113"/>
    </row>
    <row r="45" spans="1:22" s="142" customFormat="1" x14ac:dyDescent="0.25">
      <c r="A45" s="109"/>
      <c r="B45" s="109"/>
      <c r="C45" s="110"/>
      <c r="D45" s="111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119"/>
      <c r="Q45" s="119"/>
      <c r="R45" s="109"/>
      <c r="S45" s="79"/>
      <c r="T45" s="112"/>
      <c r="U45" s="109"/>
      <c r="V45" s="113"/>
    </row>
    <row r="47" spans="1:22" s="141" customFormat="1" ht="23.25" x14ac:dyDescent="0.35">
      <c r="A47" s="114" t="s">
        <v>338</v>
      </c>
      <c r="B47" s="115"/>
      <c r="C47" s="115"/>
      <c r="D47" s="116"/>
      <c r="E47" s="117"/>
      <c r="F47" s="117"/>
      <c r="G47" s="117"/>
      <c r="H47" s="117"/>
      <c r="I47" s="117"/>
      <c r="J47" s="117"/>
      <c r="K47" s="117"/>
      <c r="L47" s="117"/>
      <c r="M47" s="115"/>
      <c r="N47" s="115"/>
      <c r="O47" s="115"/>
      <c r="P47" s="115"/>
      <c r="Q47" s="115"/>
      <c r="R47" s="114"/>
      <c r="S47" s="115"/>
      <c r="T47" s="115"/>
      <c r="U47" s="115"/>
      <c r="V47" s="116"/>
    </row>
    <row r="48" spans="1:22" s="141" customFormat="1" x14ac:dyDescent="0.25">
      <c r="A48" s="16"/>
      <c r="B48" s="16"/>
      <c r="C48" s="16"/>
      <c r="D48" s="17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94"/>
      <c r="P48" s="94" t="s">
        <v>252</v>
      </c>
      <c r="Q48" s="94"/>
      <c r="R48" s="16"/>
      <c r="S48" s="16"/>
      <c r="T48" s="67" t="s">
        <v>339</v>
      </c>
      <c r="U48" s="16"/>
      <c r="V48" s="16"/>
    </row>
    <row r="49" spans="1:22" s="141" customFormat="1" ht="34.15" customHeight="1" x14ac:dyDescent="0.25">
      <c r="A49" s="88" t="s">
        <v>43</v>
      </c>
      <c r="B49" s="88" t="s">
        <v>45</v>
      </c>
      <c r="C49" s="88" t="s">
        <v>1</v>
      </c>
      <c r="D49" s="88" t="s">
        <v>81</v>
      </c>
      <c r="E49" s="90">
        <f t="shared" ref="E49:M49" ca="1" si="6">F49-1</f>
        <v>2007</v>
      </c>
      <c r="F49" s="90">
        <f t="shared" ca="1" si="6"/>
        <v>2008</v>
      </c>
      <c r="G49" s="90">
        <f t="shared" ca="1" si="6"/>
        <v>2009</v>
      </c>
      <c r="H49" s="90">
        <f t="shared" ca="1" si="6"/>
        <v>2010</v>
      </c>
      <c r="I49" s="90">
        <f t="shared" ca="1" si="6"/>
        <v>2011</v>
      </c>
      <c r="J49" s="90">
        <f t="shared" ca="1" si="6"/>
        <v>2012</v>
      </c>
      <c r="K49" s="90">
        <f t="shared" ca="1" si="6"/>
        <v>2013</v>
      </c>
      <c r="L49" s="90">
        <f t="shared" ca="1" si="6"/>
        <v>2014</v>
      </c>
      <c r="M49" s="90">
        <f t="shared" ca="1" si="6"/>
        <v>2015</v>
      </c>
      <c r="N49" s="90">
        <f ca="1">YEAR(TODAY())-1</f>
        <v>2016</v>
      </c>
      <c r="O49" s="94" t="s">
        <v>50</v>
      </c>
      <c r="P49" s="94" t="s">
        <v>87</v>
      </c>
      <c r="Q49" s="94" t="s">
        <v>88</v>
      </c>
      <c r="R49" s="88" t="s">
        <v>44</v>
      </c>
      <c r="S49" s="16"/>
      <c r="T49" s="84" t="s">
        <v>44</v>
      </c>
      <c r="U49" s="84" t="s">
        <v>43</v>
      </c>
      <c r="V49" s="84" t="s">
        <v>89</v>
      </c>
    </row>
    <row r="50" spans="1:22" s="142" customFormat="1" ht="60" x14ac:dyDescent="0.25">
      <c r="A50" s="20" t="s">
        <v>412</v>
      </c>
      <c r="B50" s="33" t="s">
        <v>413</v>
      </c>
      <c r="C50" s="95" t="s">
        <v>416</v>
      </c>
      <c r="D50" s="96" t="s">
        <v>418</v>
      </c>
      <c r="E50" s="124"/>
      <c r="F50" s="124"/>
      <c r="G50" s="124"/>
      <c r="H50" s="124"/>
      <c r="I50" s="124"/>
      <c r="J50" s="124"/>
      <c r="K50" s="124"/>
      <c r="L50" s="124"/>
      <c r="M50" s="83">
        <v>0</v>
      </c>
      <c r="N50" s="83">
        <v>0</v>
      </c>
      <c r="O50" s="71"/>
      <c r="P50" s="71"/>
      <c r="Q50" s="71"/>
      <c r="R50" s="20" t="s">
        <v>409</v>
      </c>
      <c r="S50" s="79"/>
      <c r="T50" s="126" t="s">
        <v>410</v>
      </c>
      <c r="U50" s="126" t="s">
        <v>414</v>
      </c>
      <c r="V50" s="131" t="s">
        <v>419</v>
      </c>
    </row>
    <row r="51" spans="1:22" s="142" customFormat="1" ht="135" customHeight="1" x14ac:dyDescent="0.25">
      <c r="A51" s="20" t="s">
        <v>415</v>
      </c>
      <c r="B51" s="33" t="s">
        <v>430</v>
      </c>
      <c r="C51" s="95" t="s">
        <v>417</v>
      </c>
      <c r="D51" s="96" t="s">
        <v>420</v>
      </c>
      <c r="E51" s="124"/>
      <c r="F51" s="124"/>
      <c r="G51" s="124"/>
      <c r="H51" s="124"/>
      <c r="I51" s="124"/>
      <c r="J51" s="124"/>
      <c r="K51" s="124"/>
      <c r="L51" s="124"/>
      <c r="M51" s="83">
        <v>0</v>
      </c>
      <c r="N51" s="83">
        <v>0</v>
      </c>
      <c r="O51" s="71"/>
      <c r="P51" s="71"/>
      <c r="Q51" s="71"/>
      <c r="R51" s="20" t="s">
        <v>411</v>
      </c>
      <c r="S51" s="79"/>
      <c r="T51" s="112"/>
      <c r="U51" s="109"/>
      <c r="V51" s="113"/>
    </row>
    <row r="52" spans="1:22" s="142" customFormat="1" x14ac:dyDescent="0.25">
      <c r="A52" s="109"/>
      <c r="B52" s="109"/>
      <c r="C52" s="110"/>
      <c r="D52" s="111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119"/>
      <c r="Q52" s="119"/>
      <c r="R52" s="109"/>
      <c r="S52" s="79"/>
      <c r="T52" s="112"/>
      <c r="U52" s="109"/>
      <c r="V52" s="113"/>
    </row>
    <row r="54" spans="1:22" s="141" customFormat="1" ht="23.25" x14ac:dyDescent="0.35">
      <c r="A54" s="114" t="s">
        <v>341</v>
      </c>
      <c r="B54" s="115"/>
      <c r="C54" s="115"/>
      <c r="D54" s="116"/>
      <c r="E54" s="117"/>
      <c r="F54" s="117"/>
      <c r="G54" s="117"/>
      <c r="H54" s="117"/>
      <c r="I54" s="117"/>
      <c r="J54" s="117"/>
      <c r="K54" s="117"/>
      <c r="L54" s="117"/>
      <c r="M54" s="115"/>
      <c r="N54" s="115"/>
      <c r="O54" s="115"/>
      <c r="P54" s="115"/>
      <c r="Q54" s="115"/>
      <c r="R54" s="114"/>
      <c r="S54" s="115"/>
      <c r="T54" s="115"/>
      <c r="U54" s="115"/>
      <c r="V54" s="116"/>
    </row>
    <row r="55" spans="1:22" s="141" customFormat="1" x14ac:dyDescent="0.25">
      <c r="A55" s="16"/>
      <c r="B55" s="16"/>
      <c r="C55" s="16"/>
      <c r="D55" s="17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94"/>
      <c r="P55" s="94" t="s">
        <v>252</v>
      </c>
      <c r="Q55" s="94"/>
      <c r="R55" s="16"/>
      <c r="S55" s="16"/>
      <c r="T55" s="128"/>
      <c r="U55" s="129"/>
      <c r="V55" s="129"/>
    </row>
    <row r="56" spans="1:22" s="141" customFormat="1" ht="34.15" customHeight="1" x14ac:dyDescent="0.25">
      <c r="A56" s="88" t="s">
        <v>43</v>
      </c>
      <c r="B56" s="88" t="s">
        <v>45</v>
      </c>
      <c r="C56" s="88" t="s">
        <v>1</v>
      </c>
      <c r="D56" s="88" t="s">
        <v>81</v>
      </c>
      <c r="E56" s="90">
        <f t="shared" ref="E56:M56" ca="1" si="7">F56-1</f>
        <v>2007</v>
      </c>
      <c r="F56" s="90">
        <f t="shared" ca="1" si="7"/>
        <v>2008</v>
      </c>
      <c r="G56" s="90">
        <f t="shared" ca="1" si="7"/>
        <v>2009</v>
      </c>
      <c r="H56" s="90">
        <f t="shared" ca="1" si="7"/>
        <v>2010</v>
      </c>
      <c r="I56" s="90">
        <f t="shared" ca="1" si="7"/>
        <v>2011</v>
      </c>
      <c r="J56" s="90">
        <f t="shared" ca="1" si="7"/>
        <v>2012</v>
      </c>
      <c r="K56" s="90">
        <f t="shared" ca="1" si="7"/>
        <v>2013</v>
      </c>
      <c r="L56" s="90">
        <f t="shared" ca="1" si="7"/>
        <v>2014</v>
      </c>
      <c r="M56" s="90">
        <f t="shared" ca="1" si="7"/>
        <v>2015</v>
      </c>
      <c r="N56" s="90">
        <f ca="1">YEAR(TODAY())-1</f>
        <v>2016</v>
      </c>
      <c r="O56" s="94" t="s">
        <v>50</v>
      </c>
      <c r="P56" s="94" t="s">
        <v>87</v>
      </c>
      <c r="Q56" s="94" t="s">
        <v>88</v>
      </c>
      <c r="R56" s="88" t="s">
        <v>44</v>
      </c>
      <c r="S56" s="16"/>
      <c r="T56" s="130"/>
      <c r="U56" s="130"/>
      <c r="V56" s="130"/>
    </row>
    <row r="57" spans="1:22" s="142" customFormat="1" ht="45" x14ac:dyDescent="0.25">
      <c r="A57" s="33" t="s">
        <v>422</v>
      </c>
      <c r="B57" s="33" t="s">
        <v>422</v>
      </c>
      <c r="C57" s="95" t="s">
        <v>278</v>
      </c>
      <c r="D57" s="96" t="s">
        <v>423</v>
      </c>
      <c r="E57" s="124"/>
      <c r="F57" s="124"/>
      <c r="G57" s="124"/>
      <c r="H57" s="124"/>
      <c r="I57" s="124"/>
      <c r="J57" s="83">
        <v>44467.72</v>
      </c>
      <c r="K57" s="83">
        <v>48481.53</v>
      </c>
      <c r="L57" s="83">
        <v>53208.62</v>
      </c>
      <c r="M57" s="83">
        <v>56908.2</v>
      </c>
      <c r="N57" s="83">
        <v>58709.18</v>
      </c>
      <c r="O57" s="71"/>
      <c r="P57" s="71"/>
      <c r="Q57" s="71"/>
      <c r="R57" s="33" t="s">
        <v>421</v>
      </c>
      <c r="S57" s="79"/>
      <c r="T57" s="112"/>
      <c r="U57" s="109"/>
      <c r="V57" s="1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V21"/>
  <sheetViews>
    <sheetView showGridLines="0" zoomScale="70" zoomScaleNormal="70" workbookViewId="0"/>
  </sheetViews>
  <sheetFormatPr defaultRowHeight="15" x14ac:dyDescent="0.25"/>
  <cols>
    <col min="1" max="1" width="43.28515625" customWidth="1"/>
    <col min="2" max="2" width="78" customWidth="1"/>
    <col min="3" max="3" width="19" customWidth="1"/>
    <col min="4" max="4" width="52.42578125" customWidth="1"/>
    <col min="5" max="14" width="7.85546875" style="82" bestFit="1" customWidth="1"/>
    <col min="15" max="15" width="10.5703125" style="72" customWidth="1"/>
    <col min="16" max="16" width="9.42578125" style="72" bestFit="1" customWidth="1"/>
    <col min="17" max="17" width="9.7109375" style="72" bestFit="1" customWidth="1"/>
    <col min="18" max="18" width="25.85546875" customWidth="1"/>
    <col min="19" max="19" width="5.5703125" bestFit="1" customWidth="1"/>
    <col min="20" max="20" width="30.28515625" bestFit="1" customWidth="1"/>
    <col min="21" max="21" width="21.28515625" bestFit="1" customWidth="1"/>
    <col min="22" max="22" width="106.5703125" bestFit="1" customWidth="1"/>
  </cols>
  <sheetData>
    <row r="1" spans="1:22" s="16" customFormat="1" x14ac:dyDescent="0.25">
      <c r="A1" s="91"/>
      <c r="B1" s="91"/>
      <c r="C1" s="91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1"/>
    </row>
    <row r="2" spans="1:22" s="16" customFormat="1" x14ac:dyDescent="0.25">
      <c r="A2" s="108" t="s">
        <v>340</v>
      </c>
      <c r="B2" s="91"/>
      <c r="C2" s="91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108"/>
    </row>
    <row r="3" spans="1:22" s="16" customFormat="1" x14ac:dyDescent="0.25">
      <c r="A3" s="91"/>
      <c r="B3" s="91"/>
      <c r="C3" s="91"/>
      <c r="D3" s="92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1"/>
    </row>
    <row r="4" spans="1:22" s="16" customFormat="1" x14ac:dyDescent="0.25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R4" s="34"/>
    </row>
    <row r="6" spans="1:22" s="16" customFormat="1" ht="23.25" x14ac:dyDescent="0.35">
      <c r="A6" s="114" t="s">
        <v>344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6" customFormat="1" x14ac:dyDescent="0.25">
      <c r="D7" s="17"/>
      <c r="E7" s="72"/>
      <c r="F7" s="72"/>
      <c r="G7" s="72"/>
      <c r="H7" s="72"/>
      <c r="I7" s="72"/>
      <c r="J7" s="72"/>
      <c r="K7" s="72"/>
      <c r="L7" s="72"/>
      <c r="M7" s="72"/>
      <c r="N7" s="72"/>
      <c r="O7" s="94"/>
      <c r="P7" s="94" t="s">
        <v>252</v>
      </c>
      <c r="Q7" s="94"/>
      <c r="T7" s="128"/>
      <c r="U7" s="129"/>
      <c r="V7" s="129"/>
    </row>
    <row r="8" spans="1:22" s="16" customFormat="1" ht="34.15" customHeight="1" x14ac:dyDescent="0.25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T8" s="130"/>
      <c r="U8" s="130"/>
      <c r="V8" s="130"/>
    </row>
    <row r="9" spans="1:22" s="79" customFormat="1" ht="120" x14ac:dyDescent="0.25">
      <c r="A9" s="33" t="s">
        <v>424</v>
      </c>
      <c r="B9" s="33" t="s">
        <v>428</v>
      </c>
      <c r="C9" s="95" t="s">
        <v>2</v>
      </c>
      <c r="D9" s="96" t="s">
        <v>426</v>
      </c>
      <c r="E9" s="124"/>
      <c r="F9" s="124"/>
      <c r="G9" s="124"/>
      <c r="H9" s="124"/>
      <c r="I9" s="124"/>
      <c r="J9" s="124"/>
      <c r="K9" s="124"/>
      <c r="L9" s="124"/>
      <c r="M9" s="83">
        <v>0</v>
      </c>
      <c r="N9" s="83">
        <v>0</v>
      </c>
      <c r="O9" s="71"/>
      <c r="P9" s="71"/>
      <c r="Q9" s="71"/>
      <c r="R9" s="33" t="s">
        <v>425</v>
      </c>
      <c r="T9" s="112"/>
      <c r="U9" s="109"/>
      <c r="V9" s="113"/>
    </row>
    <row r="10" spans="1:22" s="79" customFormat="1" x14ac:dyDescent="0.25">
      <c r="A10" s="109"/>
      <c r="B10" s="109"/>
      <c r="C10" s="110"/>
      <c r="D10" s="111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9"/>
      <c r="P10" s="119"/>
      <c r="Q10" s="119"/>
      <c r="R10" s="109"/>
      <c r="T10" s="112"/>
      <c r="U10" s="109"/>
      <c r="V10" s="113"/>
    </row>
    <row r="12" spans="1:22" s="16" customFormat="1" ht="23.25" x14ac:dyDescent="0.35">
      <c r="A12" s="114" t="s">
        <v>347</v>
      </c>
      <c r="B12" s="115"/>
      <c r="C12" s="115"/>
      <c r="D12" s="116"/>
      <c r="E12" s="117"/>
      <c r="F12" s="117"/>
      <c r="G12" s="117"/>
      <c r="H12" s="117"/>
      <c r="I12" s="117"/>
      <c r="J12" s="117"/>
      <c r="K12" s="117"/>
      <c r="L12" s="117"/>
      <c r="M12" s="115"/>
      <c r="N12" s="115"/>
      <c r="O12" s="115"/>
      <c r="P12" s="115"/>
      <c r="Q12" s="115"/>
      <c r="R12" s="114"/>
      <c r="S12" s="115"/>
      <c r="T12" s="115"/>
      <c r="U12" s="115"/>
      <c r="V12" s="116"/>
    </row>
    <row r="13" spans="1:22" s="16" customFormat="1" x14ac:dyDescent="0.25">
      <c r="D13" s="17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94"/>
      <c r="P13" s="94" t="s">
        <v>252</v>
      </c>
      <c r="Q13" s="94"/>
      <c r="T13" s="67" t="s">
        <v>346</v>
      </c>
    </row>
    <row r="14" spans="1:22" s="16" customFormat="1" ht="34.15" customHeight="1" x14ac:dyDescent="0.25">
      <c r="A14" s="88" t="s">
        <v>43</v>
      </c>
      <c r="B14" s="88" t="s">
        <v>45</v>
      </c>
      <c r="C14" s="88" t="s">
        <v>1</v>
      </c>
      <c r="D14" s="88" t="s">
        <v>81</v>
      </c>
      <c r="E14" s="90">
        <f t="shared" ref="E14:M14" ca="1" si="1">F14-1</f>
        <v>2007</v>
      </c>
      <c r="F14" s="90">
        <f t="shared" ca="1" si="1"/>
        <v>2008</v>
      </c>
      <c r="G14" s="90">
        <f t="shared" ca="1" si="1"/>
        <v>2009</v>
      </c>
      <c r="H14" s="90">
        <f t="shared" ca="1" si="1"/>
        <v>2010</v>
      </c>
      <c r="I14" s="90">
        <f t="shared" ca="1" si="1"/>
        <v>2011</v>
      </c>
      <c r="J14" s="90">
        <f t="shared" ca="1" si="1"/>
        <v>2012</v>
      </c>
      <c r="K14" s="90">
        <f t="shared" ca="1" si="1"/>
        <v>2013</v>
      </c>
      <c r="L14" s="90">
        <f t="shared" ca="1" si="1"/>
        <v>2014</v>
      </c>
      <c r="M14" s="90">
        <f t="shared" ca="1" si="1"/>
        <v>2015</v>
      </c>
      <c r="N14" s="90">
        <f ca="1">YEAR(TODAY())-1</f>
        <v>2016</v>
      </c>
      <c r="O14" s="94" t="s">
        <v>50</v>
      </c>
      <c r="P14" s="94" t="s">
        <v>87</v>
      </c>
      <c r="Q14" s="94" t="s">
        <v>88</v>
      </c>
      <c r="R14" s="88" t="s">
        <v>44</v>
      </c>
      <c r="T14" s="84" t="s">
        <v>44</v>
      </c>
      <c r="U14" s="84" t="s">
        <v>43</v>
      </c>
      <c r="V14" s="84" t="s">
        <v>89</v>
      </c>
    </row>
    <row r="15" spans="1:22" s="79" customFormat="1" ht="60" x14ac:dyDescent="0.25">
      <c r="A15" s="33" t="s">
        <v>436</v>
      </c>
      <c r="B15" s="33" t="s">
        <v>439</v>
      </c>
      <c r="C15" s="95" t="s">
        <v>278</v>
      </c>
      <c r="D15" s="96" t="s">
        <v>440</v>
      </c>
      <c r="E15" s="124"/>
      <c r="F15" s="124"/>
      <c r="G15" s="124"/>
      <c r="H15" s="124"/>
      <c r="I15" s="124"/>
      <c r="J15" s="124"/>
      <c r="K15" s="124"/>
      <c r="L15" s="124"/>
      <c r="M15" s="83">
        <v>0</v>
      </c>
      <c r="N15" s="83">
        <v>0</v>
      </c>
      <c r="O15" s="71"/>
      <c r="P15" s="71"/>
      <c r="Q15" s="71"/>
      <c r="R15" s="33" t="s">
        <v>432</v>
      </c>
      <c r="T15" s="132" t="s">
        <v>431</v>
      </c>
      <c r="U15" s="133" t="s">
        <v>435</v>
      </c>
      <c r="V15" s="133" t="s">
        <v>528</v>
      </c>
    </row>
    <row r="16" spans="1:22" s="79" customFormat="1" x14ac:dyDescent="0.25">
      <c r="A16" s="109"/>
      <c r="B16" s="109"/>
      <c r="C16" s="110"/>
      <c r="D16" s="111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9"/>
      <c r="P16" s="119"/>
      <c r="Q16" s="119"/>
      <c r="R16" s="109"/>
      <c r="T16" s="112"/>
      <c r="U16" s="109"/>
      <c r="V16" s="113"/>
    </row>
    <row r="18" spans="1:22" s="16" customFormat="1" ht="23.25" x14ac:dyDescent="0.35">
      <c r="A18" s="114" t="s">
        <v>345</v>
      </c>
      <c r="B18" s="115"/>
      <c r="C18" s="115"/>
      <c r="D18" s="116"/>
      <c r="E18" s="117"/>
      <c r="F18" s="117"/>
      <c r="G18" s="117"/>
      <c r="H18" s="117"/>
      <c r="I18" s="117"/>
      <c r="J18" s="117"/>
      <c r="K18" s="117"/>
      <c r="L18" s="117"/>
      <c r="M18" s="115"/>
      <c r="N18" s="115"/>
      <c r="O18" s="115"/>
      <c r="P18" s="115"/>
      <c r="Q18" s="115"/>
      <c r="R18" s="114"/>
      <c r="S18" s="115"/>
      <c r="T18" s="115"/>
      <c r="U18" s="115"/>
      <c r="V18" s="116"/>
    </row>
    <row r="19" spans="1:22" s="16" customFormat="1" x14ac:dyDescent="0.25">
      <c r="D19" s="17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94"/>
      <c r="P19" s="94" t="s">
        <v>252</v>
      </c>
      <c r="Q19" s="94"/>
      <c r="T19" s="67" t="s">
        <v>348</v>
      </c>
    </row>
    <row r="20" spans="1:22" s="16" customFormat="1" ht="34.15" customHeight="1" x14ac:dyDescent="0.25">
      <c r="A20" s="88" t="s">
        <v>43</v>
      </c>
      <c r="B20" s="88" t="s">
        <v>45</v>
      </c>
      <c r="C20" s="88" t="s">
        <v>1</v>
      </c>
      <c r="D20" s="88" t="s">
        <v>81</v>
      </c>
      <c r="E20" s="90">
        <f t="shared" ref="E20:M20" ca="1" si="2">F20-1</f>
        <v>2007</v>
      </c>
      <c r="F20" s="90">
        <f t="shared" ca="1" si="2"/>
        <v>2008</v>
      </c>
      <c r="G20" s="90">
        <f t="shared" ca="1" si="2"/>
        <v>2009</v>
      </c>
      <c r="H20" s="90">
        <f t="shared" ca="1" si="2"/>
        <v>2010</v>
      </c>
      <c r="I20" s="90">
        <f t="shared" ca="1" si="2"/>
        <v>2011</v>
      </c>
      <c r="J20" s="90">
        <f t="shared" ca="1" si="2"/>
        <v>2012</v>
      </c>
      <c r="K20" s="90">
        <f t="shared" ca="1" si="2"/>
        <v>2013</v>
      </c>
      <c r="L20" s="90">
        <f t="shared" ca="1" si="2"/>
        <v>2014</v>
      </c>
      <c r="M20" s="90">
        <f t="shared" ca="1" si="2"/>
        <v>2015</v>
      </c>
      <c r="N20" s="90">
        <f ca="1">YEAR(TODAY())-1</f>
        <v>2016</v>
      </c>
      <c r="O20" s="94" t="s">
        <v>50</v>
      </c>
      <c r="P20" s="94" t="s">
        <v>87</v>
      </c>
      <c r="Q20" s="94" t="s">
        <v>88</v>
      </c>
      <c r="R20" s="88" t="s">
        <v>44</v>
      </c>
      <c r="T20" s="84" t="s">
        <v>44</v>
      </c>
      <c r="U20" s="84" t="s">
        <v>43</v>
      </c>
      <c r="V20" s="84" t="s">
        <v>89</v>
      </c>
    </row>
    <row r="21" spans="1:22" s="79" customFormat="1" ht="60" x14ac:dyDescent="0.25">
      <c r="A21" s="33" t="s">
        <v>438</v>
      </c>
      <c r="B21" s="33" t="s">
        <v>441</v>
      </c>
      <c r="C21" s="95" t="s">
        <v>278</v>
      </c>
      <c r="D21" s="96" t="s">
        <v>442</v>
      </c>
      <c r="E21" s="124"/>
      <c r="F21" s="124"/>
      <c r="G21" s="124"/>
      <c r="H21" s="124"/>
      <c r="I21" s="124"/>
      <c r="J21" s="124"/>
      <c r="K21" s="124"/>
      <c r="L21" s="124"/>
      <c r="M21" s="83">
        <v>0</v>
      </c>
      <c r="N21" s="83">
        <v>0</v>
      </c>
      <c r="O21" s="71"/>
      <c r="P21" s="71"/>
      <c r="Q21" s="71"/>
      <c r="R21" s="33" t="s">
        <v>434</v>
      </c>
      <c r="T21" s="132" t="s">
        <v>433</v>
      </c>
      <c r="U21" s="133" t="s">
        <v>437</v>
      </c>
      <c r="V21" s="133" t="s">
        <v>529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Pl. suporte</vt:lpstr>
      <vt:lpstr>Check_support</vt:lpstr>
      <vt:lpstr>Parametrização</vt:lpstr>
      <vt:lpstr>Simplificado_INSS</vt:lpstr>
      <vt:lpstr>Simplificado_Outros</vt:lpstr>
      <vt:lpstr>Simplificado_FAP</vt:lpstr>
      <vt:lpstr>Custom_ReduçõesFiscais</vt:lpstr>
      <vt:lpstr>Custom_DespesasEvitáveis</vt:lpstr>
      <vt:lpstr>Custom_MelhorUsoRecursos</vt:lpstr>
      <vt:lpstr>Custom_Intangível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2017-11-14T16:18:23Z</dcterms:modified>
</cp:coreProperties>
</file>