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Constantes!$A$1:$C$29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Funcoes_Inputs!$A$1:$I$250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Parametros!$A$1:$P$135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5" i="4" l="1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211" i="11"/>
  <c r="C211" i="11"/>
  <c r="E211" i="11" s="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E86" i="11"/>
  <c r="C86" i="11"/>
  <c r="C85" i="11"/>
  <c r="C84" i="11"/>
  <c r="E84" i="11" s="1"/>
  <c r="C83" i="11"/>
  <c r="E83" i="11" s="1"/>
  <c r="C75" i="11"/>
  <c r="B56" i="32"/>
  <c r="B45" i="4" s="1"/>
  <c r="B64" i="32"/>
  <c r="C38" i="36" s="1"/>
  <c r="B65" i="32"/>
  <c r="C39" i="36" s="1"/>
  <c r="B2" i="32"/>
  <c r="B12" i="15"/>
  <c r="C223" i="11"/>
  <c r="C222" i="11"/>
  <c r="C221" i="11"/>
  <c r="C220" i="11"/>
  <c r="C219" i="11"/>
  <c r="C218" i="11"/>
  <c r="C217" i="11"/>
  <c r="C216" i="11"/>
  <c r="C12" i="15"/>
  <c r="C25" i="15"/>
  <c r="C27" i="15"/>
  <c r="B27" i="15" s="1"/>
  <c r="C5" i="15"/>
  <c r="B5" i="15" s="1"/>
  <c r="C4" i="15"/>
  <c r="B4" i="15" s="1"/>
  <c r="D211" i="11" l="1"/>
  <c r="F211" i="11" s="1"/>
  <c r="G220" i="11"/>
  <c r="G216" i="11"/>
  <c r="G212" i="11"/>
  <c r="G218" i="11"/>
  <c r="G223" i="11"/>
  <c r="G219" i="11"/>
  <c r="G215" i="11"/>
  <c r="G211" i="11"/>
  <c r="H211" i="11" s="1"/>
  <c r="B111" i="32" s="1"/>
  <c r="C29" i="36" s="1"/>
  <c r="G222" i="11"/>
  <c r="G214" i="11"/>
  <c r="G217" i="11"/>
  <c r="H217" i="11" s="1"/>
  <c r="G213" i="11"/>
  <c r="G221" i="11"/>
  <c r="G232" i="11"/>
  <c r="G228" i="11"/>
  <c r="G224" i="11"/>
  <c r="G226" i="11"/>
  <c r="G231" i="11"/>
  <c r="G227" i="11"/>
  <c r="G230" i="11"/>
  <c r="G233" i="11"/>
  <c r="G229" i="11"/>
  <c r="G225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221" i="11"/>
  <c r="H220" i="11"/>
  <c r="H216" i="11"/>
  <c r="H218" i="11"/>
  <c r="H219" i="11"/>
  <c r="H222" i="11"/>
  <c r="H223" i="11"/>
  <c r="D82" i="11"/>
  <c r="F82" i="11" s="1"/>
  <c r="C82" i="11"/>
  <c r="D85" i="11" l="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71" i="36" s="1"/>
  <c r="G77" i="11"/>
  <c r="G88" i="11"/>
  <c r="H88" i="11" s="1"/>
  <c r="B51" i="32" s="1"/>
  <c r="C74" i="36" s="1"/>
  <c r="G73" i="11"/>
  <c r="G84" i="11"/>
  <c r="H84" i="11" s="1"/>
  <c r="B47" i="32" s="1"/>
  <c r="C7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73" i="36" s="1"/>
  <c r="H83" i="11"/>
  <c r="B46" i="32" s="1"/>
  <c r="C69" i="36" s="1"/>
  <c r="H86" i="11"/>
  <c r="B49" i="32" s="1"/>
  <c r="C72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E168" i="11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219" i="11" s="1"/>
  <c r="C29" i="12"/>
  <c r="E217" i="11" s="1"/>
  <c r="C28" i="12"/>
  <c r="E223" i="11" s="1"/>
  <c r="C27" i="12"/>
  <c r="C26" i="12"/>
  <c r="C25" i="12"/>
  <c r="C24" i="12"/>
  <c r="C23" i="12"/>
  <c r="C22" i="12"/>
  <c r="E218" i="11" s="1"/>
  <c r="C21" i="12"/>
  <c r="E216" i="11" s="1"/>
  <c r="C20" i="12"/>
  <c r="E222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212" i="11"/>
  <c r="D213" i="11"/>
  <c r="D214" i="11"/>
  <c r="D215" i="11"/>
  <c r="D216" i="11"/>
  <c r="F216" i="11" s="1"/>
  <c r="D217" i="11"/>
  <c r="F217" i="11" s="1"/>
  <c r="D218" i="11"/>
  <c r="F218" i="11" s="1"/>
  <c r="D219" i="11"/>
  <c r="F219" i="11" s="1"/>
  <c r="D220" i="11"/>
  <c r="F220" i="11" s="1"/>
  <c r="D221" i="11"/>
  <c r="F221" i="11" s="1"/>
  <c r="D222" i="11"/>
  <c r="F222" i="11" s="1"/>
  <c r="D223" i="11"/>
  <c r="F223" i="11" s="1"/>
  <c r="E221" i="11"/>
  <c r="E220" i="11"/>
  <c r="C215" i="11"/>
  <c r="C214" i="11"/>
  <c r="C213" i="11"/>
  <c r="C212" i="11"/>
  <c r="C210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76" i="11"/>
  <c r="C175" i="11"/>
  <c r="C174" i="11"/>
  <c r="C173" i="11"/>
  <c r="C172" i="11"/>
  <c r="C171" i="11"/>
  <c r="C170" i="11"/>
  <c r="C169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82" i="11"/>
  <c r="C181" i="11"/>
  <c r="C191" i="11"/>
  <c r="C190" i="11"/>
  <c r="C189" i="11"/>
  <c r="C188" i="11"/>
  <c r="C187" i="11"/>
  <c r="C186" i="11"/>
  <c r="C185" i="11"/>
  <c r="C184" i="11"/>
  <c r="C183" i="11"/>
  <c r="C197" i="11"/>
  <c r="C196" i="11"/>
  <c r="C195" i="11"/>
  <c r="C194" i="11"/>
  <c r="C193" i="11"/>
  <c r="C192" i="11"/>
  <c r="C200" i="11"/>
  <c r="C199" i="11"/>
  <c r="C198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51" i="11"/>
  <c r="C238" i="11"/>
  <c r="C237" i="11"/>
  <c r="C236" i="11"/>
  <c r="C235" i="11"/>
  <c r="C234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209" i="11"/>
  <c r="C208" i="11"/>
  <c r="C207" i="11"/>
  <c r="C206" i="11"/>
  <c r="C205" i="11"/>
  <c r="C204" i="11"/>
  <c r="C203" i="11"/>
  <c r="C202" i="11"/>
  <c r="C201" i="11"/>
  <c r="C49" i="11"/>
  <c r="C48" i="11"/>
  <c r="C47" i="11"/>
  <c r="C46" i="11"/>
  <c r="C45" i="11"/>
  <c r="C44" i="11"/>
  <c r="C43" i="11"/>
  <c r="C180" i="11"/>
  <c r="C179" i="11"/>
  <c r="C178" i="11"/>
  <c r="C177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233" i="11"/>
  <c r="C232" i="11"/>
  <c r="C231" i="11"/>
  <c r="C230" i="11"/>
  <c r="C229" i="11"/>
  <c r="C228" i="11"/>
  <c r="H228" i="11" s="1"/>
  <c r="C227" i="11"/>
  <c r="C226" i="11"/>
  <c r="C225" i="11"/>
  <c r="C224" i="11"/>
  <c r="H224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210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82" i="11" s="1"/>
  <c r="C18" i="15"/>
  <c r="B18" i="15" s="1"/>
  <c r="G181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99" i="11"/>
  <c r="G198" i="11"/>
  <c r="G200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207" i="11"/>
  <c r="G203" i="11"/>
  <c r="G209" i="11"/>
  <c r="G205" i="11"/>
  <c r="G206" i="11"/>
  <c r="G202" i="11"/>
  <c r="G201" i="11"/>
  <c r="G208" i="11"/>
  <c r="G204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95" i="11"/>
  <c r="G197" i="11"/>
  <c r="G194" i="11"/>
  <c r="G193" i="11"/>
  <c r="G196" i="11"/>
  <c r="G192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79" i="11"/>
  <c r="G178" i="11"/>
  <c r="G177" i="11"/>
  <c r="G180" i="11"/>
  <c r="G191" i="11"/>
  <c r="G187" i="11"/>
  <c r="G183" i="11"/>
  <c r="G189" i="11"/>
  <c r="G190" i="11"/>
  <c r="G186" i="11"/>
  <c r="G185" i="11"/>
  <c r="G184" i="11"/>
  <c r="G188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48" i="11"/>
  <c r="G244" i="11"/>
  <c r="G240" i="11"/>
  <c r="G236" i="11"/>
  <c r="G250" i="11"/>
  <c r="G242" i="11"/>
  <c r="G234" i="11"/>
  <c r="G247" i="11"/>
  <c r="G243" i="11"/>
  <c r="G239" i="11"/>
  <c r="G235" i="11"/>
  <c r="G246" i="11"/>
  <c r="G238" i="11"/>
  <c r="G249" i="11"/>
  <c r="G245" i="11"/>
  <c r="G241" i="11"/>
  <c r="G237" i="11"/>
  <c r="G175" i="11"/>
  <c r="G171" i="11"/>
  <c r="H171" i="11" s="1"/>
  <c r="G167" i="11"/>
  <c r="G163" i="11"/>
  <c r="G159" i="11"/>
  <c r="G155" i="11"/>
  <c r="G151" i="11"/>
  <c r="G147" i="11"/>
  <c r="G143" i="11"/>
  <c r="G173" i="11"/>
  <c r="G165" i="11"/>
  <c r="G157" i="11"/>
  <c r="G149" i="11"/>
  <c r="G174" i="11"/>
  <c r="H174" i="11" s="1"/>
  <c r="G170" i="11"/>
  <c r="G166" i="11"/>
  <c r="G162" i="11"/>
  <c r="G158" i="11"/>
  <c r="G154" i="11"/>
  <c r="G150" i="11"/>
  <c r="G146" i="11"/>
  <c r="G142" i="11"/>
  <c r="G169" i="11"/>
  <c r="G161" i="11"/>
  <c r="G153" i="11"/>
  <c r="G145" i="11"/>
  <c r="G168" i="11"/>
  <c r="G152" i="11"/>
  <c r="G164" i="11"/>
  <c r="G148" i="11"/>
  <c r="G176" i="11"/>
  <c r="G160" i="11"/>
  <c r="G144" i="11"/>
  <c r="G172" i="11"/>
  <c r="G156" i="11"/>
  <c r="H28" i="11"/>
  <c r="D210" i="11"/>
  <c r="D125" i="11"/>
  <c r="D131" i="11"/>
  <c r="D124" i="11"/>
  <c r="F124" i="11" s="1"/>
  <c r="B13" i="15"/>
  <c r="H168" i="11"/>
  <c r="B41" i="32" s="1"/>
  <c r="C28" i="36" s="1"/>
  <c r="H151" i="11"/>
  <c r="B77" i="32" s="1"/>
  <c r="C51" i="36" s="1"/>
  <c r="H163" i="11"/>
  <c r="B36" i="32" s="1"/>
  <c r="C23" i="36" s="1"/>
  <c r="H175" i="11"/>
  <c r="H183" i="11"/>
  <c r="H187" i="11"/>
  <c r="H94" i="11"/>
  <c r="H102" i="11"/>
  <c r="H167" i="11"/>
  <c r="B40" i="32" s="1"/>
  <c r="C27" i="36" s="1"/>
  <c r="D123" i="11"/>
  <c r="F123" i="11" s="1"/>
  <c r="H32" i="11"/>
  <c r="H190" i="11"/>
  <c r="H209" i="11"/>
  <c r="H208" i="11"/>
  <c r="H205" i="11"/>
  <c r="H204" i="11"/>
  <c r="H199" i="11"/>
  <c r="B61" i="32" s="1"/>
  <c r="C35" i="36" s="1"/>
  <c r="H132" i="11"/>
  <c r="H130" i="11"/>
  <c r="H129" i="11"/>
  <c r="H46" i="11"/>
  <c r="H136" i="11"/>
  <c r="H140" i="11"/>
  <c r="H241" i="11"/>
  <c r="H245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225" i="11"/>
  <c r="H225" i="11"/>
  <c r="E229" i="11"/>
  <c r="H229" i="11"/>
  <c r="E233" i="11"/>
  <c r="H233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84" i="36" s="1"/>
  <c r="E41" i="11"/>
  <c r="H41" i="11"/>
  <c r="B14" i="32" s="1"/>
  <c r="C13" i="36" s="1"/>
  <c r="E179" i="11"/>
  <c r="H179" i="11"/>
  <c r="E45" i="11"/>
  <c r="H45" i="11"/>
  <c r="E49" i="11"/>
  <c r="H49" i="11"/>
  <c r="E204" i="11"/>
  <c r="E208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37" i="11"/>
  <c r="H237" i="11"/>
  <c r="B18" i="32" s="1"/>
  <c r="C76" i="36" s="1"/>
  <c r="E240" i="11"/>
  <c r="H240" i="11"/>
  <c r="E244" i="11"/>
  <c r="H244" i="11"/>
  <c r="E248" i="11"/>
  <c r="H248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232" i="11"/>
  <c r="H232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83" i="36" s="1"/>
  <c r="E40" i="11"/>
  <c r="H40" i="11"/>
  <c r="B13" i="32" s="1"/>
  <c r="C12" i="36" s="1"/>
  <c r="E178" i="11"/>
  <c r="H178" i="11"/>
  <c r="E44" i="11"/>
  <c r="H44" i="11"/>
  <c r="E48" i="11"/>
  <c r="H48" i="11"/>
  <c r="E203" i="11"/>
  <c r="H203" i="11"/>
  <c r="E207" i="11"/>
  <c r="H207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36" i="11"/>
  <c r="H236" i="11"/>
  <c r="B17" i="32" s="1"/>
  <c r="C78" i="36" s="1"/>
  <c r="E239" i="11"/>
  <c r="H239" i="11"/>
  <c r="E243" i="11"/>
  <c r="H243" i="11"/>
  <c r="E247" i="11"/>
  <c r="H247" i="11"/>
  <c r="E198" i="11"/>
  <c r="H198" i="11"/>
  <c r="E193" i="11"/>
  <c r="H193" i="11"/>
  <c r="B22" i="32" s="1"/>
  <c r="C61" i="36" s="1"/>
  <c r="E197" i="11"/>
  <c r="H197" i="11"/>
  <c r="E186" i="11"/>
  <c r="H186" i="11"/>
  <c r="E89" i="11"/>
  <c r="H89" i="11"/>
  <c r="B25" i="32" s="1"/>
  <c r="C64" i="36" s="1"/>
  <c r="E93" i="11"/>
  <c r="H93" i="11"/>
  <c r="B29" i="32" s="1"/>
  <c r="C68" i="36" s="1"/>
  <c r="E97" i="11"/>
  <c r="H97" i="11"/>
  <c r="E101" i="11"/>
  <c r="H101" i="11"/>
  <c r="B30" i="32" s="1"/>
  <c r="C17" i="36" s="1"/>
  <c r="E142" i="11"/>
  <c r="H142" i="11"/>
  <c r="B68" i="32" s="1"/>
  <c r="C42" i="36" s="1"/>
  <c r="E146" i="11"/>
  <c r="H146" i="11"/>
  <c r="B72" i="32" s="1"/>
  <c r="C46" i="36" s="1"/>
  <c r="E150" i="11"/>
  <c r="H150" i="11"/>
  <c r="B76" i="32" s="1"/>
  <c r="C50" i="36" s="1"/>
  <c r="E154" i="11"/>
  <c r="H154" i="11"/>
  <c r="B80" i="32" s="1"/>
  <c r="C54" i="36" s="1"/>
  <c r="E158" i="11"/>
  <c r="H158" i="11"/>
  <c r="E162" i="11"/>
  <c r="H162" i="11"/>
  <c r="B35" i="32" s="1"/>
  <c r="C22" i="36" s="1"/>
  <c r="E166" i="11"/>
  <c r="H166" i="11"/>
  <c r="B39" i="32" s="1"/>
  <c r="C26" i="36" s="1"/>
  <c r="E123" i="11"/>
  <c r="H123" i="11"/>
  <c r="B83" i="32" s="1"/>
  <c r="E76" i="11"/>
  <c r="H76" i="11"/>
  <c r="E213" i="11"/>
  <c r="H213" i="11"/>
  <c r="F214" i="11"/>
  <c r="F81" i="11"/>
  <c r="F77" i="11"/>
  <c r="F72" i="11"/>
  <c r="E151" i="11"/>
  <c r="E172" i="11"/>
  <c r="H172" i="11"/>
  <c r="E176" i="11"/>
  <c r="H176" i="11"/>
  <c r="E130" i="11"/>
  <c r="E124" i="11"/>
  <c r="H124" i="11"/>
  <c r="B104" i="32" s="1"/>
  <c r="E72" i="11"/>
  <c r="H72" i="11"/>
  <c r="E77" i="11"/>
  <c r="H77" i="11"/>
  <c r="E81" i="11"/>
  <c r="H81" i="11"/>
  <c r="E214" i="11"/>
  <c r="H214" i="11"/>
  <c r="F213" i="11"/>
  <c r="F80" i="11"/>
  <c r="F76" i="11"/>
  <c r="F71" i="11"/>
  <c r="E167" i="11"/>
  <c r="E163" i="11"/>
  <c r="E70" i="11"/>
  <c r="H70" i="11"/>
  <c r="B52" i="32" s="1"/>
  <c r="E63" i="11"/>
  <c r="H63" i="11"/>
  <c r="B95" i="32" s="1"/>
  <c r="E226" i="11"/>
  <c r="H226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81" i="36" s="1"/>
  <c r="E38" i="11"/>
  <c r="H38" i="11"/>
  <c r="B11" i="32" s="1"/>
  <c r="C10" i="36" s="1"/>
  <c r="E42" i="11"/>
  <c r="H42" i="11"/>
  <c r="B55" i="32" s="1"/>
  <c r="C31" i="36" s="1"/>
  <c r="E180" i="11"/>
  <c r="H180" i="11"/>
  <c r="E201" i="11"/>
  <c r="H201" i="11"/>
  <c r="B59" i="32" s="1"/>
  <c r="C33" i="36" s="1"/>
  <c r="E234" i="11"/>
  <c r="H234" i="11"/>
  <c r="B15" i="32" s="1"/>
  <c r="C75" i="36" s="1"/>
  <c r="E238" i="11"/>
  <c r="H238" i="11"/>
  <c r="B19" i="32" s="1"/>
  <c r="C14" i="36" s="1"/>
  <c r="E249" i="11"/>
  <c r="H249" i="11"/>
  <c r="B20" i="32" s="1"/>
  <c r="C15" i="36" s="1"/>
  <c r="E200" i="11"/>
  <c r="H200" i="11"/>
  <c r="B62" i="32" s="1"/>
  <c r="C36" i="36" s="1"/>
  <c r="E195" i="11"/>
  <c r="H195" i="11"/>
  <c r="B24" i="32" s="1"/>
  <c r="C63" i="36" s="1"/>
  <c r="E184" i="11"/>
  <c r="H184" i="11"/>
  <c r="E188" i="11"/>
  <c r="H188" i="11"/>
  <c r="E181" i="11"/>
  <c r="H181" i="11"/>
  <c r="B101" i="32" s="1"/>
  <c r="C80" i="36" s="1"/>
  <c r="E91" i="11"/>
  <c r="H91" i="11"/>
  <c r="B27" i="32" s="1"/>
  <c r="C67" i="36" s="1"/>
  <c r="E95" i="11"/>
  <c r="H95" i="11"/>
  <c r="E99" i="11"/>
  <c r="H99" i="11"/>
  <c r="E103" i="11"/>
  <c r="H103" i="11"/>
  <c r="B31" i="32" s="1"/>
  <c r="C18" i="36" s="1"/>
  <c r="E144" i="11"/>
  <c r="H144" i="11"/>
  <c r="B70" i="32" s="1"/>
  <c r="C44" i="36" s="1"/>
  <c r="E148" i="11"/>
  <c r="H148" i="11"/>
  <c r="B74" i="32" s="1"/>
  <c r="C48" i="36" s="1"/>
  <c r="E152" i="11"/>
  <c r="H152" i="11"/>
  <c r="B78" i="32" s="1"/>
  <c r="C52" i="36" s="1"/>
  <c r="E156" i="11"/>
  <c r="H156" i="11"/>
  <c r="B82" i="32" s="1"/>
  <c r="C56" i="36" s="1"/>
  <c r="E160" i="11"/>
  <c r="H160" i="11"/>
  <c r="B33" i="32" s="1"/>
  <c r="C20" i="36" s="1"/>
  <c r="E164" i="11"/>
  <c r="H164" i="11"/>
  <c r="B37" i="32" s="1"/>
  <c r="C24" i="36" s="1"/>
  <c r="E169" i="11"/>
  <c r="H169" i="11"/>
  <c r="E173" i="11"/>
  <c r="H173" i="11"/>
  <c r="E127" i="11"/>
  <c r="H127" i="11"/>
  <c r="B102" i="32" s="1"/>
  <c r="E131" i="11"/>
  <c r="H131" i="11"/>
  <c r="E125" i="11"/>
  <c r="H125" i="11"/>
  <c r="E73" i="11"/>
  <c r="H73" i="11"/>
  <c r="E78" i="11"/>
  <c r="H78" i="11"/>
  <c r="E210" i="11"/>
  <c r="H210" i="11"/>
  <c r="B105" i="32" s="1"/>
  <c r="E215" i="11"/>
  <c r="H215" i="11"/>
  <c r="B7" i="32" s="1"/>
  <c r="C5" i="36" s="1"/>
  <c r="F212" i="11"/>
  <c r="F79" i="11"/>
  <c r="F74" i="11"/>
  <c r="F126" i="11"/>
  <c r="E175" i="11"/>
  <c r="E71" i="11"/>
  <c r="E199" i="11"/>
  <c r="E194" i="11"/>
  <c r="H194" i="11"/>
  <c r="B23" i="32" s="1"/>
  <c r="C62" i="36" s="1"/>
  <c r="E191" i="11"/>
  <c r="H191" i="11"/>
  <c r="B63" i="32" s="1"/>
  <c r="C37" i="36" s="1"/>
  <c r="E90" i="11"/>
  <c r="H90" i="11"/>
  <c r="B26" i="32" s="1"/>
  <c r="C66" i="36" s="1"/>
  <c r="E98" i="11"/>
  <c r="H98" i="11"/>
  <c r="B66" i="32" s="1"/>
  <c r="C40" i="36" s="1"/>
  <c r="E143" i="11"/>
  <c r="H143" i="11"/>
  <c r="B69" i="32" s="1"/>
  <c r="C43" i="36" s="1"/>
  <c r="E147" i="11"/>
  <c r="H147" i="11"/>
  <c r="B73" i="32" s="1"/>
  <c r="C47" i="36" s="1"/>
  <c r="E155" i="11"/>
  <c r="H155" i="11"/>
  <c r="B81" i="32" s="1"/>
  <c r="C55" i="36" s="1"/>
  <c r="E159" i="11"/>
  <c r="H159" i="11"/>
  <c r="B32" i="32" s="1"/>
  <c r="C19" i="36" s="1"/>
  <c r="E55" i="11"/>
  <c r="H55" i="11"/>
  <c r="B87" i="32" s="1"/>
  <c r="E59" i="11"/>
  <c r="H59" i="11"/>
  <c r="B91" i="32" s="1"/>
  <c r="E67" i="11"/>
  <c r="H67" i="11"/>
  <c r="B99" i="32" s="1"/>
  <c r="E230" i="11"/>
  <c r="H230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227" i="11"/>
  <c r="H227" i="11"/>
  <c r="E231" i="11"/>
  <c r="H231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82" i="36" s="1"/>
  <c r="E39" i="11"/>
  <c r="H39" i="11"/>
  <c r="B12" i="32" s="1"/>
  <c r="C11" i="36" s="1"/>
  <c r="E177" i="11"/>
  <c r="H177" i="11"/>
  <c r="B57" i="32" s="1"/>
  <c r="C32" i="36" s="1"/>
  <c r="E43" i="11"/>
  <c r="H43" i="11"/>
  <c r="B58" i="32" s="1"/>
  <c r="E47" i="11"/>
  <c r="H47" i="11"/>
  <c r="E202" i="11"/>
  <c r="H202" i="11"/>
  <c r="E206" i="11"/>
  <c r="H206" i="11"/>
  <c r="E133" i="11"/>
  <c r="H133" i="11"/>
  <c r="B60" i="32" s="1"/>
  <c r="C3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35" i="11"/>
  <c r="H235" i="11"/>
  <c r="B16" i="32" s="1"/>
  <c r="C77" i="36" s="1"/>
  <c r="E51" i="11"/>
  <c r="E242" i="11"/>
  <c r="H242" i="11"/>
  <c r="E246" i="11"/>
  <c r="H246" i="11"/>
  <c r="E250" i="11"/>
  <c r="H250" i="11"/>
  <c r="E192" i="11"/>
  <c r="H192" i="11"/>
  <c r="B21" i="32" s="1"/>
  <c r="C16" i="36" s="1"/>
  <c r="E196" i="11"/>
  <c r="H196" i="11"/>
  <c r="E185" i="11"/>
  <c r="H185" i="11"/>
  <c r="E189" i="11"/>
  <c r="H189" i="11"/>
  <c r="E182" i="11"/>
  <c r="H182" i="11"/>
  <c r="B100" i="32" s="1"/>
  <c r="C79" i="36" s="1"/>
  <c r="E92" i="11"/>
  <c r="H92" i="11"/>
  <c r="B28" i="32" s="1"/>
  <c r="C65" i="36" s="1"/>
  <c r="E96" i="11"/>
  <c r="H96" i="11"/>
  <c r="E100" i="11"/>
  <c r="H100" i="11"/>
  <c r="E104" i="11"/>
  <c r="H104" i="11"/>
  <c r="B67" i="32" s="1"/>
  <c r="C41" i="36" s="1"/>
  <c r="E145" i="11"/>
  <c r="H145" i="11"/>
  <c r="B71" i="32" s="1"/>
  <c r="C45" i="36" s="1"/>
  <c r="E149" i="11"/>
  <c r="H149" i="11"/>
  <c r="B75" i="32" s="1"/>
  <c r="C49" i="36" s="1"/>
  <c r="E153" i="11"/>
  <c r="H153" i="11"/>
  <c r="B79" i="32" s="1"/>
  <c r="C53" i="36" s="1"/>
  <c r="E157" i="11"/>
  <c r="H157" i="11"/>
  <c r="E161" i="11"/>
  <c r="H161" i="11"/>
  <c r="B34" i="32" s="1"/>
  <c r="C21" i="36" s="1"/>
  <c r="E165" i="11"/>
  <c r="H165" i="11"/>
  <c r="B38" i="32" s="1"/>
  <c r="C25" i="36" s="1"/>
  <c r="E170" i="11"/>
  <c r="H170" i="11"/>
  <c r="E128" i="11"/>
  <c r="H128" i="11"/>
  <c r="B103" i="32" s="1"/>
  <c r="E126" i="11"/>
  <c r="H126" i="11"/>
  <c r="E79" i="11"/>
  <c r="H79" i="11"/>
  <c r="E212" i="11"/>
  <c r="H212" i="11"/>
  <c r="B106" i="32" s="1"/>
  <c r="F215" i="11"/>
  <c r="F210" i="11"/>
  <c r="F78" i="11"/>
  <c r="F73" i="11"/>
  <c r="F125" i="11"/>
  <c r="F131" i="11"/>
  <c r="E94" i="11"/>
  <c r="E80" i="11"/>
  <c r="E119" i="11"/>
  <c r="E12" i="11"/>
  <c r="E129" i="11"/>
  <c r="E107" i="11"/>
  <c r="E209" i="11"/>
  <c r="E245" i="11"/>
  <c r="E111" i="11"/>
  <c r="E205" i="11"/>
  <c r="E46" i="11"/>
  <c r="E115" i="11"/>
  <c r="E8" i="11"/>
  <c r="E102" i="11"/>
  <c r="E174" i="11"/>
  <c r="E132" i="11"/>
  <c r="E74" i="11"/>
  <c r="E228" i="11"/>
  <c r="E28" i="11"/>
  <c r="E187" i="11"/>
  <c r="E190" i="11"/>
  <c r="E32" i="11"/>
  <c r="E136" i="11"/>
  <c r="E241" i="11"/>
  <c r="E171" i="11"/>
  <c r="E224" i="11"/>
  <c r="E140" i="11"/>
  <c r="E183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57" i="36" s="1"/>
  <c r="B6" i="32"/>
  <c r="C6" i="36" s="1"/>
  <c r="B10" i="32"/>
  <c r="C9" i="36" s="1"/>
  <c r="H50" i="11"/>
  <c r="H51" i="11"/>
  <c r="B53" i="32" s="1"/>
  <c r="C30" i="36" s="1"/>
  <c r="B67" i="4"/>
  <c r="B25" i="4"/>
  <c r="B46" i="4"/>
  <c r="B4" i="4"/>
  <c r="B71" i="4"/>
  <c r="B29" i="4"/>
  <c r="B50" i="4"/>
  <c r="B8" i="4"/>
  <c r="B43" i="32"/>
  <c r="C58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60" i="36" s="1"/>
  <c r="B8" i="32"/>
  <c r="C7" i="36" s="1"/>
  <c r="B44" i="32"/>
  <c r="C59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72" i="11"/>
  <c r="F172" i="11" s="1"/>
  <c r="D168" i="11"/>
  <c r="F168" i="11" s="1"/>
  <c r="D103" i="11"/>
  <c r="F103" i="11" s="1"/>
  <c r="D99" i="11"/>
  <c r="F99" i="11" s="1"/>
  <c r="D181" i="11"/>
  <c r="F181" i="11" s="1"/>
  <c r="D190" i="11"/>
  <c r="F190" i="11" s="1"/>
  <c r="D188" i="11"/>
  <c r="F188" i="11" s="1"/>
  <c r="D200" i="11"/>
  <c r="F200" i="11" s="1"/>
  <c r="D249" i="11"/>
  <c r="F249" i="11" s="1"/>
  <c r="D236" i="11"/>
  <c r="F236" i="11" s="1"/>
  <c r="D117" i="11"/>
  <c r="F117" i="11" s="1"/>
  <c r="D134" i="11"/>
  <c r="F134" i="11" s="1"/>
  <c r="D203" i="11"/>
  <c r="F203" i="11" s="1"/>
  <c r="D44" i="11"/>
  <c r="F44" i="11" s="1"/>
  <c r="D6" i="11"/>
  <c r="F6" i="11" s="1"/>
  <c r="D246" i="11"/>
  <c r="F246" i="11" s="1"/>
  <c r="D230" i="11"/>
  <c r="F230" i="11" s="1"/>
  <c r="D68" i="11"/>
  <c r="F68" i="11" s="1"/>
  <c r="D70" i="11"/>
  <c r="F70" i="11" s="1"/>
  <c r="D5" i="11" l="1"/>
  <c r="F5" i="11" s="1"/>
  <c r="D69" i="11"/>
  <c r="F69" i="11" s="1"/>
  <c r="D229" i="11"/>
  <c r="F229" i="11" s="1"/>
  <c r="D225" i="11"/>
  <c r="F225" i="11" s="1"/>
  <c r="D233" i="11"/>
  <c r="F233" i="11" s="1"/>
  <c r="D227" i="11"/>
  <c r="F227" i="11" s="1"/>
  <c r="D231" i="11"/>
  <c r="F231" i="11" s="1"/>
  <c r="D3" i="11"/>
  <c r="F3" i="11" s="1"/>
  <c r="D7" i="11"/>
  <c r="F7" i="11" s="1"/>
  <c r="D179" i="11"/>
  <c r="F179" i="11" s="1"/>
  <c r="D45" i="11"/>
  <c r="F45" i="11" s="1"/>
  <c r="D49" i="11"/>
  <c r="F49" i="11" s="1"/>
  <c r="D204" i="11"/>
  <c r="F204" i="11" s="1"/>
  <c r="D208" i="11"/>
  <c r="F208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37" i="11"/>
  <c r="F237" i="11" s="1"/>
  <c r="D240" i="11"/>
  <c r="F240" i="11" s="1"/>
  <c r="D243" i="11"/>
  <c r="F243" i="11" s="1"/>
  <c r="D247" i="11"/>
  <c r="F247" i="11" s="1"/>
  <c r="D250" i="11"/>
  <c r="F250" i="11" s="1"/>
  <c r="D192" i="11"/>
  <c r="F192" i="11" s="1"/>
  <c r="D196" i="11"/>
  <c r="F196" i="11" s="1"/>
  <c r="D185" i="11"/>
  <c r="F185" i="11" s="1"/>
  <c r="D189" i="11"/>
  <c r="F189" i="11" s="1"/>
  <c r="D182" i="11"/>
  <c r="F182" i="11" s="1"/>
  <c r="D92" i="11"/>
  <c r="F92" i="11" s="1"/>
  <c r="D96" i="11"/>
  <c r="F96" i="11" s="1"/>
  <c r="D100" i="11"/>
  <c r="F100" i="11" s="1"/>
  <c r="D104" i="11"/>
  <c r="F104" i="11" s="1"/>
  <c r="D145" i="11"/>
  <c r="F145" i="11" s="1"/>
  <c r="D149" i="11"/>
  <c r="F149" i="11" s="1"/>
  <c r="D153" i="11"/>
  <c r="F153" i="11" s="1"/>
  <c r="D157" i="11"/>
  <c r="F157" i="11" s="1"/>
  <c r="D161" i="11"/>
  <c r="F161" i="11" s="1"/>
  <c r="D165" i="11"/>
  <c r="F165" i="11" s="1"/>
  <c r="D169" i="11"/>
  <c r="F169" i="11" s="1"/>
  <c r="D173" i="11"/>
  <c r="F173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224" i="11"/>
  <c r="F224" i="11" s="1"/>
  <c r="D228" i="11"/>
  <c r="F228" i="11" s="1"/>
  <c r="D232" i="11"/>
  <c r="F232" i="11" s="1"/>
  <c r="D4" i="11"/>
  <c r="F4" i="11" s="1"/>
  <c r="D8" i="11"/>
  <c r="F8" i="11" s="1"/>
  <c r="D42" i="11"/>
  <c r="F42" i="11" s="1"/>
  <c r="D180" i="11"/>
  <c r="F180" i="11" s="1"/>
  <c r="D46" i="11"/>
  <c r="F46" i="11" s="1"/>
  <c r="D201" i="11"/>
  <c r="F201" i="11" s="1"/>
  <c r="D205" i="11"/>
  <c r="F205" i="11" s="1"/>
  <c r="D209" i="11"/>
  <c r="F209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34" i="11"/>
  <c r="F234" i="11" s="1"/>
  <c r="D238" i="11"/>
  <c r="F238" i="11" s="1"/>
  <c r="D244" i="11"/>
  <c r="F244" i="11" s="1"/>
  <c r="D248" i="11"/>
  <c r="F248" i="11" s="1"/>
  <c r="D198" i="11"/>
  <c r="F198" i="11" s="1"/>
  <c r="D193" i="11"/>
  <c r="F193" i="11" s="1"/>
  <c r="D197" i="11"/>
  <c r="F197" i="11" s="1"/>
  <c r="D186" i="11"/>
  <c r="F186" i="11" s="1"/>
  <c r="D89" i="11"/>
  <c r="F89" i="11" s="1"/>
  <c r="D93" i="11"/>
  <c r="F93" i="11" s="1"/>
  <c r="D97" i="11"/>
  <c r="F97" i="11" s="1"/>
  <c r="D101" i="11"/>
  <c r="F101" i="11" s="1"/>
  <c r="D142" i="11"/>
  <c r="F142" i="11" s="1"/>
  <c r="D146" i="11"/>
  <c r="F146" i="11" s="1"/>
  <c r="D150" i="11"/>
  <c r="F150" i="11" s="1"/>
  <c r="D154" i="11"/>
  <c r="F154" i="11" s="1"/>
  <c r="D158" i="11"/>
  <c r="F158" i="11" s="1"/>
  <c r="D162" i="11"/>
  <c r="F162" i="11" s="1"/>
  <c r="D166" i="11"/>
  <c r="F166" i="11" s="1"/>
  <c r="D170" i="11"/>
  <c r="F170" i="11" s="1"/>
  <c r="D174" i="11"/>
  <c r="F174" i="11" s="1"/>
  <c r="D128" i="11"/>
  <c r="F128" i="11" s="1"/>
  <c r="D9" i="11"/>
  <c r="F9" i="11" s="1"/>
  <c r="D41" i="11"/>
  <c r="F41" i="11" s="1"/>
  <c r="D177" i="11"/>
  <c r="F177" i="11" s="1"/>
  <c r="D43" i="11"/>
  <c r="F43" i="11" s="1"/>
  <c r="D47" i="11"/>
  <c r="F47" i="11" s="1"/>
  <c r="D202" i="11"/>
  <c r="F202" i="11" s="1"/>
  <c r="D206" i="11"/>
  <c r="F206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35" i="11"/>
  <c r="F235" i="11" s="1"/>
  <c r="D51" i="11"/>
  <c r="F51" i="11" s="1"/>
  <c r="D241" i="11"/>
  <c r="F241" i="11" s="1"/>
  <c r="D245" i="11"/>
  <c r="F245" i="11" s="1"/>
  <c r="D199" i="11"/>
  <c r="F199" i="11" s="1"/>
  <c r="D194" i="11"/>
  <c r="F194" i="11" s="1"/>
  <c r="D183" i="11"/>
  <c r="F183" i="11" s="1"/>
  <c r="D187" i="11"/>
  <c r="F187" i="11" s="1"/>
  <c r="D191" i="11"/>
  <c r="F191" i="11" s="1"/>
  <c r="D90" i="11"/>
  <c r="F90" i="11" s="1"/>
  <c r="D94" i="11"/>
  <c r="F94" i="11" s="1"/>
  <c r="D98" i="11"/>
  <c r="F98" i="11" s="1"/>
  <c r="D102" i="11"/>
  <c r="F102" i="11" s="1"/>
  <c r="D143" i="11"/>
  <c r="F143" i="11" s="1"/>
  <c r="D147" i="11"/>
  <c r="F147" i="11" s="1"/>
  <c r="D151" i="11"/>
  <c r="F151" i="11" s="1"/>
  <c r="D155" i="11"/>
  <c r="F155" i="11" s="1"/>
  <c r="D159" i="11"/>
  <c r="F159" i="11" s="1"/>
  <c r="D163" i="11"/>
  <c r="F163" i="11" s="1"/>
  <c r="D167" i="11"/>
  <c r="F167" i="11" s="1"/>
  <c r="D171" i="11"/>
  <c r="F171" i="11" s="1"/>
  <c r="D175" i="11"/>
  <c r="F175" i="11" s="1"/>
  <c r="D129" i="11"/>
  <c r="F129" i="11" s="1"/>
  <c r="D226" i="11"/>
  <c r="F226" i="11" s="1"/>
  <c r="D2" i="11"/>
  <c r="F2" i="11" s="1"/>
  <c r="D178" i="11"/>
  <c r="F178" i="11" s="1"/>
  <c r="D48" i="11"/>
  <c r="F48" i="11" s="1"/>
  <c r="D207" i="11"/>
  <c r="F207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39" i="11"/>
  <c r="F239" i="11" s="1"/>
  <c r="D242" i="11"/>
  <c r="F242" i="11" s="1"/>
  <c r="D195" i="11"/>
  <c r="F195" i="11" s="1"/>
  <c r="D184" i="11"/>
  <c r="F184" i="11" s="1"/>
  <c r="D91" i="11"/>
  <c r="F91" i="11" s="1"/>
  <c r="D95" i="11"/>
  <c r="F95" i="11" s="1"/>
  <c r="D144" i="11"/>
  <c r="F144" i="11" s="1"/>
  <c r="D148" i="11"/>
  <c r="F148" i="11" s="1"/>
  <c r="D152" i="11"/>
  <c r="F152" i="11" s="1"/>
  <c r="D156" i="11"/>
  <c r="F156" i="11" s="1"/>
  <c r="D160" i="11"/>
  <c r="F160" i="11" s="1"/>
  <c r="D164" i="11"/>
  <c r="F164" i="11" s="1"/>
  <c r="D176" i="11"/>
  <c r="F176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<sst xmlns="http://schemas.openxmlformats.org/spreadsheetml/2006/main" count="2889" uniqueCount="552">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</sst>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5" fillId="6" borderId="0" xfId="0" applyFont="1" applyFill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84"/>
  <sheetViews>
    <sheetView tabSelected="1" topLeftCell="A46" workbookViewId="0">
      <selection activeCell="G70" sqref="G70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191</v>
      </c>
      <c r="B19" s="83">
        <v>0</v>
      </c>
      <c r="C19" s="83" t="str">
        <f>IF(VLOOKUP(A19,Verificação_Parametros!$A:$B,2,FALSE),"Sim","Não")</f>
        <v>Sim</v>
      </c>
    </row>
    <row r="20" spans="1:3" x14ac:dyDescent="0.25">
      <c r="A20" s="83" t="s">
        <v>192</v>
      </c>
      <c r="B20" s="83">
        <v>0</v>
      </c>
      <c r="C20" s="83" t="str">
        <f>IF(VLOOKUP(A20,Verificação_Parametros!$A:$B,2,FALSE),"Sim","Não")</f>
        <v>Sim</v>
      </c>
    </row>
    <row r="21" spans="1:3" x14ac:dyDescent="0.25">
      <c r="A21" s="83" t="s">
        <v>193</v>
      </c>
      <c r="B21" s="83">
        <v>0</v>
      </c>
      <c r="C21" s="83" t="str">
        <f>IF(VLOOKUP(A21,Verificação_Parametros!$A:$B,2,FALSE),"Sim","Não")</f>
        <v>Sim</v>
      </c>
    </row>
    <row r="22" spans="1:3" x14ac:dyDescent="0.25">
      <c r="A22" s="83" t="s">
        <v>194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195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196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197</v>
      </c>
      <c r="B25" s="83">
        <v>0</v>
      </c>
      <c r="C25" s="83" t="str">
        <f>IF(VLOOKUP(A25,Verificação_Parametros!$A:$B,2,FALSE),"Sim","Não")</f>
        <v>Sim</v>
      </c>
    </row>
    <row r="26" spans="1:3" x14ac:dyDescent="0.25">
      <c r="A26" s="83" t="s">
        <v>198</v>
      </c>
      <c r="B26" s="83">
        <v>0</v>
      </c>
      <c r="C26" s="83" t="str">
        <f>IF(VLOOKUP(A26,Verificação_Parametros!$A:$B,2,FALSE),"Sim","Não")</f>
        <v>Sim</v>
      </c>
    </row>
    <row r="27" spans="1:3" x14ac:dyDescent="0.25">
      <c r="A27" s="83" t="s">
        <v>199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200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544</v>
      </c>
      <c r="B29" s="83">
        <v>1</v>
      </c>
      <c r="C29" s="83" t="str">
        <f>IF(VLOOKUP(A29,Verificação_Parametros!$A:$B,2,FALSE),"Sim","Não")</f>
        <v>Sim</v>
      </c>
    </row>
    <row r="30" spans="1:3" x14ac:dyDescent="0.25">
      <c r="A30" s="83" t="s">
        <v>72</v>
      </c>
      <c r="B30" s="83">
        <v>6475</v>
      </c>
      <c r="C30" s="83" t="str">
        <f>IF(VLOOKUP(A30,Verificação_Parametros!$A:$B,2,FALSE),"Sim","Não")</f>
        <v>Sim</v>
      </c>
    </row>
    <row r="31" spans="1:3" x14ac:dyDescent="0.25">
      <c r="A31" s="83" t="s">
        <v>89</v>
      </c>
      <c r="B31" s="83">
        <v>2.976190476190476E-3</v>
      </c>
      <c r="C31" s="83" t="str">
        <f>IF(VLOOKUP(A31,Verificação_Parametros!$A:$B,2,FALSE),"Sim","Não")</f>
        <v>Sim</v>
      </c>
    </row>
    <row r="32" spans="1:3" x14ac:dyDescent="0.25">
      <c r="A32" s="83" t="s">
        <v>106</v>
      </c>
      <c r="B32" s="83">
        <v>0</v>
      </c>
      <c r="C32" s="83" t="str">
        <f>IF(VLOOKUP(A32,Verificação_Parametros!$A:$B,2,FALSE),"Sim","Não")</f>
        <v>Sim</v>
      </c>
    </row>
    <row r="33" spans="1:3" x14ac:dyDescent="0.25">
      <c r="A33" s="83" t="s">
        <v>113</v>
      </c>
      <c r="B33" s="83">
        <v>0</v>
      </c>
      <c r="C33" s="83" t="str">
        <f>IF(VLOOKUP(A33,Verificação_Parametros!$A:$B,2,FALSE),"Sim","Não")</f>
        <v>Sim</v>
      </c>
    </row>
    <row r="34" spans="1:3" x14ac:dyDescent="0.25">
      <c r="A34" s="83" t="s">
        <v>118</v>
      </c>
      <c r="B34" s="83">
        <v>0</v>
      </c>
      <c r="C34" s="83" t="str">
        <f>IF(VLOOKUP(A34,Verificação_Parametros!$A:$B,2,FALSE),"Sim","Não")</f>
        <v>Sim</v>
      </c>
    </row>
    <row r="35" spans="1:3" x14ac:dyDescent="0.25">
      <c r="A35" s="83" t="s">
        <v>140</v>
      </c>
      <c r="B35" s="83">
        <v>2.8854037747524753E-2</v>
      </c>
      <c r="C35" s="83" t="str">
        <f>IF(VLOOKUP(A35,Verificação_Parametros!$A:$B,2,FALSE),"Sim","Não")</f>
        <v>Sim</v>
      </c>
    </row>
    <row r="36" spans="1:3" x14ac:dyDescent="0.25">
      <c r="A36" s="83" t="s">
        <v>141</v>
      </c>
      <c r="B36" s="83">
        <v>6000</v>
      </c>
      <c r="C36" s="83" t="str">
        <f>IF(VLOOKUP(A36,Verificação_Parametros!$A:$B,2,FALSE),"Sim","Não")</f>
        <v>Sim</v>
      </c>
    </row>
    <row r="37" spans="1:3" x14ac:dyDescent="0.25">
      <c r="A37" s="83" t="s">
        <v>154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155</v>
      </c>
      <c r="B38" s="83">
        <v>0</v>
      </c>
      <c r="C38" s="83" t="str">
        <f>IF(VLOOKUP(A38,Verificação_Parametros!$A:$B,2,FALSE),"Sim","Não")</f>
        <v>Não</v>
      </c>
    </row>
    <row r="39" spans="1:3" x14ac:dyDescent="0.25">
      <c r="A39" s="83" t="s">
        <v>161</v>
      </c>
      <c r="B39" s="83">
        <v>0</v>
      </c>
      <c r="C39" s="83" t="str">
        <f>IF(VLOOKUP(A39,Verificação_Parametros!$A:$B,2,FALSE),"Sim","Não")</f>
        <v>Não</v>
      </c>
    </row>
    <row r="40" spans="1:3" x14ac:dyDescent="0.25">
      <c r="A40" s="83" t="s">
        <v>171</v>
      </c>
      <c r="B40" s="83">
        <v>23.90625</v>
      </c>
      <c r="C40" s="83" t="str">
        <f>IF(VLOOKUP(A40,Verificação_Parametros!$A:$B,2,FALSE),"Sim","Não")</f>
        <v>Sim</v>
      </c>
    </row>
    <row r="41" spans="1:3" x14ac:dyDescent="0.25">
      <c r="A41" s="83" t="s">
        <v>175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84</v>
      </c>
      <c r="B42" s="83">
        <v>0</v>
      </c>
      <c r="C42" s="83" t="str">
        <f>IF(VLOOKUP(A42,Verificação_Parametros!$A:$B,2,FALSE),"Sim","Não")</f>
        <v>Sim</v>
      </c>
    </row>
    <row r="43" spans="1:3" x14ac:dyDescent="0.25">
      <c r="A43" s="83" t="s">
        <v>187</v>
      </c>
      <c r="B43" s="83">
        <v>0</v>
      </c>
      <c r="C43" s="83" t="str">
        <f>IF(VLOOKUP(A43,Verificação_Parametros!$A:$B,2,FALSE),"Sim","Não")</f>
        <v>Sim</v>
      </c>
    </row>
    <row r="44" spans="1:3" x14ac:dyDescent="0.25">
      <c r="A44" s="83" t="s">
        <v>188</v>
      </c>
      <c r="B44" s="83">
        <v>0</v>
      </c>
      <c r="C44" s="83" t="str">
        <f>IF(VLOOKUP(A44,Verificação_Parametros!$A:$B,2,FALSE),"Sim","Não")</f>
        <v>Sim</v>
      </c>
    </row>
    <row r="45" spans="1:3" x14ac:dyDescent="0.25">
      <c r="A45" s="83" t="s">
        <v>189</v>
      </c>
      <c r="B45" s="83">
        <v>0</v>
      </c>
      <c r="C45" s="83" t="str">
        <f>IF(VLOOKUP(A45,Verificação_Parametros!$A:$B,2,FALSE),"Sim","Não")</f>
        <v>Sim</v>
      </c>
    </row>
    <row r="46" spans="1:3" x14ac:dyDescent="0.25">
      <c r="A46" s="83" t="s">
        <v>190</v>
      </c>
      <c r="B46" s="83">
        <v>0</v>
      </c>
      <c r="C46" s="83" t="str">
        <f>IF(VLOOKUP(A46,Verificação_Parametros!$A:$B,2,FALSE),"Sim","Não")</f>
        <v>Sim</v>
      </c>
    </row>
    <row r="47" spans="1:3" x14ac:dyDescent="0.25">
      <c r="A47" s="83" t="s">
        <v>178</v>
      </c>
      <c r="B47" s="83">
        <v>0</v>
      </c>
      <c r="C47" s="83" t="str">
        <f>IF(VLOOKUP(A47,Verificação_Parametros!$A:$B,2,FALSE),"Sim","Não")</f>
        <v>Sim</v>
      </c>
    </row>
    <row r="48" spans="1:3" x14ac:dyDescent="0.25">
      <c r="A48" s="83" t="s">
        <v>183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184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185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186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81</v>
      </c>
      <c r="B52" s="83">
        <v>0</v>
      </c>
      <c r="C52" s="83" t="str">
        <f>IF(VLOOKUP(A52,Verificação_Parametros!$A:$B,2,FALSE),"Sim","Não")</f>
        <v>Sim</v>
      </c>
    </row>
    <row r="53" spans="1:3" x14ac:dyDescent="0.25">
      <c r="A53" s="83" t="s">
        <v>179</v>
      </c>
      <c r="B53" s="83">
        <v>0</v>
      </c>
      <c r="C53" s="83" t="str">
        <f>IF(VLOOKUP(A53,Verificação_Parametros!$A:$B,2,FALSE),"Sim","Não")</f>
        <v>Sim</v>
      </c>
    </row>
    <row r="54" spans="1:3" x14ac:dyDescent="0.25">
      <c r="A54" s="83" t="s">
        <v>180</v>
      </c>
      <c r="B54" s="83">
        <v>0</v>
      </c>
      <c r="C54" s="83" t="str">
        <f>IF(VLOOKUP(A54,Verificação_Parametros!$A:$B,2,FALSE),"Sim","Não")</f>
        <v>Sim</v>
      </c>
    </row>
    <row r="55" spans="1:3" x14ac:dyDescent="0.25">
      <c r="A55" s="83" t="s">
        <v>181</v>
      </c>
      <c r="B55" s="83">
        <v>0</v>
      </c>
      <c r="C55" s="83" t="str">
        <f>IF(VLOOKUP(A55,Verificação_Parametros!$A:$B,2,FALSE),"Sim","Não")</f>
        <v>Sim</v>
      </c>
    </row>
    <row r="56" spans="1:3" x14ac:dyDescent="0.25">
      <c r="A56" s="83" t="s">
        <v>182</v>
      </c>
      <c r="B56" s="83">
        <v>0</v>
      </c>
      <c r="C56" s="83" t="str">
        <f>IF(VLOOKUP(A56,Verificação_Parametros!$A:$B,2,FALSE),"Sim","Não")</f>
        <v>Sim</v>
      </c>
    </row>
    <row r="57" spans="1:3" x14ac:dyDescent="0.25">
      <c r="A57" s="83" t="s">
        <v>202</v>
      </c>
      <c r="B57" s="83">
        <v>2289.12</v>
      </c>
      <c r="C57" s="83" t="str">
        <f>IF(VLOOKUP(A57,Verificação_Parametros!$A:$B,2,FALSE),"Sim","Não")</f>
        <v>Sim</v>
      </c>
    </row>
    <row r="58" spans="1:3" x14ac:dyDescent="0.25">
      <c r="A58" s="83" t="s">
        <v>203</v>
      </c>
      <c r="B58" s="83">
        <v>419405.11</v>
      </c>
      <c r="C58" s="83" t="str">
        <f>IF(VLOOKUP(A58,Verificação_Parametros!$A:$B,2,FALSE),"Sim","Não")</f>
        <v>Sim</v>
      </c>
    </row>
    <row r="59" spans="1:3" x14ac:dyDescent="0.25">
      <c r="A59" s="83" t="s">
        <v>204</v>
      </c>
      <c r="B59" s="83">
        <v>178766</v>
      </c>
      <c r="C59" s="83" t="str">
        <f>IF(VLOOKUP(A59,Verificação_Parametros!$A:$B,2,FALSE),"Sim","Não")</f>
        <v>Sim</v>
      </c>
    </row>
    <row r="60" spans="1:3" x14ac:dyDescent="0.25">
      <c r="A60" s="83" t="s">
        <v>205</v>
      </c>
      <c r="B60" s="83">
        <v>277966.82127272728</v>
      </c>
      <c r="C60" s="83" t="str">
        <f>IF(VLOOKUP(A60,Verificação_Parametros!$A:$B,2,FALSE),"Sim","Não")</f>
        <v>Sim</v>
      </c>
    </row>
    <row r="61" spans="1:3" x14ac:dyDescent="0.25">
      <c r="A61" s="83" t="s">
        <v>146</v>
      </c>
      <c r="B61" s="83">
        <v>0.2044537027147259</v>
      </c>
      <c r="C61" s="83" t="str">
        <f>IF(VLOOKUP(A61,Verificação_Parametros!$A:$B,2,FALSE),"Sim","Não")</f>
        <v>Sim</v>
      </c>
    </row>
    <row r="62" spans="1:3" x14ac:dyDescent="0.25">
      <c r="A62" s="95" t="s">
        <v>147</v>
      </c>
      <c r="B62" s="95">
        <v>0</v>
      </c>
      <c r="C62" s="83" t="str">
        <f>IF(VLOOKUP(A62,Verificação_Parametros!$A:$B,2,FALSE),"Sim","Não")</f>
        <v>Sim</v>
      </c>
    </row>
    <row r="63" spans="1:3" x14ac:dyDescent="0.25">
      <c r="A63" s="95" t="s">
        <v>148</v>
      </c>
      <c r="B63" s="95">
        <v>0</v>
      </c>
      <c r="C63" s="83" t="str">
        <f>IF(VLOOKUP(A63,Verificação_Parametros!$A:$B,2,FALSE),"Sim","Não")</f>
        <v>Sim</v>
      </c>
    </row>
    <row r="64" spans="1:3" x14ac:dyDescent="0.25">
      <c r="A64" s="83" t="s">
        <v>163</v>
      </c>
      <c r="B64" s="83">
        <v>0</v>
      </c>
      <c r="C64" s="83" t="str">
        <f>IF(VLOOKUP(A64,Verificação_Parametros!$A:$B,2,FALSE),"Sim","Não")</f>
        <v>Sim</v>
      </c>
    </row>
    <row r="65" spans="1:3" x14ac:dyDescent="0.25">
      <c r="A65" s="83" t="s">
        <v>166</v>
      </c>
      <c r="B65" s="83">
        <v>0</v>
      </c>
      <c r="C65" s="83" t="str">
        <f>IF(VLOOKUP(A65,Verificação_Parametros!$A:$B,2,FALSE),"Sim","Não")</f>
        <v>Sim</v>
      </c>
    </row>
    <row r="66" spans="1:3" x14ac:dyDescent="0.25">
      <c r="A66" s="83" t="s">
        <v>164</v>
      </c>
      <c r="B66" s="83">
        <v>0</v>
      </c>
      <c r="C66" s="83" t="str">
        <f>IF(VLOOKUP(A66,Verificação_Parametros!$A:$B,2,FALSE),"Sim","Não")</f>
        <v>Sim</v>
      </c>
    </row>
    <row r="67" spans="1:3" x14ac:dyDescent="0.25">
      <c r="A67" s="83" t="s">
        <v>165</v>
      </c>
      <c r="B67" s="83">
        <v>0</v>
      </c>
      <c r="C67" s="83" t="str">
        <f>IF(VLOOKUP(A67,Verificação_Parametros!$A:$B,2,FALSE),"Sim","Não")</f>
        <v>Sim</v>
      </c>
    </row>
    <row r="68" spans="1:3" x14ac:dyDescent="0.25">
      <c r="A68" s="83" t="s">
        <v>167</v>
      </c>
      <c r="B68" s="83">
        <v>32</v>
      </c>
      <c r="C68" s="83" t="str">
        <f>IF(VLOOKUP(A68,Verificação_Parametros!$A:$B,2,FALSE),"Sim","Não")</f>
        <v>Sim</v>
      </c>
    </row>
    <row r="69" spans="1:3" x14ac:dyDescent="0.25">
      <c r="A69" s="83" t="s">
        <v>207</v>
      </c>
      <c r="B69" s="83">
        <v>7.8975872998198113</v>
      </c>
      <c r="C69" s="83" t="str">
        <f>IF(VLOOKUP(A69,Verificação_Parametros!$A:$B,2,FALSE),"Sim","Não")</f>
        <v>Sim</v>
      </c>
    </row>
    <row r="70" spans="1:3" x14ac:dyDescent="0.25">
      <c r="A70" s="83" t="s">
        <v>211</v>
      </c>
      <c r="B70" s="83">
        <v>0.62289934258889479</v>
      </c>
      <c r="C70" s="83" t="str">
        <f>IF(VLOOKUP(A70,Verificação_Parametros!$A:$B,2,FALSE),"Sim","Não")</f>
        <v>Sim</v>
      </c>
    </row>
    <row r="71" spans="1:3" x14ac:dyDescent="0.25">
      <c r="A71" s="83" t="s">
        <v>206</v>
      </c>
      <c r="B71" s="83">
        <v>9.0134963707211782</v>
      </c>
      <c r="C71" s="83" t="str">
        <f>IF(VLOOKUP(A71,Verificação_Parametros!$A:$B,2,FALSE),"Sim","Não")</f>
        <v>Sim</v>
      </c>
    </row>
    <row r="72" spans="1:3" x14ac:dyDescent="0.25">
      <c r="A72" s="83" t="s">
        <v>208</v>
      </c>
      <c r="B72" s="83">
        <v>11.225658326292109</v>
      </c>
      <c r="C72" s="83" t="str">
        <f>IF(VLOOKUP(A72,Verificação_Parametros!$A:$B,2,FALSE),"Sim","Não")</f>
        <v>Sim</v>
      </c>
    </row>
    <row r="73" spans="1:3" x14ac:dyDescent="0.25">
      <c r="A73" s="83" t="s">
        <v>209</v>
      </c>
      <c r="B73" s="83">
        <v>16.96052253162523</v>
      </c>
      <c r="C73" s="83" t="str">
        <f>IF(VLOOKUP(A73,Verificação_Parametros!$A:$B,2,FALSE),"Sim","Não")</f>
        <v>Sim</v>
      </c>
    </row>
    <row r="74" spans="1:3" x14ac:dyDescent="0.25">
      <c r="A74" s="83" t="s">
        <v>210</v>
      </c>
      <c r="B74" s="83">
        <v>7.038585793358461</v>
      </c>
      <c r="C74" s="83" t="str">
        <f>IF(VLOOKUP(A74,Verificação_Parametros!$A:$B,2,FALSE),"Sim","Não")</f>
        <v>Sim</v>
      </c>
    </row>
    <row r="75" spans="1:3" x14ac:dyDescent="0.25">
      <c r="A75" s="83" t="s">
        <v>125</v>
      </c>
      <c r="B75" s="83">
        <v>0</v>
      </c>
      <c r="C75" s="83" t="str">
        <f>IF(VLOOKUP(A75,Verificação_Parametros!$A:$B,2,FALSE),"Sim","Não")</f>
        <v>Sim</v>
      </c>
    </row>
    <row r="76" spans="1:3" x14ac:dyDescent="0.25">
      <c r="A76" s="83" t="s">
        <v>128</v>
      </c>
      <c r="B76" s="83">
        <v>0</v>
      </c>
      <c r="C76" s="83" t="str">
        <f>IF(VLOOKUP(A76,Verificação_Parametros!$A:$B,2,FALSE),"Sim","Não")</f>
        <v>Sim</v>
      </c>
    </row>
    <row r="77" spans="1:3" x14ac:dyDescent="0.25">
      <c r="A77" s="83" t="s">
        <v>126</v>
      </c>
      <c r="B77" s="83">
        <v>0</v>
      </c>
      <c r="C77" s="83" t="str">
        <f>IF(VLOOKUP(A77,Verificação_Parametros!$A:$B,2,FALSE),"Sim","Não")</f>
        <v>Sim</v>
      </c>
    </row>
    <row r="78" spans="1:3" x14ac:dyDescent="0.25">
      <c r="A78" s="83" t="s">
        <v>127</v>
      </c>
      <c r="B78" s="83">
        <v>0</v>
      </c>
      <c r="C78" s="83" t="str">
        <f>IF(VLOOKUP(A78,Verificação_Parametros!$A:$B,2,FALSE),"Sim","Não")</f>
        <v>Sim</v>
      </c>
    </row>
    <row r="79" spans="1:3" x14ac:dyDescent="0.25">
      <c r="A79" s="83" t="s">
        <v>226</v>
      </c>
      <c r="B79" s="83">
        <v>0</v>
      </c>
      <c r="C79" s="83" t="str">
        <f>IF(VLOOKUP(A79,Verificação_Parametros!$A:$B,2,FALSE),"Sim","Não")</f>
        <v>Sim</v>
      </c>
    </row>
    <row r="80" spans="1:3" x14ac:dyDescent="0.25">
      <c r="A80" s="83" t="s">
        <v>157</v>
      </c>
      <c r="B80" s="83">
        <v>0</v>
      </c>
      <c r="C80" s="83" t="str">
        <f>IF(VLOOKUP(A80,Verificação_Parametros!$A:$B,2,FALSE),"Sim","Não")</f>
        <v>Sim</v>
      </c>
    </row>
    <row r="81" spans="1:3" x14ac:dyDescent="0.25">
      <c r="A81" s="83" t="s">
        <v>465</v>
      </c>
      <c r="B81" s="83">
        <v>2.2111111111111108</v>
      </c>
      <c r="C81" s="83" t="str">
        <f>IF(VLOOKUP(A81,Verificação_Parametros!$A:$B,2,FALSE),"Sim","Não")</f>
        <v>Sim</v>
      </c>
    </row>
    <row r="82" spans="1:3" x14ac:dyDescent="0.25">
      <c r="A82" s="83" t="s">
        <v>466</v>
      </c>
      <c r="B82" s="83">
        <v>5.5555555555555558E-3</v>
      </c>
      <c r="C82" s="83" t="str">
        <f>IF(VLOOKUP(A82,Verificação_Parametros!$A:$B,2,FALSE),"Sim","Não")</f>
        <v>Sim</v>
      </c>
    </row>
    <row r="83" spans="1:3" x14ac:dyDescent="0.25">
      <c r="A83" s="83" t="s">
        <v>467</v>
      </c>
      <c r="B83" s="83">
        <v>1</v>
      </c>
      <c r="C83" s="83" t="str">
        <f>IF(VLOOKUP(A83,Verificação_Parametros!$A:$B,2,FALSE),"Sim","Não")</f>
        <v>Sim</v>
      </c>
    </row>
    <row r="84" spans="1:3" x14ac:dyDescent="0.25">
      <c r="A84" s="83" t="s">
        <v>468</v>
      </c>
      <c r="B84" s="83">
        <v>7.2222222222222229E-2</v>
      </c>
      <c r="C84" s="83" t="str">
        <f>IF(VLOOKUP(A84,Verificação_Parametros!$A:$B,2,FALSE),"Sim","Não")</f>
        <v>Sim</v>
      </c>
    </row>
  </sheetData>
  <autoFilter ref="A1:C29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4" t="s">
        <v>255</v>
      </c>
      <c r="B1" s="93" t="s">
        <v>441</v>
      </c>
      <c r="C1" s="93"/>
      <c r="D1" s="93" t="s">
        <v>442</v>
      </c>
      <c r="E1" s="93"/>
      <c r="F1" s="93" t="s">
        <v>443</v>
      </c>
      <c r="G1" s="93"/>
      <c r="H1" s="93"/>
      <c r="I1" s="93"/>
      <c r="J1" s="1"/>
      <c r="K1" s="1"/>
    </row>
    <row r="2" spans="1:12" ht="30" customHeight="1" x14ac:dyDescent="0.25">
      <c r="A2" s="94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0"/>
  <sheetViews>
    <sheetView zoomScale="85" zoomScaleNormal="85" workbookViewId="0">
      <selection activeCell="A18" sqref="A18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10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9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8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7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9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8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10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9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11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10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8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7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10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9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11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10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168</v>
      </c>
      <c r="B95" s="11" t="s">
        <v>469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168</v>
      </c>
      <c r="B96" s="11" t="s">
        <v>471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8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7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9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8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10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9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11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10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2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2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8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9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10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11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8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7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99" si="13">AND(C136,D136)</f>
        <v>0</v>
      </c>
      <c r="G136" s="67" t="b">
        <f>VLOOKUP(A136,Modulos!$A:$C,2,FALSE)</f>
        <v>1</v>
      </c>
      <c r="H136" s="67" t="b">
        <f t="shared" ref="H136:H199" si="14">AND(G136,C136)</f>
        <v>0</v>
      </c>
      <c r="I136" s="67">
        <f t="shared" si="12"/>
        <v>9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8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10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9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11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10</v>
      </c>
    </row>
    <row r="142" spans="1:9" x14ac:dyDescent="0.25">
      <c r="A142" s="67" t="s">
        <v>79</v>
      </c>
      <c r="B142" s="67" t="s">
        <v>84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79</v>
      </c>
      <c r="B143" s="67" t="s">
        <v>187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1</v>
      </c>
    </row>
    <row r="144" spans="1:9" x14ac:dyDescent="0.25">
      <c r="A144" s="67" t="s">
        <v>79</v>
      </c>
      <c r="B144" s="67" t="s">
        <v>188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1</v>
      </c>
    </row>
    <row r="145" spans="1:9" x14ac:dyDescent="0.25">
      <c r="A145" s="67" t="s">
        <v>79</v>
      </c>
      <c r="B145" s="67" t="s">
        <v>189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1</v>
      </c>
    </row>
    <row r="146" spans="1:9" x14ac:dyDescent="0.25">
      <c r="A146" s="67" t="s">
        <v>79</v>
      </c>
      <c r="B146" s="67" t="s">
        <v>190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79</v>
      </c>
      <c r="B147" s="67" t="s">
        <v>178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79</v>
      </c>
      <c r="B148" s="67" t="s">
        <v>183</v>
      </c>
      <c r="C148" s="67" t="b">
        <f>TRUE</f>
        <v>1</v>
      </c>
      <c r="D148" s="67" t="b">
        <f>VLOOKUP(A148,Modulos!A:C,2,FALSE)</f>
        <v>1</v>
      </c>
      <c r="E148" s="67" t="str">
        <f>IF(C148,"Nenhuma",VLOOKUP(B148,Funcoes_Outputs!B:C,2,FALSE))</f>
        <v>Nenhuma</v>
      </c>
      <c r="F148" s="67" t="b">
        <f t="shared" si="13"/>
        <v>1</v>
      </c>
      <c r="G148" s="67" t="b">
        <f>VLOOKUP(A148,Modulos!$A:$C,2,FALSE)</f>
        <v>1</v>
      </c>
      <c r="H148" s="67" t="b">
        <f t="shared" si="14"/>
        <v>1</v>
      </c>
      <c r="I148" s="67">
        <f t="shared" si="12"/>
        <v>1</v>
      </c>
    </row>
    <row r="149" spans="1:9" x14ac:dyDescent="0.25">
      <c r="A149" s="67" t="s">
        <v>79</v>
      </c>
      <c r="B149" s="67" t="s">
        <v>184</v>
      </c>
      <c r="C149" s="67" t="b">
        <f>TRUE</f>
        <v>1</v>
      </c>
      <c r="D149" s="67" t="b">
        <f>VLOOKUP(A149,Modulos!A:C,2,FALSE)</f>
        <v>1</v>
      </c>
      <c r="E149" s="67" t="str">
        <f>IF(C149,"Nenhuma",VLOOKUP(B149,Funcoes_Outputs!B:C,2,FALSE))</f>
        <v>Nenhuma</v>
      </c>
      <c r="F149" s="67" t="b">
        <f t="shared" si="13"/>
        <v>1</v>
      </c>
      <c r="G149" s="67" t="b">
        <f>VLOOKUP(A149,Modulos!$A:$C,2,FALSE)</f>
        <v>1</v>
      </c>
      <c r="H149" s="67" t="b">
        <f t="shared" si="14"/>
        <v>1</v>
      </c>
      <c r="I149" s="67">
        <f t="shared" si="12"/>
        <v>1</v>
      </c>
    </row>
    <row r="150" spans="1:9" x14ac:dyDescent="0.25">
      <c r="A150" s="67" t="s">
        <v>79</v>
      </c>
      <c r="B150" s="67" t="s">
        <v>185</v>
      </c>
      <c r="C150" s="67" t="b">
        <f>TRUE</f>
        <v>1</v>
      </c>
      <c r="D150" s="67" t="b">
        <f>VLOOKUP(A150,Modulos!A:C,2,FALSE)</f>
        <v>1</v>
      </c>
      <c r="E150" s="67" t="str">
        <f>IF(C150,"Nenhuma",VLOOKUP(B150,Funcoes_Outputs!B:C,2,FALSE))</f>
        <v>Nenhuma</v>
      </c>
      <c r="F150" s="67" t="b">
        <f t="shared" si="13"/>
        <v>1</v>
      </c>
      <c r="G150" s="67" t="b">
        <f>VLOOKUP(A150,Modulos!$A:$C,2,FALSE)</f>
        <v>1</v>
      </c>
      <c r="H150" s="67" t="b">
        <f t="shared" si="14"/>
        <v>1</v>
      </c>
      <c r="I150" s="67">
        <f t="shared" si="12"/>
        <v>1</v>
      </c>
    </row>
    <row r="151" spans="1:9" x14ac:dyDescent="0.25">
      <c r="A151" s="67" t="s">
        <v>79</v>
      </c>
      <c r="B151" s="67" t="s">
        <v>186</v>
      </c>
      <c r="C151" s="67" t="b">
        <f>TRUE</f>
        <v>1</v>
      </c>
      <c r="D151" s="67" t="b">
        <f>VLOOKUP(A151,Modulos!A:C,2,FALSE)</f>
        <v>1</v>
      </c>
      <c r="E151" s="67" t="str">
        <f>IF(C151,"Nenhuma",VLOOKUP(B151,Funcoes_Outputs!B:C,2,FALSE))</f>
        <v>Nenhuma</v>
      </c>
      <c r="F151" s="67" t="b">
        <f t="shared" si="13"/>
        <v>1</v>
      </c>
      <c r="G151" s="67" t="b">
        <f>VLOOKUP(A151,Modulos!$A:$C,2,FALSE)</f>
        <v>1</v>
      </c>
      <c r="H151" s="67" t="b">
        <f t="shared" si="14"/>
        <v>1</v>
      </c>
      <c r="I151" s="67">
        <f t="shared" si="12"/>
        <v>1</v>
      </c>
    </row>
    <row r="152" spans="1:9" x14ac:dyDescent="0.25">
      <c r="A152" s="67" t="s">
        <v>79</v>
      </c>
      <c r="B152" s="67" t="s">
        <v>81</v>
      </c>
      <c r="C152" s="67" t="b">
        <f>TRUE</f>
        <v>1</v>
      </c>
      <c r="D152" s="67" t="b">
        <f>VLOOKUP(A152,Modulos!A:C,2,FALSE)</f>
        <v>1</v>
      </c>
      <c r="E152" s="67" t="str">
        <f>IF(C152,"Nenhuma",VLOOKUP(B152,Funcoes_Outputs!B:C,2,FALSE))</f>
        <v>Nenhuma</v>
      </c>
      <c r="F152" s="67" t="b">
        <f t="shared" si="13"/>
        <v>1</v>
      </c>
      <c r="G152" s="67" t="b">
        <f>VLOOKUP(A152,Modulos!$A:$C,2,FALSE)</f>
        <v>1</v>
      </c>
      <c r="H152" s="67" t="b">
        <f t="shared" si="14"/>
        <v>1</v>
      </c>
      <c r="I152" s="67">
        <f t="shared" si="12"/>
        <v>1</v>
      </c>
    </row>
    <row r="153" spans="1:9" x14ac:dyDescent="0.25">
      <c r="A153" s="67" t="s">
        <v>79</v>
      </c>
      <c r="B153" s="67" t="s">
        <v>179</v>
      </c>
      <c r="C153" s="67" t="b">
        <f>TRUE</f>
        <v>1</v>
      </c>
      <c r="D153" s="67" t="b">
        <f>VLOOKUP(A153,Modulos!A:C,2,FALSE)</f>
        <v>1</v>
      </c>
      <c r="E153" s="67" t="str">
        <f>IF(C153,"Nenhuma",VLOOKUP(B153,Funcoes_Outputs!B:C,2,FALSE))</f>
        <v>Nenhuma</v>
      </c>
      <c r="F153" s="67" t="b">
        <f t="shared" si="13"/>
        <v>1</v>
      </c>
      <c r="G153" s="67" t="b">
        <f>VLOOKUP(A153,Modulos!$A:$C,2,FALSE)</f>
        <v>1</v>
      </c>
      <c r="H153" s="67" t="b">
        <f t="shared" si="14"/>
        <v>1</v>
      </c>
      <c r="I153" s="67">
        <f t="shared" si="12"/>
        <v>1</v>
      </c>
    </row>
    <row r="154" spans="1:9" x14ac:dyDescent="0.25">
      <c r="A154" s="67" t="s">
        <v>79</v>
      </c>
      <c r="B154" s="67" t="s">
        <v>180</v>
      </c>
      <c r="C154" s="67" t="b">
        <f>TRUE</f>
        <v>1</v>
      </c>
      <c r="D154" s="67" t="b">
        <f>VLOOKUP(A154,Modulos!A:C,2,FALSE)</f>
        <v>1</v>
      </c>
      <c r="E154" s="67" t="str">
        <f>IF(C154,"Nenhuma",VLOOKUP(B154,Funcoes_Outputs!B:C,2,FALSE))</f>
        <v>Nenhuma</v>
      </c>
      <c r="F154" s="67" t="b">
        <f t="shared" si="13"/>
        <v>1</v>
      </c>
      <c r="G154" s="67" t="b">
        <f>VLOOKUP(A154,Modulos!$A:$C,2,FALSE)</f>
        <v>1</v>
      </c>
      <c r="H154" s="67" t="b">
        <f t="shared" si="14"/>
        <v>1</v>
      </c>
      <c r="I154" s="67">
        <f t="shared" si="12"/>
        <v>1</v>
      </c>
    </row>
    <row r="155" spans="1:9" x14ac:dyDescent="0.25">
      <c r="A155" s="67" t="s">
        <v>79</v>
      </c>
      <c r="B155" s="67" t="s">
        <v>181</v>
      </c>
      <c r="C155" s="67" t="b">
        <f>TRUE</f>
        <v>1</v>
      </c>
      <c r="D155" s="67" t="b">
        <f>VLOOKUP(A155,Modulos!A:C,2,FALSE)</f>
        <v>1</v>
      </c>
      <c r="E155" s="67" t="str">
        <f>IF(C155,"Nenhuma",VLOOKUP(B155,Funcoes_Outputs!B:C,2,FALSE))</f>
        <v>Nenhuma</v>
      </c>
      <c r="F155" s="67" t="b">
        <f t="shared" si="13"/>
        <v>1</v>
      </c>
      <c r="G155" s="67" t="b">
        <f>VLOOKUP(A155,Modulos!$A:$C,2,FALSE)</f>
        <v>1</v>
      </c>
      <c r="H155" s="67" t="b">
        <f t="shared" si="14"/>
        <v>1</v>
      </c>
      <c r="I155" s="67">
        <f t="shared" si="12"/>
        <v>1</v>
      </c>
    </row>
    <row r="156" spans="1:9" x14ac:dyDescent="0.25">
      <c r="A156" s="67" t="s">
        <v>79</v>
      </c>
      <c r="B156" s="67" t="s">
        <v>182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si="13"/>
        <v>1</v>
      </c>
      <c r="G156" s="67" t="b">
        <f>VLOOKUP(A156,Modulos!$A:$C,2,FALSE)</f>
        <v>1</v>
      </c>
      <c r="H156" s="67" t="b">
        <f t="shared" si="14"/>
        <v>1</v>
      </c>
      <c r="I156" s="67">
        <f t="shared" si="12"/>
        <v>1</v>
      </c>
    </row>
    <row r="157" spans="1:9" x14ac:dyDescent="0.25">
      <c r="A157" s="67" t="s">
        <v>79</v>
      </c>
      <c r="B157" s="67" t="s">
        <v>82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2</v>
      </c>
    </row>
    <row r="158" spans="1:9" x14ac:dyDescent="0.25">
      <c r="A158" s="67" t="s">
        <v>79</v>
      </c>
      <c r="B158" s="67" t="s">
        <v>83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2</v>
      </c>
    </row>
    <row r="159" spans="1:9" x14ac:dyDescent="0.25">
      <c r="A159" s="67" t="s">
        <v>79</v>
      </c>
      <c r="B159" s="67" t="s">
        <v>191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79</v>
      </c>
      <c r="B160" s="67" t="s">
        <v>192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79</v>
      </c>
      <c r="B161" s="67" t="s">
        <v>193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79</v>
      </c>
      <c r="B162" s="67" t="s">
        <v>194</v>
      </c>
      <c r="C162" s="67" t="b">
        <f>TRUE</f>
        <v>1</v>
      </c>
      <c r="D162" s="67" t="b">
        <f>VLOOKUP(A162,Modulos!A:C,2,FALSE)</f>
        <v>1</v>
      </c>
      <c r="E162" s="67" t="str">
        <f>IF(C162,"Nenhuma",VLOOKUP(B162,Funcoes_Outputs!B:C,2,FALSE))</f>
        <v>Nenhuma</v>
      </c>
      <c r="F162" s="67" t="b">
        <f t="shared" si="13"/>
        <v>1</v>
      </c>
      <c r="G162" s="67" t="b">
        <f>VLOOKUP(A162,Modulos!$A:$C,2,FALSE)</f>
        <v>1</v>
      </c>
      <c r="H162" s="67" t="b">
        <f t="shared" si="14"/>
        <v>1</v>
      </c>
      <c r="I162" s="67">
        <f t="shared" si="12"/>
        <v>1</v>
      </c>
    </row>
    <row r="163" spans="1:9" x14ac:dyDescent="0.25">
      <c r="A163" s="67" t="s">
        <v>79</v>
      </c>
      <c r="B163" s="67" t="s">
        <v>195</v>
      </c>
      <c r="C163" s="67" t="b">
        <f>TRUE</f>
        <v>1</v>
      </c>
      <c r="D163" s="67" t="b">
        <f>VLOOKUP(A163,Modulos!A:C,2,FALSE)</f>
        <v>1</v>
      </c>
      <c r="E163" s="67" t="str">
        <f>IF(C163,"Nenhuma",VLOOKUP(B163,Funcoes_Outputs!B:C,2,FALSE))</f>
        <v>Nenhuma</v>
      </c>
      <c r="F163" s="67" t="b">
        <f t="shared" si="13"/>
        <v>1</v>
      </c>
      <c r="G163" s="67" t="b">
        <f>VLOOKUP(A163,Modulos!$A:$C,2,FALSE)</f>
        <v>1</v>
      </c>
      <c r="H163" s="67" t="b">
        <f t="shared" si="14"/>
        <v>1</v>
      </c>
      <c r="I163" s="67">
        <f t="shared" si="12"/>
        <v>1</v>
      </c>
    </row>
    <row r="164" spans="1:9" x14ac:dyDescent="0.25">
      <c r="A164" s="67" t="s">
        <v>79</v>
      </c>
      <c r="B164" s="67" t="s">
        <v>196</v>
      </c>
      <c r="C164" s="67" t="b">
        <f>TRUE</f>
        <v>1</v>
      </c>
      <c r="D164" s="67" t="b">
        <f>VLOOKUP(A164,Modulos!A:C,2,FALSE)</f>
        <v>1</v>
      </c>
      <c r="E164" s="67" t="str">
        <f>IF(C164,"Nenhuma",VLOOKUP(B164,Funcoes_Outputs!B:C,2,FALSE))</f>
        <v>Nenhuma</v>
      </c>
      <c r="F164" s="67" t="b">
        <f t="shared" si="13"/>
        <v>1</v>
      </c>
      <c r="G164" s="67" t="b">
        <f>VLOOKUP(A164,Modulos!$A:$C,2,FALSE)</f>
        <v>1</v>
      </c>
      <c r="H164" s="67" t="b">
        <f t="shared" si="14"/>
        <v>1</v>
      </c>
      <c r="I164" s="67">
        <f t="shared" si="12"/>
        <v>1</v>
      </c>
    </row>
    <row r="165" spans="1:9" x14ac:dyDescent="0.25">
      <c r="A165" s="67" t="s">
        <v>79</v>
      </c>
      <c r="B165" s="67" t="s">
        <v>197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79</v>
      </c>
      <c r="B166" s="67" t="s">
        <v>198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si="13"/>
        <v>1</v>
      </c>
      <c r="G166" s="67" t="b">
        <f>VLOOKUP(A166,Modulos!$A:$C,2,FALSE)</f>
        <v>1</v>
      </c>
      <c r="H166" s="67" t="b">
        <f t="shared" si="14"/>
        <v>1</v>
      </c>
      <c r="I166" s="67">
        <f t="shared" si="12"/>
        <v>1</v>
      </c>
    </row>
    <row r="167" spans="1:9" x14ac:dyDescent="0.25">
      <c r="A167" s="67" t="s">
        <v>79</v>
      </c>
      <c r="B167" s="67" t="s">
        <v>199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3"/>
        <v>1</v>
      </c>
      <c r="G167" s="67" t="b">
        <f>VLOOKUP(A167,Modulos!$A:$C,2,FALSE)</f>
        <v>1</v>
      </c>
      <c r="H167" s="67" t="b">
        <f t="shared" si="14"/>
        <v>1</v>
      </c>
      <c r="I167" s="67">
        <f t="shared" si="12"/>
        <v>1</v>
      </c>
    </row>
    <row r="168" spans="1:9" x14ac:dyDescent="0.25">
      <c r="A168" s="67" t="s">
        <v>79</v>
      </c>
      <c r="B168" s="67" t="s">
        <v>200</v>
      </c>
      <c r="C168" s="67" t="b">
        <v>1</v>
      </c>
      <c r="D168" s="67" t="b">
        <f>VLOOKUP(A168,Modulos!A:C,2,FALSE)</f>
        <v>1</v>
      </c>
      <c r="E168" s="67" t="str">
        <f>IF(C168,"Nenhuma",VLOOKUP(B168,Funcoes_Outputs!B:C,2,FALSE))</f>
        <v>Nenhuma</v>
      </c>
      <c r="F168" s="67" t="b">
        <f t="shared" si="13"/>
        <v>1</v>
      </c>
      <c r="G168" s="67" t="b">
        <f>VLOOKUP(A168,Modulos!$A:$C,2,FALSE)</f>
        <v>1</v>
      </c>
      <c r="H168" s="67" t="b">
        <f t="shared" si="14"/>
        <v>1</v>
      </c>
      <c r="I168" s="67">
        <f t="shared" si="12"/>
        <v>1</v>
      </c>
    </row>
    <row r="169" spans="1:9" x14ac:dyDescent="0.25">
      <c r="A169" s="67" t="s">
        <v>79</v>
      </c>
      <c r="B169" s="67" t="s">
        <v>56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3"/>
        <v>0</v>
      </c>
      <c r="G169" s="67" t="b">
        <f>VLOOKUP(A169,Modulos!$A:$C,2,FALSE)</f>
        <v>1</v>
      </c>
      <c r="H169" s="67" t="b">
        <f t="shared" si="14"/>
        <v>0</v>
      </c>
      <c r="I169" s="67">
        <f t="shared" si="12"/>
        <v>8</v>
      </c>
    </row>
    <row r="170" spans="1:9" x14ac:dyDescent="0.25">
      <c r="A170" s="67" t="s">
        <v>79</v>
      </c>
      <c r="B170" s="67" t="s">
        <v>64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3"/>
        <v>0</v>
      </c>
      <c r="G170" s="67" t="b">
        <f>VLOOKUP(A170,Modulos!$A:$C,2,FALSE)</f>
        <v>1</v>
      </c>
      <c r="H170" s="67" t="b">
        <f t="shared" si="14"/>
        <v>0</v>
      </c>
      <c r="I170" s="67">
        <f t="shared" si="12"/>
        <v>7</v>
      </c>
    </row>
    <row r="171" spans="1:9" x14ac:dyDescent="0.25">
      <c r="A171" s="67" t="s">
        <v>79</v>
      </c>
      <c r="B171" s="67" t="s">
        <v>57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3"/>
        <v>0</v>
      </c>
      <c r="G171" s="67" t="b">
        <f>VLOOKUP(A171,Modulos!$A:$C,2,FALSE)</f>
        <v>1</v>
      </c>
      <c r="H171" s="67" t="b">
        <f t="shared" si="14"/>
        <v>0</v>
      </c>
      <c r="I171" s="67">
        <f t="shared" si="12"/>
        <v>9</v>
      </c>
    </row>
    <row r="172" spans="1:9" x14ac:dyDescent="0.25">
      <c r="A172" s="67" t="s">
        <v>79</v>
      </c>
      <c r="B172" s="67" t="s">
        <v>65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3"/>
        <v>0</v>
      </c>
      <c r="G172" s="67" t="b">
        <f>VLOOKUP(A172,Modulos!$A:$C,2,FALSE)</f>
        <v>1</v>
      </c>
      <c r="H172" s="67" t="b">
        <f t="shared" si="14"/>
        <v>0</v>
      </c>
      <c r="I172" s="67">
        <f t="shared" si="12"/>
        <v>8</v>
      </c>
    </row>
    <row r="173" spans="1:9" x14ac:dyDescent="0.25">
      <c r="A173" s="67" t="s">
        <v>79</v>
      </c>
      <c r="B173" s="67" t="s">
        <v>54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3"/>
        <v>0</v>
      </c>
      <c r="G173" s="67" t="b">
        <f>VLOOKUP(A173,Modulos!$A:$C,2,FALSE)</f>
        <v>1</v>
      </c>
      <c r="H173" s="67" t="b">
        <f t="shared" si="14"/>
        <v>0</v>
      </c>
      <c r="I173" s="67">
        <f t="shared" si="12"/>
        <v>10</v>
      </c>
    </row>
    <row r="174" spans="1:9" x14ac:dyDescent="0.25">
      <c r="A174" s="67" t="s">
        <v>79</v>
      </c>
      <c r="B174" s="67" t="s">
        <v>62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3"/>
        <v>0</v>
      </c>
      <c r="G174" s="67" t="b">
        <f>VLOOKUP(A174,Modulos!$A:$C,2,FALSE)</f>
        <v>1</v>
      </c>
      <c r="H174" s="67" t="b">
        <f t="shared" si="14"/>
        <v>0</v>
      </c>
      <c r="I174" s="67">
        <f t="shared" si="12"/>
        <v>9</v>
      </c>
    </row>
    <row r="175" spans="1:9" x14ac:dyDescent="0.25">
      <c r="A175" s="67" t="s">
        <v>79</v>
      </c>
      <c r="B175" s="67" t="s">
        <v>55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3"/>
        <v>0</v>
      </c>
      <c r="G175" s="67" t="b">
        <f>VLOOKUP(A175,Modulos!$A:$C,2,FALSE)</f>
        <v>1</v>
      </c>
      <c r="H175" s="67" t="b">
        <f t="shared" si="14"/>
        <v>0</v>
      </c>
      <c r="I175" s="67">
        <f t="shared" si="12"/>
        <v>11</v>
      </c>
    </row>
    <row r="176" spans="1:9" x14ac:dyDescent="0.25">
      <c r="A176" s="67" t="s">
        <v>79</v>
      </c>
      <c r="B176" s="67" t="s">
        <v>63</v>
      </c>
      <c r="C176" s="67" t="b">
        <f>FALSE</f>
        <v>0</v>
      </c>
      <c r="D176" s="67" t="b">
        <f>VLOOKUP(A176,Modulos!A:C,2,FALSE)</f>
        <v>1</v>
      </c>
      <c r="E176" s="67" t="str">
        <f>IF(C176,"Nenhuma",VLOOKUP(B176,Funcoes_Outputs!B:C,2,FALSE))</f>
        <v>calcular_eventos</v>
      </c>
      <c r="F176" s="67" t="b">
        <f t="shared" si="13"/>
        <v>0</v>
      </c>
      <c r="G176" s="67" t="b">
        <f>VLOOKUP(A176,Modulos!$A:$C,2,FALSE)</f>
        <v>1</v>
      </c>
      <c r="H176" s="67" t="b">
        <f t="shared" si="14"/>
        <v>0</v>
      </c>
      <c r="I176" s="67">
        <f t="shared" si="12"/>
        <v>10</v>
      </c>
    </row>
    <row r="177" spans="1:9" x14ac:dyDescent="0.25">
      <c r="A177" s="67" t="s">
        <v>105</v>
      </c>
      <c r="B177" s="67" t="s">
        <v>106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si="13"/>
        <v>1</v>
      </c>
      <c r="G177" s="67" t="b">
        <f>VLOOKUP(A177,Modulos!$A:$C,2,FALSE)</f>
        <v>1</v>
      </c>
      <c r="H177" s="67" t="b">
        <f t="shared" si="14"/>
        <v>1</v>
      </c>
      <c r="I177" s="67">
        <f t="shared" si="12"/>
        <v>1</v>
      </c>
    </row>
    <row r="178" spans="1:9" x14ac:dyDescent="0.25">
      <c r="A178" s="67" t="s">
        <v>105</v>
      </c>
      <c r="B178" s="67" t="s">
        <v>13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3"/>
        <v>1</v>
      </c>
      <c r="G178" s="67" t="b">
        <f>VLOOKUP(A178,Modulos!$A:$C,2,FALSE)</f>
        <v>1</v>
      </c>
      <c r="H178" s="67" t="b">
        <f t="shared" si="14"/>
        <v>1</v>
      </c>
      <c r="I178" s="67">
        <f t="shared" si="12"/>
        <v>3</v>
      </c>
    </row>
    <row r="179" spans="1:9" x14ac:dyDescent="0.25">
      <c r="A179" s="67" t="s">
        <v>105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3"/>
        <v>1</v>
      </c>
      <c r="G179" s="67" t="b">
        <f>VLOOKUP(A179,Modulos!$A:$C,2,FALSE)</f>
        <v>1</v>
      </c>
      <c r="H179" s="67" t="b">
        <f t="shared" si="14"/>
        <v>1</v>
      </c>
      <c r="I179" s="67">
        <f t="shared" si="12"/>
        <v>9</v>
      </c>
    </row>
    <row r="180" spans="1:9" x14ac:dyDescent="0.25">
      <c r="A180" s="67" t="s">
        <v>105</v>
      </c>
      <c r="B180" s="67" t="s">
        <v>14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3"/>
        <v>1</v>
      </c>
      <c r="G180" s="67" t="b">
        <f>VLOOKUP(A180,Modulos!$A:$C,2,FALSE)</f>
        <v>1</v>
      </c>
      <c r="H180" s="67" t="b">
        <f t="shared" si="14"/>
        <v>1</v>
      </c>
      <c r="I180" s="67">
        <f t="shared" si="12"/>
        <v>2</v>
      </c>
    </row>
    <row r="181" spans="1:9" x14ac:dyDescent="0.25">
      <c r="A181" s="67" t="s">
        <v>156</v>
      </c>
      <c r="B181" s="67" t="s">
        <v>157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3"/>
        <v>1</v>
      </c>
      <c r="G181" s="67" t="b">
        <f>VLOOKUP(A181,Modulos!$A:$C,2,FALSE)</f>
        <v>1</v>
      </c>
      <c r="H181" s="67" t="b">
        <f t="shared" si="14"/>
        <v>1</v>
      </c>
      <c r="I181" s="67">
        <f t="shared" si="12"/>
        <v>1</v>
      </c>
    </row>
    <row r="182" spans="1:9" x14ac:dyDescent="0.25">
      <c r="A182" s="67" t="s">
        <v>160</v>
      </c>
      <c r="B182" s="67" t="s">
        <v>226</v>
      </c>
      <c r="C182" s="67" t="b">
        <f>TRUE</f>
        <v>1</v>
      </c>
      <c r="D182" s="67" t="b">
        <f>VLOOKUP(A182,Modulos!A:C,2,FALSE)</f>
        <v>1</v>
      </c>
      <c r="E182" s="67" t="str">
        <f>IF(C182,"Nenhuma",VLOOKUP(B182,Funcoes_Outputs!B:C,2,FALSE))</f>
        <v>Nenhuma</v>
      </c>
      <c r="F182" s="67" t="b">
        <f t="shared" si="13"/>
        <v>1</v>
      </c>
      <c r="G182" s="67" t="b">
        <f>VLOOKUP(A182,Modulos!$A:$C,2,FALSE)</f>
        <v>1</v>
      </c>
      <c r="H182" s="67" t="b">
        <f t="shared" si="14"/>
        <v>1</v>
      </c>
      <c r="I182" s="67">
        <f t="shared" si="12"/>
        <v>1</v>
      </c>
    </row>
    <row r="183" spans="1:9" x14ac:dyDescent="0.25">
      <c r="A183" s="67" t="s">
        <v>151</v>
      </c>
      <c r="B183" s="67" t="s">
        <v>55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3"/>
        <v>0</v>
      </c>
      <c r="G183" s="67" t="b">
        <f>VLOOKUP(A183,Modulos!$A:$C,2,FALSE)</f>
        <v>1</v>
      </c>
      <c r="H183" s="67" t="b">
        <f t="shared" si="14"/>
        <v>0</v>
      </c>
      <c r="I183" s="67">
        <f t="shared" si="12"/>
        <v>11</v>
      </c>
    </row>
    <row r="184" spans="1:9" x14ac:dyDescent="0.25">
      <c r="A184" s="67" t="s">
        <v>151</v>
      </c>
      <c r="B184" s="67" t="s">
        <v>59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3"/>
        <v>0</v>
      </c>
      <c r="G184" s="67" t="b">
        <f>VLOOKUP(A184,Modulos!$A:$C,2,FALSE)</f>
        <v>1</v>
      </c>
      <c r="H184" s="67" t="b">
        <f t="shared" si="14"/>
        <v>0</v>
      </c>
      <c r="I184" s="67">
        <f t="shared" si="12"/>
        <v>5</v>
      </c>
    </row>
    <row r="185" spans="1:9" x14ac:dyDescent="0.25">
      <c r="A185" s="67" t="s">
        <v>151</v>
      </c>
      <c r="B185" s="67" t="s">
        <v>63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3"/>
        <v>0</v>
      </c>
      <c r="G185" s="67" t="b">
        <f>VLOOKUP(A185,Modulos!$A:$C,2,FALSE)</f>
        <v>1</v>
      </c>
      <c r="H185" s="67" t="b">
        <f t="shared" si="14"/>
        <v>0</v>
      </c>
      <c r="I185" s="67">
        <f t="shared" si="12"/>
        <v>10</v>
      </c>
    </row>
    <row r="186" spans="1:9" x14ac:dyDescent="0.25">
      <c r="A186" s="67" t="s">
        <v>151</v>
      </c>
      <c r="B186" s="67" t="s">
        <v>67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3"/>
        <v>0</v>
      </c>
      <c r="G186" s="67" t="b">
        <f>VLOOKUP(A186,Modulos!$A:$C,2,FALSE)</f>
        <v>1</v>
      </c>
      <c r="H186" s="67" t="b">
        <f t="shared" si="14"/>
        <v>0</v>
      </c>
      <c r="I186" s="67">
        <f t="shared" si="12"/>
        <v>5</v>
      </c>
    </row>
    <row r="187" spans="1:9" x14ac:dyDescent="0.25">
      <c r="A187" s="67" t="s">
        <v>151</v>
      </c>
      <c r="B187" s="67" t="s">
        <v>54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3"/>
        <v>0</v>
      </c>
      <c r="G187" s="67" t="b">
        <f>VLOOKUP(A187,Modulos!$A:$C,2,FALSE)</f>
        <v>1</v>
      </c>
      <c r="H187" s="67" t="b">
        <f t="shared" si="14"/>
        <v>0</v>
      </c>
      <c r="I187" s="67">
        <f t="shared" si="12"/>
        <v>10</v>
      </c>
    </row>
    <row r="188" spans="1:9" x14ac:dyDescent="0.25">
      <c r="A188" s="67" t="s">
        <v>151</v>
      </c>
      <c r="B188" s="67" t="s">
        <v>58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3"/>
        <v>0</v>
      </c>
      <c r="G188" s="67" t="b">
        <f>VLOOKUP(A188,Modulos!$A:$C,2,FALSE)</f>
        <v>1</v>
      </c>
      <c r="H188" s="67" t="b">
        <f t="shared" si="14"/>
        <v>0</v>
      </c>
      <c r="I188" s="67">
        <f t="shared" si="12"/>
        <v>4</v>
      </c>
    </row>
    <row r="189" spans="1:9" x14ac:dyDescent="0.25">
      <c r="A189" s="67" t="s">
        <v>151</v>
      </c>
      <c r="B189" s="67" t="s">
        <v>62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3"/>
        <v>0</v>
      </c>
      <c r="G189" s="67" t="b">
        <f>VLOOKUP(A189,Modulos!$A:$C,2,FALSE)</f>
        <v>1</v>
      </c>
      <c r="H189" s="67" t="b">
        <f t="shared" si="14"/>
        <v>0</v>
      </c>
      <c r="I189" s="67">
        <f t="shared" si="12"/>
        <v>9</v>
      </c>
    </row>
    <row r="190" spans="1:9" x14ac:dyDescent="0.25">
      <c r="A190" s="67" t="s">
        <v>151</v>
      </c>
      <c r="B190" s="67" t="s">
        <v>66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3"/>
        <v>0</v>
      </c>
      <c r="G190" s="67" t="b">
        <f>VLOOKUP(A190,Modulos!$A:$C,2,FALSE)</f>
        <v>1</v>
      </c>
      <c r="H190" s="67" t="b">
        <f t="shared" si="14"/>
        <v>0</v>
      </c>
      <c r="I190" s="67">
        <f t="shared" si="12"/>
        <v>4</v>
      </c>
    </row>
    <row r="191" spans="1:9" x14ac:dyDescent="0.25">
      <c r="A191" s="67" t="s">
        <v>151</v>
      </c>
      <c r="B191" s="67" t="s">
        <v>154</v>
      </c>
      <c r="C191" s="67" t="b">
        <f>TRUE</f>
        <v>1</v>
      </c>
      <c r="D191" s="67" t="b">
        <f>VLOOKUP(A191,Modulos!A:C,2,FALSE)</f>
        <v>1</v>
      </c>
      <c r="E191" s="67" t="str">
        <f>IF(C191,"Nenhuma",VLOOKUP(B191,Funcoes_Outputs!B:C,2,FALSE))</f>
        <v>Nenhuma</v>
      </c>
      <c r="F191" s="67" t="b">
        <f t="shared" si="13"/>
        <v>1</v>
      </c>
      <c r="G191" s="67" t="b">
        <f>VLOOKUP(A191,Modulos!$A:$C,2,FALSE)</f>
        <v>1</v>
      </c>
      <c r="H191" s="67" t="b">
        <f t="shared" si="14"/>
        <v>1</v>
      </c>
      <c r="I191" s="67">
        <f t="shared" si="12"/>
        <v>1</v>
      </c>
    </row>
    <row r="192" spans="1:9" x14ac:dyDescent="0.25">
      <c r="A192" s="67" t="s">
        <v>144</v>
      </c>
      <c r="B192" s="67" t="s">
        <v>145</v>
      </c>
      <c r="C192" s="67" t="b">
        <f>TRUE</f>
        <v>1</v>
      </c>
      <c r="D192" s="67" t="b">
        <f>VLOOKUP(A192,Modulos!A:C,2,FALSE)</f>
        <v>1</v>
      </c>
      <c r="E192" s="67" t="str">
        <f>IF(C192,"Nenhuma",VLOOKUP(B192,Funcoes_Outputs!B:C,2,FALSE))</f>
        <v>Nenhuma</v>
      </c>
      <c r="F192" s="67" t="b">
        <f t="shared" si="13"/>
        <v>1</v>
      </c>
      <c r="G192" s="67" t="b">
        <f>VLOOKUP(A192,Modulos!$A:$C,2,FALSE)</f>
        <v>1</v>
      </c>
      <c r="H192" s="67" t="b">
        <f t="shared" si="14"/>
        <v>1</v>
      </c>
      <c r="I192" s="67">
        <f t="shared" si="12"/>
        <v>1</v>
      </c>
    </row>
    <row r="193" spans="1:9" x14ac:dyDescent="0.25">
      <c r="A193" s="67" t="s">
        <v>144</v>
      </c>
      <c r="B193" s="67" t="s">
        <v>146</v>
      </c>
      <c r="C193" s="67" t="b">
        <f>TRUE</f>
        <v>1</v>
      </c>
      <c r="D193" s="67" t="b">
        <f>VLOOKUP(A193,Modulos!A:C,2,FALSE)</f>
        <v>1</v>
      </c>
      <c r="E193" s="67" t="str">
        <f>IF(C193,"Nenhuma",VLOOKUP(B193,Funcoes_Outputs!B:C,2,FALSE))</f>
        <v>Nenhuma</v>
      </c>
      <c r="F193" s="67" t="b">
        <f t="shared" si="13"/>
        <v>1</v>
      </c>
      <c r="G193" s="67" t="b">
        <f>VLOOKUP(A193,Modulos!$A:$C,2,FALSE)</f>
        <v>1</v>
      </c>
      <c r="H193" s="67" t="b">
        <f t="shared" si="14"/>
        <v>1</v>
      </c>
      <c r="I193" s="67">
        <f t="shared" si="12"/>
        <v>1</v>
      </c>
    </row>
    <row r="194" spans="1:9" x14ac:dyDescent="0.25">
      <c r="A194" s="67" t="s">
        <v>144</v>
      </c>
      <c r="B194" s="67" t="s">
        <v>147</v>
      </c>
      <c r="C194" s="67" t="b">
        <f>TRUE</f>
        <v>1</v>
      </c>
      <c r="D194" s="67" t="b">
        <f>VLOOKUP(A194,Modulos!A:C,2,FALSE)</f>
        <v>1</v>
      </c>
      <c r="E194" s="67" t="str">
        <f>IF(C194,"Nenhuma",VLOOKUP(B194,Funcoes_Outputs!B:C,2,FALSE))</f>
        <v>Nenhuma</v>
      </c>
      <c r="F194" s="67" t="b">
        <f t="shared" si="13"/>
        <v>1</v>
      </c>
      <c r="G194" s="67" t="b">
        <f>VLOOKUP(A194,Modulos!$A:$C,2,FALSE)</f>
        <v>1</v>
      </c>
      <c r="H194" s="67" t="b">
        <f t="shared" si="14"/>
        <v>1</v>
      </c>
      <c r="I194" s="67">
        <f t="shared" ref="I194:I250" si="15">COUNTIF($B:$B,B194)</f>
        <v>1</v>
      </c>
    </row>
    <row r="195" spans="1:9" x14ac:dyDescent="0.25">
      <c r="A195" s="67" t="s">
        <v>144</v>
      </c>
      <c r="B195" s="67" t="s">
        <v>148</v>
      </c>
      <c r="C195" s="67" t="b">
        <f>TRUE</f>
        <v>1</v>
      </c>
      <c r="D195" s="67" t="b">
        <f>VLOOKUP(A195,Modulos!A:C,2,FALSE)</f>
        <v>1</v>
      </c>
      <c r="E195" s="67" t="str">
        <f>IF(C195,"Nenhuma",VLOOKUP(B195,Funcoes_Outputs!B:C,2,FALSE))</f>
        <v>Nenhuma</v>
      </c>
      <c r="F195" s="67" t="b">
        <f t="shared" si="13"/>
        <v>1</v>
      </c>
      <c r="G195" s="67" t="b">
        <f>VLOOKUP(A195,Modulos!$A:$C,2,FALSE)</f>
        <v>1</v>
      </c>
      <c r="H195" s="67" t="b">
        <f t="shared" si="14"/>
        <v>1</v>
      </c>
      <c r="I195" s="67">
        <f t="shared" si="15"/>
        <v>1</v>
      </c>
    </row>
    <row r="196" spans="1:9" x14ac:dyDescent="0.25">
      <c r="A196" s="67" t="s">
        <v>144</v>
      </c>
      <c r="B196" s="11" t="s">
        <v>469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calcular_taxas_acidentes</v>
      </c>
      <c r="F196" s="67" t="b">
        <f t="shared" si="13"/>
        <v>0</v>
      </c>
      <c r="G196" s="67" t="b">
        <f>VLOOKUP(A196,Modulos!$A:$C,2,FALSE)</f>
        <v>1</v>
      </c>
      <c r="H196" s="67" t="b">
        <f t="shared" si="14"/>
        <v>0</v>
      </c>
      <c r="I196" s="67">
        <f t="shared" si="15"/>
        <v>4</v>
      </c>
    </row>
    <row r="197" spans="1:9" x14ac:dyDescent="0.25">
      <c r="A197" s="67" t="s">
        <v>144</v>
      </c>
      <c r="B197" s="11" t="s">
        <v>471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calcular_taxas_acidentes</v>
      </c>
      <c r="F197" s="67" t="b">
        <f t="shared" si="13"/>
        <v>0</v>
      </c>
      <c r="G197" s="67" t="b">
        <f>VLOOKUP(A197,Modulos!$A:$C,2,FALSE)</f>
        <v>1</v>
      </c>
      <c r="H197" s="67" t="b">
        <f t="shared" si="14"/>
        <v>0</v>
      </c>
      <c r="I197" s="67">
        <f t="shared" si="15"/>
        <v>4</v>
      </c>
    </row>
    <row r="198" spans="1:9" x14ac:dyDescent="0.25">
      <c r="A198" s="67" t="s">
        <v>139</v>
      </c>
      <c r="B198" s="67" t="s">
        <v>138</v>
      </c>
      <c r="C198" s="67" t="b">
        <f>FALSE</f>
        <v>0</v>
      </c>
      <c r="D198" s="67" t="b">
        <f>VLOOKUP(A198,Modulos!A:C,2,FALSE)</f>
        <v>1</v>
      </c>
      <c r="E198" s="67" t="str">
        <f>IF(C198,"Nenhuma",VLOOKUP(B198,Funcoes_Outputs!B:C,2,FALSE))</f>
        <v>calcular_turnovergeral</v>
      </c>
      <c r="F198" s="67" t="b">
        <f t="shared" si="13"/>
        <v>0</v>
      </c>
      <c r="G198" s="67" t="b">
        <f>VLOOKUP(A198,Modulos!$A:$C,2,FALSE)</f>
        <v>1</v>
      </c>
      <c r="H198" s="67" t="b">
        <f t="shared" si="14"/>
        <v>0</v>
      </c>
      <c r="I198" s="67">
        <f t="shared" si="15"/>
        <v>1</v>
      </c>
    </row>
    <row r="199" spans="1:9" x14ac:dyDescent="0.25">
      <c r="A199" s="67" t="s">
        <v>139</v>
      </c>
      <c r="B199" s="67" t="s">
        <v>140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3"/>
        <v>1</v>
      </c>
      <c r="G199" s="67" t="b">
        <f>VLOOKUP(A199,Modulos!$A:$C,2,FALSE)</f>
        <v>1</v>
      </c>
      <c r="H199" s="67" t="b">
        <f t="shared" si="14"/>
        <v>1</v>
      </c>
      <c r="I199" s="67">
        <f t="shared" si="15"/>
        <v>1</v>
      </c>
    </row>
    <row r="200" spans="1:9" x14ac:dyDescent="0.25">
      <c r="A200" s="67" t="s">
        <v>139</v>
      </c>
      <c r="B200" s="67" t="s">
        <v>141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ref="F200:F250" si="16">AND(C200,D200)</f>
        <v>1</v>
      </c>
      <c r="G200" s="67" t="b">
        <f>VLOOKUP(A200,Modulos!$A:$C,2,FALSE)</f>
        <v>1</v>
      </c>
      <c r="H200" s="67" t="b">
        <f t="shared" ref="H200:H250" si="17">AND(G200,C200)</f>
        <v>1</v>
      </c>
      <c r="I200" s="67">
        <f t="shared" si="15"/>
        <v>1</v>
      </c>
    </row>
    <row r="201" spans="1:9" x14ac:dyDescent="0.25">
      <c r="A201" s="67" t="s">
        <v>114</v>
      </c>
      <c r="B201" s="67" t="s">
        <v>113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6"/>
        <v>1</v>
      </c>
      <c r="G201" s="67" t="b">
        <f>VLOOKUP(A201,Modulos!$A:$C,2,FALSE)</f>
        <v>1</v>
      </c>
      <c r="H201" s="67" t="b">
        <f t="shared" si="17"/>
        <v>1</v>
      </c>
      <c r="I201" s="67">
        <f t="shared" si="15"/>
        <v>1</v>
      </c>
    </row>
    <row r="202" spans="1:9" x14ac:dyDescent="0.25">
      <c r="A202" s="67" t="s">
        <v>114</v>
      </c>
      <c r="B202" s="67" t="s">
        <v>56</v>
      </c>
      <c r="C202" s="67" t="b">
        <f>FALSE</f>
        <v>0</v>
      </c>
      <c r="D202" s="67" t="b">
        <f>VLOOKUP(A202,Modulos!A:C,2,FALSE)</f>
        <v>1</v>
      </c>
      <c r="E202" s="67" t="str">
        <f>IF(C202,"Nenhuma",VLOOKUP(B202,Funcoes_Outputs!B:C,2,FALSE))</f>
        <v>calcular_eventos</v>
      </c>
      <c r="F202" s="67" t="b">
        <f t="shared" si="16"/>
        <v>0</v>
      </c>
      <c r="G202" s="67" t="b">
        <f>VLOOKUP(A202,Modulos!$A:$C,2,FALSE)</f>
        <v>1</v>
      </c>
      <c r="H202" s="67" t="b">
        <f t="shared" si="17"/>
        <v>0</v>
      </c>
      <c r="I202" s="67">
        <f t="shared" si="15"/>
        <v>8</v>
      </c>
    </row>
    <row r="203" spans="1:9" x14ac:dyDescent="0.25">
      <c r="A203" s="67" t="s">
        <v>114</v>
      </c>
      <c r="B203" s="67" t="s">
        <v>64</v>
      </c>
      <c r="C203" s="67" t="b">
        <f>FALSE</f>
        <v>0</v>
      </c>
      <c r="D203" s="67" t="b">
        <f>VLOOKUP(A203,Modulos!A:C,2,FALSE)</f>
        <v>1</v>
      </c>
      <c r="E203" s="67" t="str">
        <f>IF(C203,"Nenhuma",VLOOKUP(B203,Funcoes_Outputs!B:C,2,FALSE))</f>
        <v>calcular_eventos</v>
      </c>
      <c r="F203" s="67" t="b">
        <f t="shared" si="16"/>
        <v>0</v>
      </c>
      <c r="G203" s="67" t="b">
        <f>VLOOKUP(A203,Modulos!$A:$C,2,FALSE)</f>
        <v>1</v>
      </c>
      <c r="H203" s="67" t="b">
        <f t="shared" si="17"/>
        <v>0</v>
      </c>
      <c r="I203" s="67">
        <f t="shared" si="15"/>
        <v>7</v>
      </c>
    </row>
    <row r="204" spans="1:9" x14ac:dyDescent="0.25">
      <c r="A204" s="67" t="s">
        <v>114</v>
      </c>
      <c r="B204" s="67" t="s">
        <v>57</v>
      </c>
      <c r="C204" s="67" t="b">
        <f>FALSE</f>
        <v>0</v>
      </c>
      <c r="D204" s="67" t="b">
        <f>VLOOKUP(A204,Modulos!A:C,2,FALSE)</f>
        <v>1</v>
      </c>
      <c r="E204" s="67" t="str">
        <f>IF(C204,"Nenhuma",VLOOKUP(B204,Funcoes_Outputs!B:C,2,FALSE))</f>
        <v>calcular_eventos</v>
      </c>
      <c r="F204" s="67" t="b">
        <f t="shared" si="16"/>
        <v>0</v>
      </c>
      <c r="G204" s="67" t="b">
        <f>VLOOKUP(A204,Modulos!$A:$C,2,FALSE)</f>
        <v>1</v>
      </c>
      <c r="H204" s="67" t="b">
        <f t="shared" si="17"/>
        <v>0</v>
      </c>
      <c r="I204" s="67">
        <f t="shared" si="15"/>
        <v>9</v>
      </c>
    </row>
    <row r="205" spans="1:9" x14ac:dyDescent="0.25">
      <c r="A205" s="67" t="s">
        <v>114</v>
      </c>
      <c r="B205" s="67" t="s">
        <v>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calcular_eventos</v>
      </c>
      <c r="F205" s="67" t="b">
        <f t="shared" si="16"/>
        <v>0</v>
      </c>
      <c r="G205" s="67" t="b">
        <f>VLOOKUP(A205,Modulos!$A:$C,2,FALSE)</f>
        <v>1</v>
      </c>
      <c r="H205" s="67" t="b">
        <f t="shared" si="17"/>
        <v>0</v>
      </c>
      <c r="I205" s="67">
        <f t="shared" si="15"/>
        <v>8</v>
      </c>
    </row>
    <row r="206" spans="1:9" x14ac:dyDescent="0.25">
      <c r="A206" s="67" t="s">
        <v>114</v>
      </c>
      <c r="B206" s="67" t="s">
        <v>54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calcular_eventos</v>
      </c>
      <c r="F206" s="67" t="b">
        <f t="shared" si="16"/>
        <v>0</v>
      </c>
      <c r="G206" s="67" t="b">
        <f>VLOOKUP(A206,Modulos!$A:$C,2,FALSE)</f>
        <v>1</v>
      </c>
      <c r="H206" s="67" t="b">
        <f t="shared" si="17"/>
        <v>0</v>
      </c>
      <c r="I206" s="67">
        <f t="shared" si="15"/>
        <v>10</v>
      </c>
    </row>
    <row r="207" spans="1:9" x14ac:dyDescent="0.25">
      <c r="A207" s="67" t="s">
        <v>114</v>
      </c>
      <c r="B207" s="67" t="s">
        <v>62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6"/>
        <v>0</v>
      </c>
      <c r="G207" s="67" t="b">
        <f>VLOOKUP(A207,Modulos!$A:$C,2,FALSE)</f>
        <v>1</v>
      </c>
      <c r="H207" s="67" t="b">
        <f t="shared" si="17"/>
        <v>0</v>
      </c>
      <c r="I207" s="67">
        <f t="shared" si="15"/>
        <v>9</v>
      </c>
    </row>
    <row r="208" spans="1:9" x14ac:dyDescent="0.25">
      <c r="A208" s="67" t="s">
        <v>114</v>
      </c>
      <c r="B208" s="67" t="s">
        <v>55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6"/>
        <v>0</v>
      </c>
      <c r="G208" s="67" t="b">
        <f>VLOOKUP(A208,Modulos!$A:$C,2,FALSE)</f>
        <v>1</v>
      </c>
      <c r="H208" s="67" t="b">
        <f t="shared" si="17"/>
        <v>0</v>
      </c>
      <c r="I208" s="67">
        <f t="shared" si="15"/>
        <v>11</v>
      </c>
    </row>
    <row r="209" spans="1:9" x14ac:dyDescent="0.25">
      <c r="A209" s="67" t="s">
        <v>114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6"/>
        <v>0</v>
      </c>
      <c r="G209" s="67" t="b">
        <f>VLOOKUP(A209,Modulos!$A:$C,2,FALSE)</f>
        <v>1</v>
      </c>
      <c r="H209" s="67" t="b">
        <f t="shared" si="17"/>
        <v>0</v>
      </c>
      <c r="I209" s="67">
        <f t="shared" si="15"/>
        <v>10</v>
      </c>
    </row>
    <row r="210" spans="1:9" x14ac:dyDescent="0.25">
      <c r="A210" s="67" t="s">
        <v>463</v>
      </c>
      <c r="B210" s="67" t="s">
        <v>476</v>
      </c>
      <c r="C210" s="67" t="b">
        <f>TRUE</f>
        <v>1</v>
      </c>
      <c r="D210" s="67" t="b">
        <f>VLOOKUP(A210,Modulos!A:C,2,FALSE)</f>
        <v>1</v>
      </c>
      <c r="E210" s="67" t="str">
        <f>IF(C210,"Nenhuma",VLOOKUP(B210,Funcoes_Outputs!B:C,2,FALSE))</f>
        <v>Nenhuma</v>
      </c>
      <c r="F210" s="67" t="b">
        <f t="shared" si="16"/>
        <v>1</v>
      </c>
      <c r="G210" s="67" t="b">
        <f>VLOOKUP(A210,Modulos!$A:$C,2,FALSE)</f>
        <v>1</v>
      </c>
      <c r="H210" s="67" t="b">
        <f t="shared" si="17"/>
        <v>1</v>
      </c>
      <c r="I210" s="67">
        <f t="shared" si="15"/>
        <v>1</v>
      </c>
    </row>
    <row r="211" spans="1:9" x14ac:dyDescent="0.25">
      <c r="A211" s="67" t="s">
        <v>464</v>
      </c>
      <c r="B211" s="11" t="s">
        <v>544</v>
      </c>
      <c r="C211" s="67" t="b">
        <f>TRUE</f>
        <v>1</v>
      </c>
      <c r="D211" s="67" t="b">
        <f>VLOOKUP(A211,Modulos!A:C,2,FALSE)</f>
        <v>1</v>
      </c>
      <c r="E211" s="67" t="str">
        <f>IF(C211,"Nenhuma",VLOOKUP(B211,Funcoes_Outputs!B:C,2,FALSE))</f>
        <v>Nenhuma</v>
      </c>
      <c r="F211" s="67" t="b">
        <f t="shared" ref="F211" si="18">AND(C211,D211)</f>
        <v>1</v>
      </c>
      <c r="G211" s="67" t="b">
        <f>VLOOKUP(A211,Modulos!$A:$C,2,FALSE)</f>
        <v>1</v>
      </c>
      <c r="H211" s="67" t="b">
        <f t="shared" ref="H211" si="19">AND(G211,C211)</f>
        <v>1</v>
      </c>
      <c r="I211" s="67">
        <f t="shared" si="15"/>
        <v>1</v>
      </c>
    </row>
    <row r="212" spans="1:9" x14ac:dyDescent="0.25">
      <c r="A212" s="67" t="s">
        <v>464</v>
      </c>
      <c r="B212" s="67" t="s">
        <v>477</v>
      </c>
      <c r="C212" s="67" t="b">
        <f>TRUE</f>
        <v>1</v>
      </c>
      <c r="D212" s="67" t="b">
        <f>VLOOKUP(A212,Modulos!A:C,2,FALSE)</f>
        <v>1</v>
      </c>
      <c r="E212" s="67" t="str">
        <f>IF(C212,"Nenhuma",VLOOKUP(B212,Funcoes_Outputs!B:C,2,FALSE))</f>
        <v>Nenhuma</v>
      </c>
      <c r="F212" s="67" t="b">
        <f t="shared" si="16"/>
        <v>1</v>
      </c>
      <c r="G212" s="67" t="b">
        <f>VLOOKUP(A212,Modulos!$A:$C,2,FALSE)</f>
        <v>1</v>
      </c>
      <c r="H212" s="67" t="b">
        <f t="shared" si="17"/>
        <v>1</v>
      </c>
      <c r="I212" s="67">
        <f t="shared" si="15"/>
        <v>1</v>
      </c>
    </row>
    <row r="213" spans="1:9" x14ac:dyDescent="0.25">
      <c r="A213" s="67" t="s">
        <v>464</v>
      </c>
      <c r="B213" s="67" t="s">
        <v>1</v>
      </c>
      <c r="C213" s="67" t="b">
        <f>TRUE</f>
        <v>1</v>
      </c>
      <c r="D213" s="67" t="b">
        <f>VLOOKUP(A213,Modulos!A:C,2,FALSE)</f>
        <v>1</v>
      </c>
      <c r="E213" s="67" t="str">
        <f>IF(C213,"Nenhuma",VLOOKUP(B213,Funcoes_Outputs!B:C,2,FALSE))</f>
        <v>Nenhuma</v>
      </c>
      <c r="F213" s="67" t="b">
        <f t="shared" si="16"/>
        <v>1</v>
      </c>
      <c r="G213" s="67" t="b">
        <f>VLOOKUP(A213,Modulos!$A:$C,2,FALSE)</f>
        <v>1</v>
      </c>
      <c r="H213" s="67" t="b">
        <f t="shared" si="17"/>
        <v>1</v>
      </c>
      <c r="I213" s="67">
        <f t="shared" si="15"/>
        <v>9</v>
      </c>
    </row>
    <row r="214" spans="1:9" x14ac:dyDescent="0.25">
      <c r="A214" s="67" t="s">
        <v>464</v>
      </c>
      <c r="B214" s="67" t="s">
        <v>13</v>
      </c>
      <c r="C214" s="67" t="b">
        <f>TRUE</f>
        <v>1</v>
      </c>
      <c r="D214" s="67" t="b">
        <f>VLOOKUP(A214,Modulos!A:C,2,FALSE)</f>
        <v>1</v>
      </c>
      <c r="E214" s="67" t="str">
        <f>IF(C214,"Nenhuma",VLOOKUP(B214,Funcoes_Outputs!B:C,2,FALSE))</f>
        <v>Nenhuma</v>
      </c>
      <c r="F214" s="67" t="b">
        <f t="shared" si="16"/>
        <v>1</v>
      </c>
      <c r="G214" s="67" t="b">
        <f>VLOOKUP(A214,Modulos!$A:$C,2,FALSE)</f>
        <v>1</v>
      </c>
      <c r="H214" s="67" t="b">
        <f t="shared" si="17"/>
        <v>1</v>
      </c>
      <c r="I214" s="67">
        <f t="shared" si="15"/>
        <v>3</v>
      </c>
    </row>
    <row r="215" spans="1:9" x14ac:dyDescent="0.25">
      <c r="A215" s="67" t="s">
        <v>464</v>
      </c>
      <c r="B215" s="67" t="s">
        <v>478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6"/>
        <v>1</v>
      </c>
      <c r="G215" s="67" t="b">
        <f>VLOOKUP(A215,Modulos!$A:$C,2,FALSE)</f>
        <v>1</v>
      </c>
      <c r="H215" s="67" t="b">
        <f t="shared" si="17"/>
        <v>1</v>
      </c>
      <c r="I215" s="67">
        <f t="shared" si="15"/>
        <v>1</v>
      </c>
    </row>
    <row r="216" spans="1:9" x14ac:dyDescent="0.25">
      <c r="A216" s="67" t="s">
        <v>464</v>
      </c>
      <c r="B216" s="67" t="s">
        <v>56</v>
      </c>
      <c r="C216" s="67" t="b">
        <f>FALSE</f>
        <v>0</v>
      </c>
      <c r="D216" s="67" t="b">
        <f>VLOOKUP(A216,Modulos!A:C,2,FALSE)</f>
        <v>1</v>
      </c>
      <c r="E216" s="67" t="str">
        <f>IF(C216,"Nenhuma",VLOOKUP(B216,Funcoes_Outputs!B:C,2,FALSE))</f>
        <v>calcular_eventos</v>
      </c>
      <c r="F216" s="67" t="b">
        <f t="shared" si="16"/>
        <v>0</v>
      </c>
      <c r="G216" s="67" t="b">
        <f>VLOOKUP(A216,Modulos!$A:$C,2,FALSE)</f>
        <v>1</v>
      </c>
      <c r="H216" s="67" t="b">
        <f t="shared" si="17"/>
        <v>0</v>
      </c>
      <c r="I216" s="67">
        <f t="shared" si="15"/>
        <v>8</v>
      </c>
    </row>
    <row r="217" spans="1:9" x14ac:dyDescent="0.25">
      <c r="A217" s="67" t="s">
        <v>464</v>
      </c>
      <c r="B217" s="67" t="s">
        <v>64</v>
      </c>
      <c r="C217" s="67" t="b">
        <f>FALSE</f>
        <v>0</v>
      </c>
      <c r="D217" s="67" t="b">
        <f>VLOOKUP(A217,Modulos!A:C,2,FALSE)</f>
        <v>1</v>
      </c>
      <c r="E217" s="67" t="str">
        <f>IF(C217,"Nenhuma",VLOOKUP(B217,Funcoes_Outputs!B:C,2,FALSE))</f>
        <v>calcular_eventos</v>
      </c>
      <c r="F217" s="67" t="b">
        <f t="shared" si="16"/>
        <v>0</v>
      </c>
      <c r="G217" s="67" t="b">
        <f>VLOOKUP(A217,Modulos!$A:$C,2,FALSE)</f>
        <v>1</v>
      </c>
      <c r="H217" s="67" t="b">
        <f t="shared" si="17"/>
        <v>0</v>
      </c>
      <c r="I217" s="67">
        <f t="shared" si="15"/>
        <v>7</v>
      </c>
    </row>
    <row r="218" spans="1:9" x14ac:dyDescent="0.25">
      <c r="A218" s="67" t="s">
        <v>464</v>
      </c>
      <c r="B218" s="67" t="s">
        <v>57</v>
      </c>
      <c r="C218" s="67" t="b">
        <f>FALSE</f>
        <v>0</v>
      </c>
      <c r="D218" s="67" t="b">
        <f>VLOOKUP(A218,Modulos!A:C,2,FALSE)</f>
        <v>1</v>
      </c>
      <c r="E218" s="67" t="str">
        <f>IF(C218,"Nenhuma",VLOOKUP(B218,Funcoes_Outputs!B:C,2,FALSE))</f>
        <v>calcular_eventos</v>
      </c>
      <c r="F218" s="67" t="b">
        <f t="shared" si="16"/>
        <v>0</v>
      </c>
      <c r="G218" s="67" t="b">
        <f>VLOOKUP(A218,Modulos!$A:$C,2,FALSE)</f>
        <v>1</v>
      </c>
      <c r="H218" s="67" t="b">
        <f t="shared" si="17"/>
        <v>0</v>
      </c>
      <c r="I218" s="67">
        <f t="shared" si="15"/>
        <v>9</v>
      </c>
    </row>
    <row r="219" spans="1:9" x14ac:dyDescent="0.25">
      <c r="A219" s="67" t="s">
        <v>464</v>
      </c>
      <c r="B219" s="67" t="s">
        <v>65</v>
      </c>
      <c r="C219" s="67" t="b">
        <f>FALSE</f>
        <v>0</v>
      </c>
      <c r="D219" s="67" t="b">
        <f>VLOOKUP(A219,Modulos!A:C,2,FALSE)</f>
        <v>1</v>
      </c>
      <c r="E219" s="67" t="str">
        <f>IF(C219,"Nenhuma",VLOOKUP(B219,Funcoes_Outputs!B:C,2,FALSE))</f>
        <v>calcular_eventos</v>
      </c>
      <c r="F219" s="67" t="b">
        <f t="shared" si="16"/>
        <v>0</v>
      </c>
      <c r="G219" s="67" t="b">
        <f>VLOOKUP(A219,Modulos!$A:$C,2,FALSE)</f>
        <v>1</v>
      </c>
      <c r="H219" s="67" t="b">
        <f t="shared" si="17"/>
        <v>0</v>
      </c>
      <c r="I219" s="67">
        <f t="shared" si="15"/>
        <v>8</v>
      </c>
    </row>
    <row r="220" spans="1:9" x14ac:dyDescent="0.25">
      <c r="A220" s="67" t="s">
        <v>464</v>
      </c>
      <c r="B220" s="67" t="s">
        <v>54</v>
      </c>
      <c r="C220" s="67" t="b">
        <f>FALSE</f>
        <v>0</v>
      </c>
      <c r="D220" s="67" t="b">
        <f>VLOOKUP(A220,Modulos!A:C,2,FALSE)</f>
        <v>1</v>
      </c>
      <c r="E220" s="67" t="str">
        <f>IF(C220,"Nenhuma",VLOOKUP(B220,Funcoes_Outputs!B:C,2,FALSE))</f>
        <v>calcular_eventos</v>
      </c>
      <c r="F220" s="67" t="b">
        <f t="shared" si="16"/>
        <v>0</v>
      </c>
      <c r="G220" s="67" t="b">
        <f>VLOOKUP(A220,Modulos!$A:$C,2,FALSE)</f>
        <v>1</v>
      </c>
      <c r="H220" s="67" t="b">
        <f t="shared" si="17"/>
        <v>0</v>
      </c>
      <c r="I220" s="67">
        <f t="shared" si="15"/>
        <v>10</v>
      </c>
    </row>
    <row r="221" spans="1:9" x14ac:dyDescent="0.25">
      <c r="A221" s="67" t="s">
        <v>464</v>
      </c>
      <c r="B221" s="67" t="s">
        <v>62</v>
      </c>
      <c r="C221" s="67" t="b">
        <f>FALSE</f>
        <v>0</v>
      </c>
      <c r="D221" s="67" t="b">
        <f>VLOOKUP(A221,Modulos!A:C,2,FALSE)</f>
        <v>1</v>
      </c>
      <c r="E221" s="67" t="str">
        <f>IF(C221,"Nenhuma",VLOOKUP(B221,Funcoes_Outputs!B:C,2,FALSE))</f>
        <v>calcular_eventos</v>
      </c>
      <c r="F221" s="67" t="b">
        <f t="shared" si="16"/>
        <v>0</v>
      </c>
      <c r="G221" s="67" t="b">
        <f>VLOOKUP(A221,Modulos!$A:$C,2,FALSE)</f>
        <v>1</v>
      </c>
      <c r="H221" s="67" t="b">
        <f t="shared" si="17"/>
        <v>0</v>
      </c>
      <c r="I221" s="67">
        <f t="shared" si="15"/>
        <v>9</v>
      </c>
    </row>
    <row r="222" spans="1:9" x14ac:dyDescent="0.25">
      <c r="A222" s="67" t="s">
        <v>464</v>
      </c>
      <c r="B222" s="67" t="s">
        <v>55</v>
      </c>
      <c r="C222" s="67" t="b">
        <f>FALSE</f>
        <v>0</v>
      </c>
      <c r="D222" s="67" t="b">
        <f>VLOOKUP(A222,Modulos!A:C,2,FALSE)</f>
        <v>1</v>
      </c>
      <c r="E222" s="67" t="str">
        <f>IF(C222,"Nenhuma",VLOOKUP(B222,Funcoes_Outputs!B:C,2,FALSE))</f>
        <v>calcular_eventos</v>
      </c>
      <c r="F222" s="67" t="b">
        <f t="shared" si="16"/>
        <v>0</v>
      </c>
      <c r="G222" s="67" t="b">
        <f>VLOOKUP(A222,Modulos!$A:$C,2,FALSE)</f>
        <v>1</v>
      </c>
      <c r="H222" s="67" t="b">
        <f t="shared" si="17"/>
        <v>0</v>
      </c>
      <c r="I222" s="67">
        <f t="shared" si="15"/>
        <v>11</v>
      </c>
    </row>
    <row r="223" spans="1:9" x14ac:dyDescent="0.25">
      <c r="A223" s="67" t="s">
        <v>464</v>
      </c>
      <c r="B223" s="67" t="s">
        <v>63</v>
      </c>
      <c r="C223" s="67" t="b">
        <f>FALSE</f>
        <v>0</v>
      </c>
      <c r="D223" s="67" t="b">
        <f>VLOOKUP(A223,Modulos!A:C,2,FALSE)</f>
        <v>1</v>
      </c>
      <c r="E223" s="67" t="str">
        <f>IF(C223,"Nenhuma",VLOOKUP(B223,Funcoes_Outputs!B:C,2,FALSE))</f>
        <v>calcular_eventos</v>
      </c>
      <c r="F223" s="67" t="b">
        <f t="shared" si="16"/>
        <v>0</v>
      </c>
      <c r="G223" s="67" t="b">
        <f>VLOOKUP(A223,Modulos!$A:$C,2,FALSE)</f>
        <v>1</v>
      </c>
      <c r="H223" s="67" t="b">
        <f t="shared" si="17"/>
        <v>0</v>
      </c>
      <c r="I223" s="67">
        <f t="shared" si="15"/>
        <v>10</v>
      </c>
    </row>
    <row r="224" spans="1:9" x14ac:dyDescent="0.25">
      <c r="A224" s="67" t="s">
        <v>71</v>
      </c>
      <c r="B224" s="67" t="s">
        <v>55</v>
      </c>
      <c r="C224" s="67" t="b">
        <f>FALSE</f>
        <v>0</v>
      </c>
      <c r="D224" s="67" t="b">
        <f>VLOOKUP(A224,Modulos!A:C,2,FALSE)</f>
        <v>1</v>
      </c>
      <c r="E224" s="67" t="str">
        <f>IF(C224,"Nenhuma",VLOOKUP(B224,Funcoes_Outputs!B:C,2,FALSE))</f>
        <v>calcular_eventos</v>
      </c>
      <c r="F224" s="67" t="b">
        <f t="shared" si="16"/>
        <v>0</v>
      </c>
      <c r="G224" s="67" t="b">
        <f>VLOOKUP(A224,Modulos!$A:$C,2,FALSE)</f>
        <v>1</v>
      </c>
      <c r="H224" s="67" t="b">
        <f t="shared" si="17"/>
        <v>0</v>
      </c>
      <c r="I224" s="67">
        <f t="shared" si="15"/>
        <v>11</v>
      </c>
    </row>
    <row r="225" spans="1:9" x14ac:dyDescent="0.25">
      <c r="A225" s="67" t="s">
        <v>71</v>
      </c>
      <c r="B225" s="67" t="s">
        <v>57</v>
      </c>
      <c r="C225" s="67" t="b">
        <f>FALSE</f>
        <v>0</v>
      </c>
      <c r="D225" s="67" t="b">
        <f>VLOOKUP(A225,Modulos!A:C,2,FALSE)</f>
        <v>1</v>
      </c>
      <c r="E225" s="67" t="str">
        <f>IF(C225,"Nenhuma",VLOOKUP(B225,Funcoes_Outputs!B:C,2,FALSE))</f>
        <v>calcular_eventos</v>
      </c>
      <c r="F225" s="67" t="b">
        <f t="shared" si="16"/>
        <v>0</v>
      </c>
      <c r="G225" s="67" t="b">
        <f>VLOOKUP(A225,Modulos!$A:$C,2,FALSE)</f>
        <v>1</v>
      </c>
      <c r="H225" s="67" t="b">
        <f t="shared" si="17"/>
        <v>0</v>
      </c>
      <c r="I225" s="67">
        <f t="shared" si="15"/>
        <v>9</v>
      </c>
    </row>
    <row r="226" spans="1:9" x14ac:dyDescent="0.25">
      <c r="A226" s="67" t="s">
        <v>71</v>
      </c>
      <c r="B226" s="67" t="s">
        <v>59</v>
      </c>
      <c r="C226" s="67" t="b">
        <f>FALSE</f>
        <v>0</v>
      </c>
      <c r="D226" s="67" t="b">
        <f>VLOOKUP(A226,Modulos!A:C,2,FALSE)</f>
        <v>1</v>
      </c>
      <c r="E226" s="67" t="str">
        <f>IF(C226,"Nenhuma",VLOOKUP(B226,Funcoes_Outputs!B:C,2,FALSE))</f>
        <v>calcular_eventos</v>
      </c>
      <c r="F226" s="67" t="b">
        <f t="shared" si="16"/>
        <v>0</v>
      </c>
      <c r="G226" s="67" t="b">
        <f>VLOOKUP(A226,Modulos!$A:$C,2,FALSE)</f>
        <v>1</v>
      </c>
      <c r="H226" s="67" t="b">
        <f t="shared" si="17"/>
        <v>0</v>
      </c>
      <c r="I226" s="67">
        <f t="shared" si="15"/>
        <v>5</v>
      </c>
    </row>
    <row r="227" spans="1:9" x14ac:dyDescent="0.25">
      <c r="A227" s="67" t="s">
        <v>71</v>
      </c>
      <c r="B227" s="67" t="s">
        <v>61</v>
      </c>
      <c r="C227" s="67" t="b">
        <f>FALSE</f>
        <v>0</v>
      </c>
      <c r="D227" s="67" t="b">
        <f>VLOOKUP(A227,Modulos!A:C,2,FALSE)</f>
        <v>1</v>
      </c>
      <c r="E227" s="67" t="str">
        <f>IF(C227,"Nenhuma",VLOOKUP(B227,Funcoes_Outputs!B:C,2,FALSE))</f>
        <v>calcular_eventos</v>
      </c>
      <c r="F227" s="67" t="b">
        <f t="shared" si="16"/>
        <v>0</v>
      </c>
      <c r="G227" s="67" t="b">
        <f>VLOOKUP(A227,Modulos!$A:$C,2,FALSE)</f>
        <v>1</v>
      </c>
      <c r="H227" s="67" t="b">
        <f t="shared" si="17"/>
        <v>0</v>
      </c>
      <c r="I227" s="67">
        <f t="shared" si="15"/>
        <v>4</v>
      </c>
    </row>
    <row r="228" spans="1:9" x14ac:dyDescent="0.25">
      <c r="A228" s="67" t="s">
        <v>71</v>
      </c>
      <c r="B228" s="67" t="s">
        <v>63</v>
      </c>
      <c r="C228" s="67" t="b">
        <f>FALSE</f>
        <v>0</v>
      </c>
      <c r="D228" s="67" t="b">
        <f>VLOOKUP(A228,Modulos!A:C,2,FALSE)</f>
        <v>1</v>
      </c>
      <c r="E228" s="67" t="str">
        <f>IF(C228,"Nenhuma",VLOOKUP(B228,Funcoes_Outputs!B:C,2,FALSE))</f>
        <v>calcular_eventos</v>
      </c>
      <c r="F228" s="67" t="b">
        <f t="shared" si="16"/>
        <v>0</v>
      </c>
      <c r="G228" s="67" t="b">
        <f>VLOOKUP(A228,Modulos!$A:$C,2,FALSE)</f>
        <v>1</v>
      </c>
      <c r="H228" s="67" t="b">
        <f t="shared" si="17"/>
        <v>0</v>
      </c>
      <c r="I228" s="67">
        <f t="shared" si="15"/>
        <v>10</v>
      </c>
    </row>
    <row r="229" spans="1:9" x14ac:dyDescent="0.25">
      <c r="A229" s="67" t="s">
        <v>71</v>
      </c>
      <c r="B229" s="67" t="s">
        <v>65</v>
      </c>
      <c r="C229" s="67" t="b">
        <f>FALSE</f>
        <v>0</v>
      </c>
      <c r="D229" s="67" t="b">
        <f>VLOOKUP(A229,Modulos!A:C,2,FALSE)</f>
        <v>1</v>
      </c>
      <c r="E229" s="67" t="str">
        <f>IF(C229,"Nenhuma",VLOOKUP(B229,Funcoes_Outputs!B:C,2,FALSE))</f>
        <v>calcular_eventos</v>
      </c>
      <c r="F229" s="67" t="b">
        <f t="shared" si="16"/>
        <v>0</v>
      </c>
      <c r="G229" s="67" t="b">
        <f>VLOOKUP(A229,Modulos!$A:$C,2,FALSE)</f>
        <v>1</v>
      </c>
      <c r="H229" s="67" t="b">
        <f t="shared" si="17"/>
        <v>0</v>
      </c>
      <c r="I229" s="67">
        <f t="shared" si="15"/>
        <v>8</v>
      </c>
    </row>
    <row r="230" spans="1:9" x14ac:dyDescent="0.25">
      <c r="A230" s="67" t="s">
        <v>71</v>
      </c>
      <c r="B230" s="67" t="s">
        <v>67</v>
      </c>
      <c r="C230" s="67" t="b">
        <f>FALSE</f>
        <v>0</v>
      </c>
      <c r="D230" s="67" t="b">
        <f>VLOOKUP(A230,Modulos!A:C,2,FALSE)</f>
        <v>1</v>
      </c>
      <c r="E230" s="67" t="str">
        <f>IF(C230,"Nenhuma",VLOOKUP(B230,Funcoes_Outputs!B:C,2,FALSE))</f>
        <v>calcular_eventos</v>
      </c>
      <c r="F230" s="67" t="b">
        <f t="shared" si="16"/>
        <v>0</v>
      </c>
      <c r="G230" s="67" t="b">
        <f>VLOOKUP(A230,Modulos!$A:$C,2,FALSE)</f>
        <v>1</v>
      </c>
      <c r="H230" s="67" t="b">
        <f t="shared" si="17"/>
        <v>0</v>
      </c>
      <c r="I230" s="67">
        <f t="shared" si="15"/>
        <v>5</v>
      </c>
    </row>
    <row r="231" spans="1:9" x14ac:dyDescent="0.25">
      <c r="A231" s="67" t="s">
        <v>71</v>
      </c>
      <c r="B231" s="67" t="s">
        <v>69</v>
      </c>
      <c r="C231" s="67" t="b">
        <f>FALSE</f>
        <v>0</v>
      </c>
      <c r="D231" s="67" t="b">
        <f>VLOOKUP(A231,Modulos!A:C,2,FALSE)</f>
        <v>1</v>
      </c>
      <c r="E231" s="67" t="str">
        <f>IF(C231,"Nenhuma",VLOOKUP(B231,Funcoes_Outputs!B:C,2,FALSE))</f>
        <v>calcular_eventos</v>
      </c>
      <c r="F231" s="67" t="b">
        <f t="shared" si="16"/>
        <v>0</v>
      </c>
      <c r="G231" s="67" t="b">
        <f>VLOOKUP(A231,Modulos!$A:$C,2,FALSE)</f>
        <v>1</v>
      </c>
      <c r="H231" s="67" t="b">
        <f t="shared" si="17"/>
        <v>0</v>
      </c>
      <c r="I231" s="67">
        <f t="shared" si="15"/>
        <v>4</v>
      </c>
    </row>
    <row r="232" spans="1:9" x14ac:dyDescent="0.25">
      <c r="A232" s="67" t="s">
        <v>71</v>
      </c>
      <c r="B232" s="67" t="s">
        <v>72</v>
      </c>
      <c r="C232" s="67" t="b">
        <f>TRUE</f>
        <v>1</v>
      </c>
      <c r="D232" s="67" t="b">
        <f>VLOOKUP(A232,Modulos!A:C,2,FALSE)</f>
        <v>1</v>
      </c>
      <c r="E232" s="67" t="str">
        <f>IF(C232,"Nenhuma",VLOOKUP(B232,Funcoes_Outputs!B:C,2,FALSE))</f>
        <v>Nenhuma</v>
      </c>
      <c r="F232" s="67" t="b">
        <f t="shared" si="16"/>
        <v>1</v>
      </c>
      <c r="G232" s="67" t="b">
        <f>VLOOKUP(A232,Modulos!$A:$C,2,FALSE)</f>
        <v>1</v>
      </c>
      <c r="H232" s="67" t="b">
        <f t="shared" si="17"/>
        <v>1</v>
      </c>
      <c r="I232" s="67">
        <f t="shared" si="15"/>
        <v>2</v>
      </c>
    </row>
    <row r="233" spans="1:9" x14ac:dyDescent="0.25">
      <c r="A233" s="67" t="s">
        <v>71</v>
      </c>
      <c r="B233" s="67" t="s">
        <v>1</v>
      </c>
      <c r="C233" s="67" t="b">
        <f>TRUE</f>
        <v>1</v>
      </c>
      <c r="D233" s="67" t="b">
        <f>VLOOKUP(A233,Modulos!A:C,2,FALSE)</f>
        <v>1</v>
      </c>
      <c r="E233" s="67" t="str">
        <f>IF(C233,"Nenhuma",VLOOKUP(B233,Funcoes_Outputs!B:C,2,FALSE))</f>
        <v>Nenhuma</v>
      </c>
      <c r="F233" s="67" t="b">
        <f t="shared" si="16"/>
        <v>1</v>
      </c>
      <c r="G233" s="67" t="b">
        <f>VLOOKUP(A233,Modulos!$A:$C,2,FALSE)</f>
        <v>1</v>
      </c>
      <c r="H233" s="67" t="b">
        <f t="shared" si="17"/>
        <v>1</v>
      </c>
      <c r="I233" s="67">
        <f t="shared" si="15"/>
        <v>9</v>
      </c>
    </row>
    <row r="234" spans="1:9" x14ac:dyDescent="0.25">
      <c r="A234" s="67" t="s">
        <v>134</v>
      </c>
      <c r="B234" s="67" t="s">
        <v>125</v>
      </c>
      <c r="C234" s="67" t="b">
        <f>TRUE</f>
        <v>1</v>
      </c>
      <c r="D234" s="67" t="b">
        <f>VLOOKUP(A234,Modulos!A:C,2,FALSE)</f>
        <v>1</v>
      </c>
      <c r="E234" s="67" t="str">
        <f>IF(C234,"Nenhuma",VLOOKUP(B234,Funcoes_Outputs!B:C,2,FALSE))</f>
        <v>Nenhuma</v>
      </c>
      <c r="F234" s="67" t="b">
        <f t="shared" si="16"/>
        <v>1</v>
      </c>
      <c r="G234" s="67" t="b">
        <f>VLOOKUP(A234,Modulos!$A:$C,2,FALSE)</f>
        <v>1</v>
      </c>
      <c r="H234" s="67" t="b">
        <f t="shared" si="17"/>
        <v>1</v>
      </c>
      <c r="I234" s="67">
        <f t="shared" si="15"/>
        <v>1</v>
      </c>
    </row>
    <row r="235" spans="1:9" x14ac:dyDescent="0.25">
      <c r="A235" s="67" t="s">
        <v>134</v>
      </c>
      <c r="B235" s="67" t="s">
        <v>126</v>
      </c>
      <c r="C235" s="67" t="b">
        <f>TRUE</f>
        <v>1</v>
      </c>
      <c r="D235" s="67" t="b">
        <f>VLOOKUP(A235,Modulos!A:C,2,FALSE)</f>
        <v>1</v>
      </c>
      <c r="E235" s="67" t="str">
        <f>IF(C235,"Nenhuma",VLOOKUP(B235,Funcoes_Outputs!B:C,2,FALSE))</f>
        <v>Nenhuma</v>
      </c>
      <c r="F235" s="67" t="b">
        <f t="shared" si="16"/>
        <v>1</v>
      </c>
      <c r="G235" s="67" t="b">
        <f>VLOOKUP(A235,Modulos!$A:$C,2,FALSE)</f>
        <v>1</v>
      </c>
      <c r="H235" s="67" t="b">
        <f t="shared" si="17"/>
        <v>1</v>
      </c>
      <c r="I235" s="67">
        <f t="shared" si="15"/>
        <v>1</v>
      </c>
    </row>
    <row r="236" spans="1:9" x14ac:dyDescent="0.25">
      <c r="A236" s="67" t="s">
        <v>134</v>
      </c>
      <c r="B236" s="67" t="s">
        <v>127</v>
      </c>
      <c r="C236" s="67" t="b">
        <f>TRUE</f>
        <v>1</v>
      </c>
      <c r="D236" s="67" t="b">
        <f>VLOOKUP(A236,Modulos!A:C,2,FALSE)</f>
        <v>1</v>
      </c>
      <c r="E236" s="67" t="str">
        <f>IF(C236,"Nenhuma",VLOOKUP(B236,Funcoes_Outputs!B:C,2,FALSE))</f>
        <v>Nenhuma</v>
      </c>
      <c r="F236" s="67" t="b">
        <f t="shared" si="16"/>
        <v>1</v>
      </c>
      <c r="G236" s="67" t="b">
        <f>VLOOKUP(A236,Modulos!$A:$C,2,FALSE)</f>
        <v>1</v>
      </c>
      <c r="H236" s="67" t="b">
        <f t="shared" si="17"/>
        <v>1</v>
      </c>
      <c r="I236" s="67">
        <f t="shared" si="15"/>
        <v>1</v>
      </c>
    </row>
    <row r="237" spans="1:9" x14ac:dyDescent="0.25">
      <c r="A237" s="67" t="s">
        <v>134</v>
      </c>
      <c r="B237" s="67" t="s">
        <v>128</v>
      </c>
      <c r="C237" s="67" t="b">
        <f>TRUE</f>
        <v>1</v>
      </c>
      <c r="D237" s="67" t="b">
        <f>VLOOKUP(A237,Modulos!A:C,2,FALSE)</f>
        <v>1</v>
      </c>
      <c r="E237" s="67" t="str">
        <f>IF(C237,"Nenhuma",VLOOKUP(B237,Funcoes_Outputs!B:C,2,FALSE))</f>
        <v>Nenhuma</v>
      </c>
      <c r="F237" s="67" t="b">
        <f t="shared" si="16"/>
        <v>1</v>
      </c>
      <c r="G237" s="67" t="b">
        <f>VLOOKUP(A237,Modulos!$A:$C,2,FALSE)</f>
        <v>1</v>
      </c>
      <c r="H237" s="67" t="b">
        <f t="shared" si="17"/>
        <v>1</v>
      </c>
      <c r="I237" s="67">
        <f t="shared" si="15"/>
        <v>1</v>
      </c>
    </row>
    <row r="238" spans="1:9" x14ac:dyDescent="0.25">
      <c r="A238" s="67" t="s">
        <v>134</v>
      </c>
      <c r="B238" s="67" t="s">
        <v>129</v>
      </c>
      <c r="C238" s="67" t="b">
        <f>TRUE</f>
        <v>1</v>
      </c>
      <c r="D238" s="67" t="b">
        <f>VLOOKUP(A238,Modulos!A:C,2,FALSE)</f>
        <v>1</v>
      </c>
      <c r="E238" s="67" t="str">
        <f>IF(C238,"Nenhuma",VLOOKUP(B238,Funcoes_Outputs!B:C,2,FALSE))</f>
        <v>Nenhuma</v>
      </c>
      <c r="F238" s="67" t="b">
        <f t="shared" si="16"/>
        <v>1</v>
      </c>
      <c r="G238" s="67" t="b">
        <f>VLOOKUP(A238,Modulos!$A:$C,2,FALSE)</f>
        <v>1</v>
      </c>
      <c r="H238" s="67" t="b">
        <f t="shared" si="17"/>
        <v>1</v>
      </c>
      <c r="I238" s="67">
        <f t="shared" si="15"/>
        <v>2</v>
      </c>
    </row>
    <row r="239" spans="1:9" x14ac:dyDescent="0.25">
      <c r="A239" s="67" t="s">
        <v>134</v>
      </c>
      <c r="B239" s="11" t="s">
        <v>469</v>
      </c>
      <c r="C239" s="67" t="b">
        <f>FALSE</f>
        <v>0</v>
      </c>
      <c r="D239" s="67" t="b">
        <f>VLOOKUP(A239,Modulos!A:C,2,FALSE)</f>
        <v>1</v>
      </c>
      <c r="E239" s="67" t="str">
        <f>IF(C239,"Nenhuma",VLOOKUP(B239,Funcoes_Outputs!B:C,2,FALSE))</f>
        <v>calcular_taxas_acidentes</v>
      </c>
      <c r="F239" s="67" t="b">
        <f t="shared" si="16"/>
        <v>0</v>
      </c>
      <c r="G239" s="67" t="b">
        <f>VLOOKUP(A239,Modulos!$A:$C,2,FALSE)</f>
        <v>1</v>
      </c>
      <c r="H239" s="67" t="b">
        <f t="shared" si="17"/>
        <v>0</v>
      </c>
      <c r="I239" s="67">
        <f t="shared" si="15"/>
        <v>4</v>
      </c>
    </row>
    <row r="240" spans="1:9" x14ac:dyDescent="0.25">
      <c r="A240" s="67" t="s">
        <v>134</v>
      </c>
      <c r="B240" s="11" t="s">
        <v>471</v>
      </c>
      <c r="C240" s="67" t="b">
        <f>FALSE</f>
        <v>0</v>
      </c>
      <c r="D240" s="67" t="b">
        <f>VLOOKUP(A240,Modulos!A:C,2,FALSE)</f>
        <v>1</v>
      </c>
      <c r="E240" s="67" t="str">
        <f>IF(C240,"Nenhuma",VLOOKUP(B240,Funcoes_Outputs!B:C,2,FALSE))</f>
        <v>calcular_taxas_acidentes</v>
      </c>
      <c r="F240" s="67" t="b">
        <f t="shared" si="16"/>
        <v>0</v>
      </c>
      <c r="G240" s="67" t="b">
        <f>VLOOKUP(A240,Modulos!$A:$C,2,FALSE)</f>
        <v>1</v>
      </c>
      <c r="H240" s="67" t="b">
        <f t="shared" si="17"/>
        <v>0</v>
      </c>
      <c r="I240" s="67">
        <f t="shared" si="15"/>
        <v>4</v>
      </c>
    </row>
    <row r="241" spans="1:9" x14ac:dyDescent="0.25">
      <c r="A241" s="67" t="s">
        <v>134</v>
      </c>
      <c r="B241" s="67" t="s">
        <v>55</v>
      </c>
      <c r="C241" s="67" t="b">
        <f>FALSE</f>
        <v>0</v>
      </c>
      <c r="D241" s="67" t="b">
        <f>VLOOKUP(A241,Modulos!A:C,2,FALSE)</f>
        <v>1</v>
      </c>
      <c r="E241" s="67" t="str">
        <f>IF(C241,"Nenhuma",VLOOKUP(B241,Funcoes_Outputs!B:C,2,FALSE))</f>
        <v>calcular_eventos</v>
      </c>
      <c r="F241" s="67" t="b">
        <f t="shared" si="16"/>
        <v>0</v>
      </c>
      <c r="G241" s="67" t="b">
        <f>VLOOKUP(A241,Modulos!$A:$C,2,FALSE)</f>
        <v>1</v>
      </c>
      <c r="H241" s="67" t="b">
        <f t="shared" si="17"/>
        <v>0</v>
      </c>
      <c r="I241" s="67">
        <f t="shared" si="15"/>
        <v>11</v>
      </c>
    </row>
    <row r="242" spans="1:9" x14ac:dyDescent="0.25">
      <c r="A242" s="67" t="s">
        <v>134</v>
      </c>
      <c r="B242" s="67" t="s">
        <v>59</v>
      </c>
      <c r="C242" s="67" t="b">
        <f>FALSE</f>
        <v>0</v>
      </c>
      <c r="D242" s="67" t="b">
        <f>VLOOKUP(A242,Modulos!A:C,2,FALSE)</f>
        <v>1</v>
      </c>
      <c r="E242" s="67" t="str">
        <f>IF(C242,"Nenhuma",VLOOKUP(B242,Funcoes_Outputs!B:C,2,FALSE))</f>
        <v>calcular_eventos</v>
      </c>
      <c r="F242" s="67" t="b">
        <f t="shared" si="16"/>
        <v>0</v>
      </c>
      <c r="G242" s="67" t="b">
        <f>VLOOKUP(A242,Modulos!$A:$C,2,FALSE)</f>
        <v>1</v>
      </c>
      <c r="H242" s="67" t="b">
        <f t="shared" si="17"/>
        <v>0</v>
      </c>
      <c r="I242" s="67">
        <f t="shared" si="15"/>
        <v>5</v>
      </c>
    </row>
    <row r="243" spans="1:9" x14ac:dyDescent="0.25">
      <c r="A243" s="67" t="s">
        <v>134</v>
      </c>
      <c r="B243" s="67" t="s">
        <v>63</v>
      </c>
      <c r="C243" s="67" t="b">
        <f>FALSE</f>
        <v>0</v>
      </c>
      <c r="D243" s="67" t="b">
        <f>VLOOKUP(A243,Modulos!A:C,2,FALSE)</f>
        <v>1</v>
      </c>
      <c r="E243" s="67" t="str">
        <f>IF(C243,"Nenhuma",VLOOKUP(B243,Funcoes_Outputs!B:C,2,FALSE))</f>
        <v>calcular_eventos</v>
      </c>
      <c r="F243" s="67" t="b">
        <f t="shared" si="16"/>
        <v>0</v>
      </c>
      <c r="G243" s="67" t="b">
        <f>VLOOKUP(A243,Modulos!$A:$C,2,FALSE)</f>
        <v>1</v>
      </c>
      <c r="H243" s="67" t="b">
        <f t="shared" si="17"/>
        <v>0</v>
      </c>
      <c r="I243" s="67">
        <f t="shared" si="15"/>
        <v>10</v>
      </c>
    </row>
    <row r="244" spans="1:9" x14ac:dyDescent="0.25">
      <c r="A244" s="67" t="s">
        <v>134</v>
      </c>
      <c r="B244" s="67" t="s">
        <v>67</v>
      </c>
      <c r="C244" s="67" t="b">
        <f>FALSE</f>
        <v>0</v>
      </c>
      <c r="D244" s="67" t="b">
        <f>VLOOKUP(A244,Modulos!A:C,2,FALSE)</f>
        <v>1</v>
      </c>
      <c r="E244" s="67" t="str">
        <f>IF(C244,"Nenhuma",VLOOKUP(B244,Funcoes_Outputs!B:C,2,FALSE))</f>
        <v>calcular_eventos</v>
      </c>
      <c r="F244" s="67" t="b">
        <f t="shared" si="16"/>
        <v>0</v>
      </c>
      <c r="G244" s="67" t="b">
        <f>VLOOKUP(A244,Modulos!$A:$C,2,FALSE)</f>
        <v>1</v>
      </c>
      <c r="H244" s="67" t="b">
        <f t="shared" si="17"/>
        <v>0</v>
      </c>
      <c r="I244" s="67">
        <f t="shared" si="15"/>
        <v>5</v>
      </c>
    </row>
    <row r="245" spans="1:9" x14ac:dyDescent="0.25">
      <c r="A245" s="67" t="s">
        <v>134</v>
      </c>
      <c r="B245" s="67" t="s">
        <v>57</v>
      </c>
      <c r="C245" s="67" t="b">
        <f>FALSE</f>
        <v>0</v>
      </c>
      <c r="D245" s="67" t="b">
        <f>VLOOKUP(A245,Modulos!A:C,2,FALSE)</f>
        <v>1</v>
      </c>
      <c r="E245" s="67" t="str">
        <f>IF(C245,"Nenhuma",VLOOKUP(B245,Funcoes_Outputs!B:C,2,FALSE))</f>
        <v>calcular_eventos</v>
      </c>
      <c r="F245" s="67" t="b">
        <f t="shared" si="16"/>
        <v>0</v>
      </c>
      <c r="G245" s="67" t="b">
        <f>VLOOKUP(A245,Modulos!$A:$C,2,FALSE)</f>
        <v>1</v>
      </c>
      <c r="H245" s="67" t="b">
        <f t="shared" si="17"/>
        <v>0</v>
      </c>
      <c r="I245" s="67">
        <f t="shared" si="15"/>
        <v>9</v>
      </c>
    </row>
    <row r="246" spans="1:9" x14ac:dyDescent="0.25">
      <c r="A246" s="67" t="s">
        <v>134</v>
      </c>
      <c r="B246" s="67" t="s">
        <v>61</v>
      </c>
      <c r="C246" s="67" t="b">
        <f>FALSE</f>
        <v>0</v>
      </c>
      <c r="D246" s="67" t="b">
        <f>VLOOKUP(A246,Modulos!A:C,2,FALSE)</f>
        <v>1</v>
      </c>
      <c r="E246" s="67" t="str">
        <f>IF(C246,"Nenhuma",VLOOKUP(B246,Funcoes_Outputs!B:C,2,FALSE))</f>
        <v>calcular_eventos</v>
      </c>
      <c r="F246" s="67" t="b">
        <f t="shared" si="16"/>
        <v>0</v>
      </c>
      <c r="G246" s="67" t="b">
        <f>VLOOKUP(A246,Modulos!$A:$C,2,FALSE)</f>
        <v>1</v>
      </c>
      <c r="H246" s="67" t="b">
        <f t="shared" si="17"/>
        <v>0</v>
      </c>
      <c r="I246" s="67">
        <f t="shared" si="15"/>
        <v>4</v>
      </c>
    </row>
    <row r="247" spans="1:9" x14ac:dyDescent="0.25">
      <c r="A247" s="67" t="s">
        <v>134</v>
      </c>
      <c r="B247" s="67" t="s">
        <v>65</v>
      </c>
      <c r="C247" s="67" t="b">
        <f>FALSE</f>
        <v>0</v>
      </c>
      <c r="D247" s="67" t="b">
        <f>VLOOKUP(A247,Modulos!A:C,2,FALSE)</f>
        <v>1</v>
      </c>
      <c r="E247" s="67" t="str">
        <f>IF(C247,"Nenhuma",VLOOKUP(B247,Funcoes_Outputs!B:C,2,FALSE))</f>
        <v>calcular_eventos</v>
      </c>
      <c r="F247" s="67" t="b">
        <f t="shared" si="16"/>
        <v>0</v>
      </c>
      <c r="G247" s="67" t="b">
        <f>VLOOKUP(A247,Modulos!$A:$C,2,FALSE)</f>
        <v>1</v>
      </c>
      <c r="H247" s="67" t="b">
        <f t="shared" si="17"/>
        <v>0</v>
      </c>
      <c r="I247" s="67">
        <f t="shared" si="15"/>
        <v>8</v>
      </c>
    </row>
    <row r="248" spans="1:9" x14ac:dyDescent="0.25">
      <c r="A248" s="67" t="s">
        <v>134</v>
      </c>
      <c r="B248" s="67" t="s">
        <v>69</v>
      </c>
      <c r="C248" s="67" t="b">
        <f>FALSE</f>
        <v>0</v>
      </c>
      <c r="D248" s="67" t="b">
        <f>VLOOKUP(A248,Modulos!A:C,2,FALSE)</f>
        <v>1</v>
      </c>
      <c r="E248" s="67" t="str">
        <f>IF(C248,"Nenhuma",VLOOKUP(B248,Funcoes_Outputs!B:C,2,FALSE))</f>
        <v>calcular_eventos</v>
      </c>
      <c r="F248" s="67" t="b">
        <f t="shared" si="16"/>
        <v>0</v>
      </c>
      <c r="G248" s="67" t="b">
        <f>VLOOKUP(A248,Modulos!$A:$C,2,FALSE)</f>
        <v>1</v>
      </c>
      <c r="H248" s="67" t="b">
        <f t="shared" si="17"/>
        <v>0</v>
      </c>
      <c r="I248" s="67">
        <f t="shared" si="15"/>
        <v>4</v>
      </c>
    </row>
    <row r="249" spans="1:9" x14ac:dyDescent="0.25">
      <c r="A249" s="67" t="s">
        <v>134</v>
      </c>
      <c r="B249" s="67" t="s">
        <v>135</v>
      </c>
      <c r="C249" s="67" t="b">
        <f>TRUE</f>
        <v>1</v>
      </c>
      <c r="D249" s="67" t="b">
        <f>VLOOKUP(A249,Modulos!A:C,2,FALSE)</f>
        <v>1</v>
      </c>
      <c r="E249" s="67" t="str">
        <f>IF(C249,"Nenhuma",VLOOKUP(B249,Funcoes_Outputs!B:C,2,FALSE))</f>
        <v>Nenhuma</v>
      </c>
      <c r="F249" s="67" t="b">
        <f t="shared" si="16"/>
        <v>1</v>
      </c>
      <c r="G249" s="67" t="b">
        <f>VLOOKUP(A249,Modulos!$A:$C,2,FALSE)</f>
        <v>1</v>
      </c>
      <c r="H249" s="67" t="b">
        <f t="shared" si="17"/>
        <v>1</v>
      </c>
      <c r="I249" s="67">
        <f t="shared" si="15"/>
        <v>1</v>
      </c>
    </row>
    <row r="250" spans="1:9" x14ac:dyDescent="0.25">
      <c r="A250" s="67" t="s">
        <v>134</v>
      </c>
      <c r="B250" s="67" t="s">
        <v>1</v>
      </c>
      <c r="C250" s="67" t="b">
        <f>TRUE</f>
        <v>1</v>
      </c>
      <c r="D250" s="67" t="b">
        <f>VLOOKUP(A250,Modulos!A:C,2,FALSE)</f>
        <v>1</v>
      </c>
      <c r="E250" s="67" t="str">
        <f>IF(C250,"Nenhuma",VLOOKUP(B250,Funcoes_Outputs!B:C,2,FALSE))</f>
        <v>Nenhuma</v>
      </c>
      <c r="F250" s="67" t="b">
        <f t="shared" si="16"/>
        <v>1</v>
      </c>
      <c r="G250" s="67" t="b">
        <f>VLOOKUP(A250,Modulos!$A:$C,2,FALSE)</f>
        <v>1</v>
      </c>
      <c r="H250" s="67" t="b">
        <f t="shared" si="17"/>
        <v>1</v>
      </c>
      <c r="I250" s="67">
        <f t="shared" si="15"/>
        <v>9</v>
      </c>
    </row>
  </sheetData>
  <autoFilter ref="A1:I250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35"/>
  <sheetViews>
    <sheetView zoomScale="85" zoomScaleNormal="85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537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551</v>
      </c>
      <c r="I1" s="84" t="s">
        <v>35</v>
      </c>
      <c r="J1" s="84" t="s">
        <v>459</v>
      </c>
      <c r="K1" s="84" t="s">
        <v>494</v>
      </c>
      <c r="L1" s="84" t="s">
        <v>502</v>
      </c>
      <c r="M1" s="84" t="s">
        <v>506</v>
      </c>
      <c r="N1" s="84" t="s">
        <v>507</v>
      </c>
      <c r="O1" s="84" t="s">
        <v>508</v>
      </c>
      <c r="P1" s="84" t="s">
        <v>550</v>
      </c>
    </row>
    <row r="2" spans="1:16" s="86" customFormat="1" ht="12.75" x14ac:dyDescent="0.2">
      <c r="A2" s="86" t="s">
        <v>76</v>
      </c>
      <c r="B2" s="86" t="str">
        <f>IF(VLOOKUP(A2,Verificação_Parametros!$A:$B,2,FALSE),"Sim","Não")</f>
        <v>Sim</v>
      </c>
      <c r="C2" s="86" t="s">
        <v>457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244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509</v>
      </c>
      <c r="O2" s="86" t="s">
        <v>513</v>
      </c>
      <c r="P2" s="86" t="b">
        <f>COUNTIF(Constantes!$A:$A,Parametros!A2)&gt;0</f>
        <v>0</v>
      </c>
    </row>
    <row r="3" spans="1:16" s="86" customFormat="1" ht="12.75" x14ac:dyDescent="0.2">
      <c r="A3" s="86" t="s">
        <v>86</v>
      </c>
      <c r="B3" s="86" t="str">
        <f>IF(VLOOKUP(A3,Verificação_Parametros!$A:$B,2,FALSE),"Sim","Não")</f>
        <v>Não</v>
      </c>
      <c r="C3" s="86" t="s">
        <v>39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244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509</v>
      </c>
      <c r="O3" s="86" t="s">
        <v>510</v>
      </c>
      <c r="P3" s="86" t="b">
        <f>COUNTIF(Constantes!$A:$A,Parametros!A3)&gt;0</f>
        <v>0</v>
      </c>
    </row>
    <row r="4" spans="1:16" s="86" customFormat="1" ht="12.75" x14ac:dyDescent="0.2">
      <c r="A4" s="86" t="s">
        <v>111</v>
      </c>
      <c r="B4" s="86" t="str">
        <f>IF(VLOOKUP(A4,Verificação_Parametros!$A:$B,2,FALSE),"Sim","Não")</f>
        <v>Sim</v>
      </c>
      <c r="C4" s="86" t="s">
        <v>457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244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222</v>
      </c>
      <c r="B5" s="86" t="str">
        <f>IF(VLOOKUP(A5,Verificação_Parametros!$A:$B,2,FALSE),"Sim","Não")</f>
        <v>Sim</v>
      </c>
      <c r="C5" s="86" t="s">
        <v>460</v>
      </c>
      <c r="D5" s="86">
        <f>1/20</f>
        <v>0.05</v>
      </c>
      <c r="H5" s="86">
        <v>0</v>
      </c>
      <c r="I5" s="86" t="s">
        <v>244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509</v>
      </c>
      <c r="O5" s="86" t="s">
        <v>511</v>
      </c>
      <c r="P5" s="86" t="b">
        <f>COUNTIF(Constantes!$A:$A,Parametros!A5)&gt;0</f>
        <v>0</v>
      </c>
    </row>
    <row r="6" spans="1:16" s="86" customFormat="1" ht="12.75" x14ac:dyDescent="0.2">
      <c r="A6" s="86" t="s">
        <v>236</v>
      </c>
      <c r="B6" s="86" t="str">
        <f>IF(VLOOKUP(A6,Verificação_Parametros!$A:$B,2,FALSE),"Sim","Não")</f>
        <v>Sim</v>
      </c>
      <c r="C6" s="86" t="s">
        <v>457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244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240</v>
      </c>
      <c r="B7" s="86" t="str">
        <f>IF(VLOOKUP(A7,Verificação_Parametros!$A:$B,2,FALSE),"Sim","Não")</f>
        <v>Sim</v>
      </c>
      <c r="C7" s="86" t="s">
        <v>457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244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228</v>
      </c>
      <c r="B8" s="86" t="str">
        <f>IF(VLOOKUP(A8,Verificação_Parametros!$A:$B,2,FALSE),"Sim","Não")</f>
        <v>Sim</v>
      </c>
      <c r="C8" s="86" t="s">
        <v>457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244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232</v>
      </c>
      <c r="B9" s="86" t="str">
        <f>IF(VLOOKUP(A9,Verificação_Parametros!$A:$B,2,FALSE),"Sim","Não")</f>
        <v>Sim</v>
      </c>
      <c r="C9" s="89" t="s">
        <v>495</v>
      </c>
      <c r="D9" s="86">
        <f>1/20</f>
        <v>0.05</v>
      </c>
      <c r="F9" s="90"/>
      <c r="H9" s="86">
        <v>0</v>
      </c>
      <c r="I9" s="86" t="s">
        <v>244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237</v>
      </c>
      <c r="B10" s="86" t="str">
        <f>IF(VLOOKUP(A10,Verificação_Parametros!$A:$B,2,FALSE),"Sim","Não")</f>
        <v>Sim</v>
      </c>
      <c r="C10" s="86" t="s">
        <v>457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244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241</v>
      </c>
      <c r="B11" s="86" t="str">
        <f>IF(VLOOKUP(A11,Verificação_Parametros!$A:$B,2,FALSE),"Sim","Não")</f>
        <v>Sim</v>
      </c>
      <c r="C11" s="86" t="s">
        <v>457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244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229</v>
      </c>
      <c r="B12" s="86" t="str">
        <f>IF(VLOOKUP(A12,Verificação_Parametros!$A:$B,2,FALSE),"Sim","Não")</f>
        <v>Sim</v>
      </c>
      <c r="C12" s="86" t="s">
        <v>457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244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233</v>
      </c>
      <c r="B13" s="86" t="str">
        <f>IF(VLOOKUP(A13,Verificação_Parametros!$A:$B,2,FALSE),"Sim","Não")</f>
        <v>Sim</v>
      </c>
      <c r="C13" s="86" t="s">
        <v>38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244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238</v>
      </c>
      <c r="B14" s="86" t="str">
        <f>IF(VLOOKUP(A14,Verificação_Parametros!$A:$B,2,FALSE),"Sim","Não")</f>
        <v>Sim</v>
      </c>
      <c r="C14" s="86" t="s">
        <v>38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244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242</v>
      </c>
      <c r="B15" s="86" t="str">
        <f>IF(VLOOKUP(A15,Verificação_Parametros!$A:$B,2,FALSE),"Sim","Não")</f>
        <v>Sim</v>
      </c>
      <c r="C15" s="86" t="s">
        <v>457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244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230</v>
      </c>
      <c r="B16" s="86" t="str">
        <f>IF(VLOOKUP(A16,Verificação_Parametros!$A:$B,2,FALSE),"Sim","Não")</f>
        <v>Sim</v>
      </c>
      <c r="C16" s="86" t="s">
        <v>38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244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234</v>
      </c>
      <c r="B17" s="86" t="str">
        <f>IF(VLOOKUP(A17,Verificação_Parametros!$A:$B,2,FALSE),"Sim","Não")</f>
        <v>Sim</v>
      </c>
      <c r="C17" s="86" t="s">
        <v>38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244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239</v>
      </c>
      <c r="B18" s="86" t="str">
        <f>IF(VLOOKUP(A18,Verificação_Parametros!$A:$B,2,FALSE),"Sim","Não")</f>
        <v>Sim</v>
      </c>
      <c r="C18" s="86" t="s">
        <v>457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244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243</v>
      </c>
      <c r="B19" s="86" t="str">
        <f>IF(VLOOKUP(A19,Verificação_Parametros!$A:$B,2,FALSE),"Sim","Não")</f>
        <v>Sim</v>
      </c>
      <c r="C19" s="86" t="s">
        <v>457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244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231</v>
      </c>
      <c r="B20" s="86" t="str">
        <f>IF(VLOOKUP(A20,Verificação_Parametros!$A:$B,2,FALSE),"Sim","Não")</f>
        <v>Sim</v>
      </c>
      <c r="C20" s="86" t="s">
        <v>38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244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235</v>
      </c>
      <c r="B21" s="86" t="str">
        <f>IF(VLOOKUP(A21,Verificação_Parametros!$A:$B,2,FALSE),"Sim","Não")</f>
        <v>Sim</v>
      </c>
      <c r="C21" s="86" t="s">
        <v>38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244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52</v>
      </c>
      <c r="B22" s="86" t="str">
        <f>IF(VLOOKUP(A22,Verificação_Parametros!$A:$B,2,FALSE),"Sim","Não")</f>
        <v>Sim</v>
      </c>
      <c r="C22" s="86" t="s">
        <v>457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244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76</v>
      </c>
      <c r="B23" s="86" t="str">
        <f>IF(VLOOKUP(A23,Verificação_Parametros!$A:$B,2,FALSE),"Sim","Não")</f>
        <v>Sim</v>
      </c>
      <c r="C23" s="86" t="s">
        <v>457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509</v>
      </c>
      <c r="O23" s="86" t="s">
        <v>513</v>
      </c>
      <c r="P23" s="86" t="b">
        <f>COUNTIF(Constantes!$A:$A,Parametros!A23)&gt;0</f>
        <v>0</v>
      </c>
    </row>
    <row r="24" spans="1:16" s="86" customFormat="1" ht="12.75" x14ac:dyDescent="0.2">
      <c r="A24" s="86" t="s">
        <v>86</v>
      </c>
      <c r="B24" s="86" t="str">
        <f>IF(VLOOKUP(A24,Verificação_Parametros!$A:$B,2,FALSE),"Sim","Não")</f>
        <v>Não</v>
      </c>
      <c r="C24" s="86" t="s">
        <v>39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509</v>
      </c>
      <c r="O24" s="86" t="s">
        <v>510</v>
      </c>
      <c r="P24" s="86" t="b">
        <f>COUNTIF(Constantes!$A:$A,Parametros!A24)&gt;0</f>
        <v>0</v>
      </c>
    </row>
    <row r="25" spans="1:16" s="86" customFormat="1" ht="12.75" x14ac:dyDescent="0.2">
      <c r="A25" s="86" t="s">
        <v>111</v>
      </c>
      <c r="B25" s="86" t="str">
        <f>IF(VLOOKUP(A25,Verificação_Parametros!$A:$B,2,FALSE),"Sim","Não")</f>
        <v>Sim</v>
      </c>
      <c r="C25" s="86" t="s">
        <v>457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222</v>
      </c>
      <c r="B26" s="86" t="str">
        <f>IF(VLOOKUP(A26,Verificação_Parametros!$A:$B,2,FALSE),"Sim","Não")</f>
        <v>Sim</v>
      </c>
      <c r="C26" s="86" t="s">
        <v>460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509</v>
      </c>
      <c r="O26" s="86" t="s">
        <v>511</v>
      </c>
      <c r="P26" s="86" t="b">
        <f>COUNTIF(Constantes!$A:$A,Parametros!A26)&gt;0</f>
        <v>0</v>
      </c>
    </row>
    <row r="27" spans="1:16" s="86" customFormat="1" ht="12.75" x14ac:dyDescent="0.2">
      <c r="A27" s="86" t="s">
        <v>236</v>
      </c>
      <c r="B27" s="86" t="str">
        <f>IF(VLOOKUP(A27,Verificação_Parametros!$A:$B,2,FALSE),"Sim","Não")</f>
        <v>Sim</v>
      </c>
      <c r="C27" s="86" t="s">
        <v>457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240</v>
      </c>
      <c r="B28" s="86" t="str">
        <f>IF(VLOOKUP(A28,Verificação_Parametros!$A:$B,2,FALSE),"Sim","Não")</f>
        <v>Sim</v>
      </c>
      <c r="C28" s="86" t="s">
        <v>457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228</v>
      </c>
      <c r="B29" s="86" t="str">
        <f>IF(VLOOKUP(A29,Verificação_Parametros!$A:$B,2,FALSE),"Sim","Não")</f>
        <v>Sim</v>
      </c>
      <c r="C29" s="86" t="s">
        <v>457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232</v>
      </c>
      <c r="B30" s="86" t="str">
        <f>IF(VLOOKUP(A30,Verificação_Parametros!$A:$B,2,FALSE),"Sim","Não")</f>
        <v>Sim</v>
      </c>
      <c r="C30" s="89" t="s">
        <v>495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237</v>
      </c>
      <c r="B31" s="86" t="str">
        <f>IF(VLOOKUP(A31,Verificação_Parametros!$A:$B,2,FALSE),"Sim","Não")</f>
        <v>Sim</v>
      </c>
      <c r="C31" s="86" t="s">
        <v>457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241</v>
      </c>
      <c r="B32" s="86" t="str">
        <f>IF(VLOOKUP(A32,Verificação_Parametros!$A:$B,2,FALSE),"Sim","Não")</f>
        <v>Sim</v>
      </c>
      <c r="C32" s="86" t="s">
        <v>457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229</v>
      </c>
      <c r="B33" s="86" t="str">
        <f>IF(VLOOKUP(A33,Verificação_Parametros!$A:$B,2,FALSE),"Sim","Não")</f>
        <v>Sim</v>
      </c>
      <c r="C33" s="86" t="s">
        <v>457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233</v>
      </c>
      <c r="B34" s="86" t="str">
        <f>IF(VLOOKUP(A34,Verificação_Parametros!$A:$B,2,FALSE),"Sim","Não")</f>
        <v>Sim</v>
      </c>
      <c r="C34" s="86" t="s">
        <v>38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238</v>
      </c>
      <c r="B35" s="86" t="str">
        <f>IF(VLOOKUP(A35,Verificação_Parametros!$A:$B,2,FALSE),"Sim","Não")</f>
        <v>Sim</v>
      </c>
      <c r="C35" s="86" t="s">
        <v>38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242</v>
      </c>
      <c r="B36" s="86" t="str">
        <f>IF(VLOOKUP(A36,Verificação_Parametros!$A:$B,2,FALSE),"Sim","Não")</f>
        <v>Sim</v>
      </c>
      <c r="C36" s="86" t="s">
        <v>457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230</v>
      </c>
      <c r="B37" s="86" t="str">
        <f>IF(VLOOKUP(A37,Verificação_Parametros!$A:$B,2,FALSE),"Sim","Não")</f>
        <v>Sim</v>
      </c>
      <c r="C37" s="86" t="s">
        <v>38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234</v>
      </c>
      <c r="B38" s="86" t="str">
        <f>IF(VLOOKUP(A38,Verificação_Parametros!$A:$B,2,FALSE),"Sim","Não")</f>
        <v>Sim</v>
      </c>
      <c r="C38" s="86" t="s">
        <v>38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239</v>
      </c>
      <c r="B39" s="86" t="str">
        <f>IF(VLOOKUP(A39,Verificação_Parametros!$A:$B,2,FALSE),"Sim","Não")</f>
        <v>Sim</v>
      </c>
      <c r="C39" s="86" t="s">
        <v>457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243</v>
      </c>
      <c r="B40" s="86" t="str">
        <f>IF(VLOOKUP(A40,Verificação_Parametros!$A:$B,2,FALSE),"Sim","Não")</f>
        <v>Sim</v>
      </c>
      <c r="C40" s="86" t="s">
        <v>457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231</v>
      </c>
      <c r="B41" s="86" t="str">
        <f>IF(VLOOKUP(A41,Verificação_Parametros!$A:$B,2,FALSE),"Sim","Não")</f>
        <v>Sim</v>
      </c>
      <c r="C41" s="86" t="s">
        <v>38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235</v>
      </c>
      <c r="B42" s="86" t="str">
        <f>IF(VLOOKUP(A42,Verificação_Parametros!$A:$B,2,FALSE),"Sim","Não")</f>
        <v>Sim</v>
      </c>
      <c r="C42" s="86" t="s">
        <v>38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52</v>
      </c>
      <c r="B43" s="86" t="str">
        <f>IF(VLOOKUP(A43,Verificação_Parametros!$A:$B,2,FALSE),"Sim","Não")</f>
        <v>Sim</v>
      </c>
      <c r="C43" s="86" t="s">
        <v>457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76</v>
      </c>
      <c r="B44" s="86" t="str">
        <f>IF(VLOOKUP(A44,Verificação_Parametros!$A:$B,2,FALSE),"Sim","Não")</f>
        <v>Sim</v>
      </c>
      <c r="C44" s="86" t="s">
        <v>457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509</v>
      </c>
      <c r="O44" s="86" t="s">
        <v>513</v>
      </c>
      <c r="P44" s="86" t="b">
        <f>COUNTIF(Constantes!$A:$A,Parametros!A44)&gt;0</f>
        <v>0</v>
      </c>
    </row>
    <row r="45" spans="1:16" s="86" customFormat="1" ht="12.75" x14ac:dyDescent="0.2">
      <c r="A45" s="86" t="s">
        <v>86</v>
      </c>
      <c r="B45" s="86" t="str">
        <f>IF(VLOOKUP(A45,Verificação_Parametros!$A:$B,2,FALSE),"Sim","Não")</f>
        <v>Não</v>
      </c>
      <c r="C45" s="86" t="s">
        <v>39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509</v>
      </c>
      <c r="O45" s="86" t="s">
        <v>510</v>
      </c>
      <c r="P45" s="86" t="b">
        <f>COUNTIF(Constantes!$A:$A,Parametros!A45)&gt;0</f>
        <v>0</v>
      </c>
    </row>
    <row r="46" spans="1:16" s="86" customFormat="1" ht="12.75" x14ac:dyDescent="0.2">
      <c r="A46" s="86" t="s">
        <v>111</v>
      </c>
      <c r="B46" s="86" t="str">
        <f>IF(VLOOKUP(A46,Verificação_Parametros!$A:$B,2,FALSE),"Sim","Não")</f>
        <v>Sim</v>
      </c>
      <c r="C46" s="86" t="s">
        <v>457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222</v>
      </c>
      <c r="B47" s="86" t="str">
        <f>IF(VLOOKUP(A47,Verificação_Parametros!$A:$B,2,FALSE),"Sim","Não")</f>
        <v>Sim</v>
      </c>
      <c r="C47" s="86" t="s">
        <v>460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509</v>
      </c>
      <c r="O47" s="86" t="s">
        <v>512</v>
      </c>
      <c r="P47" s="86" t="b">
        <f>COUNTIF(Constantes!$A:$A,Parametros!A47)&gt;0</f>
        <v>0</v>
      </c>
    </row>
    <row r="48" spans="1:16" s="86" customFormat="1" ht="12.75" x14ac:dyDescent="0.2">
      <c r="A48" s="86" t="s">
        <v>236</v>
      </c>
      <c r="B48" s="86" t="str">
        <f>IF(VLOOKUP(A48,Verificação_Parametros!$A:$B,2,FALSE),"Sim","Não")</f>
        <v>Sim</v>
      </c>
      <c r="C48" s="86" t="s">
        <v>457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240</v>
      </c>
      <c r="B49" s="86" t="str">
        <f>IF(VLOOKUP(A49,Verificação_Parametros!$A:$B,2,FALSE),"Sim","Não")</f>
        <v>Sim</v>
      </c>
      <c r="C49" s="86" t="s">
        <v>457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228</v>
      </c>
      <c r="B50" s="86" t="str">
        <f>IF(VLOOKUP(A50,Verificação_Parametros!$A:$B,2,FALSE),"Sim","Não")</f>
        <v>Sim</v>
      </c>
      <c r="C50" s="86" t="s">
        <v>457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232</v>
      </c>
      <c r="B51" s="86" t="str">
        <f>IF(VLOOKUP(A51,Verificação_Parametros!$A:$B,2,FALSE),"Sim","Não")</f>
        <v>Sim</v>
      </c>
      <c r="C51" s="89" t="s">
        <v>495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237</v>
      </c>
      <c r="B52" s="86" t="str">
        <f>IF(VLOOKUP(A52,Verificação_Parametros!$A:$B,2,FALSE),"Sim","Não")</f>
        <v>Sim</v>
      </c>
      <c r="C52" s="86" t="s">
        <v>457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241</v>
      </c>
      <c r="B53" s="86" t="str">
        <f>IF(VLOOKUP(A53,Verificação_Parametros!$A:$B,2,FALSE),"Sim","Não")</f>
        <v>Sim</v>
      </c>
      <c r="C53" s="86" t="s">
        <v>457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229</v>
      </c>
      <c r="B54" s="86" t="str">
        <f>IF(VLOOKUP(A54,Verificação_Parametros!$A:$B,2,FALSE),"Sim","Não")</f>
        <v>Sim</v>
      </c>
      <c r="C54" s="86" t="s">
        <v>457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233</v>
      </c>
      <c r="B55" s="86" t="str">
        <f>IF(VLOOKUP(A55,Verificação_Parametros!$A:$B,2,FALSE),"Sim","Não")</f>
        <v>Sim</v>
      </c>
      <c r="C55" s="86" t="s">
        <v>38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238</v>
      </c>
      <c r="B56" s="86" t="str">
        <f>IF(VLOOKUP(A56,Verificação_Parametros!$A:$B,2,FALSE),"Sim","Não")</f>
        <v>Sim</v>
      </c>
      <c r="C56" s="86" t="s">
        <v>38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242</v>
      </c>
      <c r="B57" s="86" t="str">
        <f>IF(VLOOKUP(A57,Verificação_Parametros!$A:$B,2,FALSE),"Sim","Não")</f>
        <v>Sim</v>
      </c>
      <c r="C57" s="86" t="s">
        <v>457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230</v>
      </c>
      <c r="B58" s="86" t="str">
        <f>IF(VLOOKUP(A58,Verificação_Parametros!$A:$B,2,FALSE),"Sim","Não")</f>
        <v>Sim</v>
      </c>
      <c r="C58" s="86" t="s">
        <v>38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234</v>
      </c>
      <c r="B59" s="86" t="str">
        <f>IF(VLOOKUP(A59,Verificação_Parametros!$A:$B,2,FALSE),"Sim","Não")</f>
        <v>Sim</v>
      </c>
      <c r="C59" s="86" t="s">
        <v>38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239</v>
      </c>
      <c r="B60" s="86" t="str">
        <f>IF(VLOOKUP(A60,Verificação_Parametros!$A:$B,2,FALSE),"Sim","Não")</f>
        <v>Sim</v>
      </c>
      <c r="C60" s="86" t="s">
        <v>457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243</v>
      </c>
      <c r="B61" s="86" t="str">
        <f>IF(VLOOKUP(A61,Verificação_Parametros!$A:$B,2,FALSE),"Sim","Não")</f>
        <v>Sim</v>
      </c>
      <c r="C61" s="86" t="s">
        <v>457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231</v>
      </c>
      <c r="B62" s="86" t="str">
        <f>IF(VLOOKUP(A62,Verificação_Parametros!$A:$B,2,FALSE),"Sim","Não")</f>
        <v>Sim</v>
      </c>
      <c r="C62" s="86" t="s">
        <v>38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235</v>
      </c>
      <c r="B63" s="86" t="str">
        <f>IF(VLOOKUP(A63,Verificação_Parametros!$A:$B,2,FALSE),"Sim","Não")</f>
        <v>Sim</v>
      </c>
      <c r="C63" s="86" t="s">
        <v>38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52</v>
      </c>
      <c r="B64" s="86" t="str">
        <f>IF(VLOOKUP(A64,Verificação_Parametros!$A:$B,2,FALSE),"Sim","Não")</f>
        <v>Sim</v>
      </c>
      <c r="C64" s="86" t="s">
        <v>457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76</v>
      </c>
      <c r="B65" s="86" t="str">
        <f>IF(VLOOKUP(A65,Verificação_Parametros!$A:$B,2,FALSE),"Sim","Não")</f>
        <v>Sim</v>
      </c>
      <c r="C65" s="86" t="s">
        <v>457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509</v>
      </c>
      <c r="O65" s="86" t="s">
        <v>513</v>
      </c>
      <c r="P65" s="86" t="b">
        <f>COUNTIF(Constantes!$A:$A,Parametros!A65)&gt;0</f>
        <v>0</v>
      </c>
    </row>
    <row r="66" spans="1:16" s="86" customFormat="1" ht="12.75" x14ac:dyDescent="0.2">
      <c r="A66" s="86" t="s">
        <v>86</v>
      </c>
      <c r="B66" s="86" t="str">
        <f>IF(VLOOKUP(A66,Verificação_Parametros!$A:$B,2,FALSE),"Sim","Não")</f>
        <v>Não</v>
      </c>
      <c r="C66" s="86" t="s">
        <v>39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509</v>
      </c>
      <c r="O66" s="86" t="s">
        <v>510</v>
      </c>
      <c r="P66" s="86" t="b">
        <f>COUNTIF(Constantes!$A:$A,Parametros!A66)&gt;0</f>
        <v>0</v>
      </c>
    </row>
    <row r="67" spans="1:16" s="86" customFormat="1" ht="12.75" x14ac:dyDescent="0.2">
      <c r="A67" s="86" t="s">
        <v>111</v>
      </c>
      <c r="B67" s="86" t="str">
        <f>IF(VLOOKUP(A67,Verificação_Parametros!$A:$B,2,FALSE),"Sim","Não")</f>
        <v>Sim</v>
      </c>
      <c r="C67" s="86" t="s">
        <v>457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222</v>
      </c>
      <c r="B68" s="86" t="str">
        <f>IF(VLOOKUP(A68,Verificação_Parametros!$A:$B,2,FALSE),"Sim","Não")</f>
        <v>Sim</v>
      </c>
      <c r="C68" s="86" t="s">
        <v>460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509</v>
      </c>
      <c r="O68" s="86" t="s">
        <v>511</v>
      </c>
      <c r="P68" s="86" t="b">
        <f>COUNTIF(Constantes!$A:$A,Parametros!A68)&gt;0</f>
        <v>0</v>
      </c>
    </row>
    <row r="69" spans="1:16" s="86" customFormat="1" ht="12.75" x14ac:dyDescent="0.2">
      <c r="A69" s="86" t="s">
        <v>236</v>
      </c>
      <c r="B69" s="86" t="str">
        <f>IF(VLOOKUP(A69,Verificação_Parametros!$A:$B,2,FALSE),"Sim","Não")</f>
        <v>Sim</v>
      </c>
      <c r="C69" s="86" t="s">
        <v>457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240</v>
      </c>
      <c r="B70" s="86" t="str">
        <f>IF(VLOOKUP(A70,Verificação_Parametros!$A:$B,2,FALSE),"Sim","Não")</f>
        <v>Sim</v>
      </c>
      <c r="C70" s="86" t="s">
        <v>457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228</v>
      </c>
      <c r="B71" s="86" t="str">
        <f>IF(VLOOKUP(A71,Verificação_Parametros!$A:$B,2,FALSE),"Sim","Não")</f>
        <v>Sim</v>
      </c>
      <c r="C71" s="86" t="s">
        <v>457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232</v>
      </c>
      <c r="B72" s="86" t="str">
        <f>IF(VLOOKUP(A72,Verificação_Parametros!$A:$B,2,FALSE),"Sim","Não")</f>
        <v>Sim</v>
      </c>
      <c r="C72" s="89" t="s">
        <v>495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237</v>
      </c>
      <c r="B73" s="86" t="str">
        <f>IF(VLOOKUP(A73,Verificação_Parametros!$A:$B,2,FALSE),"Sim","Não")</f>
        <v>Sim</v>
      </c>
      <c r="C73" s="86" t="s">
        <v>457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241</v>
      </c>
      <c r="B74" s="86" t="str">
        <f>IF(VLOOKUP(A74,Verificação_Parametros!$A:$B,2,FALSE),"Sim","Não")</f>
        <v>Sim</v>
      </c>
      <c r="C74" s="86" t="s">
        <v>457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229</v>
      </c>
      <c r="B75" s="86" t="str">
        <f>IF(VLOOKUP(A75,Verificação_Parametros!$A:$B,2,FALSE),"Sim","Não")</f>
        <v>Sim</v>
      </c>
      <c r="C75" s="86" t="s">
        <v>457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233</v>
      </c>
      <c r="B76" s="86" t="str">
        <f>IF(VLOOKUP(A76,Verificação_Parametros!$A:$B,2,FALSE),"Sim","Não")</f>
        <v>Sim</v>
      </c>
      <c r="C76" s="86" t="s">
        <v>38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238</v>
      </c>
      <c r="B77" s="86" t="str">
        <f>IF(VLOOKUP(A77,Verificação_Parametros!$A:$B,2,FALSE),"Sim","Não")</f>
        <v>Sim</v>
      </c>
      <c r="C77" s="86" t="s">
        <v>38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242</v>
      </c>
      <c r="B78" s="86" t="str">
        <f>IF(VLOOKUP(A78,Verificação_Parametros!$A:$B,2,FALSE),"Sim","Não")</f>
        <v>Sim</v>
      </c>
      <c r="C78" s="86" t="s">
        <v>457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230</v>
      </c>
      <c r="B79" s="86" t="str">
        <f>IF(VLOOKUP(A79,Verificação_Parametros!$A:$B,2,FALSE),"Sim","Não")</f>
        <v>Sim</v>
      </c>
      <c r="C79" s="86" t="s">
        <v>38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234</v>
      </c>
      <c r="B80" s="86" t="str">
        <f>IF(VLOOKUP(A80,Verificação_Parametros!$A:$B,2,FALSE),"Sim","Não")</f>
        <v>Sim</v>
      </c>
      <c r="C80" s="86" t="s">
        <v>38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239</v>
      </c>
      <c r="B81" s="86" t="str">
        <f>IF(VLOOKUP(A81,Verificação_Parametros!$A:$B,2,FALSE),"Sim","Não")</f>
        <v>Sim</v>
      </c>
      <c r="C81" s="86" t="s">
        <v>457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243</v>
      </c>
      <c r="B82" s="86" t="str">
        <f>IF(VLOOKUP(A82,Verificação_Parametros!$A:$B,2,FALSE),"Sim","Não")</f>
        <v>Sim</v>
      </c>
      <c r="C82" s="86" t="s">
        <v>457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231</v>
      </c>
      <c r="B83" s="86" t="str">
        <f>IF(VLOOKUP(A83,Verificação_Parametros!$A:$B,2,FALSE),"Sim","Não")</f>
        <v>Sim</v>
      </c>
      <c r="C83" s="86" t="s">
        <v>38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235</v>
      </c>
      <c r="B84" s="86" t="str">
        <f>IF(VLOOKUP(A84,Verificação_Parametros!$A:$B,2,FALSE),"Sim","Não")</f>
        <v>Sim</v>
      </c>
      <c r="C84" s="86" t="s">
        <v>38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52</v>
      </c>
      <c r="B85" s="86" t="str">
        <f>IF(VLOOKUP(A85,Verificação_Parametros!$A:$B,2,FALSE),"Sim","Não")</f>
        <v>Sim</v>
      </c>
      <c r="C85" s="86" t="s">
        <v>457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473</v>
      </c>
      <c r="B86" s="86" t="str">
        <f>IF(VLOOKUP(A86,Verificação_Parametros!$A:$B,2,FALSE),"Sim","Não")</f>
        <v>Sim</v>
      </c>
      <c r="C86" s="86" t="s">
        <v>38</v>
      </c>
      <c r="D86" s="92">
        <v>0</v>
      </c>
      <c r="E86" s="92">
        <v>0</v>
      </c>
      <c r="H86" s="86">
        <v>0</v>
      </c>
      <c r="I86" s="86" t="s">
        <v>244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474</v>
      </c>
      <c r="B87" s="86" t="str">
        <f>IF(VLOOKUP(A87,Verificação_Parametros!$A:$B,2,FALSE),"Sim","Não")</f>
        <v>Sim</v>
      </c>
      <c r="C87" s="86" t="s">
        <v>38</v>
      </c>
      <c r="D87" s="92">
        <v>0</v>
      </c>
      <c r="E87" s="92">
        <v>0</v>
      </c>
      <c r="H87" s="86">
        <v>0</v>
      </c>
      <c r="I87" s="86" t="s">
        <v>244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475</v>
      </c>
      <c r="B88" s="86" t="str">
        <f>IF(VLOOKUP(A88,Verificação_Parametros!$A:$B,2,FALSE),"Sim","Não")</f>
        <v>Sim</v>
      </c>
      <c r="C88" s="86" t="s">
        <v>38</v>
      </c>
      <c r="D88" s="92">
        <v>0</v>
      </c>
      <c r="E88" s="92">
        <v>0</v>
      </c>
      <c r="H88" s="86">
        <v>0</v>
      </c>
      <c r="I88" s="86" t="s">
        <v>244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477</v>
      </c>
      <c r="B89" s="86" t="str">
        <f>IF(VLOOKUP(A89,Verificação_Parametros!$A:$B,2,FALSE),"Sim","Não")</f>
        <v>Sim</v>
      </c>
      <c r="C89" s="86" t="s">
        <v>38</v>
      </c>
      <c r="D89" s="92">
        <v>0</v>
      </c>
      <c r="E89" s="92">
        <v>0</v>
      </c>
      <c r="H89" s="86">
        <v>0</v>
      </c>
      <c r="I89" s="86" t="s">
        <v>244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476</v>
      </c>
      <c r="B90" s="86" t="str">
        <f>IF(VLOOKUP(A90,Verificação_Parametros!$A:$B,2,FALSE),"Sim","Não")</f>
        <v>Sim</v>
      </c>
      <c r="C90" s="86" t="s">
        <v>38</v>
      </c>
      <c r="D90" s="92">
        <v>0</v>
      </c>
      <c r="E90" s="92">
        <v>0</v>
      </c>
      <c r="H90" s="86">
        <v>0</v>
      </c>
      <c r="I90" s="86" t="s">
        <v>244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473</v>
      </c>
      <c r="B91" s="86" t="str">
        <f>IF(VLOOKUP(A91,Verificação_Parametros!$A:$B,2,FALSE),"Sim","Não")</f>
        <v>Sim</v>
      </c>
      <c r="C91" s="86" t="s">
        <v>38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474</v>
      </c>
      <c r="B92" s="86" t="str">
        <f>IF(VLOOKUP(A92,Verificação_Parametros!$A:$B,2,FALSE),"Sim","Não")</f>
        <v>Sim</v>
      </c>
      <c r="C92" s="86" t="s">
        <v>38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475</v>
      </c>
      <c r="B93" s="86" t="str">
        <f>IF(VLOOKUP(A93,Verificação_Parametros!$A:$B,2,FALSE),"Sim","Não")</f>
        <v>Sim</v>
      </c>
      <c r="C93" s="86" t="s">
        <v>38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477</v>
      </c>
      <c r="B94" s="86" t="str">
        <f>IF(VLOOKUP(A94,Verificação_Parametros!$A:$B,2,FALSE),"Sim","Não")</f>
        <v>Sim</v>
      </c>
      <c r="C94" s="86" t="s">
        <v>38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476</v>
      </c>
      <c r="B95" s="86" t="str">
        <f>IF(VLOOKUP(A95,Verificação_Parametros!$A:$B,2,FALSE),"Sim","Não")</f>
        <v>Sim</v>
      </c>
      <c r="C95" s="86" t="s">
        <v>38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473</v>
      </c>
      <c r="B96" s="86" t="str">
        <f>IF(VLOOKUP(A96,Verificação_Parametros!$A:$B,2,FALSE),"Sim","Não")</f>
        <v>Sim</v>
      </c>
      <c r="C96" s="86" t="s">
        <v>38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474</v>
      </c>
      <c r="B97" s="86" t="str">
        <f>IF(VLOOKUP(A97,Verificação_Parametros!$A:$B,2,FALSE),"Sim","Não")</f>
        <v>Sim</v>
      </c>
      <c r="C97" s="86" t="s">
        <v>38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475</v>
      </c>
      <c r="B98" s="86" t="str">
        <f>IF(VLOOKUP(A98,Verificação_Parametros!$A:$B,2,FALSE),"Sim","Não")</f>
        <v>Sim</v>
      </c>
      <c r="C98" s="86" t="s">
        <v>38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477</v>
      </c>
      <c r="B99" s="86" t="str">
        <f>IF(VLOOKUP(A99,Verificação_Parametros!$A:$B,2,FALSE),"Sim","Não")</f>
        <v>Sim</v>
      </c>
      <c r="C99" s="86" t="s">
        <v>38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476</v>
      </c>
      <c r="B100" s="86" t="str">
        <f>IF(VLOOKUP(A100,Verificação_Parametros!$A:$B,2,FALSE),"Sim","Não")</f>
        <v>Sim</v>
      </c>
      <c r="C100" s="86" t="s">
        <v>38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473</v>
      </c>
      <c r="B101" s="86" t="str">
        <f>IF(VLOOKUP(A101,Verificação_Parametros!$A:$B,2,FALSE),"Sim","Não")</f>
        <v>Sim</v>
      </c>
      <c r="C101" s="86" t="s">
        <v>38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474</v>
      </c>
      <c r="B102" s="86" t="str">
        <f>IF(VLOOKUP(A102,Verificação_Parametros!$A:$B,2,FALSE),"Sim","Não")</f>
        <v>Sim</v>
      </c>
      <c r="C102" s="86" t="s">
        <v>38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475</v>
      </c>
      <c r="B103" s="86" t="str">
        <f>IF(VLOOKUP(A103,Verificação_Parametros!$A:$B,2,FALSE),"Sim","Não")</f>
        <v>Sim</v>
      </c>
      <c r="C103" s="86" t="s">
        <v>38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477</v>
      </c>
      <c r="B104" s="86" t="str">
        <f>IF(VLOOKUP(A104,Verificação_Parametros!$A:$B,2,FALSE),"Sim","Não")</f>
        <v>Sim</v>
      </c>
      <c r="C104" s="86" t="s">
        <v>38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476</v>
      </c>
      <c r="B105" s="86" t="str">
        <f>IF(VLOOKUP(A105,Verificação_Parametros!$A:$B,2,FALSE),"Sim","Não")</f>
        <v>Sim</v>
      </c>
      <c r="C105" s="86" t="s">
        <v>38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89"/>
      <c r="B106" s="86"/>
      <c r="C106" s="86"/>
      <c r="D106" s="92"/>
      <c r="E106" s="92"/>
      <c r="I106" s="86"/>
      <c r="J106" s="86"/>
      <c r="K106" s="86"/>
      <c r="L106" s="86"/>
      <c r="M106" s="86"/>
    </row>
    <row r="107" spans="1:16" x14ac:dyDescent="0.25">
      <c r="A107" s="89"/>
      <c r="B107" s="86"/>
      <c r="C107" s="86"/>
      <c r="D107" s="92"/>
      <c r="E107" s="92"/>
      <c r="I107" s="86"/>
      <c r="J107" s="86"/>
      <c r="K107" s="86"/>
      <c r="L107" s="86"/>
      <c r="M107" s="86"/>
    </row>
    <row r="108" spans="1:16" x14ac:dyDescent="0.25">
      <c r="A108" s="89"/>
      <c r="B108" s="86"/>
      <c r="C108" s="86"/>
      <c r="D108" s="92"/>
      <c r="E108" s="92"/>
      <c r="I108" s="86"/>
      <c r="J108" s="86"/>
      <c r="K108" s="86"/>
      <c r="L108" s="86"/>
      <c r="M108" s="86"/>
    </row>
    <row r="109" spans="1:16" x14ac:dyDescent="0.25">
      <c r="A109" s="89"/>
      <c r="B109" s="86"/>
      <c r="C109" s="86"/>
      <c r="D109" s="92"/>
      <c r="E109" s="92"/>
      <c r="I109" s="86"/>
      <c r="J109" s="86"/>
      <c r="K109" s="86"/>
      <c r="L109" s="86"/>
      <c r="M109" s="86"/>
    </row>
    <row r="110" spans="1:16" x14ac:dyDescent="0.25">
      <c r="A110" s="89"/>
      <c r="B110" s="86"/>
      <c r="C110" s="86"/>
      <c r="D110" s="92"/>
      <c r="E110" s="92"/>
      <c r="I110" s="86"/>
      <c r="J110" s="86"/>
      <c r="K110" s="86"/>
      <c r="L110" s="86"/>
      <c r="M110" s="86"/>
    </row>
    <row r="111" spans="1:16" x14ac:dyDescent="0.25">
      <c r="A111" s="89"/>
      <c r="B111" s="86"/>
      <c r="C111" s="86"/>
      <c r="D111" s="92"/>
      <c r="E111" s="92"/>
      <c r="I111" s="86"/>
      <c r="J111" s="86"/>
      <c r="K111" s="86"/>
      <c r="L111" s="86"/>
      <c r="M111" s="86"/>
    </row>
    <row r="112" spans="1:16" x14ac:dyDescent="0.25">
      <c r="A112" s="89"/>
      <c r="B112" s="86"/>
      <c r="C112" s="86"/>
      <c r="D112" s="92"/>
      <c r="E112" s="92"/>
      <c r="I112" s="86"/>
      <c r="J112" s="86"/>
      <c r="K112" s="86"/>
      <c r="L112" s="86"/>
      <c r="M112" s="86"/>
    </row>
    <row r="113" spans="1:13" x14ac:dyDescent="0.25">
      <c r="A113" s="89"/>
      <c r="B113" s="86"/>
      <c r="C113" s="86"/>
      <c r="D113" s="92"/>
      <c r="E113" s="92"/>
      <c r="I113" s="86"/>
      <c r="J113" s="86"/>
      <c r="K113" s="86"/>
      <c r="L113" s="86"/>
      <c r="M113" s="86"/>
    </row>
    <row r="114" spans="1:13" x14ac:dyDescent="0.25">
      <c r="A114" s="89"/>
      <c r="B114" s="86"/>
      <c r="C114" s="86"/>
      <c r="D114" s="92"/>
      <c r="E114" s="92"/>
      <c r="I114" s="86"/>
      <c r="J114" s="86"/>
      <c r="K114" s="86"/>
      <c r="L114" s="86"/>
      <c r="M114" s="86"/>
    </row>
    <row r="115" spans="1:13" x14ac:dyDescent="0.25">
      <c r="A115" s="89"/>
      <c r="B115" s="86"/>
      <c r="C115" s="86"/>
      <c r="D115" s="92"/>
      <c r="E115" s="92"/>
      <c r="I115" s="86"/>
      <c r="J115" s="86"/>
      <c r="K115" s="86"/>
      <c r="L115" s="86"/>
      <c r="M115" s="86"/>
    </row>
    <row r="116" spans="1:13" x14ac:dyDescent="0.25">
      <c r="A116" s="89"/>
      <c r="B116" s="86"/>
      <c r="C116" s="86"/>
      <c r="D116" s="92"/>
      <c r="E116" s="92"/>
      <c r="I116" s="86"/>
      <c r="J116" s="86"/>
      <c r="K116" s="86"/>
      <c r="L116" s="86"/>
      <c r="M116" s="86"/>
    </row>
    <row r="117" spans="1:13" x14ac:dyDescent="0.25">
      <c r="A117" s="89"/>
      <c r="B117" s="86"/>
      <c r="C117" s="86"/>
      <c r="D117" s="92"/>
      <c r="E117" s="92"/>
      <c r="I117" s="86"/>
      <c r="J117" s="86"/>
      <c r="K117" s="86"/>
      <c r="L117" s="86"/>
      <c r="M117" s="86"/>
    </row>
    <row r="118" spans="1:13" x14ac:dyDescent="0.25">
      <c r="A118" s="89"/>
      <c r="B118" s="86"/>
      <c r="C118" s="86"/>
      <c r="D118" s="92"/>
      <c r="E118" s="92"/>
      <c r="I118" s="86"/>
      <c r="J118" s="86"/>
      <c r="K118" s="86"/>
      <c r="L118" s="86"/>
      <c r="M118" s="86"/>
    </row>
    <row r="119" spans="1:13" x14ac:dyDescent="0.25">
      <c r="A119" s="89"/>
      <c r="B119" s="86"/>
      <c r="C119" s="86"/>
      <c r="D119" s="92"/>
      <c r="E119" s="92"/>
      <c r="I119" s="86"/>
      <c r="J119" s="86"/>
      <c r="K119" s="86"/>
      <c r="L119" s="86"/>
      <c r="M119" s="86"/>
    </row>
    <row r="120" spans="1:13" x14ac:dyDescent="0.25">
      <c r="A120" s="89"/>
      <c r="B120" s="86"/>
      <c r="C120" s="86"/>
      <c r="D120" s="92"/>
      <c r="E120" s="92"/>
      <c r="I120" s="86"/>
      <c r="J120" s="86"/>
      <c r="K120" s="86"/>
      <c r="L120" s="86"/>
      <c r="M120" s="86"/>
    </row>
    <row r="121" spans="1:13" x14ac:dyDescent="0.25">
      <c r="A121" s="89"/>
      <c r="B121" s="86"/>
      <c r="C121" s="86"/>
      <c r="D121" s="92"/>
      <c r="E121" s="92"/>
      <c r="I121" s="86"/>
      <c r="J121" s="86"/>
      <c r="K121" s="86"/>
      <c r="L121" s="86"/>
      <c r="M121" s="86"/>
    </row>
    <row r="122" spans="1:13" x14ac:dyDescent="0.25">
      <c r="A122" s="89"/>
      <c r="B122" s="86"/>
      <c r="C122" s="86"/>
      <c r="D122" s="92"/>
      <c r="E122" s="92"/>
      <c r="I122" s="86"/>
      <c r="J122" s="86"/>
      <c r="K122" s="86"/>
      <c r="L122" s="86"/>
      <c r="M122" s="86"/>
    </row>
    <row r="123" spans="1:13" x14ac:dyDescent="0.25">
      <c r="A123" s="89"/>
      <c r="B123" s="86"/>
      <c r="C123" s="86"/>
      <c r="D123" s="92"/>
      <c r="E123" s="92"/>
      <c r="I123" s="86"/>
      <c r="J123" s="86"/>
      <c r="K123" s="86"/>
      <c r="L123" s="86"/>
      <c r="M123" s="86"/>
    </row>
    <row r="124" spans="1:13" x14ac:dyDescent="0.25">
      <c r="A124" s="89"/>
      <c r="B124" s="86"/>
      <c r="C124" s="86"/>
      <c r="D124" s="92"/>
      <c r="E124" s="92"/>
      <c r="I124" s="86"/>
      <c r="J124" s="86"/>
      <c r="K124" s="86"/>
      <c r="L124" s="86"/>
      <c r="M124" s="86"/>
    </row>
    <row r="125" spans="1:13" x14ac:dyDescent="0.25">
      <c r="A125" s="89"/>
      <c r="B125" s="86"/>
      <c r="C125" s="86"/>
      <c r="D125" s="92"/>
      <c r="E125" s="92"/>
      <c r="I125" s="86"/>
      <c r="J125" s="86"/>
      <c r="K125" s="86"/>
      <c r="L125" s="86"/>
      <c r="M125" s="86"/>
    </row>
    <row r="126" spans="1:13" x14ac:dyDescent="0.25">
      <c r="A126" s="89"/>
      <c r="B126" s="86"/>
      <c r="C126" s="86"/>
      <c r="D126" s="92"/>
      <c r="E126" s="92"/>
      <c r="I126" s="86"/>
      <c r="J126" s="86"/>
      <c r="K126" s="86"/>
      <c r="L126" s="86"/>
      <c r="M126" s="86"/>
    </row>
    <row r="127" spans="1:13" x14ac:dyDescent="0.25">
      <c r="A127" s="89"/>
      <c r="B127" s="86"/>
      <c r="C127" s="86"/>
      <c r="D127" s="92"/>
      <c r="E127" s="92"/>
      <c r="I127" s="86"/>
      <c r="J127" s="86"/>
      <c r="K127" s="86"/>
      <c r="L127" s="86"/>
      <c r="M127" s="86"/>
    </row>
    <row r="128" spans="1:13" x14ac:dyDescent="0.25">
      <c r="A128" s="89"/>
      <c r="B128" s="86"/>
      <c r="C128" s="86"/>
      <c r="D128" s="92"/>
      <c r="E128" s="92"/>
      <c r="I128" s="86"/>
      <c r="J128" s="86"/>
      <c r="K128" s="86"/>
      <c r="L128" s="86"/>
      <c r="M128" s="86"/>
    </row>
    <row r="129" spans="1:13" x14ac:dyDescent="0.25">
      <c r="A129" s="89"/>
      <c r="B129" s="86"/>
      <c r="C129" s="86"/>
      <c r="D129" s="92"/>
      <c r="E129" s="92"/>
      <c r="I129" s="86"/>
      <c r="J129" s="86"/>
      <c r="K129" s="86"/>
      <c r="L129" s="86"/>
      <c r="M129" s="86"/>
    </row>
    <row r="130" spans="1:13" x14ac:dyDescent="0.25">
      <c r="A130" s="89"/>
      <c r="B130" s="86"/>
      <c r="C130" s="86"/>
      <c r="D130" s="92"/>
      <c r="E130" s="92"/>
      <c r="I130" s="86"/>
      <c r="J130" s="86"/>
      <c r="K130" s="86"/>
      <c r="L130" s="86"/>
      <c r="M130" s="86"/>
    </row>
    <row r="131" spans="1:13" x14ac:dyDescent="0.25">
      <c r="A131" s="89"/>
      <c r="B131" s="86"/>
      <c r="C131" s="86"/>
      <c r="D131" s="92"/>
      <c r="E131" s="92"/>
      <c r="I131" s="86"/>
      <c r="J131" s="86"/>
      <c r="K131" s="86"/>
      <c r="L131" s="86"/>
      <c r="M131" s="86"/>
    </row>
    <row r="132" spans="1:13" x14ac:dyDescent="0.25">
      <c r="A132" s="89"/>
      <c r="B132" s="86"/>
      <c r="C132" s="86"/>
      <c r="D132" s="92"/>
      <c r="E132" s="92"/>
      <c r="I132" s="86"/>
      <c r="J132" s="86"/>
      <c r="K132" s="86"/>
      <c r="L132" s="86"/>
      <c r="M132" s="86"/>
    </row>
    <row r="133" spans="1:13" x14ac:dyDescent="0.25">
      <c r="A133" s="89"/>
      <c r="B133" s="86"/>
      <c r="C133" s="86"/>
      <c r="D133" s="92"/>
      <c r="E133" s="92"/>
      <c r="I133" s="86"/>
      <c r="J133" s="86"/>
      <c r="K133" s="86"/>
      <c r="L133" s="86"/>
      <c r="M133" s="86"/>
    </row>
    <row r="134" spans="1:13" x14ac:dyDescent="0.25">
      <c r="A134" s="89"/>
      <c r="B134" s="86"/>
      <c r="C134" s="86"/>
      <c r="D134" s="92"/>
      <c r="E134" s="92"/>
      <c r="I134" s="86"/>
      <c r="J134" s="86"/>
      <c r="K134" s="86"/>
      <c r="L134" s="86"/>
      <c r="M134" s="86"/>
    </row>
    <row r="135" spans="1:13" x14ac:dyDescent="0.25">
      <c r="A135" s="89"/>
      <c r="B135" s="86"/>
      <c r="C135" s="86"/>
      <c r="D135" s="92"/>
      <c r="E135" s="92"/>
      <c r="I135" s="86"/>
      <c r="J135" s="86"/>
      <c r="K135" s="86"/>
      <c r="L135" s="86"/>
      <c r="M135" s="86"/>
    </row>
  </sheetData>
  <autoFilter ref="A1:P13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11"/>
  <sheetViews>
    <sheetView topLeftCell="A92" workbookViewId="0">
      <selection activeCell="A111" sqref="A111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1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1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1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1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1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1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1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1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1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1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0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0</v>
      </c>
      <c r="F67" s="77" t="b">
        <f t="shared" si="2"/>
        <v>0</v>
      </c>
      <c r="G67" s="77">
        <f t="shared" si="3"/>
        <v>0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1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1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1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1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1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1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1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1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1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1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1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1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1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1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1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0</v>
      </c>
      <c r="F100" s="77" t="b">
        <f t="shared" si="2"/>
        <v>0</v>
      </c>
      <c r="G100" s="77">
        <f t="shared" si="3"/>
        <v>0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0</v>
      </c>
      <c r="F101" s="77" t="b">
        <f t="shared" si="2"/>
        <v>0</v>
      </c>
      <c r="G101" s="77">
        <f t="shared" si="3"/>
        <v>0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C12" sqref="C12"/>
    </sheetView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100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8" sqref="D3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2017-10-20T12:47:40Z</dcterms:modified>
</cp:coreProperties>
</file>