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19200" windowHeight="7680" firstSheet="2" activeTab="2"/>
  </bookViews>
  <sheets>
    <sheet name="Lista_de_Parâmetros" sheetId="6" r:id="rId1"/>
    <sheet name="Configs" sheetId="1" r:id="rId2"/>
    <sheet name="Parametros" sheetId="4" r:id="rId3"/>
    <sheet name="Funcoes_Inputs" sheetId="11" r:id="rId4"/>
    <sheet name="Funcoes_Outputs" sheetId="12" r:id="rId5"/>
    <sheet name="Distribuições" sheetId="10" r:id="rId6"/>
    <sheet name="Categorias" sheetId="13" r:id="rId7"/>
    <sheet name="Custos" sheetId="8" r:id="rId8"/>
    <sheet name="Benefícios_Capturados" sheetId="3" r:id="rId9"/>
  </sheets>
  <definedNames>
    <definedName name="_xlnm._FilterDatabase" localSheetId="0" hidden="1">Lista_de_Parâmetros!$A$1:$F$5</definedName>
    <definedName name="_xlnm._FilterDatabase" localSheetId="2" hidden="1">Parametros!$A$1:$G$10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11" l="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B39" i="11"/>
  <c r="B38" i="11"/>
  <c r="B37" i="11"/>
  <c r="B36" i="11"/>
  <c r="B35" i="11"/>
  <c r="B34" i="11"/>
  <c r="B33" i="11"/>
  <c r="B32" i="11"/>
  <c r="B31" i="11"/>
  <c r="B27" i="12"/>
  <c r="B29" i="12"/>
  <c r="B28" i="12"/>
  <c r="B26" i="12"/>
  <c r="B25" i="12"/>
  <c r="B24" i="12"/>
  <c r="C30" i="11" l="1"/>
  <c r="C29" i="11"/>
  <c r="C28" i="11"/>
  <c r="C27" i="11"/>
  <c r="C26" i="11"/>
  <c r="C25" i="11"/>
  <c r="C24" i="11"/>
  <c r="C23" i="11"/>
  <c r="C21" i="11"/>
  <c r="C22" i="11"/>
  <c r="C12" i="11"/>
  <c r="C20" i="11"/>
  <c r="C19" i="11"/>
  <c r="C18" i="11"/>
  <c r="C17" i="11"/>
  <c r="C16" i="11"/>
  <c r="C15" i="11"/>
  <c r="C14" i="11"/>
  <c r="C13" i="11"/>
  <c r="C11" i="11" l="1"/>
  <c r="C10" i="11"/>
  <c r="C9" i="11"/>
  <c r="C8" i="11"/>
  <c r="C7" i="11"/>
  <c r="C6" i="11"/>
  <c r="C5" i="11"/>
  <c r="C4" i="11"/>
  <c r="C2" i="11"/>
  <c r="C3" i="11"/>
  <c r="H2" i="1" l="1"/>
</calcChain>
</file>

<file path=xl/sharedStrings.xml><?xml version="1.0" encoding="utf-8"?>
<sst xmlns="http://schemas.openxmlformats.org/spreadsheetml/2006/main" count="392" uniqueCount="126">
  <si>
    <t>Ano</t>
  </si>
  <si>
    <t>Funcionarios</t>
  </si>
  <si>
    <t>CategoriaSAT</t>
  </si>
  <si>
    <t>AnoInicial</t>
  </si>
  <si>
    <t>AnosaSeremSimulados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</si>
  <si>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</si>
  <si>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</si>
  <si>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</si>
  <si>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</si>
  <si>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</si>
  <si>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</si>
  <si>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</si>
  <si>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</si>
  <si>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</si>
  <si>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</si>
  <si>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</si>
  <si>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</si>
  <si>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</si>
  <si>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</si>
  <si>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</si>
  <si>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</si>
  <si>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</si>
  <si>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</si>
  <si>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</si>
  <si>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</si>
  <si>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</si>
  <si>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</si>
  <si>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</si>
  <si>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</si>
  <si>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</si>
  <si>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</si>
  <si>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</si>
  <si>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</si>
  <si>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</si>
  <si>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</si>
  <si>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</si>
  <si>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</si>
  <si>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SemIniciativa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</si>
  <si>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</si>
  <si>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</si>
  <si>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</si>
  <si>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</si>
  <si>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</si>
  <si>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</si>
  <si>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</si>
  <si>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</si>
  <si>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</si>
  <si>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</si>
  <si>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TodasIniciativas</t>
  </si>
  <si>
    <t>TestarIniciativasEmConjunto?</t>
  </si>
  <si>
    <t>Categoria</t>
  </si>
  <si>
    <t>Custo Total</t>
  </si>
  <si>
    <t>Replicacoes</t>
  </si>
  <si>
    <t>Cenario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</si>
  <si>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</si>
  <si>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</si>
  <si>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</si>
  <si>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</si>
  <si>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</si>
  <si>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</si>
  <si>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</si>
  <si>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</si>
  <si>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</si>
  <si>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</si>
  <si>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</si>
  <si>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</si>
  <si>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</si>
  <si>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</si>
  <si>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Pev_Tipico</t>
  </si>
  <si>
    <t>Pev_Trajeto</t>
  </si>
  <si>
    <t>Pev_DoenOcup</t>
  </si>
  <si>
    <t>Pev_NRelac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</si>
  <si>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</si>
  <si>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</si>
  <si>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</si>
  <si>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</si>
  <si>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</si>
  <si>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</si>
  <si>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</si>
  <si>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Pev_Afmenor15</t>
  </si>
  <si>
    <t>Pev_Afmaior15</t>
  </si>
  <si>
    <t>Pev_Safast</t>
  </si>
  <si>
    <t>Pev_Obito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</si>
  <si>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</si>
  <si>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</si>
  <si>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</si>
  <si>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</si>
  <si>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</si>
  <si>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</si>
  <si>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</si>
  <si>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</si>
  <si>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</si>
  <si>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</si>
  <si>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</si>
  <si>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</si>
  <si>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</si>
  <si>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</si>
  <si>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</si>
  <si>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</si>
  <si>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</si>
  <si>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</si>
  <si>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</si>
  <si>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</si>
  <si>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</si>
  <si>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</si>
  <si>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</si>
  <si>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</si>
  <si>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</si>
  <si>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</si>
  <si>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</si>
  <si>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Multas</t>
  </si>
  <si>
    <t>Lei1</t>
  </si>
  <si>
    <t>Lei2</t>
  </si>
  <si>
    <t>Lei3</t>
  </si>
  <si>
    <t>ProbMulta_Lei1</t>
  </si>
  <si>
    <t>ProbMulta_Lei2</t>
  </si>
  <si>
    <t>ProbMulta_Lei3</t>
  </si>
  <si>
    <t>CustoMedioMulta_Lei1</t>
  </si>
  <si>
    <t>CustoMedioMulta_Lei2</t>
  </si>
  <si>
    <t>CustoMedioMulta_Lei3</t>
  </si>
  <si>
    <t>Atendimento_Lei1</t>
  </si>
  <si>
    <t>Atendimento_Lei2</t>
  </si>
  <si>
    <t>Atendimento_Lei3</t>
  </si>
  <si>
    <t>Crise</t>
  </si>
  <si>
    <t>FatorCrise</t>
  </si>
  <si>
    <t>FatorMultiplicativoMultas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</si>
</sst>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4" t="s">
        <v>25</v>
      </c>
      <c r="B1" s="4" t="s">
        <v>24</v>
      </c>
      <c r="C1" s="4" t="s">
        <v>20</v>
      </c>
      <c r="D1" s="4" t="s">
        <v>21</v>
      </c>
      <c r="E1" s="4" t="s">
        <v>22</v>
      </c>
      <c r="F1" s="4" t="s">
        <v>23</v>
      </c>
    </row>
    <row r="2" spans="1:6" x14ac:dyDescent="0.25">
      <c r="A2" t="s">
        <v>26</v>
      </c>
      <c r="B2" t="s">
        <v>30</v>
      </c>
      <c r="C2" t="s">
        <v>28</v>
      </c>
      <c r="D2" t="s">
        <v>29</v>
      </c>
    </row>
    <row r="3" spans="1:6" x14ac:dyDescent="0.25">
      <c r="A3" t="s">
        <v>27</v>
      </c>
      <c r="B3" t="s">
        <v>30</v>
      </c>
      <c r="C3" t="s">
        <v>32</v>
      </c>
      <c r="D3" t="s">
        <v>29</v>
      </c>
    </row>
    <row r="4" spans="1:6" x14ac:dyDescent="0.25">
      <c r="A4" t="s">
        <v>33</v>
      </c>
      <c r="B4" t="s">
        <v>31</v>
      </c>
      <c r="C4" t="s">
        <v>34</v>
      </c>
      <c r="D4" t="s">
        <v>29</v>
      </c>
    </row>
    <row r="5" spans="1:6" x14ac:dyDescent="0.25">
      <c r="A5" t="s">
        <v>16</v>
      </c>
      <c r="B5" t="s">
        <v>31</v>
      </c>
      <c r="C5" t="s">
        <v>35</v>
      </c>
      <c r="D5" t="s">
        <v>29</v>
      </c>
    </row>
  </sheetData>
  <autoFilter ref="A1:F5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F16" sqref="F16"/>
    </sheetView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4</v>
      </c>
      <c r="B1" s="1" t="s">
        <v>52</v>
      </c>
      <c r="C1" s="1" t="s">
        <v>2</v>
      </c>
      <c r="D1" s="1" t="s">
        <v>3</v>
      </c>
      <c r="E1" s="1" t="s">
        <v>10</v>
      </c>
      <c r="F1" s="1" t="s">
        <v>13</v>
      </c>
      <c r="G1" s="1" t="s">
        <v>17</v>
      </c>
      <c r="H1" s="1" t="s">
        <v>49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</row>
    <row r="2" spans="1:18" x14ac:dyDescent="0.25">
      <c r="A2" s="2">
        <v>5</v>
      </c>
      <c r="B2" s="2">
        <v>1000</v>
      </c>
      <c r="C2" s="2">
        <v>3</v>
      </c>
      <c r="D2" s="1">
        <v>2017</v>
      </c>
      <c r="E2">
        <v>123412321</v>
      </c>
      <c r="F2">
        <v>0.1</v>
      </c>
      <c r="G2">
        <v>2</v>
      </c>
      <c r="H2" t="b">
        <f>TRUE()</f>
        <v>1</v>
      </c>
      <c r="I2" t="s">
        <v>18</v>
      </c>
      <c r="J2" t="s">
        <v>19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A16" zoomScale="85" zoomScaleNormal="85" workbookViewId="0">
      <selection activeCell="G26" sqref="F26:G26"/>
    </sheetView>
  </sheetViews>
  <sheetFormatPr defaultRowHeight="15" x14ac:dyDescent="0.25"/>
  <cols>
    <col min="1" max="1" width="21.7109375" customWidth="1"/>
    <col min="2" max="2" width="13.85546875" bestFit="1" customWidth="1"/>
    <col min="3" max="3" width="13.5703125" bestFit="1" customWidth="1"/>
    <col min="4" max="4" width="13.7109375" customWidth="1"/>
    <col min="5" max="6" width="13.5703125" bestFit="1" customWidth="1"/>
    <col min="7" max="7" width="19.42578125" customWidth="1"/>
  </cols>
  <sheetData>
    <row r="1" spans="1:7" x14ac:dyDescent="0.25">
      <c r="A1" s="4" t="s">
        <v>5</v>
      </c>
      <c r="B1" s="4" t="s">
        <v>12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53</v>
      </c>
    </row>
    <row r="2" spans="1:7" x14ac:dyDescent="0.25">
      <c r="A2" s="8" t="s">
        <v>68</v>
      </c>
      <c r="B2" t="s">
        <v>55</v>
      </c>
      <c r="C2">
        <v>3.0000000000000001E-3</v>
      </c>
      <c r="D2">
        <v>9.9999999999999995E-7</v>
      </c>
      <c r="E2" s="8"/>
      <c r="F2" s="8"/>
      <c r="G2" t="s">
        <v>37</v>
      </c>
    </row>
    <row r="3" spans="1:7" x14ac:dyDescent="0.25">
      <c r="A3" t="s">
        <v>69</v>
      </c>
      <c r="B3" t="s">
        <v>55</v>
      </c>
      <c r="C3">
        <v>5.0000000000000001E-3</v>
      </c>
      <c r="D3">
        <v>9.9999999999999995E-7</v>
      </c>
      <c r="G3" t="s">
        <v>37</v>
      </c>
    </row>
    <row r="4" spans="1:7" x14ac:dyDescent="0.25">
      <c r="A4" t="s">
        <v>70</v>
      </c>
      <c r="B4" t="s">
        <v>55</v>
      </c>
      <c r="C4">
        <v>2E-3</v>
      </c>
      <c r="D4">
        <v>9.9999999999999995E-7</v>
      </c>
      <c r="G4" t="s">
        <v>37</v>
      </c>
    </row>
    <row r="5" spans="1:7" x14ac:dyDescent="0.25">
      <c r="A5" t="s">
        <v>71</v>
      </c>
      <c r="B5" t="s">
        <v>55</v>
      </c>
      <c r="C5">
        <v>2E-3</v>
      </c>
      <c r="D5">
        <v>9.9999999999999995E-7</v>
      </c>
      <c r="G5" t="s">
        <v>37</v>
      </c>
    </row>
    <row r="6" spans="1:7" x14ac:dyDescent="0.25">
      <c r="A6" t="s">
        <v>77</v>
      </c>
      <c r="B6" t="s">
        <v>55</v>
      </c>
      <c r="C6">
        <v>1E-3</v>
      </c>
      <c r="D6">
        <v>9.9999999999999995E-7</v>
      </c>
      <c r="G6" t="s">
        <v>37</v>
      </c>
    </row>
    <row r="7" spans="1:7" x14ac:dyDescent="0.25">
      <c r="A7" t="s">
        <v>79</v>
      </c>
      <c r="B7" t="s">
        <v>55</v>
      </c>
      <c r="C7">
        <v>0.4</v>
      </c>
      <c r="D7">
        <v>0</v>
      </c>
      <c r="G7" t="s">
        <v>37</v>
      </c>
    </row>
    <row r="8" spans="1:7" x14ac:dyDescent="0.25">
      <c r="A8" t="s">
        <v>80</v>
      </c>
      <c r="B8" t="s">
        <v>55</v>
      </c>
      <c r="C8">
        <v>0.3</v>
      </c>
      <c r="D8">
        <v>0</v>
      </c>
      <c r="G8" t="s">
        <v>37</v>
      </c>
    </row>
    <row r="9" spans="1:7" x14ac:dyDescent="0.25">
      <c r="A9" t="s">
        <v>81</v>
      </c>
      <c r="B9" t="s">
        <v>55</v>
      </c>
      <c r="C9">
        <v>0.2</v>
      </c>
      <c r="D9">
        <v>0</v>
      </c>
      <c r="G9" t="s">
        <v>37</v>
      </c>
    </row>
    <row r="10" spans="1:7" x14ac:dyDescent="0.25">
      <c r="A10" t="s">
        <v>82</v>
      </c>
      <c r="B10" t="s">
        <v>55</v>
      </c>
      <c r="C10">
        <v>0.1</v>
      </c>
      <c r="D10">
        <v>0</v>
      </c>
      <c r="G10" t="s">
        <v>37</v>
      </c>
    </row>
    <row r="11" spans="1:7" x14ac:dyDescent="0.25">
      <c r="A11" s="8" t="s">
        <v>68</v>
      </c>
      <c r="B11" t="s">
        <v>55</v>
      </c>
      <c r="C11">
        <v>3.0000000000000001E-3</v>
      </c>
      <c r="D11">
        <v>9.9999999999999995E-7</v>
      </c>
      <c r="E11" s="8"/>
      <c r="F11" s="8"/>
      <c r="G11" t="s">
        <v>11</v>
      </c>
    </row>
    <row r="12" spans="1:7" x14ac:dyDescent="0.25">
      <c r="A12" t="s">
        <v>69</v>
      </c>
      <c r="B12" t="s">
        <v>55</v>
      </c>
      <c r="C12">
        <v>5.0000000000000001E-3</v>
      </c>
      <c r="D12">
        <v>9.9999999999999995E-7</v>
      </c>
      <c r="G12" t="s">
        <v>11</v>
      </c>
    </row>
    <row r="13" spans="1:7" x14ac:dyDescent="0.25">
      <c r="A13" t="s">
        <v>70</v>
      </c>
      <c r="B13" t="s">
        <v>55</v>
      </c>
      <c r="C13">
        <v>2E-3</v>
      </c>
      <c r="D13">
        <v>9.9999999999999995E-7</v>
      </c>
      <c r="G13" t="s">
        <v>11</v>
      </c>
    </row>
    <row r="14" spans="1:7" x14ac:dyDescent="0.25">
      <c r="A14" t="s">
        <v>71</v>
      </c>
      <c r="B14" t="s">
        <v>55</v>
      </c>
      <c r="C14">
        <v>2E-3</v>
      </c>
      <c r="D14">
        <v>9.9999999999999995E-7</v>
      </c>
      <c r="G14" t="s">
        <v>11</v>
      </c>
    </row>
    <row r="15" spans="1:7" x14ac:dyDescent="0.25">
      <c r="A15" t="s">
        <v>77</v>
      </c>
      <c r="B15" t="s">
        <v>55</v>
      </c>
      <c r="C15">
        <v>1E-3</v>
      </c>
      <c r="D15">
        <v>9.9999999999999995E-7</v>
      </c>
      <c r="G15" t="s">
        <v>11</v>
      </c>
    </row>
    <row r="16" spans="1:7" x14ac:dyDescent="0.25">
      <c r="A16" t="s">
        <v>79</v>
      </c>
      <c r="B16" t="s">
        <v>55</v>
      </c>
      <c r="C16">
        <v>0.4</v>
      </c>
      <c r="D16">
        <v>0</v>
      </c>
      <c r="G16" t="s">
        <v>11</v>
      </c>
    </row>
    <row r="17" spans="1:7" x14ac:dyDescent="0.25">
      <c r="A17" t="s">
        <v>80</v>
      </c>
      <c r="B17" t="s">
        <v>55</v>
      </c>
      <c r="C17">
        <v>0.3</v>
      </c>
      <c r="D17">
        <v>0</v>
      </c>
      <c r="G17" t="s">
        <v>11</v>
      </c>
    </row>
    <row r="18" spans="1:7" x14ac:dyDescent="0.25">
      <c r="A18" t="s">
        <v>81</v>
      </c>
      <c r="B18" t="s">
        <v>55</v>
      </c>
      <c r="C18">
        <v>0.2</v>
      </c>
      <c r="D18">
        <v>0</v>
      </c>
      <c r="G18" t="s">
        <v>11</v>
      </c>
    </row>
    <row r="19" spans="1:7" x14ac:dyDescent="0.25">
      <c r="A19" t="s">
        <v>82</v>
      </c>
      <c r="B19" t="s">
        <v>55</v>
      </c>
      <c r="C19">
        <v>0.1</v>
      </c>
      <c r="D19">
        <v>0</v>
      </c>
      <c r="G19" t="s">
        <v>11</v>
      </c>
    </row>
    <row r="20" spans="1:7" x14ac:dyDescent="0.25">
      <c r="A20" t="s">
        <v>101</v>
      </c>
      <c r="B20" t="s">
        <v>55</v>
      </c>
      <c r="C20">
        <v>100</v>
      </c>
      <c r="D20">
        <v>30</v>
      </c>
      <c r="G20" t="s">
        <v>11</v>
      </c>
    </row>
    <row r="21" spans="1:7" x14ac:dyDescent="0.25">
      <c r="A21" t="s">
        <v>101</v>
      </c>
      <c r="B21" t="s">
        <v>55</v>
      </c>
      <c r="C21">
        <v>100</v>
      </c>
      <c r="D21">
        <v>30</v>
      </c>
      <c r="G21" t="s">
        <v>37</v>
      </c>
    </row>
    <row r="22" spans="1:7" x14ac:dyDescent="0.25">
      <c r="A22" t="s">
        <v>105</v>
      </c>
      <c r="B22" t="s">
        <v>55</v>
      </c>
      <c r="C22">
        <v>5</v>
      </c>
      <c r="D22">
        <v>1</v>
      </c>
      <c r="G22" t="s">
        <v>37</v>
      </c>
    </row>
    <row r="23" spans="1:7" x14ac:dyDescent="0.25">
      <c r="A23" t="s">
        <v>105</v>
      </c>
      <c r="B23" t="s">
        <v>55</v>
      </c>
      <c r="C23">
        <v>5</v>
      </c>
      <c r="D23">
        <v>1</v>
      </c>
      <c r="G23" t="s">
        <v>11</v>
      </c>
    </row>
    <row r="24" spans="1:7" x14ac:dyDescent="0.25">
      <c r="A24" t="s">
        <v>114</v>
      </c>
      <c r="B24" t="s">
        <v>55</v>
      </c>
      <c r="C24">
        <v>5</v>
      </c>
      <c r="D24">
        <v>1</v>
      </c>
      <c r="G24" t="s">
        <v>37</v>
      </c>
    </row>
    <row r="25" spans="1:7" x14ac:dyDescent="0.25">
      <c r="A25" t="s">
        <v>115</v>
      </c>
      <c r="B25" t="s">
        <v>55</v>
      </c>
      <c r="C25">
        <v>5</v>
      </c>
      <c r="D25">
        <v>1</v>
      </c>
      <c r="G25" t="s">
        <v>37</v>
      </c>
    </row>
    <row r="26" spans="1:7" x14ac:dyDescent="0.25">
      <c r="A26" t="s">
        <v>116</v>
      </c>
      <c r="B26" t="s">
        <v>55</v>
      </c>
      <c r="C26">
        <v>5</v>
      </c>
      <c r="D26">
        <v>1</v>
      </c>
      <c r="G26" t="s">
        <v>37</v>
      </c>
    </row>
    <row r="27" spans="1:7" x14ac:dyDescent="0.25">
      <c r="A27" t="s">
        <v>117</v>
      </c>
      <c r="B27" t="s">
        <v>55</v>
      </c>
      <c r="C27">
        <v>5</v>
      </c>
      <c r="D27">
        <v>1</v>
      </c>
      <c r="G27" t="s">
        <v>37</v>
      </c>
    </row>
    <row r="28" spans="1:7" x14ac:dyDescent="0.25">
      <c r="A28" t="s">
        <v>118</v>
      </c>
      <c r="B28" t="s">
        <v>55</v>
      </c>
      <c r="C28">
        <v>5</v>
      </c>
      <c r="D28">
        <v>1</v>
      </c>
      <c r="G28" t="s">
        <v>37</v>
      </c>
    </row>
    <row r="29" spans="1:7" x14ac:dyDescent="0.25">
      <c r="A29" t="s">
        <v>119</v>
      </c>
      <c r="B29" t="s">
        <v>55</v>
      </c>
      <c r="C29">
        <v>5</v>
      </c>
      <c r="D29">
        <v>1</v>
      </c>
      <c r="G29" t="s">
        <v>37</v>
      </c>
    </row>
    <row r="30" spans="1:7" x14ac:dyDescent="0.25">
      <c r="A30" t="s">
        <v>120</v>
      </c>
      <c r="B30" t="s">
        <v>55</v>
      </c>
      <c r="C30">
        <v>5</v>
      </c>
      <c r="D30">
        <v>1</v>
      </c>
      <c r="G30" t="s">
        <v>37</v>
      </c>
    </row>
    <row r="31" spans="1:7" x14ac:dyDescent="0.25">
      <c r="A31" t="s">
        <v>121</v>
      </c>
      <c r="B31" t="s">
        <v>55</v>
      </c>
      <c r="C31">
        <v>5</v>
      </c>
      <c r="D31">
        <v>1</v>
      </c>
      <c r="G31" t="s">
        <v>37</v>
      </c>
    </row>
    <row r="32" spans="1:7" x14ac:dyDescent="0.25">
      <c r="A32" t="s">
        <v>122</v>
      </c>
      <c r="B32" t="s">
        <v>55</v>
      </c>
      <c r="C32">
        <v>5</v>
      </c>
      <c r="D32">
        <v>1</v>
      </c>
      <c r="G32" t="s">
        <v>37</v>
      </c>
    </row>
    <row r="33" spans="1:7" x14ac:dyDescent="0.25">
      <c r="A33" t="s">
        <v>114</v>
      </c>
      <c r="B33" t="s">
        <v>55</v>
      </c>
      <c r="C33">
        <v>5</v>
      </c>
      <c r="D33">
        <v>1</v>
      </c>
      <c r="G33" t="s">
        <v>11</v>
      </c>
    </row>
    <row r="34" spans="1:7" x14ac:dyDescent="0.25">
      <c r="A34" t="s">
        <v>115</v>
      </c>
      <c r="B34" t="s">
        <v>55</v>
      </c>
      <c r="C34">
        <v>5</v>
      </c>
      <c r="D34">
        <v>1</v>
      </c>
      <c r="G34" t="s">
        <v>11</v>
      </c>
    </row>
    <row r="35" spans="1:7" x14ac:dyDescent="0.25">
      <c r="A35" t="s">
        <v>116</v>
      </c>
      <c r="B35" t="s">
        <v>55</v>
      </c>
      <c r="C35">
        <v>5</v>
      </c>
      <c r="D35">
        <v>1</v>
      </c>
      <c r="G35" t="s">
        <v>11</v>
      </c>
    </row>
    <row r="36" spans="1:7" x14ac:dyDescent="0.25">
      <c r="A36" t="s">
        <v>117</v>
      </c>
      <c r="B36" t="s">
        <v>55</v>
      </c>
      <c r="C36">
        <v>5</v>
      </c>
      <c r="D36">
        <v>1</v>
      </c>
      <c r="G36" t="s">
        <v>11</v>
      </c>
    </row>
    <row r="37" spans="1:7" x14ac:dyDescent="0.25">
      <c r="A37" t="s">
        <v>118</v>
      </c>
      <c r="B37" t="s">
        <v>55</v>
      </c>
      <c r="C37">
        <v>5</v>
      </c>
      <c r="D37">
        <v>1</v>
      </c>
      <c r="G37" t="s">
        <v>11</v>
      </c>
    </row>
    <row r="38" spans="1:7" x14ac:dyDescent="0.25">
      <c r="A38" t="s">
        <v>119</v>
      </c>
      <c r="B38" t="s">
        <v>55</v>
      </c>
      <c r="C38">
        <v>5</v>
      </c>
      <c r="D38">
        <v>1</v>
      </c>
      <c r="G38" t="s">
        <v>11</v>
      </c>
    </row>
    <row r="39" spans="1:7" x14ac:dyDescent="0.25">
      <c r="A39" t="s">
        <v>120</v>
      </c>
      <c r="B39" t="s">
        <v>55</v>
      </c>
      <c r="C39">
        <v>5</v>
      </c>
      <c r="D39">
        <v>1</v>
      </c>
      <c r="G39" t="s">
        <v>11</v>
      </c>
    </row>
    <row r="40" spans="1:7" x14ac:dyDescent="0.25">
      <c r="A40" t="s">
        <v>121</v>
      </c>
      <c r="B40" t="s">
        <v>55</v>
      </c>
      <c r="C40">
        <v>5</v>
      </c>
      <c r="D40">
        <v>1</v>
      </c>
      <c r="G40" t="s">
        <v>11</v>
      </c>
    </row>
    <row r="41" spans="1:7" x14ac:dyDescent="0.25">
      <c r="A41" t="s">
        <v>122</v>
      </c>
      <c r="B41" t="s">
        <v>55</v>
      </c>
      <c r="C41">
        <v>5</v>
      </c>
      <c r="D41">
        <v>1</v>
      </c>
      <c r="G41" t="s">
        <v>11</v>
      </c>
    </row>
  </sheetData>
  <autoFilter ref="A1:G10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C26" sqref="C26"/>
    </sheetView>
  </sheetViews>
  <sheetFormatPr defaultRowHeight="15" x14ac:dyDescent="0.25"/>
  <cols>
    <col min="1" max="1" width="32.7109375" bestFit="1" customWidth="1"/>
    <col min="2" max="2" width="25.5703125" bestFit="1" customWidth="1"/>
    <col min="3" max="3" width="15.5703125" bestFit="1" customWidth="1"/>
  </cols>
  <sheetData>
    <row r="1" spans="1:3" x14ac:dyDescent="0.25">
      <c r="A1" t="s">
        <v>72</v>
      </c>
      <c r="B1" t="s">
        <v>74</v>
      </c>
      <c r="C1" t="s">
        <v>73</v>
      </c>
    </row>
    <row r="2" spans="1:3" x14ac:dyDescent="0.25">
      <c r="A2" t="s">
        <v>76</v>
      </c>
      <c r="B2" t="s">
        <v>1</v>
      </c>
      <c r="C2" t="b">
        <f>FALSE</f>
        <v>0</v>
      </c>
    </row>
    <row r="3" spans="1:3" x14ac:dyDescent="0.25">
      <c r="A3" t="s">
        <v>76</v>
      </c>
      <c r="B3" t="s">
        <v>77</v>
      </c>
      <c r="C3" t="b">
        <f>TRUE</f>
        <v>1</v>
      </c>
    </row>
    <row r="4" spans="1:3" x14ac:dyDescent="0.25">
      <c r="A4" t="s">
        <v>99</v>
      </c>
      <c r="B4" t="s">
        <v>68</v>
      </c>
      <c r="C4" t="b">
        <f>TRUE</f>
        <v>1</v>
      </c>
    </row>
    <row r="5" spans="1:3" x14ac:dyDescent="0.25">
      <c r="A5" t="s">
        <v>99</v>
      </c>
      <c r="B5" t="s">
        <v>69</v>
      </c>
      <c r="C5" t="b">
        <f>TRUE</f>
        <v>1</v>
      </c>
    </row>
    <row r="6" spans="1:3" x14ac:dyDescent="0.25">
      <c r="A6" t="s">
        <v>99</v>
      </c>
      <c r="B6" t="s">
        <v>70</v>
      </c>
      <c r="C6" t="b">
        <f>TRUE</f>
        <v>1</v>
      </c>
    </row>
    <row r="7" spans="1:3" x14ac:dyDescent="0.25">
      <c r="A7" t="s">
        <v>99</v>
      </c>
      <c r="B7" t="s">
        <v>71</v>
      </c>
      <c r="C7" t="b">
        <f>TRUE</f>
        <v>1</v>
      </c>
    </row>
    <row r="8" spans="1:3" x14ac:dyDescent="0.25">
      <c r="A8" t="s">
        <v>99</v>
      </c>
      <c r="B8" t="s">
        <v>79</v>
      </c>
      <c r="C8" t="b">
        <f>TRUE</f>
        <v>1</v>
      </c>
    </row>
    <row r="9" spans="1:3" x14ac:dyDescent="0.25">
      <c r="A9" t="s">
        <v>99</v>
      </c>
      <c r="B9" t="s">
        <v>80</v>
      </c>
      <c r="C9" t="b">
        <f>TRUE</f>
        <v>1</v>
      </c>
    </row>
    <row r="10" spans="1:3" x14ac:dyDescent="0.25">
      <c r="A10" t="s">
        <v>99</v>
      </c>
      <c r="B10" t="s">
        <v>81</v>
      </c>
      <c r="C10" t="b">
        <f>TRUE</f>
        <v>1</v>
      </c>
    </row>
    <row r="11" spans="1:3" x14ac:dyDescent="0.25">
      <c r="A11" t="s">
        <v>99</v>
      </c>
      <c r="B11" t="s">
        <v>82</v>
      </c>
      <c r="C11" t="b">
        <f>TRUE</f>
        <v>1</v>
      </c>
    </row>
    <row r="12" spans="1:3" x14ac:dyDescent="0.25">
      <c r="A12" t="s">
        <v>99</v>
      </c>
      <c r="B12" t="s">
        <v>1</v>
      </c>
      <c r="C12" t="b">
        <f>FALSE</f>
        <v>0</v>
      </c>
    </row>
    <row r="13" spans="1:3" x14ac:dyDescent="0.25">
      <c r="A13" t="s">
        <v>100</v>
      </c>
      <c r="B13" t="s">
        <v>84</v>
      </c>
      <c r="C13" t="b">
        <f>FALSE</f>
        <v>0</v>
      </c>
    </row>
    <row r="14" spans="1:3" x14ac:dyDescent="0.25">
      <c r="A14" t="s">
        <v>100</v>
      </c>
      <c r="B14" t="s">
        <v>86</v>
      </c>
      <c r="C14" t="b">
        <f>FALSE</f>
        <v>0</v>
      </c>
    </row>
    <row r="15" spans="1:3" x14ac:dyDescent="0.25">
      <c r="A15" t="s">
        <v>100</v>
      </c>
      <c r="B15" t="s">
        <v>88</v>
      </c>
      <c r="C15" t="b">
        <f>FALSE</f>
        <v>0</v>
      </c>
    </row>
    <row r="16" spans="1:3" x14ac:dyDescent="0.25">
      <c r="A16" t="s">
        <v>100</v>
      </c>
      <c r="B16" t="s">
        <v>90</v>
      </c>
      <c r="C16" t="b">
        <f>FALSE</f>
        <v>0</v>
      </c>
    </row>
    <row r="17" spans="1:4" x14ac:dyDescent="0.25">
      <c r="A17" t="s">
        <v>100</v>
      </c>
      <c r="B17" t="s">
        <v>92</v>
      </c>
      <c r="C17" t="b">
        <f>FALSE</f>
        <v>0</v>
      </c>
    </row>
    <row r="18" spans="1:4" x14ac:dyDescent="0.25">
      <c r="A18" t="s">
        <v>100</v>
      </c>
      <c r="B18" t="s">
        <v>94</v>
      </c>
      <c r="C18" t="b">
        <f>FALSE</f>
        <v>0</v>
      </c>
    </row>
    <row r="19" spans="1:4" x14ac:dyDescent="0.25">
      <c r="A19" t="s">
        <v>100</v>
      </c>
      <c r="B19" t="s">
        <v>96</v>
      </c>
      <c r="C19" t="b">
        <f>FALSE</f>
        <v>0</v>
      </c>
    </row>
    <row r="20" spans="1:4" x14ac:dyDescent="0.25">
      <c r="A20" t="s">
        <v>100</v>
      </c>
      <c r="B20" t="s">
        <v>98</v>
      </c>
      <c r="C20" t="b">
        <f>FALSE</f>
        <v>0</v>
      </c>
    </row>
    <row r="21" spans="1:4" x14ac:dyDescent="0.25">
      <c r="A21" t="s">
        <v>100</v>
      </c>
      <c r="B21" t="s">
        <v>101</v>
      </c>
      <c r="C21" t="b">
        <f>TRUE</f>
        <v>1</v>
      </c>
    </row>
    <row r="22" spans="1:4" x14ac:dyDescent="0.25">
      <c r="A22" t="s">
        <v>100</v>
      </c>
      <c r="B22" t="s">
        <v>1</v>
      </c>
      <c r="C22" t="b">
        <f>FALSE</f>
        <v>0</v>
      </c>
    </row>
    <row r="23" spans="1:4" x14ac:dyDescent="0.25">
      <c r="A23" t="s">
        <v>104</v>
      </c>
      <c r="B23" t="s">
        <v>14</v>
      </c>
      <c r="C23" t="b">
        <f>FALSE</f>
        <v>0</v>
      </c>
    </row>
    <row r="24" spans="1:4" x14ac:dyDescent="0.25">
      <c r="A24" t="s">
        <v>104</v>
      </c>
      <c r="B24" t="s">
        <v>15</v>
      </c>
      <c r="C24" t="b">
        <f>FALSE</f>
        <v>0</v>
      </c>
    </row>
    <row r="25" spans="1:4" x14ac:dyDescent="0.25">
      <c r="A25" t="s">
        <v>104</v>
      </c>
      <c r="B25" t="s">
        <v>105</v>
      </c>
      <c r="C25" t="b">
        <f>TRUE</f>
        <v>1</v>
      </c>
    </row>
    <row r="26" spans="1:4" x14ac:dyDescent="0.25">
      <c r="A26" t="s">
        <v>104</v>
      </c>
      <c r="B26" t="s">
        <v>78</v>
      </c>
      <c r="C26" t="b">
        <f>FALSE</f>
        <v>0</v>
      </c>
    </row>
    <row r="27" spans="1:4" x14ac:dyDescent="0.25">
      <c r="A27" t="s">
        <v>104</v>
      </c>
      <c r="B27" t="s">
        <v>83</v>
      </c>
      <c r="C27" t="b">
        <f>FALSE</f>
        <v>0</v>
      </c>
    </row>
    <row r="28" spans="1:4" x14ac:dyDescent="0.25">
      <c r="A28" t="s">
        <v>104</v>
      </c>
      <c r="B28" t="s">
        <v>87</v>
      </c>
      <c r="C28" t="b">
        <f>FALSE</f>
        <v>0</v>
      </c>
    </row>
    <row r="29" spans="1:4" x14ac:dyDescent="0.25">
      <c r="A29" t="s">
        <v>104</v>
      </c>
      <c r="B29" t="s">
        <v>91</v>
      </c>
      <c r="C29" t="b">
        <f>FALSE</f>
        <v>0</v>
      </c>
    </row>
    <row r="30" spans="1:4" x14ac:dyDescent="0.25">
      <c r="A30" t="s">
        <v>104</v>
      </c>
      <c r="B30" t="s">
        <v>95</v>
      </c>
      <c r="C30" t="b">
        <f>FALSE</f>
        <v>0</v>
      </c>
    </row>
    <row r="31" spans="1:4" x14ac:dyDescent="0.25">
      <c r="A31" t="s">
        <v>108</v>
      </c>
      <c r="B31" t="str">
        <f>"ProbMulta_"&amp;D31</f>
        <v>ProbMulta_Lei1</v>
      </c>
      <c r="C31" t="b">
        <f>TRUE</f>
        <v>1</v>
      </c>
      <c r="D31" t="s">
        <v>111</v>
      </c>
    </row>
    <row r="32" spans="1:4" x14ac:dyDescent="0.25">
      <c r="A32" t="s">
        <v>108</v>
      </c>
      <c r="B32" t="str">
        <f>"ProbMulta_"&amp;D32</f>
        <v>ProbMulta_Lei2</v>
      </c>
      <c r="C32" t="b">
        <f>TRUE</f>
        <v>1</v>
      </c>
      <c r="D32" t="s">
        <v>112</v>
      </c>
    </row>
    <row r="33" spans="1:4" x14ac:dyDescent="0.25">
      <c r="A33" t="s">
        <v>108</v>
      </c>
      <c r="B33" t="str">
        <f>"ProbMulta_"&amp;D33</f>
        <v>ProbMulta_Lei3</v>
      </c>
      <c r="C33" t="b">
        <f>TRUE</f>
        <v>1</v>
      </c>
      <c r="D33" t="s">
        <v>113</v>
      </c>
    </row>
    <row r="34" spans="1:4" x14ac:dyDescent="0.25">
      <c r="A34" t="s">
        <v>108</v>
      </c>
      <c r="B34" t="str">
        <f>"CustoMedioMulta_"&amp;D34</f>
        <v>CustoMedioMulta_Lei1</v>
      </c>
      <c r="C34" t="b">
        <f>TRUE</f>
        <v>1</v>
      </c>
      <c r="D34" t="s">
        <v>111</v>
      </c>
    </row>
    <row r="35" spans="1:4" x14ac:dyDescent="0.25">
      <c r="A35" t="s">
        <v>108</v>
      </c>
      <c r="B35" t="str">
        <f>"CustoMedioMulta_"&amp;D35</f>
        <v>CustoMedioMulta_Lei2</v>
      </c>
      <c r="C35" t="b">
        <f>TRUE</f>
        <v>1</v>
      </c>
      <c r="D35" t="s">
        <v>112</v>
      </c>
    </row>
    <row r="36" spans="1:4" x14ac:dyDescent="0.25">
      <c r="A36" t="s">
        <v>108</v>
      </c>
      <c r="B36" t="str">
        <f>"CustoMedioMulta_"&amp;D36</f>
        <v>CustoMedioMulta_Lei3</v>
      </c>
      <c r="C36" t="b">
        <f>TRUE</f>
        <v>1</v>
      </c>
      <c r="D36" t="s">
        <v>113</v>
      </c>
    </row>
    <row r="37" spans="1:4" x14ac:dyDescent="0.25">
      <c r="A37" t="s">
        <v>108</v>
      </c>
      <c r="B37" t="str">
        <f>"Atendimento_"&amp;D37</f>
        <v>Atendimento_Lei1</v>
      </c>
      <c r="C37" t="b">
        <f>TRUE</f>
        <v>1</v>
      </c>
      <c r="D37" t="s">
        <v>111</v>
      </c>
    </row>
    <row r="38" spans="1:4" x14ac:dyDescent="0.25">
      <c r="A38" t="s">
        <v>108</v>
      </c>
      <c r="B38" t="str">
        <f t="shared" ref="B38:B39" si="0">"Atendimento_"&amp;D38</f>
        <v>Atendimento_Lei2</v>
      </c>
      <c r="C38" t="b">
        <f>TRUE</f>
        <v>1</v>
      </c>
      <c r="D38" t="s">
        <v>112</v>
      </c>
    </row>
    <row r="39" spans="1:4" x14ac:dyDescent="0.25">
      <c r="A39" t="s">
        <v>108</v>
      </c>
      <c r="B39" t="str">
        <f t="shared" si="0"/>
        <v>Atendimento_Lei3</v>
      </c>
      <c r="C39" t="b">
        <f>TRUE</f>
        <v>1</v>
      </c>
      <c r="D39" t="s">
        <v>113</v>
      </c>
    </row>
    <row r="40" spans="1:4" x14ac:dyDescent="0.25">
      <c r="A40" t="s">
        <v>108</v>
      </c>
      <c r="B40" t="s">
        <v>123</v>
      </c>
      <c r="C40" t="b">
        <f>FALSE</f>
        <v>0</v>
      </c>
    </row>
    <row r="41" spans="1:4" x14ac:dyDescent="0.25">
      <c r="A41" t="s">
        <v>108</v>
      </c>
      <c r="B41" t="s">
        <v>124</v>
      </c>
      <c r="C41" t="b">
        <f>FALSE</f>
        <v>0</v>
      </c>
    </row>
    <row r="42" spans="1:4" x14ac:dyDescent="0.25">
      <c r="A42" t="s">
        <v>108</v>
      </c>
      <c r="B42" t="s">
        <v>125</v>
      </c>
      <c r="C42" t="b">
        <f>FALSE</f>
        <v>0</v>
      </c>
    </row>
    <row r="43" spans="1:4" x14ac:dyDescent="0.25">
      <c r="A43" t="s">
        <v>108</v>
      </c>
      <c r="B43" t="s">
        <v>83</v>
      </c>
      <c r="C43" t="b">
        <f>FALSE</f>
        <v>0</v>
      </c>
    </row>
    <row r="44" spans="1:4" x14ac:dyDescent="0.25">
      <c r="A44" t="s">
        <v>108</v>
      </c>
      <c r="B44" t="s">
        <v>84</v>
      </c>
      <c r="C44" t="b">
        <f>FALSE</f>
        <v>0</v>
      </c>
    </row>
    <row r="45" spans="1:4" x14ac:dyDescent="0.25">
      <c r="A45" t="s">
        <v>108</v>
      </c>
      <c r="B45" t="s">
        <v>85</v>
      </c>
      <c r="C45" t="b">
        <f>FALSE</f>
        <v>0</v>
      </c>
    </row>
    <row r="46" spans="1:4" x14ac:dyDescent="0.25">
      <c r="A46" t="s">
        <v>108</v>
      </c>
      <c r="B46" t="s">
        <v>86</v>
      </c>
      <c r="C46" t="b">
        <f>FALSE</f>
        <v>0</v>
      </c>
    </row>
    <row r="47" spans="1:4" x14ac:dyDescent="0.25">
      <c r="A47" t="s">
        <v>108</v>
      </c>
      <c r="B47" t="s">
        <v>91</v>
      </c>
      <c r="C47" t="b">
        <f>FALSE</f>
        <v>0</v>
      </c>
    </row>
    <row r="48" spans="1:4" x14ac:dyDescent="0.25">
      <c r="A48" t="s">
        <v>108</v>
      </c>
      <c r="B48" t="s">
        <v>92</v>
      </c>
      <c r="C48" t="b">
        <f>FALSE</f>
        <v>0</v>
      </c>
    </row>
    <row r="49" spans="1:3" x14ac:dyDescent="0.25">
      <c r="A49" t="s">
        <v>108</v>
      </c>
      <c r="B49" t="s">
        <v>93</v>
      </c>
      <c r="C49" t="b">
        <f>FALSE</f>
        <v>0</v>
      </c>
    </row>
    <row r="50" spans="1:3" x14ac:dyDescent="0.25">
      <c r="A50" t="s">
        <v>108</v>
      </c>
      <c r="B50" t="s">
        <v>94</v>
      </c>
      <c r="C50" t="b">
        <f>FALSE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B3" sqref="B3:B18"/>
    </sheetView>
  </sheetViews>
  <sheetFormatPr defaultRowHeight="15" x14ac:dyDescent="0.25"/>
  <cols>
    <col min="1" max="1" width="32.7109375" bestFit="1" customWidth="1"/>
    <col min="2" max="2" width="37.42578125" customWidth="1"/>
    <col min="3" max="3" width="15.5703125" customWidth="1"/>
  </cols>
  <sheetData>
    <row r="1" spans="1:3" x14ac:dyDescent="0.25">
      <c r="A1" t="s">
        <v>72</v>
      </c>
      <c r="B1" t="s">
        <v>75</v>
      </c>
      <c r="C1" t="s">
        <v>50</v>
      </c>
    </row>
    <row r="2" spans="1:3" x14ac:dyDescent="0.25">
      <c r="A2" t="s">
        <v>76</v>
      </c>
      <c r="B2" t="s">
        <v>78</v>
      </c>
    </row>
    <row r="3" spans="1:3" x14ac:dyDescent="0.25">
      <c r="A3" t="s">
        <v>99</v>
      </c>
      <c r="B3" t="s">
        <v>83</v>
      </c>
    </row>
    <row r="4" spans="1:3" x14ac:dyDescent="0.25">
      <c r="A4" t="s">
        <v>99</v>
      </c>
      <c r="B4" t="s">
        <v>84</v>
      </c>
    </row>
    <row r="5" spans="1:3" x14ac:dyDescent="0.25">
      <c r="A5" t="s">
        <v>99</v>
      </c>
      <c r="B5" t="s">
        <v>85</v>
      </c>
    </row>
    <row r="6" spans="1:3" x14ac:dyDescent="0.25">
      <c r="A6" t="s">
        <v>99</v>
      </c>
      <c r="B6" t="s">
        <v>86</v>
      </c>
    </row>
    <row r="7" spans="1:3" x14ac:dyDescent="0.25">
      <c r="A7" t="s">
        <v>99</v>
      </c>
      <c r="B7" t="s">
        <v>87</v>
      </c>
    </row>
    <row r="8" spans="1:3" x14ac:dyDescent="0.25">
      <c r="A8" t="s">
        <v>99</v>
      </c>
      <c r="B8" t="s">
        <v>88</v>
      </c>
    </row>
    <row r="9" spans="1:3" x14ac:dyDescent="0.25">
      <c r="A9" t="s">
        <v>99</v>
      </c>
      <c r="B9" t="s">
        <v>89</v>
      </c>
    </row>
    <row r="10" spans="1:3" x14ac:dyDescent="0.25">
      <c r="A10" t="s">
        <v>99</v>
      </c>
      <c r="B10" t="s">
        <v>90</v>
      </c>
    </row>
    <row r="11" spans="1:3" x14ac:dyDescent="0.25">
      <c r="A11" t="s">
        <v>99</v>
      </c>
      <c r="B11" t="s">
        <v>91</v>
      </c>
    </row>
    <row r="12" spans="1:3" x14ac:dyDescent="0.25">
      <c r="A12" t="s">
        <v>99</v>
      </c>
      <c r="B12" t="s">
        <v>92</v>
      </c>
    </row>
    <row r="13" spans="1:3" x14ac:dyDescent="0.25">
      <c r="A13" t="s">
        <v>99</v>
      </c>
      <c r="B13" t="s">
        <v>93</v>
      </c>
    </row>
    <row r="14" spans="1:3" x14ac:dyDescent="0.25">
      <c r="A14" t="s">
        <v>99</v>
      </c>
      <c r="B14" t="s">
        <v>94</v>
      </c>
    </row>
    <row r="15" spans="1:3" x14ac:dyDescent="0.25">
      <c r="A15" t="s">
        <v>99</v>
      </c>
      <c r="B15" t="s">
        <v>95</v>
      </c>
    </row>
    <row r="16" spans="1:3" x14ac:dyDescent="0.25">
      <c r="A16" t="s">
        <v>99</v>
      </c>
      <c r="B16" t="s">
        <v>96</v>
      </c>
    </row>
    <row r="17" spans="1:3" x14ac:dyDescent="0.25">
      <c r="A17" t="s">
        <v>99</v>
      </c>
      <c r="B17" t="s">
        <v>97</v>
      </c>
    </row>
    <row r="18" spans="1:3" x14ac:dyDescent="0.25">
      <c r="A18" t="s">
        <v>99</v>
      </c>
      <c r="B18" t="s">
        <v>98</v>
      </c>
    </row>
    <row r="19" spans="1:3" x14ac:dyDescent="0.25">
      <c r="A19" t="s">
        <v>100</v>
      </c>
      <c r="B19" t="s">
        <v>103</v>
      </c>
    </row>
    <row r="20" spans="1:3" x14ac:dyDescent="0.25">
      <c r="A20" t="s">
        <v>100</v>
      </c>
      <c r="B20" t="s">
        <v>102</v>
      </c>
    </row>
    <row r="21" spans="1:3" x14ac:dyDescent="0.25">
      <c r="A21" t="s">
        <v>104</v>
      </c>
      <c r="B21" t="s">
        <v>106</v>
      </c>
    </row>
    <row r="22" spans="1:3" x14ac:dyDescent="0.25">
      <c r="A22" t="s">
        <v>104</v>
      </c>
      <c r="B22" t="s">
        <v>107</v>
      </c>
    </row>
    <row r="23" spans="1:3" x14ac:dyDescent="0.25">
      <c r="A23" t="s">
        <v>108</v>
      </c>
      <c r="B23" t="s">
        <v>109</v>
      </c>
    </row>
    <row r="24" spans="1:3" x14ac:dyDescent="0.25">
      <c r="A24" t="s">
        <v>108</v>
      </c>
      <c r="B24" t="str">
        <f>"NumeroMultas_"&amp;C24</f>
        <v>NumeroMultas_Lei1</v>
      </c>
      <c r="C24" t="s">
        <v>111</v>
      </c>
    </row>
    <row r="25" spans="1:3" x14ac:dyDescent="0.25">
      <c r="A25" t="s">
        <v>108</v>
      </c>
      <c r="B25" t="str">
        <f t="shared" ref="B25:B26" si="0">"NumeroMultas_"&amp;C25</f>
        <v>NumeroMultas_Lei2</v>
      </c>
      <c r="C25" t="s">
        <v>112</v>
      </c>
    </row>
    <row r="26" spans="1:3" x14ac:dyDescent="0.25">
      <c r="A26" t="s">
        <v>108</v>
      </c>
      <c r="B26" t="str">
        <f t="shared" si="0"/>
        <v>NumeroMultas_Lei3</v>
      </c>
      <c r="C26" t="s">
        <v>113</v>
      </c>
    </row>
    <row r="27" spans="1:3" x14ac:dyDescent="0.25">
      <c r="A27" t="s">
        <v>108</v>
      </c>
      <c r="B27" t="str">
        <f>"ProbMultaAjustada_"&amp;C27</f>
        <v>ProbMultaAjustada_Lei1</v>
      </c>
      <c r="C27" t="s">
        <v>111</v>
      </c>
    </row>
    <row r="28" spans="1:3" x14ac:dyDescent="0.25">
      <c r="A28" t="s">
        <v>108</v>
      </c>
      <c r="B28" t="str">
        <f>"ProbMultaAjustada_"&amp;C28</f>
        <v>ProbMultaAjustada_Lei2</v>
      </c>
      <c r="C28" t="s">
        <v>112</v>
      </c>
    </row>
    <row r="29" spans="1:3" x14ac:dyDescent="0.25">
      <c r="A29" t="s">
        <v>108</v>
      </c>
      <c r="B29" t="str">
        <f>"ProbMultaAjustada_"&amp;C29</f>
        <v>ProbMultaAjustada_Lei3</v>
      </c>
      <c r="C29" t="s">
        <v>113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5" sqref="C5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</row>
    <row r="2" spans="1:5" x14ac:dyDescent="0.25">
      <c r="A2" t="s">
        <v>55</v>
      </c>
      <c r="B2" t="s">
        <v>63</v>
      </c>
      <c r="C2" t="s">
        <v>64</v>
      </c>
    </row>
    <row r="3" spans="1:5" x14ac:dyDescent="0.25">
      <c r="A3" t="s">
        <v>62</v>
      </c>
      <c r="B3" t="s">
        <v>65</v>
      </c>
      <c r="C3" t="s">
        <v>66</v>
      </c>
    </row>
    <row r="4" spans="1:5" x14ac:dyDescent="0.25">
      <c r="A4" t="s">
        <v>56</v>
      </c>
      <c r="B4" t="s">
        <v>65</v>
      </c>
      <c r="C4" t="s">
        <v>67</v>
      </c>
      <c r="D4" t="s">
        <v>66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t="s">
        <v>110</v>
      </c>
    </row>
    <row r="2" spans="1:1" x14ac:dyDescent="0.25">
      <c r="A2" t="s">
        <v>111</v>
      </c>
    </row>
    <row r="3" spans="1:1" x14ac:dyDescent="0.25">
      <c r="A3" t="s">
        <v>112</v>
      </c>
    </row>
    <row r="4" spans="1:1" x14ac:dyDescent="0.25">
      <c r="A4" t="s">
        <v>113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15" zoomScaleNormal="115" workbookViewId="0">
      <selection activeCell="D7" sqref="D7"/>
    </sheetView>
  </sheetViews>
  <sheetFormatPr defaultRowHeight="15" x14ac:dyDescent="0.25"/>
  <cols>
    <col min="1" max="1" width="19" customWidth="1"/>
    <col min="2" max="2" width="12.7109375" customWidth="1"/>
    <col min="3" max="3" width="9.28515625" style="7" customWidth="1"/>
    <col min="4" max="4" width="15.140625" style="3" bestFit="1" customWidth="1"/>
  </cols>
  <sheetData>
    <row r="1" spans="1:4" x14ac:dyDescent="0.25">
      <c r="A1" s="4" t="s">
        <v>53</v>
      </c>
      <c r="B1" s="4" t="s">
        <v>50</v>
      </c>
      <c r="C1" s="6" t="s">
        <v>0</v>
      </c>
      <c r="D1" s="5" t="s">
        <v>54</v>
      </c>
    </row>
    <row r="2" spans="1:4" x14ac:dyDescent="0.25">
      <c r="A2" t="s">
        <v>11</v>
      </c>
      <c r="B2" t="s">
        <v>51</v>
      </c>
      <c r="C2" s="7">
        <v>2017</v>
      </c>
      <c r="D2" s="3">
        <v>50000</v>
      </c>
    </row>
    <row r="3" spans="1:4" x14ac:dyDescent="0.25">
      <c r="A3" t="s">
        <v>11</v>
      </c>
      <c r="B3" t="s">
        <v>51</v>
      </c>
      <c r="C3" s="7">
        <v>2018</v>
      </c>
      <c r="D3" s="3">
        <v>50000</v>
      </c>
    </row>
    <row r="4" spans="1:4" x14ac:dyDescent="0.25">
      <c r="A4" t="s">
        <v>11</v>
      </c>
      <c r="B4" t="s">
        <v>51</v>
      </c>
      <c r="C4" s="7">
        <v>2019</v>
      </c>
      <c r="D4" s="3">
        <v>50000</v>
      </c>
    </row>
    <row r="5" spans="1:4" x14ac:dyDescent="0.25">
      <c r="A5" t="s">
        <v>11</v>
      </c>
      <c r="B5" t="s">
        <v>51</v>
      </c>
      <c r="C5" s="7">
        <v>2020</v>
      </c>
      <c r="D5" s="3">
        <v>50000</v>
      </c>
    </row>
    <row r="6" spans="1:4" x14ac:dyDescent="0.25">
      <c r="A6" t="s">
        <v>11</v>
      </c>
      <c r="B6" t="s">
        <v>51</v>
      </c>
      <c r="C6" s="7">
        <v>2021</v>
      </c>
      <c r="D6" s="3">
        <v>50000</v>
      </c>
    </row>
    <row r="7" spans="1:4" x14ac:dyDescent="0.25">
      <c r="A7" t="s">
        <v>36</v>
      </c>
      <c r="B7" t="s">
        <v>51</v>
      </c>
      <c r="C7" s="7">
        <v>2017</v>
      </c>
      <c r="D7" s="3">
        <v>800000</v>
      </c>
    </row>
    <row r="8" spans="1:4" x14ac:dyDescent="0.25">
      <c r="A8" t="s">
        <v>36</v>
      </c>
      <c r="B8" t="s">
        <v>51</v>
      </c>
      <c r="C8" s="7">
        <v>2018</v>
      </c>
      <c r="D8" s="3">
        <v>800000</v>
      </c>
    </row>
    <row r="9" spans="1:4" x14ac:dyDescent="0.25">
      <c r="A9" t="s">
        <v>36</v>
      </c>
      <c r="B9" t="s">
        <v>51</v>
      </c>
      <c r="C9" s="7">
        <v>2019</v>
      </c>
      <c r="D9" s="3">
        <v>800000</v>
      </c>
    </row>
    <row r="10" spans="1:4" x14ac:dyDescent="0.25">
      <c r="A10" t="s">
        <v>36</v>
      </c>
      <c r="B10" t="s">
        <v>51</v>
      </c>
      <c r="C10" s="7">
        <v>2020</v>
      </c>
      <c r="D10" s="3">
        <v>800000</v>
      </c>
    </row>
    <row r="11" spans="1:4" x14ac:dyDescent="0.25">
      <c r="A11" t="s">
        <v>36</v>
      </c>
      <c r="B11" t="s">
        <v>51</v>
      </c>
      <c r="C11" s="7">
        <v>2021</v>
      </c>
      <c r="D11" s="3">
        <v>800000</v>
      </c>
    </row>
    <row r="12" spans="1:4" x14ac:dyDescent="0.25">
      <c r="A12" t="s">
        <v>37</v>
      </c>
      <c r="B12" t="s">
        <v>51</v>
      </c>
      <c r="C12" s="7">
        <v>2017</v>
      </c>
      <c r="D12" s="3">
        <v>0</v>
      </c>
    </row>
    <row r="13" spans="1:4" x14ac:dyDescent="0.25">
      <c r="A13" t="s">
        <v>37</v>
      </c>
      <c r="B13" t="s">
        <v>51</v>
      </c>
      <c r="C13" s="7">
        <v>2018</v>
      </c>
      <c r="D13" s="3">
        <v>0</v>
      </c>
    </row>
    <row r="14" spans="1:4" x14ac:dyDescent="0.25">
      <c r="A14" t="s">
        <v>37</v>
      </c>
      <c r="B14" t="s">
        <v>51</v>
      </c>
      <c r="C14" s="7">
        <v>2019</v>
      </c>
      <c r="D14" s="3">
        <v>0</v>
      </c>
    </row>
    <row r="15" spans="1:4" x14ac:dyDescent="0.25">
      <c r="A15" t="s">
        <v>37</v>
      </c>
      <c r="B15" t="s">
        <v>51</v>
      </c>
      <c r="C15" s="7">
        <v>2020</v>
      </c>
      <c r="D15" s="3">
        <v>0</v>
      </c>
    </row>
    <row r="16" spans="1:4" x14ac:dyDescent="0.25">
      <c r="A16" t="s">
        <v>37</v>
      </c>
      <c r="B16" t="s">
        <v>51</v>
      </c>
      <c r="C16" s="7">
        <v>2021</v>
      </c>
      <c r="D16" s="3">
        <v>0</v>
      </c>
    </row>
    <row r="17" spans="1:4" x14ac:dyDescent="0.25">
      <c r="A17" s="4" t="s">
        <v>48</v>
      </c>
      <c r="B17" t="s">
        <v>51</v>
      </c>
      <c r="C17" s="7">
        <v>2017</v>
      </c>
      <c r="D17" s="3">
        <v>150000</v>
      </c>
    </row>
    <row r="18" spans="1:4" x14ac:dyDescent="0.25">
      <c r="A18" s="4" t="s">
        <v>48</v>
      </c>
      <c r="B18" t="s">
        <v>51</v>
      </c>
      <c r="C18" s="7">
        <v>2018</v>
      </c>
      <c r="D18" s="3">
        <v>150000</v>
      </c>
    </row>
    <row r="19" spans="1:4" x14ac:dyDescent="0.25">
      <c r="A19" s="4" t="s">
        <v>48</v>
      </c>
      <c r="B19" t="s">
        <v>51</v>
      </c>
      <c r="C19" s="7">
        <v>2019</v>
      </c>
      <c r="D19" s="3">
        <v>150000</v>
      </c>
    </row>
    <row r="20" spans="1:4" x14ac:dyDescent="0.25">
      <c r="A20" s="4" t="s">
        <v>48</v>
      </c>
      <c r="B20" t="s">
        <v>51</v>
      </c>
      <c r="C20" s="7">
        <v>2020</v>
      </c>
      <c r="D20" s="3">
        <v>150000</v>
      </c>
    </row>
    <row r="21" spans="1:4" x14ac:dyDescent="0.25">
      <c r="A21" s="4" t="s">
        <v>48</v>
      </c>
      <c r="B21" t="s">
        <v>51</v>
      </c>
      <c r="C21" s="7">
        <v>2021</v>
      </c>
      <c r="D21" s="3">
        <v>150000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3</vt:i4>
      </vt:variant>
    </vt:vector>
  </HeadingPairs>
  <TitlesOfParts>
    <vt:vector size="12" baseType="lpstr">
      <vt:lpstr>Lista_de_Parâmetros</vt:lpstr>
      <vt:lpstr>Configs</vt:lpstr>
      <vt:lpstr>Parametros</vt:lpstr>
      <vt:lpstr>Funcoes_Inputs</vt:lpstr>
      <vt:lpstr>Funcoes_Outputs</vt:lpstr>
      <vt:lpstr>Distribuições</vt:lpstr>
      <vt:lpstr>Categorias</vt:lpstr>
      <vt:lpstr>Custos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2017-07-19T00:20:38Z</dcterms:modified>
</cp:coreProperties>
</file>