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9200" windowHeight="7680" firstSheet="4" activeTab="4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ustos" sheetId="8" r:id="rId9"/>
    <sheet name="Benefícios_Capturados" sheetId="3" r:id="rId10"/>
  </sheets>
  <definedNames>
    <definedName name="_xlnm._FilterDatabase" localSheetId="0" hidden="1">Lista_de_Parâmetros!$A$1:$F$5</definedName>
    <definedName name="_xlnm._FilterDatabase" localSheetId="4" hidden="1">Parametros!$A$1:$H$22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1" l="1"/>
  <c r="C5" i="11"/>
  <c r="C4" i="11"/>
  <c r="C3" i="11"/>
  <c r="C2" i="11"/>
  <c r="B13" i="9" l="1"/>
  <c r="B4" i="9"/>
  <c r="D7" i="4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D3" i="4" l="1"/>
  <c r="H3" i="2" l="1"/>
  <c r="F3" i="2" s="1"/>
  <c r="E3" i="2" s="1"/>
  <c r="H4" i="2"/>
  <c r="F4" i="2" s="1"/>
  <c r="E4" i="2" s="1"/>
  <c r="H5" i="2"/>
  <c r="F5" i="2" s="1"/>
  <c r="E5" i="2" s="1"/>
  <c r="H6" i="2"/>
  <c r="F6" i="2" s="1"/>
  <c r="E6" i="2" s="1"/>
  <c r="H2" i="2"/>
  <c r="F2" i="2" s="1"/>
  <c r="E2" i="2" s="1"/>
  <c r="D4" i="2"/>
  <c r="D5" i="2" s="1"/>
  <c r="D6" i="2" s="1"/>
  <c r="D3" i="2"/>
  <c r="B4" i="2" l="1"/>
  <c r="B5" i="2" s="1"/>
  <c r="B6" i="2" s="1"/>
  <c r="B3" i="2"/>
  <c r="C2" i="2"/>
  <c r="A2" i="2"/>
  <c r="A3" i="2" s="1"/>
  <c r="A4" i="2" s="1"/>
  <c r="A5" i="2" s="1"/>
  <c r="A6" i="2" s="1"/>
  <c r="C4" i="2" l="1"/>
  <c r="C3" i="2"/>
  <c r="C5" i="2" l="1"/>
  <c r="C6" i="2" l="1"/>
</calcChain>
</file>

<file path=xl/sharedStrings.xml><?xml version="1.0" encoding="utf-8"?>
<sst xmlns="http://schemas.openxmlformats.org/spreadsheetml/2006/main" count="205" uniqueCount="98">
  <si>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</si>
  <si>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</si>
  <si>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</si>
  <si>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</si>
  <si>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</si>
  <si>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</si>
  <si>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</si>
  <si>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</si>
  <si>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</si>
  <si>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</si>
  <si>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</si>
  <si>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</si>
  <si>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</si>
  <si>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</si>
  <si>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</si>
  <si>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</si>
  <si>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</si>
  <si>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</si>
  <si>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</si>
  <si>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</si>
  <si>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</si>
  <si>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</si>
  <si>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</si>
  <si>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</si>
  <si>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</si>
  <si>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</si>
  <si>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</si>
  <si>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</si>
  <si>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</si>
  <si>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</si>
  <si>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</si>
  <si>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</si>
  <si>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</si>
  <si>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</si>
  <si>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</si>
  <si>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</si>
  <si>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</si>
  <si>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</si>
  <si>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</si>
  <si>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</si>
  <si>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</si>
  <si>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</si>
  <si>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</si>
  <si>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</si>
  <si>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</si>
  <si>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</si>
  <si>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</si>
  <si>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</si>
  <si>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</si>
  <si>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</si>
  <si>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</si>
  <si>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</si>
  <si>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</si>
  <si>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</si>
  <si>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</si>
  <si>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</si>
  <si>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</si>
  <si>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</si>
  <si>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</si>
  <si>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</si>
  <si>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</si>
  <si>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</si>
  <si>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AnosDelay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</si>
  <si>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</si>
  <si>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</si>
  <si>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</si>
  <si>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</si>
  <si>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</si>
  <si>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</si>
  <si>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</si>
  <si>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</si>
  <si>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</si>
  <si>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</si>
  <si>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</si>
  <si>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</si>
  <si>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</si>
  <si>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</si>
  <si>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</si>
  <si>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</si>
  <si>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</si>
  <si>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</si>
  <si>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</si>
  <si>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</si>
  <si>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</si>
  <si>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</si>
  <si>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</si>
  <si>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</si>
  <si>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</si>
  <si>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</si>
  <si>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</si>
  <si>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Input</t>
  </si>
  <si>
    <t>Output</t>
  </si>
  <si>
    <t>calcular_eventos</t>
  </si>
  <si>
    <t>Param_Externo</t>
  </si>
  <si>
    <t>Nev_Tipico</t>
  </si>
  <si>
    <t>Nev_Trajeto</t>
  </si>
  <si>
    <t>Nev_DoenOcup</t>
  </si>
  <si>
    <t>Nev_NRelac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</si>
</sst>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164" fontId="0" fillId="2" borderId="0" xfId="0" applyNumberForma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F16" sqref="F16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67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64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5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8" sqref="B8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</row>
    <row r="2" spans="1:10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 t="shared" ref="H2:H6" si="0">CategoriaSAT</f>
        <v>3</v>
      </c>
      <c r="I2">
        <v>8</v>
      </c>
      <c r="J2">
        <v>20</v>
      </c>
    </row>
    <row r="3" spans="1:10" x14ac:dyDescent="0.25">
      <c r="A3" s="2">
        <f t="shared" ref="A3:A6" si="1">IFERROR(IF(A2+1&lt;=Anos_a_Serem_Simulados+Ano_Inicial-1,A2+1,""),"")</f>
        <v>2018</v>
      </c>
      <c r="B3" s="2">
        <f>ROUND(B2*1.005,0)</f>
        <v>3015</v>
      </c>
      <c r="C3" s="8">
        <f t="shared" ref="C3:C6" si="2">B3*850</f>
        <v>2562750</v>
      </c>
      <c r="D3" s="4">
        <f>ROUND(D2*1.08,2)</f>
        <v>810</v>
      </c>
      <c r="E3" s="5">
        <f t="shared" ref="E3:E6" si="3">F3*C3</f>
        <v>153765</v>
      </c>
      <c r="F3" s="7">
        <f t="shared" ref="F3:F6" si="4">G3*H3</f>
        <v>0.06</v>
      </c>
      <c r="G3" s="6">
        <v>0.02</v>
      </c>
      <c r="H3">
        <f t="shared" si="0"/>
        <v>3</v>
      </c>
      <c r="I3">
        <v>8</v>
      </c>
      <c r="J3">
        <v>20</v>
      </c>
    </row>
    <row r="4" spans="1:10" x14ac:dyDescent="0.25">
      <c r="A4" s="2">
        <f t="shared" si="1"/>
        <v>2019</v>
      </c>
      <c r="B4" s="2">
        <f t="shared" ref="B4:B6" si="5">ROUND(B3*1.005,0)</f>
        <v>3030</v>
      </c>
      <c r="C4" s="8">
        <f t="shared" si="2"/>
        <v>2575500</v>
      </c>
      <c r="D4" s="4">
        <f t="shared" ref="D4:D6" si="6">ROUND(D3*1.08,2)</f>
        <v>874.8</v>
      </c>
      <c r="E4" s="5">
        <f t="shared" si="3"/>
        <v>154530</v>
      </c>
      <c r="F4" s="7">
        <f t="shared" si="4"/>
        <v>0.06</v>
      </c>
      <c r="G4" s="6">
        <v>0.02</v>
      </c>
      <c r="H4">
        <f t="shared" si="0"/>
        <v>3</v>
      </c>
      <c r="I4">
        <v>8</v>
      </c>
      <c r="J4">
        <v>20</v>
      </c>
    </row>
    <row r="5" spans="1:10" x14ac:dyDescent="0.25">
      <c r="A5" s="2">
        <f t="shared" si="1"/>
        <v>2020</v>
      </c>
      <c r="B5" s="2">
        <f t="shared" si="5"/>
        <v>3045</v>
      </c>
      <c r="C5" s="8">
        <f t="shared" si="2"/>
        <v>2588250</v>
      </c>
      <c r="D5" s="4">
        <f t="shared" si="6"/>
        <v>944.78</v>
      </c>
      <c r="E5" s="5">
        <f t="shared" si="3"/>
        <v>155295</v>
      </c>
      <c r="F5" s="7">
        <f t="shared" si="4"/>
        <v>0.06</v>
      </c>
      <c r="G5" s="6">
        <v>0.02</v>
      </c>
      <c r="H5">
        <f t="shared" si="0"/>
        <v>3</v>
      </c>
      <c r="I5">
        <v>8</v>
      </c>
      <c r="J5">
        <v>20</v>
      </c>
    </row>
    <row r="6" spans="1:10" x14ac:dyDescent="0.25">
      <c r="A6" s="2">
        <f t="shared" si="1"/>
        <v>2021</v>
      </c>
      <c r="B6" s="2">
        <f t="shared" si="5"/>
        <v>3060</v>
      </c>
      <c r="C6" s="8">
        <f t="shared" si="2"/>
        <v>2601000</v>
      </c>
      <c r="D6" s="4">
        <f t="shared" si="6"/>
        <v>1020.36</v>
      </c>
      <c r="E6" s="5">
        <f t="shared" si="3"/>
        <v>156060</v>
      </c>
      <c r="F6" s="7">
        <f t="shared" si="4"/>
        <v>0.06</v>
      </c>
      <c r="G6" s="6">
        <v>0.02</v>
      </c>
      <c r="H6">
        <f t="shared" si="0"/>
        <v>3</v>
      </c>
      <c r="I6">
        <v>8</v>
      </c>
      <c r="J6">
        <v>20</v>
      </c>
    </row>
    <row r="7" spans="1:10" x14ac:dyDescent="0.25">
      <c r="C7" s="8"/>
      <c r="E7" s="5"/>
      <c r="F7" s="7"/>
      <c r="G7" s="6"/>
    </row>
    <row r="8" spans="1:10" x14ac:dyDescent="0.25">
      <c r="C8" s="8"/>
      <c r="E8" s="5"/>
      <c r="F8" s="7"/>
      <c r="G8" s="6"/>
    </row>
    <row r="9" spans="1:10" x14ac:dyDescent="0.25">
      <c r="C9" s="8"/>
      <c r="E9" s="5"/>
      <c r="F9" s="7"/>
      <c r="G9" s="6"/>
    </row>
    <row r="10" spans="1:10" x14ac:dyDescent="0.25">
      <c r="C10" s="8"/>
      <c r="E10" s="5"/>
      <c r="F10" s="7"/>
      <c r="G10" s="6"/>
    </row>
    <row r="11" spans="1:10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69</v>
      </c>
      <c r="B1" s="9" t="s">
        <v>68</v>
      </c>
      <c r="C1" s="9" t="s">
        <v>70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63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115" zoomScaleNormal="115" workbookViewId="0"/>
  </sheetViews>
  <sheetFormatPr defaultRowHeight="15" x14ac:dyDescent="0.25"/>
  <cols>
    <col min="1" max="1" width="17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2.7109375" bestFit="1" customWidth="1"/>
    <col min="8" max="8" width="19.42578125" customWidth="1"/>
  </cols>
  <sheetData>
    <row r="1" spans="1:8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62</v>
      </c>
      <c r="H1" s="9" t="s">
        <v>69</v>
      </c>
    </row>
    <row r="2" spans="1:8" x14ac:dyDescent="0.25">
      <c r="A2" s="13" t="s">
        <v>32</v>
      </c>
      <c r="B2" s="13" t="s">
        <v>72</v>
      </c>
      <c r="C2" s="13">
        <v>10</v>
      </c>
      <c r="D2" s="13">
        <v>3</v>
      </c>
      <c r="E2" s="13"/>
      <c r="F2" s="13"/>
      <c r="G2" s="13">
        <v>0</v>
      </c>
      <c r="H2" s="13" t="s">
        <v>43</v>
      </c>
    </row>
    <row r="3" spans="1:8" x14ac:dyDescent="0.25">
      <c r="A3" s="13" t="s">
        <v>33</v>
      </c>
      <c r="B3" s="13" t="s">
        <v>72</v>
      </c>
      <c r="C3" s="14">
        <v>20</v>
      </c>
      <c r="D3" s="14">
        <f>D2*1.1</f>
        <v>3.3000000000000003</v>
      </c>
      <c r="E3" s="13"/>
      <c r="F3" s="13"/>
      <c r="G3" s="13">
        <v>0</v>
      </c>
      <c r="H3" s="13" t="s">
        <v>43</v>
      </c>
    </row>
    <row r="4" spans="1:8" x14ac:dyDescent="0.25">
      <c r="A4" s="13" t="s">
        <v>39</v>
      </c>
      <c r="B4" s="13" t="s">
        <v>72</v>
      </c>
      <c r="C4" s="13">
        <v>0.1</v>
      </c>
      <c r="D4" s="13">
        <v>1E-3</v>
      </c>
      <c r="E4" s="13"/>
      <c r="F4" s="13"/>
      <c r="G4" s="13">
        <v>0</v>
      </c>
      <c r="H4" s="13" t="s">
        <v>43</v>
      </c>
    </row>
    <row r="5" spans="1:8" x14ac:dyDescent="0.25">
      <c r="A5" s="13" t="s">
        <v>22</v>
      </c>
      <c r="B5" s="13" t="s">
        <v>72</v>
      </c>
      <c r="C5" s="13">
        <v>0.1</v>
      </c>
      <c r="D5" s="13">
        <v>1E-3</v>
      </c>
      <c r="E5" s="13"/>
      <c r="F5" s="13"/>
      <c r="G5" s="13">
        <v>0</v>
      </c>
      <c r="H5" s="13" t="s">
        <v>43</v>
      </c>
    </row>
    <row r="6" spans="1:8" x14ac:dyDescent="0.25">
      <c r="A6" s="13" t="s">
        <v>32</v>
      </c>
      <c r="B6" s="13" t="s">
        <v>72</v>
      </c>
      <c r="C6" s="13">
        <v>10</v>
      </c>
      <c r="D6" s="13">
        <v>3</v>
      </c>
      <c r="E6" s="13"/>
      <c r="F6" s="13"/>
      <c r="G6" s="13">
        <v>0</v>
      </c>
      <c r="H6" s="13" t="s">
        <v>17</v>
      </c>
    </row>
    <row r="7" spans="1:8" x14ac:dyDescent="0.25">
      <c r="A7" s="13" t="s">
        <v>33</v>
      </c>
      <c r="B7" s="13" t="s">
        <v>72</v>
      </c>
      <c r="C7" s="14">
        <v>20</v>
      </c>
      <c r="D7" s="14">
        <f>D6*1.1</f>
        <v>3.3000000000000003</v>
      </c>
      <c r="E7" s="13"/>
      <c r="F7" s="13"/>
      <c r="G7" s="13">
        <v>0</v>
      </c>
      <c r="H7" s="13" t="s">
        <v>17</v>
      </c>
    </row>
    <row r="8" spans="1:8" x14ac:dyDescent="0.25">
      <c r="A8" s="13" t="s">
        <v>39</v>
      </c>
      <c r="B8" s="13" t="s">
        <v>72</v>
      </c>
      <c r="C8" s="13">
        <v>0.1</v>
      </c>
      <c r="D8" s="13">
        <v>1E-3</v>
      </c>
      <c r="E8" s="13"/>
      <c r="F8" s="13"/>
      <c r="G8" s="13">
        <v>0</v>
      </c>
      <c r="H8" s="13" t="s">
        <v>17</v>
      </c>
    </row>
    <row r="9" spans="1:8" x14ac:dyDescent="0.25">
      <c r="A9" s="13" t="s">
        <v>22</v>
      </c>
      <c r="B9" s="13" t="s">
        <v>72</v>
      </c>
      <c r="C9" s="13">
        <v>0.1</v>
      </c>
      <c r="D9" s="13">
        <v>1E-3</v>
      </c>
      <c r="E9" s="13"/>
      <c r="F9" s="13"/>
      <c r="G9" s="13">
        <v>0</v>
      </c>
      <c r="H9" s="13" t="s">
        <v>17</v>
      </c>
    </row>
    <row r="10" spans="1:8" x14ac:dyDescent="0.25">
      <c r="A10" s="13" t="s">
        <v>85</v>
      </c>
      <c r="B10" t="s">
        <v>72</v>
      </c>
      <c r="C10">
        <v>3.0000000000000001E-3</v>
      </c>
      <c r="D10">
        <v>9.9999999999999995E-7</v>
      </c>
      <c r="E10" s="13"/>
      <c r="F10" s="13"/>
      <c r="G10">
        <v>0</v>
      </c>
      <c r="H10" t="s">
        <v>43</v>
      </c>
    </row>
    <row r="11" spans="1:8" x14ac:dyDescent="0.25">
      <c r="A11" t="s">
        <v>86</v>
      </c>
      <c r="B11" t="s">
        <v>72</v>
      </c>
      <c r="C11">
        <v>3.0000000000000001E-3</v>
      </c>
      <c r="D11">
        <v>9.9999999999999995E-7</v>
      </c>
      <c r="G11">
        <v>0</v>
      </c>
      <c r="H11" t="s">
        <v>43</v>
      </c>
    </row>
    <row r="12" spans="1:8" x14ac:dyDescent="0.25">
      <c r="A12" t="s">
        <v>87</v>
      </c>
      <c r="B12" t="s">
        <v>72</v>
      </c>
      <c r="C12">
        <v>3.0000000000000001E-3</v>
      </c>
      <c r="D12">
        <v>9.9999999999999995E-7</v>
      </c>
      <c r="G12">
        <v>0</v>
      </c>
      <c r="H12" t="s">
        <v>43</v>
      </c>
    </row>
    <row r="13" spans="1:8" x14ac:dyDescent="0.25">
      <c r="A13" t="s">
        <v>88</v>
      </c>
      <c r="B13" t="s">
        <v>72</v>
      </c>
      <c r="C13">
        <v>3.0000000000000001E-3</v>
      </c>
      <c r="D13">
        <v>9.9999999999999995E-7</v>
      </c>
      <c r="G13">
        <v>0</v>
      </c>
      <c r="H13" t="s">
        <v>43</v>
      </c>
    </row>
    <row r="14" spans="1:8" x14ac:dyDescent="0.25">
      <c r="A14" t="s">
        <v>85</v>
      </c>
      <c r="B14" t="s">
        <v>72</v>
      </c>
      <c r="C14">
        <v>1E-3</v>
      </c>
      <c r="D14">
        <v>9.9999999999999995E-7</v>
      </c>
      <c r="G14">
        <v>0</v>
      </c>
      <c r="H14" t="s">
        <v>17</v>
      </c>
    </row>
    <row r="15" spans="1:8" x14ac:dyDescent="0.25">
      <c r="A15" t="s">
        <v>86</v>
      </c>
      <c r="B15" t="s">
        <v>72</v>
      </c>
      <c r="C15">
        <v>1E-3</v>
      </c>
      <c r="D15">
        <v>9.9999999999999995E-7</v>
      </c>
      <c r="G15">
        <v>0</v>
      </c>
      <c r="H15" t="s">
        <v>17</v>
      </c>
    </row>
    <row r="16" spans="1:8" x14ac:dyDescent="0.25">
      <c r="A16" t="s">
        <v>87</v>
      </c>
      <c r="B16" t="s">
        <v>72</v>
      </c>
      <c r="C16">
        <v>1E-3</v>
      </c>
      <c r="D16">
        <v>9.9999999999999995E-7</v>
      </c>
      <c r="G16">
        <v>0</v>
      </c>
      <c r="H16" t="s">
        <v>17</v>
      </c>
    </row>
    <row r="17" spans="1:8" x14ac:dyDescent="0.25">
      <c r="A17" t="s">
        <v>88</v>
      </c>
      <c r="B17" t="s">
        <v>72</v>
      </c>
      <c r="C17">
        <v>1E-3</v>
      </c>
      <c r="D17">
        <v>9.9999999999999995E-7</v>
      </c>
      <c r="G17">
        <v>0</v>
      </c>
      <c r="H17" t="s">
        <v>17</v>
      </c>
    </row>
  </sheetData>
  <autoFilter ref="A1:H22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30" sqref="E30"/>
    </sheetView>
  </sheetViews>
  <sheetFormatPr defaultRowHeight="15" x14ac:dyDescent="0.25"/>
  <cols>
    <col min="1" max="1" width="16" bestFit="1" customWidth="1"/>
    <col min="2" max="2" width="14.7109375" bestFit="1" customWidth="1"/>
    <col min="3" max="3" width="15.5703125" bestFit="1" customWidth="1"/>
  </cols>
  <sheetData>
    <row r="1" spans="1:3" x14ac:dyDescent="0.25">
      <c r="A1" t="s">
        <v>89</v>
      </c>
      <c r="B1" t="s">
        <v>90</v>
      </c>
      <c r="C1" t="s">
        <v>93</v>
      </c>
    </row>
    <row r="2" spans="1:3" x14ac:dyDescent="0.25">
      <c r="A2" t="s">
        <v>92</v>
      </c>
      <c r="B2" s="13" t="s">
        <v>85</v>
      </c>
      <c r="C2" t="b">
        <f>TRUE</f>
        <v>1</v>
      </c>
    </row>
    <row r="3" spans="1:3" x14ac:dyDescent="0.25">
      <c r="A3" t="s">
        <v>92</v>
      </c>
      <c r="B3" t="s">
        <v>86</v>
      </c>
      <c r="C3" t="b">
        <f>TRUE</f>
        <v>1</v>
      </c>
    </row>
    <row r="4" spans="1:3" x14ac:dyDescent="0.25">
      <c r="A4" t="s">
        <v>92</v>
      </c>
      <c r="B4" t="s">
        <v>87</v>
      </c>
      <c r="C4" t="b">
        <f>TRUE</f>
        <v>1</v>
      </c>
    </row>
    <row r="5" spans="1:3" x14ac:dyDescent="0.25">
      <c r="A5" t="s">
        <v>92</v>
      </c>
      <c r="B5" t="s">
        <v>88</v>
      </c>
      <c r="C5" t="b">
        <f>TRUE</f>
        <v>1</v>
      </c>
    </row>
    <row r="6" spans="1:3" x14ac:dyDescent="0.25">
      <c r="A6" t="s">
        <v>92</v>
      </c>
      <c r="B6" t="s">
        <v>1</v>
      </c>
      <c r="C6" t="b">
        <f>FALSE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cols>
    <col min="1" max="1" width="16" customWidth="1"/>
    <col min="2" max="2" width="14.7109375" customWidth="1"/>
    <col min="3" max="3" width="15.5703125" customWidth="1"/>
  </cols>
  <sheetData>
    <row r="1" spans="1:2" x14ac:dyDescent="0.25">
      <c r="A1" t="s">
        <v>89</v>
      </c>
      <c r="B1" t="s">
        <v>91</v>
      </c>
    </row>
    <row r="2" spans="1:2" x14ac:dyDescent="0.25">
      <c r="A2" t="s">
        <v>92</v>
      </c>
      <c r="B2" s="13" t="s">
        <v>94</v>
      </c>
    </row>
    <row r="3" spans="1:2" x14ac:dyDescent="0.25">
      <c r="A3" t="s">
        <v>92</v>
      </c>
      <c r="B3" t="s">
        <v>95</v>
      </c>
    </row>
    <row r="4" spans="1:2" x14ac:dyDescent="0.25">
      <c r="A4" t="s">
        <v>92</v>
      </c>
      <c r="B4" t="s">
        <v>96</v>
      </c>
    </row>
    <row r="5" spans="1:2" x14ac:dyDescent="0.25">
      <c r="A5" t="s">
        <v>92</v>
      </c>
      <c r="B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25">
      <c r="A2" t="s">
        <v>72</v>
      </c>
      <c r="B2" t="s">
        <v>80</v>
      </c>
      <c r="C2" t="s">
        <v>81</v>
      </c>
    </row>
    <row r="3" spans="1:5" x14ac:dyDescent="0.25">
      <c r="A3" t="s">
        <v>79</v>
      </c>
      <c r="B3" t="s">
        <v>82</v>
      </c>
      <c r="C3" t="s">
        <v>83</v>
      </c>
    </row>
    <row r="4" spans="1:5" x14ac:dyDescent="0.25">
      <c r="A4" t="s">
        <v>73</v>
      </c>
      <c r="B4" t="s">
        <v>82</v>
      </c>
      <c r="C4" t="s">
        <v>84</v>
      </c>
      <c r="D4" t="s">
        <v>83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15" zoomScaleNormal="115" workbookViewId="0">
      <selection activeCell="D7" sqref="D7"/>
    </sheetView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69</v>
      </c>
      <c r="B1" s="9" t="s">
        <v>65</v>
      </c>
      <c r="C1" s="11" t="s">
        <v>0</v>
      </c>
      <c r="D1" s="10" t="s">
        <v>71</v>
      </c>
    </row>
    <row r="2" spans="1:4" x14ac:dyDescent="0.25">
      <c r="A2" t="s">
        <v>17</v>
      </c>
      <c r="B2" t="s">
        <v>66</v>
      </c>
      <c r="C2" s="12">
        <v>2017</v>
      </c>
      <c r="D2" s="4">
        <v>50000</v>
      </c>
    </row>
    <row r="3" spans="1:4" x14ac:dyDescent="0.25">
      <c r="A3" t="s">
        <v>17</v>
      </c>
      <c r="B3" t="s">
        <v>66</v>
      </c>
      <c r="C3" s="12">
        <v>2018</v>
      </c>
      <c r="D3" s="4">
        <v>50000</v>
      </c>
    </row>
    <row r="4" spans="1:4" x14ac:dyDescent="0.25">
      <c r="A4" t="s">
        <v>17</v>
      </c>
      <c r="B4" t="s">
        <v>66</v>
      </c>
      <c r="C4" s="12">
        <v>2019</v>
      </c>
      <c r="D4" s="4">
        <v>50000</v>
      </c>
    </row>
    <row r="5" spans="1:4" x14ac:dyDescent="0.25">
      <c r="A5" t="s">
        <v>17</v>
      </c>
      <c r="B5" t="s">
        <v>66</v>
      </c>
      <c r="C5" s="12">
        <v>2020</v>
      </c>
      <c r="D5" s="4">
        <v>50000</v>
      </c>
    </row>
    <row r="6" spans="1:4" x14ac:dyDescent="0.25">
      <c r="A6" t="s">
        <v>17</v>
      </c>
      <c r="B6" t="s">
        <v>66</v>
      </c>
      <c r="C6" s="12">
        <v>2021</v>
      </c>
      <c r="D6" s="4">
        <v>50000</v>
      </c>
    </row>
    <row r="7" spans="1:4" x14ac:dyDescent="0.25">
      <c r="A7" t="s">
        <v>42</v>
      </c>
      <c r="B7" t="s">
        <v>66</v>
      </c>
      <c r="C7" s="12">
        <v>2017</v>
      </c>
      <c r="D7" s="4">
        <v>800000</v>
      </c>
    </row>
    <row r="8" spans="1:4" x14ac:dyDescent="0.25">
      <c r="A8" t="s">
        <v>42</v>
      </c>
      <c r="B8" t="s">
        <v>66</v>
      </c>
      <c r="C8" s="12">
        <v>2018</v>
      </c>
      <c r="D8" s="4">
        <v>800000</v>
      </c>
    </row>
    <row r="9" spans="1:4" x14ac:dyDescent="0.25">
      <c r="A9" t="s">
        <v>42</v>
      </c>
      <c r="B9" t="s">
        <v>66</v>
      </c>
      <c r="C9" s="12">
        <v>2019</v>
      </c>
      <c r="D9" s="4">
        <v>800000</v>
      </c>
    </row>
    <row r="10" spans="1:4" x14ac:dyDescent="0.25">
      <c r="A10" t="s">
        <v>42</v>
      </c>
      <c r="B10" t="s">
        <v>66</v>
      </c>
      <c r="C10" s="12">
        <v>2020</v>
      </c>
      <c r="D10" s="4">
        <v>800000</v>
      </c>
    </row>
    <row r="11" spans="1:4" x14ac:dyDescent="0.25">
      <c r="A11" t="s">
        <v>42</v>
      </c>
      <c r="B11" t="s">
        <v>66</v>
      </c>
      <c r="C11" s="12">
        <v>2021</v>
      </c>
      <c r="D11" s="4">
        <v>800000</v>
      </c>
    </row>
    <row r="12" spans="1:4" x14ac:dyDescent="0.25">
      <c r="A12" t="s">
        <v>43</v>
      </c>
      <c r="B12" t="s">
        <v>66</v>
      </c>
      <c r="C12" s="12">
        <v>2017</v>
      </c>
      <c r="D12" s="4">
        <v>0</v>
      </c>
    </row>
    <row r="13" spans="1:4" x14ac:dyDescent="0.25">
      <c r="A13" t="s">
        <v>43</v>
      </c>
      <c r="B13" t="s">
        <v>66</v>
      </c>
      <c r="C13" s="12">
        <v>2018</v>
      </c>
      <c r="D13" s="4">
        <v>0</v>
      </c>
    </row>
    <row r="14" spans="1:4" x14ac:dyDescent="0.25">
      <c r="A14" t="s">
        <v>43</v>
      </c>
      <c r="B14" t="s">
        <v>66</v>
      </c>
      <c r="C14" s="12">
        <v>2019</v>
      </c>
      <c r="D14" s="4">
        <v>0</v>
      </c>
    </row>
    <row r="15" spans="1:4" x14ac:dyDescent="0.25">
      <c r="A15" t="s">
        <v>43</v>
      </c>
      <c r="B15" t="s">
        <v>66</v>
      </c>
      <c r="C15" s="12">
        <v>2020</v>
      </c>
      <c r="D15" s="4">
        <v>0</v>
      </c>
    </row>
    <row r="16" spans="1:4" x14ac:dyDescent="0.25">
      <c r="A16" t="s">
        <v>43</v>
      </c>
      <c r="B16" t="s">
        <v>66</v>
      </c>
      <c r="C16" s="12">
        <v>2021</v>
      </c>
      <c r="D16" s="4">
        <v>0</v>
      </c>
    </row>
    <row r="17" spans="1:4" x14ac:dyDescent="0.25">
      <c r="A17" s="9" t="s">
        <v>63</v>
      </c>
      <c r="B17" t="s">
        <v>66</v>
      </c>
      <c r="C17" s="12">
        <v>2017</v>
      </c>
      <c r="D17" s="4">
        <v>150000</v>
      </c>
    </row>
    <row r="18" spans="1:4" x14ac:dyDescent="0.25">
      <c r="A18" s="9" t="s">
        <v>63</v>
      </c>
      <c r="B18" t="s">
        <v>66</v>
      </c>
      <c r="C18" s="12">
        <v>2018</v>
      </c>
      <c r="D18" s="4">
        <v>150000</v>
      </c>
    </row>
    <row r="19" spans="1:4" x14ac:dyDescent="0.25">
      <c r="A19" s="9" t="s">
        <v>63</v>
      </c>
      <c r="B19" t="s">
        <v>66</v>
      </c>
      <c r="C19" s="12">
        <v>2019</v>
      </c>
      <c r="D19" s="4">
        <v>150000</v>
      </c>
    </row>
    <row r="20" spans="1:4" x14ac:dyDescent="0.25">
      <c r="A20" s="9" t="s">
        <v>63</v>
      </c>
      <c r="B20" t="s">
        <v>66</v>
      </c>
      <c r="C20" s="12">
        <v>2020</v>
      </c>
      <c r="D20" s="4">
        <v>150000</v>
      </c>
    </row>
    <row r="21" spans="1:4" x14ac:dyDescent="0.25">
      <c r="A21" s="9" t="s">
        <v>63</v>
      </c>
      <c r="B21" t="s">
        <v>66</v>
      </c>
      <c r="C21" s="12">
        <v>2021</v>
      </c>
      <c r="D21" s="4">
        <v>150000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3</vt:i4>
      </vt:variant>
    </vt:vector>
  </HeadingPairs>
  <TitlesOfParts>
    <vt:vector size="13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2017-07-13T20:04:03Z</dcterms:modified>
</cp:coreProperties>
</file>