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 activeTab="2"/>
  </bookViews>
  <sheets>
    <sheet name="Configs" sheetId="1" r:id="rId1"/>
    <sheet name="Dados_Projetados" sheetId="2" r:id="rId2"/>
    <sheet name="Parametros" sheetId="4" r:id="rId3"/>
    <sheet name="Benefícios_Capturados" sheetId="3" r:id="rId4"/>
  </sheets>
  <definedNames>
    <definedName name="_xlnm._FilterDatabase" localSheetId="2" hidden="1">Parametros!$A$1:$H$6</definedName>
    <definedName name="Ano_Inicial">Configs!$C$2:$C$2</definedName>
    <definedName name="Anos_a_Serem_Simulados">Configs!$A$2</definedName>
    <definedName name="CategoriaSAT">Configs!$B$2:$B$2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4" l="1"/>
  <c r="E4" i="4"/>
  <c r="D4" i="4"/>
  <c r="H3" i="4"/>
  <c r="H7" i="4"/>
  <c r="A9" i="4"/>
  <c r="A8" i="4"/>
  <c r="A7" i="4"/>
  <c r="H9" i="4"/>
  <c r="H8" i="4"/>
  <c r="E9" i="4"/>
  <c r="D9" i="4"/>
  <c r="H6" i="4"/>
  <c r="H5" i="4"/>
  <c r="H2" i="4"/>
  <c r="E6" i="4" l="1"/>
  <c r="D6" i="4"/>
  <c r="E11" i="2" l="1"/>
  <c r="E10" i="2"/>
  <c r="E9" i="2"/>
  <c r="E8" i="2"/>
  <c r="E7" i="2"/>
  <c r="E6" i="2"/>
  <c r="E5" i="2"/>
  <c r="E4" i="2"/>
  <c r="E3" i="2"/>
  <c r="E2" i="2"/>
  <c r="F5" i="2"/>
  <c r="F6" i="2"/>
  <c r="F9" i="2"/>
  <c r="F10" i="2"/>
  <c r="H3" i="2"/>
  <c r="F3" i="2" s="1"/>
  <c r="H4" i="2"/>
  <c r="F4" i="2" s="1"/>
  <c r="H5" i="2"/>
  <c r="H6" i="2"/>
  <c r="H7" i="2"/>
  <c r="F7" i="2" s="1"/>
  <c r="H8" i="2"/>
  <c r="F8" i="2" s="1"/>
  <c r="H9" i="2"/>
  <c r="H10" i="2"/>
  <c r="H11" i="2"/>
  <c r="F11" i="2" s="1"/>
  <c r="H2" i="2"/>
  <c r="F2" i="2" s="1"/>
  <c r="D4" i="2"/>
  <c r="D5" i="2" s="1"/>
  <c r="D6" i="2" s="1"/>
  <c r="D7" i="2" s="1"/>
  <c r="D8" i="2" s="1"/>
  <c r="D9" i="2" s="1"/>
  <c r="D10" i="2" s="1"/>
  <c r="D11" i="2" s="1"/>
  <c r="D3" i="2"/>
  <c r="B4" i="2" l="1"/>
  <c r="B5" i="2" s="1"/>
  <c r="B6" i="2" s="1"/>
  <c r="B7" i="2" s="1"/>
  <c r="B8" i="2" s="1"/>
  <c r="B9" i="2" s="1"/>
  <c r="B10" i="2" s="1"/>
  <c r="B11" i="2" s="1"/>
  <c r="B3" i="2"/>
  <c r="C2" i="2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C4" i="2" l="1"/>
  <c r="C3" i="2"/>
  <c r="C5" i="2" l="1"/>
  <c r="C6" i="2" l="1"/>
  <c r="C7" i="2" l="1"/>
  <c r="C8" i="2" l="1"/>
  <c r="C9" i="2" l="1"/>
  <c r="C11" i="2" l="1"/>
  <c r="C10" i="2"/>
</calcChain>
</file>

<file path=xl/sharedStrings.xml><?xml version="1.0" encoding="utf-8"?>
<sst xmlns="http://schemas.openxmlformats.org/spreadsheetml/2006/main" count="44" uniqueCount="29">
  <si>
    <t>Ano</t>
  </si>
  <si>
    <t>Funcionarios</t>
  </si>
  <si>
    <t>FolhadePagamento</t>
  </si>
  <si>
    <t>CategoriaSAT</t>
  </si>
  <si>
    <t>AnoInicial</t>
  </si>
  <si>
    <t>AnosaSeremSimulados</t>
  </si>
  <si>
    <t>SalarioMedio</t>
  </si>
  <si>
    <t>SATProjetado</t>
  </si>
  <si>
    <t>IndiceDoSAT</t>
  </si>
  <si>
    <t>FAPProjetado</t>
  </si>
  <si>
    <t>DespesaSATProjetada</t>
  </si>
  <si>
    <t>NomeVariavel</t>
  </si>
  <si>
    <t>ABCD</t>
  </si>
  <si>
    <t>*</t>
  </si>
  <si>
    <t>Parametro1</t>
  </si>
  <si>
    <t>Parametro2</t>
  </si>
  <si>
    <t>Parametro3</t>
  </si>
  <si>
    <t>Parametro4</t>
  </si>
  <si>
    <t>CNPJ</t>
  </si>
  <si>
    <t>Iniciativa1</t>
  </si>
  <si>
    <t>Distribuicao</t>
  </si>
  <si>
    <t>norm</t>
  </si>
  <si>
    <t>TaxaDeDesconto</t>
  </si>
  <si>
    <t>HorasPorDia</t>
  </si>
  <si>
    <t>CustoMDO</t>
  </si>
  <si>
    <t>PercMen15</t>
  </si>
  <si>
    <t>PercFalta</t>
  </si>
  <si>
    <t>Nafast</t>
  </si>
  <si>
    <t>Nfalta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</si>
</sst>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  <xf numFmtId="44" fontId="2" fillId="0" borderId="0" xfId="1" applyFont="1"/>
    <xf numFmtId="9" fontId="0" fillId="0" borderId="0" xfId="2" applyFont="1"/>
    <xf numFmtId="9" fontId="2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164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2" sqref="E2"/>
    </sheetView>
  </sheetViews>
  <sheetFormatPr defaultRowHeight="15" x14ac:dyDescent="0.25"/>
  <cols>
    <col min="1" max="1" width="23.7109375" style="2" customWidth="1"/>
    <col min="2" max="2" width="13" style="2" customWidth="1"/>
    <col min="3" max="3" width="11.42578125" style="2" customWidth="1"/>
    <col min="4" max="4" width="10" bestFit="1" customWidth="1"/>
    <col min="5" max="5" width="15.85546875" bestFit="1" customWidth="1"/>
  </cols>
  <sheetData>
    <row r="1" spans="1:5" x14ac:dyDescent="0.25">
      <c r="A1" s="1" t="s">
        <v>5</v>
      </c>
      <c r="B1" s="1" t="s">
        <v>3</v>
      </c>
      <c r="C1" s="1" t="s">
        <v>4</v>
      </c>
      <c r="D1" s="1" t="s">
        <v>18</v>
      </c>
      <c r="E1" s="1" t="s">
        <v>22</v>
      </c>
    </row>
    <row r="2" spans="1:5" x14ac:dyDescent="0.25">
      <c r="A2" s="2">
        <v>10</v>
      </c>
      <c r="B2" s="2">
        <v>3</v>
      </c>
      <c r="C2" s="1">
        <v>2017</v>
      </c>
      <c r="D2">
        <v>123412321</v>
      </c>
      <c r="E2">
        <v>0</v>
      </c>
    </row>
    <row r="3" spans="1:5" x14ac:dyDescent="0.25">
      <c r="C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H13" sqref="H13"/>
    </sheetView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5.140625" style="4" customWidth="1"/>
    <col min="5" max="5" width="22.140625" style="4" bestFit="1" customWidth="1"/>
    <col min="6" max="6" width="15" style="4" customWidth="1"/>
    <col min="7" max="7" width="13.140625" bestFit="1" customWidth="1"/>
    <col min="8" max="8" width="13.42578125" customWidth="1"/>
    <col min="9" max="9" width="13.42578125" bestFit="1" customWidth="1"/>
    <col min="10" max="10" width="12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3" t="s">
        <v>6</v>
      </c>
      <c r="E1" s="3" t="s">
        <v>10</v>
      </c>
      <c r="F1" s="3" t="s">
        <v>7</v>
      </c>
      <c r="G1" s="1" t="s">
        <v>9</v>
      </c>
      <c r="H1" s="1" t="s">
        <v>8</v>
      </c>
      <c r="I1" s="3" t="s">
        <v>23</v>
      </c>
      <c r="J1" s="3" t="s">
        <v>24</v>
      </c>
    </row>
    <row r="2" spans="1:10" x14ac:dyDescent="0.25">
      <c r="A2" s="2">
        <f>Ano_Inicial</f>
        <v>2017</v>
      </c>
      <c r="B2" s="2">
        <v>3000</v>
      </c>
      <c r="C2" s="8">
        <f>B2*850</f>
        <v>2550000</v>
      </c>
      <c r="D2" s="5">
        <v>750</v>
      </c>
      <c r="E2" s="5">
        <f>F2*C2</f>
        <v>153000</v>
      </c>
      <c r="F2" s="7">
        <f>G2*H2</f>
        <v>0.06</v>
      </c>
      <c r="G2" s="6">
        <v>0.02</v>
      </c>
      <c r="H2">
        <f t="shared" ref="H2:H11" si="0">CategoriaSAT</f>
        <v>3</v>
      </c>
      <c r="I2">
        <v>8</v>
      </c>
      <c r="J2">
        <v>20</v>
      </c>
    </row>
    <row r="3" spans="1:10" x14ac:dyDescent="0.25">
      <c r="A3" s="2">
        <f t="shared" ref="A3:A30" si="1">IFERROR(IF(A2+1&lt;=Anos_a_Serem_Simulados+Ano_Inicial-1,A2+1,""),"")</f>
        <v>2018</v>
      </c>
      <c r="B3" s="2">
        <f>ROUND(B2*1.005,0)</f>
        <v>3015</v>
      </c>
      <c r="C3" s="8">
        <f t="shared" ref="C3:C11" si="2">B3*850</f>
        <v>2562750</v>
      </c>
      <c r="D3" s="4">
        <f>ROUND(D2*1.08,2)</f>
        <v>810</v>
      </c>
      <c r="E3" s="5">
        <f t="shared" ref="E3:E11" si="3">F3*C3</f>
        <v>153765</v>
      </c>
      <c r="F3" s="7">
        <f t="shared" ref="F3:F11" si="4">G3*H3</f>
        <v>0.06</v>
      </c>
      <c r="G3" s="6">
        <v>0.02</v>
      </c>
      <c r="H3">
        <f t="shared" si="0"/>
        <v>3</v>
      </c>
      <c r="I3">
        <v>8</v>
      </c>
      <c r="J3">
        <v>20</v>
      </c>
    </row>
    <row r="4" spans="1:10" x14ac:dyDescent="0.25">
      <c r="A4" s="2">
        <f t="shared" si="1"/>
        <v>2019</v>
      </c>
      <c r="B4" s="2">
        <f t="shared" ref="B4:B11" si="5">ROUND(B3*1.005,0)</f>
        <v>3030</v>
      </c>
      <c r="C4" s="8">
        <f t="shared" si="2"/>
        <v>2575500</v>
      </c>
      <c r="D4" s="4">
        <f t="shared" ref="D4:D11" si="6">ROUND(D3*1.08,2)</f>
        <v>874.8</v>
      </c>
      <c r="E4" s="5">
        <f t="shared" si="3"/>
        <v>154530</v>
      </c>
      <c r="F4" s="7">
        <f t="shared" si="4"/>
        <v>0.06</v>
      </c>
      <c r="G4" s="6">
        <v>0.02</v>
      </c>
      <c r="H4">
        <f t="shared" si="0"/>
        <v>3</v>
      </c>
      <c r="I4">
        <v>8</v>
      </c>
      <c r="J4">
        <v>20</v>
      </c>
    </row>
    <row r="5" spans="1:10" x14ac:dyDescent="0.25">
      <c r="A5" s="2">
        <f t="shared" si="1"/>
        <v>2020</v>
      </c>
      <c r="B5" s="2">
        <f t="shared" si="5"/>
        <v>3045</v>
      </c>
      <c r="C5" s="8">
        <f t="shared" si="2"/>
        <v>2588250</v>
      </c>
      <c r="D5" s="4">
        <f t="shared" si="6"/>
        <v>944.78</v>
      </c>
      <c r="E5" s="5">
        <f t="shared" si="3"/>
        <v>155295</v>
      </c>
      <c r="F5" s="7">
        <f t="shared" si="4"/>
        <v>0.06</v>
      </c>
      <c r="G5" s="6">
        <v>0.02</v>
      </c>
      <c r="H5">
        <f t="shared" si="0"/>
        <v>3</v>
      </c>
      <c r="I5">
        <v>8</v>
      </c>
      <c r="J5">
        <v>20</v>
      </c>
    </row>
    <row r="6" spans="1:10" x14ac:dyDescent="0.25">
      <c r="A6" s="2">
        <f t="shared" si="1"/>
        <v>2021</v>
      </c>
      <c r="B6" s="2">
        <f t="shared" si="5"/>
        <v>3060</v>
      </c>
      <c r="C6" s="8">
        <f t="shared" si="2"/>
        <v>2601000</v>
      </c>
      <c r="D6" s="4">
        <f t="shared" si="6"/>
        <v>1020.36</v>
      </c>
      <c r="E6" s="5">
        <f t="shared" si="3"/>
        <v>156060</v>
      </c>
      <c r="F6" s="7">
        <f t="shared" si="4"/>
        <v>0.06</v>
      </c>
      <c r="G6" s="6">
        <v>0.02</v>
      </c>
      <c r="H6">
        <f t="shared" si="0"/>
        <v>3</v>
      </c>
      <c r="I6">
        <v>8</v>
      </c>
      <c r="J6">
        <v>20</v>
      </c>
    </row>
    <row r="7" spans="1:10" x14ac:dyDescent="0.25">
      <c r="A7" s="2">
        <f t="shared" si="1"/>
        <v>2022</v>
      </c>
      <c r="B7" s="2">
        <f t="shared" si="5"/>
        <v>3075</v>
      </c>
      <c r="C7" s="8">
        <f t="shared" si="2"/>
        <v>2613750</v>
      </c>
      <c r="D7" s="4">
        <f t="shared" si="6"/>
        <v>1101.99</v>
      </c>
      <c r="E7" s="5">
        <f t="shared" si="3"/>
        <v>156825</v>
      </c>
      <c r="F7" s="7">
        <f t="shared" si="4"/>
        <v>0.06</v>
      </c>
      <c r="G7" s="6">
        <v>0.02</v>
      </c>
      <c r="H7">
        <f t="shared" si="0"/>
        <v>3</v>
      </c>
      <c r="I7">
        <v>8</v>
      </c>
      <c r="J7">
        <v>20</v>
      </c>
    </row>
    <row r="8" spans="1:10" x14ac:dyDescent="0.25">
      <c r="A8" s="2">
        <f t="shared" si="1"/>
        <v>2023</v>
      </c>
      <c r="B8" s="2">
        <f t="shared" si="5"/>
        <v>3090</v>
      </c>
      <c r="C8" s="8">
        <f t="shared" si="2"/>
        <v>2626500</v>
      </c>
      <c r="D8" s="4">
        <f t="shared" si="6"/>
        <v>1190.1500000000001</v>
      </c>
      <c r="E8" s="5">
        <f t="shared" si="3"/>
        <v>157590</v>
      </c>
      <c r="F8" s="7">
        <f t="shared" si="4"/>
        <v>0.06</v>
      </c>
      <c r="G8" s="6">
        <v>0.02</v>
      </c>
      <c r="H8">
        <f t="shared" si="0"/>
        <v>3</v>
      </c>
      <c r="I8">
        <v>8</v>
      </c>
      <c r="J8">
        <v>20</v>
      </c>
    </row>
    <row r="9" spans="1:10" x14ac:dyDescent="0.25">
      <c r="A9" s="2">
        <f t="shared" si="1"/>
        <v>2024</v>
      </c>
      <c r="B9" s="2">
        <f t="shared" si="5"/>
        <v>3105</v>
      </c>
      <c r="C9" s="8">
        <f t="shared" si="2"/>
        <v>2639250</v>
      </c>
      <c r="D9" s="4">
        <f t="shared" si="6"/>
        <v>1285.3599999999999</v>
      </c>
      <c r="E9" s="5">
        <f t="shared" si="3"/>
        <v>158355</v>
      </c>
      <c r="F9" s="7">
        <f t="shared" si="4"/>
        <v>0.06</v>
      </c>
      <c r="G9" s="6">
        <v>0.02</v>
      </c>
      <c r="H9">
        <f t="shared" si="0"/>
        <v>3</v>
      </c>
      <c r="I9">
        <v>8</v>
      </c>
      <c r="J9">
        <v>20</v>
      </c>
    </row>
    <row r="10" spans="1:10" x14ac:dyDescent="0.25">
      <c r="A10" s="2">
        <f t="shared" si="1"/>
        <v>2025</v>
      </c>
      <c r="B10" s="2">
        <f t="shared" si="5"/>
        <v>3121</v>
      </c>
      <c r="C10" s="8">
        <f t="shared" si="2"/>
        <v>2652850</v>
      </c>
      <c r="D10" s="4">
        <f t="shared" si="6"/>
        <v>1388.19</v>
      </c>
      <c r="E10" s="5">
        <f t="shared" si="3"/>
        <v>159171</v>
      </c>
      <c r="F10" s="7">
        <f t="shared" si="4"/>
        <v>0.06</v>
      </c>
      <c r="G10" s="6">
        <v>0.02</v>
      </c>
      <c r="H10">
        <f t="shared" si="0"/>
        <v>3</v>
      </c>
      <c r="I10">
        <v>8</v>
      </c>
      <c r="J10">
        <v>20</v>
      </c>
    </row>
    <row r="11" spans="1:10" x14ac:dyDescent="0.25">
      <c r="A11" s="2">
        <f t="shared" si="1"/>
        <v>2026</v>
      </c>
      <c r="B11" s="2">
        <f t="shared" si="5"/>
        <v>3137</v>
      </c>
      <c r="C11" s="8">
        <f t="shared" si="2"/>
        <v>2666450</v>
      </c>
      <c r="D11" s="4">
        <f t="shared" si="6"/>
        <v>1499.25</v>
      </c>
      <c r="E11" s="5">
        <f t="shared" si="3"/>
        <v>159987</v>
      </c>
      <c r="F11" s="7">
        <f t="shared" si="4"/>
        <v>0.06</v>
      </c>
      <c r="G11" s="6">
        <v>0.02</v>
      </c>
      <c r="H11">
        <f t="shared" si="0"/>
        <v>3</v>
      </c>
      <c r="I11">
        <v>8</v>
      </c>
      <c r="J11">
        <v>20</v>
      </c>
    </row>
    <row r="12" spans="1:10" x14ac:dyDescent="0.25">
      <c r="A12" s="2" t="str">
        <f t="shared" si="1"/>
        <v/>
      </c>
    </row>
    <row r="13" spans="1:10" x14ac:dyDescent="0.25">
      <c r="A13" s="2" t="str">
        <f t="shared" si="1"/>
        <v/>
      </c>
    </row>
    <row r="14" spans="1:10" x14ac:dyDescent="0.25">
      <c r="A14" s="2" t="str">
        <f t="shared" si="1"/>
        <v/>
      </c>
    </row>
    <row r="15" spans="1:10" x14ac:dyDescent="0.25">
      <c r="A15" s="2" t="str">
        <f t="shared" si="1"/>
        <v/>
      </c>
    </row>
    <row r="16" spans="1:10" x14ac:dyDescent="0.25">
      <c r="A16" s="2" t="str">
        <f t="shared" si="1"/>
        <v/>
      </c>
    </row>
    <row r="17" spans="1:1" x14ac:dyDescent="0.25">
      <c r="A17" s="2" t="str">
        <f t="shared" si="1"/>
        <v/>
      </c>
    </row>
    <row r="18" spans="1:1" x14ac:dyDescent="0.25">
      <c r="A18" s="2" t="str">
        <f t="shared" si="1"/>
        <v/>
      </c>
    </row>
    <row r="19" spans="1:1" x14ac:dyDescent="0.25">
      <c r="A19" s="2" t="str">
        <f t="shared" si="1"/>
        <v/>
      </c>
    </row>
    <row r="20" spans="1:1" x14ac:dyDescent="0.25">
      <c r="A20" s="2" t="str">
        <f t="shared" si="1"/>
        <v/>
      </c>
    </row>
    <row r="21" spans="1:1" x14ac:dyDescent="0.25">
      <c r="A21" s="2" t="str">
        <f t="shared" si="1"/>
        <v/>
      </c>
    </row>
    <row r="22" spans="1:1" x14ac:dyDescent="0.25">
      <c r="A22" s="2" t="str">
        <f t="shared" si="1"/>
        <v/>
      </c>
    </row>
    <row r="23" spans="1:1" x14ac:dyDescent="0.25">
      <c r="A23" s="2" t="str">
        <f t="shared" si="1"/>
        <v/>
      </c>
    </row>
    <row r="24" spans="1:1" x14ac:dyDescent="0.25">
      <c r="A24" s="2" t="str">
        <f t="shared" si="1"/>
        <v/>
      </c>
    </row>
    <row r="25" spans="1:1" x14ac:dyDescent="0.25">
      <c r="A25" s="2" t="str">
        <f t="shared" si="1"/>
        <v/>
      </c>
    </row>
    <row r="26" spans="1:1" x14ac:dyDescent="0.25">
      <c r="A26" s="2" t="str">
        <f t="shared" si="1"/>
        <v/>
      </c>
    </row>
    <row r="27" spans="1:1" x14ac:dyDescent="0.25">
      <c r="A27" s="2" t="str">
        <f t="shared" si="1"/>
        <v/>
      </c>
    </row>
    <row r="28" spans="1:1" x14ac:dyDescent="0.25">
      <c r="A28" s="2" t="str">
        <f t="shared" si="1"/>
        <v/>
      </c>
    </row>
    <row r="29" spans="1:1" x14ac:dyDescent="0.25">
      <c r="A29" s="2" t="str">
        <f t="shared" si="1"/>
        <v/>
      </c>
    </row>
    <row r="30" spans="1:1" x14ac:dyDescent="0.25">
      <c r="A30" s="2" t="str">
        <f t="shared" si="1"/>
        <v/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M7" sqref="M7"/>
    </sheetView>
  </sheetViews>
  <sheetFormatPr defaultRowHeight="15" x14ac:dyDescent="0.25"/>
  <cols>
    <col min="1" max="1" width="13.85546875" bestFit="1" customWidth="1"/>
    <col min="2" max="3" width="8" customWidth="1"/>
    <col min="4" max="4" width="14.42578125" customWidth="1"/>
    <col min="5" max="6" width="13.7109375" customWidth="1"/>
    <col min="7" max="7" width="14" customWidth="1"/>
    <col min="8" max="8" width="12.42578125" bestFit="1" customWidth="1"/>
  </cols>
  <sheetData>
    <row r="1" spans="1:8" x14ac:dyDescent="0.25">
      <c r="A1" s="9" t="s">
        <v>11</v>
      </c>
      <c r="B1" s="9" t="s">
        <v>0</v>
      </c>
      <c r="C1" s="9" t="s">
        <v>20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19</v>
      </c>
    </row>
    <row r="2" spans="1:8" x14ac:dyDescent="0.25">
      <c r="A2" t="s">
        <v>12</v>
      </c>
      <c r="B2" t="s">
        <v>13</v>
      </c>
      <c r="C2" t="s">
        <v>21</v>
      </c>
      <c r="D2">
        <v>10</v>
      </c>
      <c r="E2">
        <v>3</v>
      </c>
      <c r="H2" t="b">
        <f>TRUE()</f>
        <v>1</v>
      </c>
    </row>
    <row r="3" spans="1:8" x14ac:dyDescent="0.25">
      <c r="A3" t="s">
        <v>27</v>
      </c>
      <c r="B3" t="s">
        <v>13</v>
      </c>
      <c r="C3" t="s">
        <v>21</v>
      </c>
      <c r="D3">
        <v>10</v>
      </c>
      <c r="E3">
        <v>3</v>
      </c>
      <c r="H3" t="b">
        <f>TRUE()</f>
        <v>1</v>
      </c>
    </row>
    <row r="4" spans="1:8" x14ac:dyDescent="0.25">
      <c r="A4" t="s">
        <v>28</v>
      </c>
      <c r="B4" t="s">
        <v>13</v>
      </c>
      <c r="C4" t="s">
        <v>21</v>
      </c>
      <c r="D4" s="10">
        <f>D3+1</f>
        <v>11</v>
      </c>
      <c r="E4" s="10">
        <f>E3*1.1</f>
        <v>3.3000000000000003</v>
      </c>
      <c r="H4" t="b">
        <f>TRUE()</f>
        <v>1</v>
      </c>
    </row>
    <row r="5" spans="1:8" x14ac:dyDescent="0.25">
      <c r="A5" t="s">
        <v>25</v>
      </c>
      <c r="B5" t="s">
        <v>13</v>
      </c>
      <c r="C5" t="s">
        <v>21</v>
      </c>
      <c r="D5">
        <v>10</v>
      </c>
      <c r="E5">
        <v>3</v>
      </c>
      <c r="H5" t="b">
        <f>TRUE()</f>
        <v>1</v>
      </c>
    </row>
    <row r="6" spans="1:8" x14ac:dyDescent="0.25">
      <c r="A6" t="s">
        <v>26</v>
      </c>
      <c r="B6" t="s">
        <v>13</v>
      </c>
      <c r="C6" t="s">
        <v>21</v>
      </c>
      <c r="D6" s="10">
        <f>D5+1</f>
        <v>11</v>
      </c>
      <c r="E6" s="10">
        <f>E5*1.1</f>
        <v>3.3000000000000003</v>
      </c>
      <c r="H6" t="b">
        <f>TRUE()</f>
        <v>1</v>
      </c>
    </row>
    <row r="7" spans="1:8" x14ac:dyDescent="0.25">
      <c r="A7" t="str">
        <f>A2</f>
        <v>ABCD</v>
      </c>
      <c r="B7" t="s">
        <v>13</v>
      </c>
      <c r="C7" t="s">
        <v>21</v>
      </c>
      <c r="D7">
        <v>10</v>
      </c>
      <c r="E7">
        <v>3</v>
      </c>
      <c r="H7" t="b">
        <f>FALSE</f>
        <v>0</v>
      </c>
    </row>
    <row r="8" spans="1:8" x14ac:dyDescent="0.25">
      <c r="A8" t="str">
        <f>A5</f>
        <v>PercMen15</v>
      </c>
      <c r="B8" t="s">
        <v>13</v>
      </c>
      <c r="C8" t="s">
        <v>21</v>
      </c>
      <c r="D8">
        <v>10</v>
      </c>
      <c r="E8">
        <v>3</v>
      </c>
      <c r="H8" t="b">
        <f>FALSE</f>
        <v>0</v>
      </c>
    </row>
    <row r="9" spans="1:8" x14ac:dyDescent="0.25">
      <c r="A9" t="str">
        <f>A6</f>
        <v>PercFalta</v>
      </c>
      <c r="B9" t="s">
        <v>13</v>
      </c>
      <c r="C9" t="s">
        <v>21</v>
      </c>
      <c r="D9" s="10">
        <f>D8+1</f>
        <v>11</v>
      </c>
      <c r="E9" s="10">
        <f>E8*1.1</f>
        <v>3.3000000000000003</v>
      </c>
      <c r="H9" t="b">
        <f>FALSE</f>
        <v>0</v>
      </c>
    </row>
    <row r="10" spans="1:8" x14ac:dyDescent="0.25">
      <c r="D10" s="10"/>
      <c r="E10" s="10"/>
    </row>
    <row r="11" spans="1:8" x14ac:dyDescent="0.25">
      <c r="D11" s="10"/>
      <c r="E11" s="10"/>
    </row>
    <row r="12" spans="1:8" x14ac:dyDescent="0.25">
      <c r="D12" s="10"/>
      <c r="E12" s="10"/>
    </row>
    <row r="13" spans="1:8" x14ac:dyDescent="0.25">
      <c r="D13" s="10"/>
      <c r="E13" s="10"/>
    </row>
    <row r="14" spans="1:8" x14ac:dyDescent="0.25">
      <c r="D14" s="10"/>
      <c r="E14" s="10"/>
    </row>
    <row r="15" spans="1:8" x14ac:dyDescent="0.25">
      <c r="D15" s="10"/>
      <c r="E15" s="10"/>
    </row>
    <row r="16" spans="1:8" x14ac:dyDescent="0.25">
      <c r="D16" s="10"/>
      <c r="E16" s="10"/>
    </row>
    <row r="17" spans="4:5" x14ac:dyDescent="0.25">
      <c r="D17" s="10"/>
      <c r="E17" s="10"/>
    </row>
  </sheetData>
  <autoFilter ref="A1:H6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Configs</vt:lpstr>
      <vt:lpstr>Dados_Projetados</vt:lpstr>
      <vt:lpstr>Parametros</vt:lpstr>
      <vt:lpstr>Benefícios_Capturados</vt:lpstr>
      <vt:lpstr>Ano_Inicial</vt:lpstr>
      <vt:lpstr>Anos_a_Serem_Simulados</vt:lpstr>
      <vt:lpstr>CategoriaSAT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2017-06-19T20:26:19Z</dcterms:modified>
</cp:coreProperties>
</file>