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0490" windowHeight="7680" activeTab="1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_Modular" sheetId="11" r:id="rId5"/>
    <sheet name="Parametros" sheetId="4" r:id="rId6"/>
    <sheet name="Distribuições" sheetId="10" r:id="rId7"/>
    <sheet name="Custos" sheetId="8" r:id="rId8"/>
    <sheet name="Benefícios_Capturados" sheetId="3" r:id="rId9"/>
  </sheets>
  <definedNames>
    <definedName name="_xlnm._FilterDatabase" localSheetId="0" hidden="1">Lista_de_Parâmetros!$A$1:$F$5</definedName>
    <definedName name="_xlnm._FilterDatabase" localSheetId="5" hidden="1">Parametros!$A$1:$H$33</definedName>
    <definedName name="_xlnm._FilterDatabase" localSheetId="4" hidden="1">Parametros_Modular!$A$1:$H$33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4" i="11"/>
  <c r="C3" i="11"/>
  <c r="C2" i="11"/>
  <c r="J5" i="11"/>
  <c r="J4" i="11"/>
  <c r="J3" i="11"/>
  <c r="J2" i="11"/>
  <c r="K5" i="11"/>
  <c r="K4" i="11"/>
  <c r="K3" i="11"/>
  <c r="K2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E17" i="11"/>
  <c r="E16" i="11"/>
  <c r="E15" i="11"/>
  <c r="E14" i="11"/>
  <c r="E13" i="11"/>
  <c r="E12" i="11"/>
  <c r="D7" i="11"/>
  <c r="D3" i="11"/>
  <c r="E13" i="4" l="1"/>
  <c r="E12" i="4"/>
  <c r="D7" i="4"/>
  <c r="E17" i="4"/>
  <c r="E16" i="4"/>
  <c r="E15" i="4"/>
  <c r="E14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<sst xmlns="http://schemas.openxmlformats.org/spreadsheetml/2006/main" count="242" uniqueCount="89">
  <si>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</si>
  <si>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</si>
  <si>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</si>
  <si>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</si>
  <si>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</si>
  <si>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</si>
  <si>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</si>
  <si>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</si>
  <si>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</si>
  <si>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</si>
  <si>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</si>
  <si>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</si>
  <si>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</si>
  <si>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</si>
  <si>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</si>
  <si>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</si>
  <si>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</si>
  <si>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</si>
  <si>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</si>
  <si>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</si>
  <si>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</si>
  <si>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</si>
  <si>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</si>
  <si>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</si>
  <si>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</si>
  <si>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</si>
  <si>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</si>
  <si>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</si>
  <si>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</si>
  <si>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</si>
  <si>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</si>
  <si>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</si>
  <si>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</si>
  <si>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</si>
  <si>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</si>
  <si>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</si>
  <si>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</si>
  <si>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</si>
  <si>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</si>
  <si>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</si>
  <si>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</si>
  <si>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</si>
  <si>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</si>
  <si>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</si>
  <si>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</si>
  <si>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</si>
  <si>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</si>
  <si>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</si>
  <si>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</si>
  <si>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</si>
  <si>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</si>
  <si>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</si>
  <si>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</si>
  <si>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</si>
  <si>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</si>
  <si>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</si>
  <si>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</si>
  <si>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</si>
  <si>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</si>
  <si>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</si>
  <si>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</si>
  <si>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</si>
  <si>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</si>
  <si>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</si>
  <si>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</si>
  <si>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</si>
  <si>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</si>
  <si>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</si>
  <si>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</si>
  <si>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</si>
  <si>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</si>
  <si>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</si>
  <si>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</si>
  <si>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</si>
  <si>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</si>
  <si>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</si>
  <si>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</si>
  <si>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</si>
  <si>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</si>
  <si>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</si>
  <si>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</si>
  <si>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</si>
  <si>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</si>
  <si>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</si>
  <si>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</si>
  <si>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Tem Crise?</t>
  </si>
  <si>
    <t>Fator Multiplicador</t>
  </si>
  <si>
    <t>Impacto</t>
  </si>
  <si>
    <t>Positivo?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</si>
</sst>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8" sqref="C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"/>
  <sheetViews>
    <sheetView zoomScale="115" zoomScaleNormal="115" workbookViewId="0">
      <selection activeCell="H39" sqref="H39"/>
    </sheetView>
  </sheetViews>
  <sheetFormatPr defaultRowHeight="15" x14ac:dyDescent="0.25"/>
  <cols>
    <col min="1" max="1" width="17.28515625" customWidth="1"/>
    <col min="2" max="2" width="13.85546875" customWidth="1"/>
    <col min="3" max="3" width="13.5703125" customWidth="1"/>
    <col min="4" max="4" width="13.7109375" customWidth="1"/>
    <col min="5" max="6" width="13.5703125" customWidth="1"/>
    <col min="7" max="7" width="12.7109375" customWidth="1"/>
    <col min="8" max="8" width="19.42578125" customWidth="1"/>
    <col min="9" max="9" width="12.42578125" bestFit="1" customWidth="1"/>
    <col min="10" max="10" width="18.28515625" bestFit="1" customWidth="1"/>
    <col min="11" max="11" width="12.42578125" bestFit="1" customWidth="1"/>
  </cols>
  <sheetData>
    <row r="1" spans="1:12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  <c r="I1" s="9" t="s">
        <v>85</v>
      </c>
      <c r="J1" s="9" t="s">
        <v>86</v>
      </c>
      <c r="K1" s="9" t="s">
        <v>88</v>
      </c>
      <c r="L1" s="9" t="s">
        <v>87</v>
      </c>
    </row>
    <row r="2" spans="1:12" x14ac:dyDescent="0.25">
      <c r="A2" t="s">
        <v>32</v>
      </c>
      <c r="B2" t="s">
        <v>72</v>
      </c>
      <c r="C2">
        <f>Parametros!C2*J2</f>
        <v>11</v>
      </c>
      <c r="D2">
        <v>3</v>
      </c>
      <c r="G2">
        <v>0</v>
      </c>
      <c r="H2" t="s">
        <v>43</v>
      </c>
      <c r="I2" t="b">
        <f>TRUE</f>
        <v>1</v>
      </c>
      <c r="J2">
        <f>1+K2*L2</f>
        <v>1.1000000000000001</v>
      </c>
      <c r="K2" t="b">
        <f>TRUE</f>
        <v>1</v>
      </c>
      <c r="L2">
        <v>0.1</v>
      </c>
    </row>
    <row r="3" spans="1:12" x14ac:dyDescent="0.25">
      <c r="A3" t="s">
        <v>33</v>
      </c>
      <c r="B3" t="s">
        <v>72</v>
      </c>
      <c r="C3">
        <f>Parametros!C3*J3</f>
        <v>22</v>
      </c>
      <c r="D3" s="10">
        <f>D2*1.1</f>
        <v>3.3000000000000003</v>
      </c>
      <c r="G3">
        <v>0</v>
      </c>
      <c r="H3" t="s">
        <v>43</v>
      </c>
      <c r="I3" t="b">
        <f>TRUE</f>
        <v>1</v>
      </c>
      <c r="J3">
        <f t="shared" ref="J3:J5" si="0">1+K3*L3</f>
        <v>1.1000000000000001</v>
      </c>
      <c r="K3" t="b">
        <f>TRUE</f>
        <v>1</v>
      </c>
      <c r="L3">
        <v>0.1</v>
      </c>
    </row>
    <row r="4" spans="1:12" x14ac:dyDescent="0.25">
      <c r="A4" t="s">
        <v>39</v>
      </c>
      <c r="B4" t="s">
        <v>72</v>
      </c>
      <c r="C4">
        <f>Parametros!C4*J4</f>
        <v>0.11000000000000001</v>
      </c>
      <c r="D4">
        <v>1E-3</v>
      </c>
      <c r="G4">
        <v>0</v>
      </c>
      <c r="H4" t="s">
        <v>43</v>
      </c>
      <c r="I4" t="b">
        <f>TRUE</f>
        <v>1</v>
      </c>
      <c r="J4">
        <f t="shared" si="0"/>
        <v>1.1000000000000001</v>
      </c>
      <c r="K4" t="b">
        <f>TRUE</f>
        <v>1</v>
      </c>
      <c r="L4">
        <v>0.1</v>
      </c>
    </row>
    <row r="5" spans="1:12" x14ac:dyDescent="0.25">
      <c r="A5" t="s">
        <v>22</v>
      </c>
      <c r="B5" t="s">
        <v>72</v>
      </c>
      <c r="C5">
        <f>Parametros!C5*J5</f>
        <v>0.1</v>
      </c>
      <c r="D5">
        <v>1E-3</v>
      </c>
      <c r="G5">
        <v>0</v>
      </c>
      <c r="H5" t="s">
        <v>43</v>
      </c>
      <c r="I5" t="b">
        <f>TRUE</f>
        <v>1</v>
      </c>
      <c r="J5">
        <f t="shared" si="0"/>
        <v>1</v>
      </c>
      <c r="K5" t="b">
        <f>FALSE</f>
        <v>0</v>
      </c>
      <c r="L5">
        <v>0.1</v>
      </c>
    </row>
    <row r="6" spans="1:12" hidden="1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  <c r="I6" t="b">
        <f>TRUE</f>
        <v>1</v>
      </c>
    </row>
    <row r="7" spans="1:12" hidden="1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  <c r="I7" t="b">
        <f>TRUE</f>
        <v>1</v>
      </c>
    </row>
    <row r="8" spans="1:12" hidden="1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  <c r="I8" t="b">
        <f>TRUE</f>
        <v>1</v>
      </c>
    </row>
    <row r="9" spans="1:12" hidden="1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  <c r="I9" t="b">
        <f>TRUE</f>
        <v>1</v>
      </c>
    </row>
    <row r="10" spans="1:12" hidden="1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  <c r="I10" t="b">
        <f>TRUE</f>
        <v>1</v>
      </c>
    </row>
    <row r="11" spans="1:12" hidden="1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  <c r="I11" t="b">
        <f>TRUE</f>
        <v>1</v>
      </c>
    </row>
    <row r="12" spans="1:12" hidden="1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1">D12*1.2</f>
        <v>9.6000000000000002E-2</v>
      </c>
      <c r="G12">
        <v>2</v>
      </c>
      <c r="H12" t="s">
        <v>42</v>
      </c>
      <c r="I12" t="b">
        <f>TRUE</f>
        <v>1</v>
      </c>
    </row>
    <row r="13" spans="1:12" hidden="1" x14ac:dyDescent="0.25">
      <c r="A13" t="s">
        <v>22</v>
      </c>
      <c r="B13" t="s">
        <v>73</v>
      </c>
      <c r="C13">
        <v>0.05</v>
      </c>
      <c r="D13">
        <v>0.08</v>
      </c>
      <c r="E13">
        <f t="shared" si="1"/>
        <v>9.6000000000000002E-2</v>
      </c>
      <c r="G13">
        <v>0</v>
      </c>
      <c r="H13" t="s">
        <v>42</v>
      </c>
      <c r="I13" t="b">
        <f>TRUE</f>
        <v>1</v>
      </c>
    </row>
    <row r="14" spans="1:12" hidden="1" x14ac:dyDescent="0.25">
      <c r="A14" t="s">
        <v>32</v>
      </c>
      <c r="B14" t="s">
        <v>73</v>
      </c>
      <c r="C14">
        <v>5</v>
      </c>
      <c r="D14">
        <v>7</v>
      </c>
      <c r="E14">
        <f t="shared" si="1"/>
        <v>8.4</v>
      </c>
      <c r="G14">
        <v>0</v>
      </c>
      <c r="H14" s="9" t="s">
        <v>63</v>
      </c>
      <c r="I14" t="b">
        <f>TRUE</f>
        <v>1</v>
      </c>
    </row>
    <row r="15" spans="1:12" hidden="1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1"/>
        <v>12</v>
      </c>
      <c r="G15">
        <v>2</v>
      </c>
      <c r="H15" s="9" t="s">
        <v>63</v>
      </c>
      <c r="I15" t="b">
        <f>TRUE</f>
        <v>1</v>
      </c>
    </row>
    <row r="16" spans="1:12" hidden="1" x14ac:dyDescent="0.25">
      <c r="A16" t="s">
        <v>39</v>
      </c>
      <c r="B16" t="s">
        <v>73</v>
      </c>
      <c r="C16">
        <v>0.05</v>
      </c>
      <c r="D16">
        <v>0.08</v>
      </c>
      <c r="E16">
        <f t="shared" si="1"/>
        <v>9.6000000000000002E-2</v>
      </c>
      <c r="G16">
        <v>2</v>
      </c>
      <c r="H16" s="9" t="s">
        <v>63</v>
      </c>
      <c r="I16" t="b">
        <f>TRUE</f>
        <v>1</v>
      </c>
    </row>
    <row r="17" spans="1:9" hidden="1" x14ac:dyDescent="0.25">
      <c r="A17" t="s">
        <v>22</v>
      </c>
      <c r="B17" t="s">
        <v>73</v>
      </c>
      <c r="C17">
        <v>0.05</v>
      </c>
      <c r="D17">
        <v>0.08</v>
      </c>
      <c r="E17">
        <f t="shared" si="1"/>
        <v>9.6000000000000002E-2</v>
      </c>
      <c r="G17">
        <v>2</v>
      </c>
      <c r="H17" s="9" t="s">
        <v>63</v>
      </c>
      <c r="I17" t="b">
        <f>TRUE</f>
        <v>1</v>
      </c>
    </row>
    <row r="18" spans="1:9" hidden="1" x14ac:dyDescent="0.25"/>
    <row r="19" spans="1:9" hidden="1" x14ac:dyDescent="0.25">
      <c r="C19" s="10"/>
      <c r="D19" s="10"/>
    </row>
    <row r="20" spans="1:9" hidden="1" x14ac:dyDescent="0.25"/>
    <row r="21" spans="1:9" hidden="1" x14ac:dyDescent="0.25">
      <c r="C21" s="10"/>
      <c r="D21" s="10"/>
    </row>
    <row r="22" spans="1:9" hidden="1" x14ac:dyDescent="0.25"/>
    <row r="23" spans="1:9" hidden="1" x14ac:dyDescent="0.25"/>
    <row r="24" spans="1:9" hidden="1" x14ac:dyDescent="0.25"/>
    <row r="25" spans="1:9" hidden="1" x14ac:dyDescent="0.25">
      <c r="H25" s="9"/>
    </row>
    <row r="26" spans="1:9" hidden="1" x14ac:dyDescent="0.25"/>
    <row r="27" spans="1:9" hidden="1" x14ac:dyDescent="0.25"/>
    <row r="28" spans="1:9" hidden="1" x14ac:dyDescent="0.25">
      <c r="C28" s="10"/>
      <c r="D28" s="10"/>
    </row>
    <row r="29" spans="1:9" hidden="1" x14ac:dyDescent="0.25"/>
    <row r="30" spans="1:9" hidden="1" x14ac:dyDescent="0.25">
      <c r="C30" s="10"/>
      <c r="D30" s="10"/>
    </row>
    <row r="31" spans="1:9" hidden="1" x14ac:dyDescent="0.25"/>
    <row r="32" spans="1:9" hidden="1" x14ac:dyDescent="0.25"/>
    <row r="33" hidden="1" x14ac:dyDescent="0.25"/>
  </sheetData>
  <autoFilter ref="A1:H33">
    <filterColumn colId="7">
      <filters>
        <filter val="SemIniciativ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zoomScaleNormal="115" workbookViewId="0">
      <selection activeCell="F20" sqref="F20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t="s">
        <v>32</v>
      </c>
      <c r="B2" t="s">
        <v>72</v>
      </c>
      <c r="C2">
        <v>10</v>
      </c>
      <c r="D2">
        <v>3</v>
      </c>
      <c r="G2">
        <v>0</v>
      </c>
      <c r="H2" t="s">
        <v>43</v>
      </c>
    </row>
    <row r="3" spans="1:8" x14ac:dyDescent="0.25">
      <c r="A3" t="s">
        <v>33</v>
      </c>
      <c r="B3" t="s">
        <v>72</v>
      </c>
      <c r="C3" s="10">
        <v>20</v>
      </c>
      <c r="D3" s="10">
        <f>D2*1.1</f>
        <v>3.3000000000000003</v>
      </c>
      <c r="G3">
        <v>0</v>
      </c>
      <c r="H3" t="s">
        <v>43</v>
      </c>
    </row>
    <row r="4" spans="1:8" x14ac:dyDescent="0.25">
      <c r="A4" t="s">
        <v>39</v>
      </c>
      <c r="B4" t="s">
        <v>72</v>
      </c>
      <c r="C4">
        <v>0.1</v>
      </c>
      <c r="D4">
        <v>1E-3</v>
      </c>
      <c r="G4">
        <v>0</v>
      </c>
      <c r="H4" t="s">
        <v>43</v>
      </c>
    </row>
    <row r="5" spans="1:8" x14ac:dyDescent="0.25">
      <c r="A5" t="s">
        <v>22</v>
      </c>
      <c r="B5" t="s">
        <v>72</v>
      </c>
      <c r="C5">
        <v>0.1</v>
      </c>
      <c r="D5">
        <v>1E-3</v>
      </c>
      <c r="G5">
        <v>0</v>
      </c>
      <c r="H5" t="s">
        <v>43</v>
      </c>
    </row>
    <row r="6" spans="1:8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</row>
    <row r="11" spans="1:8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</row>
    <row r="12" spans="1:8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0">D12*1.2</f>
        <v>9.6000000000000002E-2</v>
      </c>
      <c r="G12">
        <v>2</v>
      </c>
      <c r="H12" t="s">
        <v>42</v>
      </c>
    </row>
    <row r="13" spans="1:8" x14ac:dyDescent="0.25">
      <c r="A13" t="s">
        <v>22</v>
      </c>
      <c r="B13" t="s">
        <v>73</v>
      </c>
      <c r="C13">
        <v>0.05</v>
      </c>
      <c r="D13">
        <v>0.08</v>
      </c>
      <c r="E13">
        <f t="shared" si="0"/>
        <v>9.6000000000000002E-2</v>
      </c>
      <c r="G13">
        <v>0</v>
      </c>
      <c r="H13" t="s">
        <v>42</v>
      </c>
    </row>
    <row r="14" spans="1:8" x14ac:dyDescent="0.25">
      <c r="A14" t="s">
        <v>32</v>
      </c>
      <c r="B14" t="s">
        <v>73</v>
      </c>
      <c r="C14">
        <v>5</v>
      </c>
      <c r="D14">
        <v>7</v>
      </c>
      <c r="E14">
        <f t="shared" si="0"/>
        <v>8.4</v>
      </c>
      <c r="G14">
        <v>0</v>
      </c>
      <c r="H14" s="9" t="s">
        <v>63</v>
      </c>
    </row>
    <row r="15" spans="1:8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0"/>
        <v>12</v>
      </c>
      <c r="G15">
        <v>2</v>
      </c>
      <c r="H15" s="9" t="s">
        <v>63</v>
      </c>
    </row>
    <row r="16" spans="1:8" x14ac:dyDescent="0.25">
      <c r="A16" t="s">
        <v>39</v>
      </c>
      <c r="B16" t="s">
        <v>73</v>
      </c>
      <c r="C16">
        <v>0.05</v>
      </c>
      <c r="D16">
        <v>0.08</v>
      </c>
      <c r="E16">
        <f t="shared" si="0"/>
        <v>9.6000000000000002E-2</v>
      </c>
      <c r="G16">
        <v>2</v>
      </c>
      <c r="H16" s="9" t="s">
        <v>63</v>
      </c>
    </row>
    <row r="17" spans="1:8" x14ac:dyDescent="0.25">
      <c r="A17" t="s">
        <v>22</v>
      </c>
      <c r="B17" t="s">
        <v>73</v>
      </c>
      <c r="C17">
        <v>0.05</v>
      </c>
      <c r="D17">
        <v>0.08</v>
      </c>
      <c r="E17">
        <f t="shared" si="0"/>
        <v>9.6000000000000002E-2</v>
      </c>
      <c r="G17">
        <v>2</v>
      </c>
      <c r="H17" s="9" t="s">
        <v>63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</v>
      </c>
    </row>
    <row r="3" spans="1:4" x14ac:dyDescent="0.25">
      <c r="A3" t="s">
        <v>17</v>
      </c>
      <c r="B3" t="s">
        <v>66</v>
      </c>
      <c r="C3" s="13">
        <v>2018</v>
      </c>
      <c r="D3" s="4">
        <v>500</v>
      </c>
    </row>
    <row r="4" spans="1:4" x14ac:dyDescent="0.25">
      <c r="A4" t="s">
        <v>17</v>
      </c>
      <c r="B4" t="s">
        <v>66</v>
      </c>
      <c r="C4" s="13">
        <v>2019</v>
      </c>
      <c r="D4" s="4">
        <v>500</v>
      </c>
    </row>
    <row r="5" spans="1:4" x14ac:dyDescent="0.25">
      <c r="A5" t="s">
        <v>17</v>
      </c>
      <c r="B5" t="s">
        <v>66</v>
      </c>
      <c r="C5" s="13">
        <v>2020</v>
      </c>
      <c r="D5" s="4">
        <v>500</v>
      </c>
    </row>
    <row r="6" spans="1:4" x14ac:dyDescent="0.25">
      <c r="A6" t="s">
        <v>17</v>
      </c>
      <c r="B6" t="s">
        <v>66</v>
      </c>
      <c r="C6" s="13">
        <v>2021</v>
      </c>
      <c r="D6" s="4">
        <v>500</v>
      </c>
    </row>
    <row r="7" spans="1:4" x14ac:dyDescent="0.25">
      <c r="A7" t="s">
        <v>42</v>
      </c>
      <c r="B7" t="s">
        <v>66</v>
      </c>
      <c r="C7" s="13">
        <v>2017</v>
      </c>
      <c r="D7" s="4">
        <f>D2*2</f>
        <v>1000</v>
      </c>
    </row>
    <row r="8" spans="1:4" x14ac:dyDescent="0.25">
      <c r="A8" t="s">
        <v>42</v>
      </c>
      <c r="B8" t="s">
        <v>66</v>
      </c>
      <c r="C8" s="13">
        <v>2018</v>
      </c>
      <c r="D8" s="4">
        <f t="shared" ref="D8:D11" si="0">D3*2</f>
        <v>1000</v>
      </c>
    </row>
    <row r="9" spans="1:4" x14ac:dyDescent="0.25">
      <c r="A9" t="s">
        <v>42</v>
      </c>
      <c r="B9" t="s">
        <v>66</v>
      </c>
      <c r="C9" s="13">
        <v>2019</v>
      </c>
      <c r="D9" s="4">
        <f t="shared" si="0"/>
        <v>1000</v>
      </c>
    </row>
    <row r="10" spans="1:4" x14ac:dyDescent="0.25">
      <c r="A10" t="s">
        <v>42</v>
      </c>
      <c r="B10" t="s">
        <v>66</v>
      </c>
      <c r="C10" s="13">
        <v>2020</v>
      </c>
      <c r="D10" s="4">
        <f t="shared" si="0"/>
        <v>1000</v>
      </c>
    </row>
    <row r="11" spans="1:4" x14ac:dyDescent="0.25">
      <c r="A11" t="s">
        <v>42</v>
      </c>
      <c r="B11" t="s">
        <v>66</v>
      </c>
      <c r="C11" s="13">
        <v>2021</v>
      </c>
      <c r="D11" s="4">
        <f t="shared" si="0"/>
        <v>1000</v>
      </c>
    </row>
    <row r="12" spans="1:4" x14ac:dyDescent="0.25">
      <c r="A12" t="s">
        <v>43</v>
      </c>
      <c r="B12" t="s">
        <v>66</v>
      </c>
      <c r="C12" s="13">
        <v>2017</v>
      </c>
      <c r="D12" s="4">
        <v>0</v>
      </c>
    </row>
    <row r="13" spans="1:4" x14ac:dyDescent="0.25">
      <c r="A13" t="s">
        <v>43</v>
      </c>
      <c r="B13" t="s">
        <v>66</v>
      </c>
      <c r="C13" s="13">
        <v>2018</v>
      </c>
      <c r="D13" s="4">
        <v>0</v>
      </c>
    </row>
    <row r="14" spans="1:4" x14ac:dyDescent="0.25">
      <c r="A14" t="s">
        <v>43</v>
      </c>
      <c r="B14" t="s">
        <v>66</v>
      </c>
      <c r="C14" s="13">
        <v>2019</v>
      </c>
      <c r="D14" s="4">
        <v>0</v>
      </c>
    </row>
    <row r="15" spans="1:4" x14ac:dyDescent="0.25">
      <c r="A15" t="s">
        <v>43</v>
      </c>
      <c r="B15" t="s">
        <v>66</v>
      </c>
      <c r="C15" s="13">
        <v>2020</v>
      </c>
      <c r="D15" s="4">
        <v>0</v>
      </c>
    </row>
    <row r="16" spans="1:4" x14ac:dyDescent="0.25">
      <c r="A16" t="s">
        <v>43</v>
      </c>
      <c r="B16" t="s">
        <v>66</v>
      </c>
      <c r="C16" s="13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1500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1500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1500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1500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Lista_de_Parâmetros</vt:lpstr>
      <vt:lpstr>Configs</vt:lpstr>
      <vt:lpstr>Dados_Projetados</vt:lpstr>
      <vt:lpstr>Cenarios</vt:lpstr>
      <vt:lpstr>Parametros_Modular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2017-06-30T15:00:17Z</dcterms:modified>
</cp:coreProperties>
</file>