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530" firstSheet="4" activeTab="6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Módulos" sheetId="15" r:id="rId7"/>
    <sheet name="Funcoes_Inputs" sheetId="11" r:id="rId8"/>
    <sheet name="Funcoes_Outputs" sheetId="12" r:id="rId9"/>
    <sheet name="Distribuições" sheetId="10" r:id="rId10"/>
    <sheet name="Categorias" sheetId="13" r:id="rId11"/>
    <sheet name="Custos" sheetId="8" r:id="rId12"/>
    <sheet name="Benefícios_Capturados" sheetId="3" r:id="rId13"/>
  </sheets>
  <definedNames>
    <definedName name="_xlnm._FilterDatabase" localSheetId="11" hidden="1">Custos!$A$1:$D$5</definedName>
    <definedName name="_xlnm._FilterDatabase" localSheetId="7" hidden="1">Funcoes_Inputs!$A$1:$E$223</definedName>
    <definedName name="_xlnm._FilterDatabase" localSheetId="0" hidden="1">Lista_de_Parâmetros!$A$1:$F$5</definedName>
    <definedName name="_xlnm._FilterDatabase" localSheetId="6" hidden="1">Módulos!$A$1:$B$24</definedName>
    <definedName name="_xlnm._FilterDatabase" localSheetId="5" hidden="1">Parametros!$A$1:$G$54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5" l="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84" i="12"/>
  <c r="D83" i="12"/>
  <c r="D82" i="12"/>
  <c r="D81" i="12"/>
  <c r="D80" i="12"/>
  <c r="D79" i="12"/>
  <c r="D74" i="12"/>
  <c r="D75" i="12"/>
  <c r="D76" i="12"/>
  <c r="D77" i="12"/>
  <c r="D78" i="12"/>
  <c r="D73" i="12"/>
  <c r="C234" i="11"/>
  <c r="C233" i="11"/>
  <c r="C232" i="11"/>
  <c r="C231" i="11"/>
  <c r="C230" i="11"/>
  <c r="C229" i="11"/>
  <c r="C225" i="11"/>
  <c r="C226" i="11"/>
  <c r="C227" i="11"/>
  <c r="C224" i="11"/>
  <c r="C228" i="11"/>
  <c r="D211" i="11"/>
  <c r="C211" i="11"/>
  <c r="E211" i="11" s="1"/>
  <c r="E210" i="11"/>
  <c r="D210" i="11"/>
  <c r="C210" i="11"/>
  <c r="D209" i="11"/>
  <c r="C209" i="11"/>
  <c r="E209" i="11" s="1"/>
  <c r="D208" i="11"/>
  <c r="C208" i="11"/>
  <c r="E208" i="11" s="1"/>
  <c r="E207" i="11"/>
  <c r="D207" i="11"/>
  <c r="C207" i="11"/>
  <c r="E206" i="11"/>
  <c r="D206" i="11"/>
  <c r="C206" i="11"/>
  <c r="D205" i="11"/>
  <c r="C205" i="11"/>
  <c r="E205" i="11" s="1"/>
  <c r="E204" i="11"/>
  <c r="D204" i="11"/>
  <c r="C204" i="11"/>
  <c r="E203" i="11"/>
  <c r="C140" i="11"/>
  <c r="C135" i="11"/>
  <c r="E135" i="11" s="1"/>
  <c r="C32" i="11"/>
  <c r="C31" i="11"/>
  <c r="C30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2" i="12"/>
  <c r="C107" i="4" l="1"/>
  <c r="C106" i="4"/>
  <c r="C105" i="4"/>
  <c r="C104" i="4"/>
  <c r="C103" i="4"/>
  <c r="C102" i="4"/>
  <c r="C101" i="4"/>
  <c r="C100" i="4"/>
  <c r="C99" i="4"/>
  <c r="C98" i="4"/>
  <c r="C97" i="4"/>
  <c r="C96" i="4"/>
  <c r="D96" i="4" s="1"/>
  <c r="C95" i="4"/>
  <c r="C94" i="4"/>
  <c r="C93" i="4"/>
  <c r="C92" i="4"/>
  <c r="D92" i="4" s="1"/>
  <c r="D107" i="4"/>
  <c r="D106" i="4"/>
  <c r="D105" i="4"/>
  <c r="D104" i="4"/>
  <c r="D103" i="4"/>
  <c r="D102" i="4"/>
  <c r="D101" i="4"/>
  <c r="D100" i="4"/>
  <c r="D99" i="4"/>
  <c r="D98" i="4"/>
  <c r="D97" i="4"/>
  <c r="D95" i="4"/>
  <c r="D94" i="4"/>
  <c r="D93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39" i="4" l="1"/>
  <c r="C29" i="11" l="1"/>
  <c r="C2" i="11"/>
  <c r="C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B6" i="15" l="1"/>
  <c r="B7" i="15"/>
  <c r="D223" i="11" l="1"/>
  <c r="D222" i="11"/>
  <c r="D221" i="11"/>
  <c r="D220" i="11"/>
  <c r="D219" i="11"/>
  <c r="D218" i="11"/>
  <c r="D217" i="11"/>
  <c r="D216" i="11"/>
  <c r="D215" i="11"/>
  <c r="D214" i="11"/>
  <c r="D213" i="11"/>
  <c r="D212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1" i="11"/>
  <c r="C144" i="11"/>
  <c r="C143" i="11"/>
  <c r="C142" i="11"/>
  <c r="C146" i="11"/>
  <c r="C145" i="11"/>
  <c r="C155" i="11"/>
  <c r="C156" i="11"/>
  <c r="C157" i="11"/>
  <c r="C158" i="11"/>
  <c r="C159" i="11"/>
  <c r="C160" i="11"/>
  <c r="C174" i="11"/>
  <c r="C176" i="11"/>
  <c r="C175" i="11"/>
  <c r="C173" i="11"/>
  <c r="C170" i="11"/>
  <c r="C169" i="11"/>
  <c r="C168" i="11"/>
  <c r="C167" i="11"/>
  <c r="C166" i="11"/>
  <c r="C165" i="11"/>
  <c r="C164" i="11"/>
  <c r="C163" i="11"/>
  <c r="C162" i="11"/>
  <c r="C161" i="11"/>
  <c r="C139" i="11"/>
  <c r="C138" i="11"/>
  <c r="C137" i="11"/>
  <c r="C134" i="11"/>
  <c r="C223" i="11"/>
  <c r="C222" i="11"/>
  <c r="C221" i="11"/>
  <c r="C220" i="11"/>
  <c r="C219" i="11"/>
  <c r="C218" i="11"/>
  <c r="C213" i="11"/>
  <c r="C212" i="11"/>
  <c r="C171" i="11"/>
  <c r="C172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36" i="11"/>
  <c r="C125" i="11"/>
  <c r="C124" i="11"/>
  <c r="C123" i="11"/>
  <c r="C122" i="11"/>
  <c r="C121" i="11"/>
  <c r="C120" i="11"/>
  <c r="C119" i="11"/>
  <c r="C118" i="11"/>
  <c r="C117" i="11"/>
  <c r="C116" i="11"/>
  <c r="C99" i="11"/>
  <c r="C90" i="11"/>
  <c r="C81" i="11"/>
  <c r="C217" i="11"/>
  <c r="C216" i="11"/>
  <c r="C215" i="11"/>
  <c r="C214" i="11"/>
  <c r="C154" i="11"/>
  <c r="C153" i="11"/>
  <c r="C152" i="11"/>
  <c r="C151" i="11"/>
  <c r="C150" i="11"/>
  <c r="C149" i="11"/>
  <c r="C148" i="11"/>
  <c r="C147" i="11"/>
  <c r="C133" i="11"/>
  <c r="C132" i="11"/>
  <c r="C131" i="11"/>
  <c r="C130" i="11"/>
  <c r="C129" i="11"/>
  <c r="C128" i="11"/>
  <c r="C127" i="11"/>
  <c r="C12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8" i="11"/>
  <c r="C97" i="11"/>
  <c r="C96" i="11"/>
  <c r="C95" i="11"/>
  <c r="C94" i="11"/>
  <c r="C93" i="11"/>
  <c r="C92" i="11"/>
  <c r="C91" i="11"/>
  <c r="C89" i="11"/>
  <c r="C88" i="11"/>
  <c r="C87" i="11"/>
  <c r="C86" i="11"/>
  <c r="C85" i="11"/>
  <c r="C84" i="11"/>
  <c r="C83" i="11"/>
  <c r="C82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D38" i="4" l="1"/>
  <c r="D37" i="4"/>
  <c r="D36" i="4"/>
  <c r="D35" i="4"/>
  <c r="D34" i="4"/>
  <c r="M3" i="14" l="1"/>
  <c r="M2" i="14"/>
  <c r="L1" i="14"/>
  <c r="K1" i="14"/>
  <c r="J1" i="14"/>
  <c r="I1" i="14"/>
  <c r="A2" i="14" l="1"/>
  <c r="A3" i="14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D2" i="2" l="1"/>
  <c r="C38" i="11"/>
  <c r="C37" i="11"/>
  <c r="C36" i="11"/>
  <c r="C35" i="11"/>
  <c r="C34" i="11"/>
  <c r="C33" i="11"/>
  <c r="B4" i="9"/>
  <c r="C28" i="11"/>
  <c r="C27" i="11"/>
  <c r="C26" i="11"/>
  <c r="C25" i="11"/>
  <c r="C24" i="11"/>
  <c r="C23" i="11"/>
  <c r="C22" i="11"/>
  <c r="C21" i="11"/>
  <c r="C3" i="11" l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<sst xmlns="http://schemas.openxmlformats.org/spreadsheetml/2006/main" count="1153" uniqueCount="304">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</sst>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65</v>
      </c>
      <c r="B2" t="s">
        <v>73</v>
      </c>
      <c r="C2" t="s">
        <v>74</v>
      </c>
    </row>
    <row r="3" spans="1:5" x14ac:dyDescent="0.25">
      <c r="A3" t="s">
        <v>72</v>
      </c>
      <c r="B3" t="s">
        <v>75</v>
      </c>
      <c r="C3" t="s">
        <v>76</v>
      </c>
    </row>
    <row r="4" spans="1:5" x14ac:dyDescent="0.25">
      <c r="A4" t="s">
        <v>66</v>
      </c>
      <c r="B4" t="s">
        <v>75</v>
      </c>
      <c r="C4" t="s">
        <v>77</v>
      </c>
      <c r="D4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62</v>
      </c>
      <c r="B1" s="7" t="s">
        <v>58</v>
      </c>
      <c r="C1" s="9" t="s">
        <v>0</v>
      </c>
      <c r="D1" s="8" t="s">
        <v>64</v>
      </c>
    </row>
    <row r="2" spans="1:4" x14ac:dyDescent="0.25">
      <c r="A2" t="s">
        <v>12</v>
      </c>
      <c r="B2" t="s">
        <v>59</v>
      </c>
      <c r="C2" s="10">
        <v>2017</v>
      </c>
      <c r="D2" s="4">
        <v>50000</v>
      </c>
    </row>
    <row r="3" spans="1:4" x14ac:dyDescent="0.25">
      <c r="A3" t="s">
        <v>12</v>
      </c>
      <c r="B3" t="s">
        <v>59</v>
      </c>
      <c r="C3" s="10">
        <v>2018</v>
      </c>
      <c r="D3" s="4">
        <v>50000</v>
      </c>
    </row>
    <row r="4" spans="1:4" x14ac:dyDescent="0.25">
      <c r="A4" t="s">
        <v>285</v>
      </c>
      <c r="B4" t="s">
        <v>59</v>
      </c>
      <c r="C4" s="10">
        <v>2017</v>
      </c>
      <c r="D4" s="4">
        <v>0</v>
      </c>
    </row>
    <row r="5" spans="1:4" x14ac:dyDescent="0.25">
      <c r="A5" t="s">
        <v>285</v>
      </c>
      <c r="B5" t="s">
        <v>59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60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s="2">
        <v>2</v>
      </c>
      <c r="B2" s="2">
        <v>100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topLeftCell="R1" workbookViewId="0">
      <selection activeCell="T1" sqref="T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20.85546875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252</v>
      </c>
      <c r="E1" s="3" t="s">
        <v>15</v>
      </c>
      <c r="F1" s="3" t="s">
        <v>16</v>
      </c>
      <c r="G1" s="7" t="s">
        <v>117</v>
      </c>
      <c r="H1" s="7" t="s">
        <v>118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174</v>
      </c>
      <c r="U1" t="s">
        <v>175</v>
      </c>
      <c r="V1" t="s">
        <v>185</v>
      </c>
      <c r="W1" t="s">
        <v>186</v>
      </c>
      <c r="X1" t="s">
        <v>187</v>
      </c>
      <c r="Y1" t="s">
        <v>188</v>
      </c>
      <c r="Z1" t="s">
        <v>199</v>
      </c>
      <c r="AA1" t="s">
        <v>202</v>
      </c>
      <c r="AB1" t="s">
        <v>203</v>
      </c>
      <c r="AC1" t="s">
        <v>204</v>
      </c>
      <c r="AD1" t="s">
        <v>205</v>
      </c>
      <c r="AE1" t="s">
        <v>206</v>
      </c>
      <c r="AF1" t="s">
        <v>207</v>
      </c>
      <c r="AG1" t="s">
        <v>213</v>
      </c>
      <c r="AH1" t="s">
        <v>214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  <c r="AS1" t="s">
        <v>242</v>
      </c>
      <c r="AT1" t="s">
        <v>243</v>
      </c>
      <c r="AU1" t="s">
        <v>244</v>
      </c>
      <c r="AV1" t="s">
        <v>245</v>
      </c>
      <c r="AW1" t="s">
        <v>247</v>
      </c>
      <c r="AX1" t="s">
        <v>251</v>
      </c>
      <c r="AY1" t="s">
        <v>246</v>
      </c>
      <c r="AZ1" t="s">
        <v>248</v>
      </c>
      <c r="BA1" t="s">
        <v>249</v>
      </c>
      <c r="BB1" t="s">
        <v>250</v>
      </c>
    </row>
    <row r="2" spans="1:54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6"/>
      <c r="E4" s="11"/>
      <c r="F4" s="11"/>
    </row>
    <row r="5" spans="1:54" x14ac:dyDescent="0.25">
      <c r="C5" s="6"/>
      <c r="E5" s="11"/>
      <c r="F5" s="11"/>
    </row>
    <row r="6" spans="1:54" x14ac:dyDescent="0.25">
      <c r="C6" s="6"/>
      <c r="E6" s="11"/>
      <c r="F6" s="11"/>
    </row>
    <row r="7" spans="1:54" x14ac:dyDescent="0.25">
      <c r="C7" s="6"/>
    </row>
    <row r="8" spans="1:54" x14ac:dyDescent="0.25">
      <c r="C8" s="6"/>
    </row>
    <row r="9" spans="1:54" x14ac:dyDescent="0.25">
      <c r="C9" s="6"/>
    </row>
    <row r="10" spans="1:54" x14ac:dyDescent="0.25">
      <c r="C10" s="6"/>
    </row>
    <row r="11" spans="1:54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</v>
      </c>
      <c r="G1" s="15" t="s">
        <v>2</v>
      </c>
      <c r="H1" t="s">
        <v>176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241</v>
      </c>
      <c r="N1" t="s">
        <v>253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213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213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62</v>
      </c>
      <c r="B1" s="7" t="s">
        <v>61</v>
      </c>
      <c r="C1" s="7" t="s">
        <v>63</v>
      </c>
    </row>
    <row r="2" spans="1:3" x14ac:dyDescent="0.25">
      <c r="A2" t="s">
        <v>285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48</v>
      </c>
      <c r="B5" t="b">
        <f>FALSE</f>
        <v>0</v>
      </c>
      <c r="C5" t="b">
        <f>FALSE</f>
        <v>0</v>
      </c>
    </row>
    <row r="6" spans="1:3" x14ac:dyDescent="0.25">
      <c r="A6" s="7" t="s">
        <v>49</v>
      </c>
      <c r="B6" t="b">
        <f>FALSE</f>
        <v>0</v>
      </c>
      <c r="C6" t="b">
        <f>FALSE</f>
        <v>0</v>
      </c>
    </row>
    <row r="7" spans="1:3" x14ac:dyDescent="0.25">
      <c r="A7" s="7" t="s">
        <v>50</v>
      </c>
      <c r="B7" t="b">
        <f>FALSE</f>
        <v>0</v>
      </c>
      <c r="C7" t="b">
        <f>FALSE</f>
        <v>0</v>
      </c>
    </row>
    <row r="8" spans="1:3" x14ac:dyDescent="0.25">
      <c r="A8" s="7" t="s">
        <v>51</v>
      </c>
      <c r="B8" t="b">
        <f>FALSE</f>
        <v>0</v>
      </c>
      <c r="C8" t="b">
        <f>FALSE</f>
        <v>0</v>
      </c>
    </row>
    <row r="9" spans="1:3" x14ac:dyDescent="0.25">
      <c r="A9" s="7" t="s">
        <v>52</v>
      </c>
      <c r="B9" t="b">
        <f>FALSE</f>
        <v>0</v>
      </c>
      <c r="C9" t="b">
        <f>FALSE</f>
        <v>0</v>
      </c>
    </row>
    <row r="10" spans="1:3" x14ac:dyDescent="0.25">
      <c r="A10" s="7" t="s">
        <v>53</v>
      </c>
      <c r="B10" t="b">
        <f>FALSE</f>
        <v>0</v>
      </c>
      <c r="C10" t="b">
        <f>FALSE</f>
        <v>0</v>
      </c>
    </row>
    <row r="11" spans="1:3" x14ac:dyDescent="0.25">
      <c r="A11" s="7" t="s">
        <v>54</v>
      </c>
      <c r="B11" t="b">
        <f>FALSE</f>
        <v>0</v>
      </c>
      <c r="C11" t="b">
        <f>FALSE</f>
        <v>0</v>
      </c>
    </row>
    <row r="12" spans="1:3" x14ac:dyDescent="0.25">
      <c r="A12" s="7" t="s">
        <v>55</v>
      </c>
      <c r="B12" t="b">
        <f>FALSE</f>
        <v>0</v>
      </c>
      <c r="C12" t="b">
        <f>FALSE</f>
        <v>0</v>
      </c>
    </row>
    <row r="13" spans="1:3" x14ac:dyDescent="0.25">
      <c r="A13" s="7" t="s">
        <v>56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7"/>
  <sheetViews>
    <sheetView zoomScale="130" zoomScaleNormal="130" workbookViewId="0"/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62</v>
      </c>
    </row>
    <row r="2" spans="1:7" x14ac:dyDescent="0.25">
      <c r="A2" t="s">
        <v>83</v>
      </c>
      <c r="B2" t="s">
        <v>65</v>
      </c>
      <c r="C2">
        <v>5</v>
      </c>
      <c r="D2">
        <f t="shared" ref="D2:D9" si="0">C2*0.01</f>
        <v>0.05</v>
      </c>
      <c r="G2" t="s">
        <v>285</v>
      </c>
    </row>
    <row r="3" spans="1:7" x14ac:dyDescent="0.25">
      <c r="A3" t="s">
        <v>103</v>
      </c>
      <c r="B3" t="s">
        <v>65</v>
      </c>
      <c r="C3">
        <v>1000</v>
      </c>
      <c r="D3">
        <f t="shared" si="0"/>
        <v>10</v>
      </c>
      <c r="G3" t="s">
        <v>285</v>
      </c>
    </row>
    <row r="4" spans="1:7" x14ac:dyDescent="0.25">
      <c r="A4" t="s">
        <v>107</v>
      </c>
      <c r="B4" t="s">
        <v>65</v>
      </c>
      <c r="C4">
        <v>5</v>
      </c>
      <c r="D4">
        <f t="shared" si="0"/>
        <v>0.05</v>
      </c>
      <c r="G4" t="s">
        <v>285</v>
      </c>
    </row>
    <row r="5" spans="1:7" x14ac:dyDescent="0.25">
      <c r="A5" t="s">
        <v>124</v>
      </c>
      <c r="B5" t="s">
        <v>65</v>
      </c>
      <c r="C5">
        <v>0.5</v>
      </c>
      <c r="D5">
        <f t="shared" si="0"/>
        <v>5.0000000000000001E-3</v>
      </c>
      <c r="G5" t="s">
        <v>285</v>
      </c>
    </row>
    <row r="6" spans="1:7" x14ac:dyDescent="0.25">
      <c r="A6" t="s">
        <v>121</v>
      </c>
      <c r="B6" t="s">
        <v>65</v>
      </c>
      <c r="C6">
        <v>0.1</v>
      </c>
      <c r="D6">
        <f t="shared" si="0"/>
        <v>1E-3</v>
      </c>
      <c r="G6" t="s">
        <v>285</v>
      </c>
    </row>
    <row r="7" spans="1:7" x14ac:dyDescent="0.25">
      <c r="A7" s="17" t="s">
        <v>145</v>
      </c>
      <c r="B7" t="s">
        <v>65</v>
      </c>
      <c r="C7">
        <v>0.01</v>
      </c>
      <c r="D7">
        <f t="shared" si="0"/>
        <v>1E-4</v>
      </c>
      <c r="G7" t="s">
        <v>285</v>
      </c>
    </row>
    <row r="8" spans="1:7" x14ac:dyDescent="0.25">
      <c r="A8" s="17" t="s">
        <v>150</v>
      </c>
      <c r="B8" t="s">
        <v>65</v>
      </c>
      <c r="C8">
        <v>2500</v>
      </c>
      <c r="D8">
        <f t="shared" si="0"/>
        <v>25</v>
      </c>
      <c r="G8" t="s">
        <v>285</v>
      </c>
    </row>
    <row r="9" spans="1:7" x14ac:dyDescent="0.25">
      <c r="A9" s="17" t="s">
        <v>152</v>
      </c>
      <c r="B9" t="s">
        <v>65</v>
      </c>
      <c r="C9">
        <v>2000</v>
      </c>
      <c r="D9">
        <f t="shared" si="0"/>
        <v>20</v>
      </c>
      <c r="G9" t="s">
        <v>285</v>
      </c>
    </row>
    <row r="10" spans="1:7" x14ac:dyDescent="0.25">
      <c r="A10" t="s">
        <v>157</v>
      </c>
      <c r="B10" t="s">
        <v>65</v>
      </c>
      <c r="C10">
        <v>2000</v>
      </c>
      <c r="D10">
        <f t="shared" ref="D10" si="1">C10*0.01</f>
        <v>20</v>
      </c>
      <c r="G10" t="s">
        <v>285</v>
      </c>
    </row>
    <row r="11" spans="1:7" x14ac:dyDescent="0.25">
      <c r="A11" t="s">
        <v>180</v>
      </c>
      <c r="B11" t="s">
        <v>65</v>
      </c>
      <c r="C11">
        <v>0.1</v>
      </c>
      <c r="D11">
        <f t="shared" ref="D11" si="2">C11*0.01</f>
        <v>1E-3</v>
      </c>
      <c r="G11" t="s">
        <v>285</v>
      </c>
    </row>
    <row r="12" spans="1:7" x14ac:dyDescent="0.25">
      <c r="A12" t="s">
        <v>181</v>
      </c>
      <c r="B12" t="s">
        <v>65</v>
      </c>
      <c r="C12">
        <v>1000</v>
      </c>
      <c r="D12">
        <f t="shared" ref="D12" si="3">C12*0.01</f>
        <v>10</v>
      </c>
      <c r="G12" t="s">
        <v>285</v>
      </c>
    </row>
    <row r="13" spans="1:7" x14ac:dyDescent="0.25">
      <c r="A13" t="s">
        <v>194</v>
      </c>
      <c r="B13" t="s">
        <v>65</v>
      </c>
      <c r="C13">
        <v>0.1</v>
      </c>
      <c r="D13">
        <f t="shared" ref="D13:D14" si="4">C13*0.01</f>
        <v>1E-3</v>
      </c>
      <c r="G13" t="s">
        <v>285</v>
      </c>
    </row>
    <row r="14" spans="1:7" x14ac:dyDescent="0.25">
      <c r="A14" t="s">
        <v>195</v>
      </c>
      <c r="B14" t="s">
        <v>65</v>
      </c>
      <c r="C14">
        <v>1000</v>
      </c>
      <c r="D14">
        <f t="shared" si="4"/>
        <v>10</v>
      </c>
      <c r="G14" t="s">
        <v>285</v>
      </c>
    </row>
    <row r="15" spans="1:7" x14ac:dyDescent="0.25">
      <c r="A15" t="s">
        <v>198</v>
      </c>
      <c r="B15" t="s">
        <v>65</v>
      </c>
      <c r="C15">
        <v>0</v>
      </c>
      <c r="D15">
        <f t="shared" ref="D15" si="5">C15*0.01</f>
        <v>0</v>
      </c>
      <c r="G15" t="s">
        <v>285</v>
      </c>
    </row>
    <row r="16" spans="1:7" x14ac:dyDescent="0.25">
      <c r="A16" t="s">
        <v>201</v>
      </c>
      <c r="B16" t="s">
        <v>65</v>
      </c>
      <c r="C16">
        <v>0</v>
      </c>
      <c r="D16">
        <f t="shared" ref="D16" si="6">C16*0.01</f>
        <v>0</v>
      </c>
      <c r="G16" t="s">
        <v>285</v>
      </c>
    </row>
    <row r="17" spans="1:7" x14ac:dyDescent="0.25">
      <c r="A17" t="s">
        <v>211</v>
      </c>
      <c r="B17" t="s">
        <v>65</v>
      </c>
      <c r="C17">
        <v>10</v>
      </c>
      <c r="D17">
        <f t="shared" ref="D17" si="7">C17*0.01</f>
        <v>0.1</v>
      </c>
      <c r="G17" t="s">
        <v>285</v>
      </c>
    </row>
    <row r="18" spans="1:7" x14ac:dyDescent="0.25">
      <c r="A18" t="s">
        <v>215</v>
      </c>
      <c r="B18" t="s">
        <v>65</v>
      </c>
      <c r="C18">
        <v>0</v>
      </c>
      <c r="D18">
        <f t="shared" ref="D18:D19" si="8">C18*0.01</f>
        <v>0</v>
      </c>
      <c r="G18" t="s">
        <v>285</v>
      </c>
    </row>
    <row r="19" spans="1:7" x14ac:dyDescent="0.25">
      <c r="A19" t="s">
        <v>119</v>
      </c>
      <c r="B19" t="s">
        <v>65</v>
      </c>
      <c r="C19">
        <v>2</v>
      </c>
      <c r="D19">
        <f t="shared" si="8"/>
        <v>0.02</v>
      </c>
      <c r="G19" t="s">
        <v>285</v>
      </c>
    </row>
    <row r="20" spans="1:7" x14ac:dyDescent="0.25">
      <c r="A20" t="s">
        <v>227</v>
      </c>
      <c r="B20" t="s">
        <v>65</v>
      </c>
      <c r="C20">
        <v>2</v>
      </c>
      <c r="D20">
        <f t="shared" ref="D20:D24" si="9">C20*0.01</f>
        <v>0.02</v>
      </c>
      <c r="G20" t="s">
        <v>285</v>
      </c>
    </row>
    <row r="21" spans="1:7" x14ac:dyDescent="0.25">
      <c r="A21" t="s">
        <v>228</v>
      </c>
      <c r="B21" t="s">
        <v>65</v>
      </c>
      <c r="C21">
        <v>2</v>
      </c>
      <c r="D21">
        <f t="shared" si="9"/>
        <v>0.02</v>
      </c>
      <c r="G21" t="s">
        <v>285</v>
      </c>
    </row>
    <row r="22" spans="1:7" x14ac:dyDescent="0.25">
      <c r="A22" t="s">
        <v>229</v>
      </c>
      <c r="B22" t="s">
        <v>65</v>
      </c>
      <c r="C22">
        <v>2</v>
      </c>
      <c r="D22">
        <f t="shared" si="9"/>
        <v>0.02</v>
      </c>
      <c r="G22" t="s">
        <v>285</v>
      </c>
    </row>
    <row r="23" spans="1:7" x14ac:dyDescent="0.25">
      <c r="A23" t="s">
        <v>230</v>
      </c>
      <c r="B23" t="s">
        <v>65</v>
      </c>
      <c r="C23">
        <v>2</v>
      </c>
      <c r="D23">
        <f t="shared" si="9"/>
        <v>0.02</v>
      </c>
      <c r="G23" t="s">
        <v>285</v>
      </c>
    </row>
    <row r="24" spans="1:7" x14ac:dyDescent="0.25">
      <c r="A24" t="s">
        <v>218</v>
      </c>
      <c r="B24" t="s">
        <v>65</v>
      </c>
      <c r="C24">
        <v>500</v>
      </c>
      <c r="D24">
        <f t="shared" si="9"/>
        <v>5</v>
      </c>
      <c r="G24" t="s">
        <v>285</v>
      </c>
    </row>
    <row r="25" spans="1:7" x14ac:dyDescent="0.25">
      <c r="A25" t="s">
        <v>223</v>
      </c>
      <c r="B25" t="s">
        <v>65</v>
      </c>
      <c r="C25">
        <v>500</v>
      </c>
      <c r="D25">
        <f t="shared" ref="D25:D33" si="10">C25*0.01</f>
        <v>5</v>
      </c>
      <c r="G25" t="s">
        <v>285</v>
      </c>
    </row>
    <row r="26" spans="1:7" x14ac:dyDescent="0.25">
      <c r="A26" t="s">
        <v>224</v>
      </c>
      <c r="B26" t="s">
        <v>65</v>
      </c>
      <c r="C26">
        <v>500</v>
      </c>
      <c r="D26">
        <f t="shared" si="10"/>
        <v>5</v>
      </c>
      <c r="G26" t="s">
        <v>285</v>
      </c>
    </row>
    <row r="27" spans="1:7" x14ac:dyDescent="0.25">
      <c r="A27" t="s">
        <v>225</v>
      </c>
      <c r="B27" t="s">
        <v>65</v>
      </c>
      <c r="C27">
        <v>500</v>
      </c>
      <c r="D27">
        <f t="shared" si="10"/>
        <v>5</v>
      </c>
      <c r="G27" t="s">
        <v>285</v>
      </c>
    </row>
    <row r="28" spans="1:7" x14ac:dyDescent="0.25">
      <c r="A28" t="s">
        <v>226</v>
      </c>
      <c r="B28" t="s">
        <v>65</v>
      </c>
      <c r="C28">
        <v>500</v>
      </c>
      <c r="D28">
        <f t="shared" si="10"/>
        <v>5</v>
      </c>
      <c r="G28" t="s">
        <v>285</v>
      </c>
    </row>
    <row r="29" spans="1:7" x14ac:dyDescent="0.25">
      <c r="A29" t="s">
        <v>116</v>
      </c>
      <c r="B29" t="s">
        <v>65</v>
      </c>
      <c r="C29">
        <v>0</v>
      </c>
      <c r="D29">
        <f t="shared" si="10"/>
        <v>0</v>
      </c>
      <c r="G29" t="s">
        <v>285</v>
      </c>
    </row>
    <row r="30" spans="1:7" x14ac:dyDescent="0.25">
      <c r="A30" t="s">
        <v>219</v>
      </c>
      <c r="B30" t="s">
        <v>65</v>
      </c>
      <c r="C30">
        <v>0</v>
      </c>
      <c r="D30">
        <f t="shared" si="10"/>
        <v>0</v>
      </c>
      <c r="G30" t="s">
        <v>285</v>
      </c>
    </row>
    <row r="31" spans="1:7" x14ac:dyDescent="0.25">
      <c r="A31" t="s">
        <v>220</v>
      </c>
      <c r="B31" t="s">
        <v>65</v>
      </c>
      <c r="C31">
        <v>0</v>
      </c>
      <c r="D31">
        <f t="shared" si="10"/>
        <v>0</v>
      </c>
      <c r="G31" t="s">
        <v>285</v>
      </c>
    </row>
    <row r="32" spans="1:7" x14ac:dyDescent="0.25">
      <c r="A32" t="s">
        <v>221</v>
      </c>
      <c r="B32" t="s">
        <v>65</v>
      </c>
      <c r="C32">
        <v>0</v>
      </c>
      <c r="D32">
        <f t="shared" si="10"/>
        <v>0</v>
      </c>
      <c r="G32" t="s">
        <v>285</v>
      </c>
    </row>
    <row r="33" spans="1:7" x14ac:dyDescent="0.25">
      <c r="A33" t="s">
        <v>222</v>
      </c>
      <c r="B33" t="s">
        <v>65</v>
      </c>
      <c r="C33">
        <v>0</v>
      </c>
      <c r="D33">
        <f t="shared" si="10"/>
        <v>0</v>
      </c>
      <c r="G33" t="s">
        <v>285</v>
      </c>
    </row>
    <row r="34" spans="1:7" x14ac:dyDescent="0.25">
      <c r="A34" t="s">
        <v>257</v>
      </c>
      <c r="B34" t="s">
        <v>65</v>
      </c>
      <c r="C34">
        <v>10</v>
      </c>
      <c r="D34">
        <f t="shared" ref="D34:D36" si="11">C34*0.01</f>
        <v>0.1</v>
      </c>
      <c r="G34" t="s">
        <v>285</v>
      </c>
    </row>
    <row r="35" spans="1:7" x14ac:dyDescent="0.25">
      <c r="A35" t="s">
        <v>258</v>
      </c>
      <c r="B35" t="s">
        <v>65</v>
      </c>
      <c r="C35">
        <v>1</v>
      </c>
      <c r="D35">
        <f t="shared" si="11"/>
        <v>0.01</v>
      </c>
      <c r="G35" t="s">
        <v>285</v>
      </c>
    </row>
    <row r="36" spans="1:7" x14ac:dyDescent="0.25">
      <c r="A36" t="s">
        <v>259</v>
      </c>
      <c r="B36" t="s">
        <v>65</v>
      </c>
      <c r="C36">
        <v>1000</v>
      </c>
      <c r="D36">
        <f t="shared" si="11"/>
        <v>10</v>
      </c>
      <c r="G36" t="s">
        <v>285</v>
      </c>
    </row>
    <row r="37" spans="1:7" x14ac:dyDescent="0.25">
      <c r="A37" t="s">
        <v>262</v>
      </c>
      <c r="B37" t="s">
        <v>65</v>
      </c>
      <c r="C37">
        <v>2</v>
      </c>
      <c r="D37">
        <f t="shared" ref="D37:D38" si="12">C37*0.01</f>
        <v>0.02</v>
      </c>
      <c r="G37" t="s">
        <v>285</v>
      </c>
    </row>
    <row r="38" spans="1:7" x14ac:dyDescent="0.25">
      <c r="A38" t="s">
        <v>263</v>
      </c>
      <c r="B38" t="s">
        <v>65</v>
      </c>
      <c r="C38">
        <v>10</v>
      </c>
      <c r="D38">
        <f t="shared" si="12"/>
        <v>0.1</v>
      </c>
      <c r="G38" t="s">
        <v>285</v>
      </c>
    </row>
    <row r="39" spans="1:7" x14ac:dyDescent="0.25">
      <c r="A39" t="s">
        <v>269</v>
      </c>
      <c r="B39" t="s">
        <v>65</v>
      </c>
      <c r="C39">
        <v>5.0000000000000001E-4</v>
      </c>
      <c r="D39">
        <f t="shared" ref="D39" si="13">C39*0.01</f>
        <v>5.0000000000000004E-6</v>
      </c>
      <c r="G39" t="s">
        <v>285</v>
      </c>
    </row>
    <row r="40" spans="1:7" x14ac:dyDescent="0.25">
      <c r="A40" t="s">
        <v>270</v>
      </c>
      <c r="B40" t="s">
        <v>65</v>
      </c>
      <c r="C40">
        <v>5.0000000000000001E-4</v>
      </c>
      <c r="D40">
        <f t="shared" ref="D40:D42" si="14">C40*0.01</f>
        <v>5.0000000000000004E-6</v>
      </c>
      <c r="G40" t="s">
        <v>285</v>
      </c>
    </row>
    <row r="41" spans="1:7" x14ac:dyDescent="0.25">
      <c r="A41" t="s">
        <v>271</v>
      </c>
      <c r="B41" t="s">
        <v>65</v>
      </c>
      <c r="C41">
        <v>5.0000000000000001E-4</v>
      </c>
      <c r="D41">
        <f t="shared" si="14"/>
        <v>5.0000000000000004E-6</v>
      </c>
      <c r="G41" t="s">
        <v>285</v>
      </c>
    </row>
    <row r="42" spans="1:7" x14ac:dyDescent="0.25">
      <c r="A42" t="s">
        <v>272</v>
      </c>
      <c r="B42" t="s">
        <v>65</v>
      </c>
      <c r="C42">
        <v>5.0000000000000001E-4</v>
      </c>
      <c r="D42">
        <f t="shared" si="14"/>
        <v>5.0000000000000004E-6</v>
      </c>
      <c r="G42" t="s">
        <v>285</v>
      </c>
    </row>
    <row r="43" spans="1:7" x14ac:dyDescent="0.25">
      <c r="A43" t="s">
        <v>273</v>
      </c>
      <c r="B43" t="s">
        <v>65</v>
      </c>
      <c r="C43">
        <v>5.0000000000000001E-4</v>
      </c>
      <c r="D43">
        <f t="shared" ref="D43:D95" si="15">C43*0.01</f>
        <v>5.0000000000000004E-6</v>
      </c>
      <c r="G43" t="s">
        <v>285</v>
      </c>
    </row>
    <row r="44" spans="1:7" x14ac:dyDescent="0.25">
      <c r="A44" t="s">
        <v>274</v>
      </c>
      <c r="B44" t="s">
        <v>65</v>
      </c>
      <c r="C44">
        <v>5.0000000000000001E-4</v>
      </c>
      <c r="D44">
        <f t="shared" si="15"/>
        <v>5.0000000000000004E-6</v>
      </c>
      <c r="G44" t="s">
        <v>285</v>
      </c>
    </row>
    <row r="45" spans="1:7" x14ac:dyDescent="0.25">
      <c r="A45" t="s">
        <v>275</v>
      </c>
      <c r="B45" t="s">
        <v>65</v>
      </c>
      <c r="C45">
        <v>5.0000000000000001E-4</v>
      </c>
      <c r="D45">
        <f t="shared" si="15"/>
        <v>5.0000000000000004E-6</v>
      </c>
      <c r="G45" t="s">
        <v>285</v>
      </c>
    </row>
    <row r="46" spans="1:7" x14ac:dyDescent="0.25">
      <c r="A46" t="s">
        <v>276</v>
      </c>
      <c r="B46" t="s">
        <v>65</v>
      </c>
      <c r="C46">
        <v>5.0000000000000001E-4</v>
      </c>
      <c r="D46">
        <f t="shared" si="15"/>
        <v>5.0000000000000004E-6</v>
      </c>
      <c r="G46" t="s">
        <v>285</v>
      </c>
    </row>
    <row r="47" spans="1:7" x14ac:dyDescent="0.25">
      <c r="A47" t="s">
        <v>277</v>
      </c>
      <c r="B47" t="s">
        <v>65</v>
      </c>
      <c r="C47">
        <v>5.0000000000000001E-4</v>
      </c>
      <c r="D47">
        <f t="shared" si="15"/>
        <v>5.0000000000000004E-6</v>
      </c>
      <c r="G47" t="s">
        <v>285</v>
      </c>
    </row>
    <row r="48" spans="1:7" x14ac:dyDescent="0.25">
      <c r="A48" t="s">
        <v>278</v>
      </c>
      <c r="B48" t="s">
        <v>65</v>
      </c>
      <c r="C48">
        <v>5.0000000000000001E-4</v>
      </c>
      <c r="D48">
        <f t="shared" si="15"/>
        <v>5.0000000000000004E-6</v>
      </c>
      <c r="G48" t="s">
        <v>285</v>
      </c>
    </row>
    <row r="49" spans="1:7" x14ac:dyDescent="0.25">
      <c r="A49" t="s">
        <v>279</v>
      </c>
      <c r="B49" t="s">
        <v>65</v>
      </c>
      <c r="C49">
        <v>5.0000000000000001E-4</v>
      </c>
      <c r="D49">
        <f t="shared" si="15"/>
        <v>5.0000000000000004E-6</v>
      </c>
      <c r="G49" t="s">
        <v>285</v>
      </c>
    </row>
    <row r="50" spans="1:7" x14ac:dyDescent="0.25">
      <c r="A50" t="s">
        <v>280</v>
      </c>
      <c r="B50" t="s">
        <v>65</v>
      </c>
      <c r="C50">
        <v>5.0000000000000001E-4</v>
      </c>
      <c r="D50">
        <f t="shared" si="15"/>
        <v>5.0000000000000004E-6</v>
      </c>
      <c r="G50" t="s">
        <v>285</v>
      </c>
    </row>
    <row r="51" spans="1:7" x14ac:dyDescent="0.25">
      <c r="A51" t="s">
        <v>281</v>
      </c>
      <c r="B51" t="s">
        <v>65</v>
      </c>
      <c r="C51">
        <v>5.0000000000000001E-4</v>
      </c>
      <c r="D51">
        <f t="shared" si="15"/>
        <v>5.0000000000000004E-6</v>
      </c>
      <c r="G51" t="s">
        <v>285</v>
      </c>
    </row>
    <row r="52" spans="1:7" x14ac:dyDescent="0.25">
      <c r="A52" t="s">
        <v>282</v>
      </c>
      <c r="B52" t="s">
        <v>65</v>
      </c>
      <c r="C52">
        <v>5.0000000000000001E-4</v>
      </c>
      <c r="D52">
        <f t="shared" si="15"/>
        <v>5.0000000000000004E-6</v>
      </c>
      <c r="G52" t="s">
        <v>285</v>
      </c>
    </row>
    <row r="53" spans="1:7" x14ac:dyDescent="0.25">
      <c r="A53" t="s">
        <v>283</v>
      </c>
      <c r="B53" t="s">
        <v>65</v>
      </c>
      <c r="C53">
        <v>5.0000000000000001E-4</v>
      </c>
      <c r="D53">
        <f t="shared" si="15"/>
        <v>5.0000000000000004E-6</v>
      </c>
      <c r="G53" t="s">
        <v>285</v>
      </c>
    </row>
    <row r="54" spans="1:7" x14ac:dyDescent="0.25">
      <c r="A54" t="s">
        <v>284</v>
      </c>
      <c r="B54" t="s">
        <v>65</v>
      </c>
      <c r="C54">
        <v>5.0000000000000001E-4</v>
      </c>
      <c r="D54">
        <f t="shared" si="15"/>
        <v>5.0000000000000004E-6</v>
      </c>
      <c r="G54" t="s">
        <v>285</v>
      </c>
    </row>
    <row r="55" spans="1:7" x14ac:dyDescent="0.25">
      <c r="A55" t="s">
        <v>83</v>
      </c>
      <c r="B55" t="s">
        <v>65</v>
      </c>
      <c r="C55">
        <v>3</v>
      </c>
      <c r="D55">
        <f t="shared" si="15"/>
        <v>0.03</v>
      </c>
      <c r="G55" t="s">
        <v>12</v>
      </c>
    </row>
    <row r="56" spans="1:7" x14ac:dyDescent="0.25">
      <c r="A56" t="s">
        <v>103</v>
      </c>
      <c r="B56" t="s">
        <v>65</v>
      </c>
      <c r="C56">
        <v>800</v>
      </c>
      <c r="D56">
        <f t="shared" si="15"/>
        <v>8</v>
      </c>
      <c r="G56" t="s">
        <v>12</v>
      </c>
    </row>
    <row r="57" spans="1:7" x14ac:dyDescent="0.25">
      <c r="A57" t="s">
        <v>107</v>
      </c>
      <c r="B57" t="s">
        <v>65</v>
      </c>
      <c r="C57">
        <v>3</v>
      </c>
      <c r="D57">
        <f t="shared" si="15"/>
        <v>0.03</v>
      </c>
      <c r="G57" t="s">
        <v>12</v>
      </c>
    </row>
    <row r="58" spans="1:7" x14ac:dyDescent="0.25">
      <c r="A58" t="s">
        <v>124</v>
      </c>
      <c r="B58" t="s">
        <v>65</v>
      </c>
      <c r="C58">
        <v>0.2</v>
      </c>
      <c r="D58">
        <f t="shared" si="15"/>
        <v>2E-3</v>
      </c>
      <c r="G58" t="s">
        <v>12</v>
      </c>
    </row>
    <row r="59" spans="1:7" x14ac:dyDescent="0.25">
      <c r="A59" t="s">
        <v>121</v>
      </c>
      <c r="B59" t="s">
        <v>65</v>
      </c>
      <c r="C59">
        <v>0.05</v>
      </c>
      <c r="D59">
        <f t="shared" si="15"/>
        <v>5.0000000000000001E-4</v>
      </c>
      <c r="G59" t="s">
        <v>12</v>
      </c>
    </row>
    <row r="60" spans="1:7" x14ac:dyDescent="0.25">
      <c r="A60" s="17" t="s">
        <v>145</v>
      </c>
      <c r="B60" t="s">
        <v>65</v>
      </c>
      <c r="C60">
        <v>5.0000000000000001E-3</v>
      </c>
      <c r="D60">
        <f t="shared" si="15"/>
        <v>5.0000000000000002E-5</v>
      </c>
      <c r="G60" t="s">
        <v>12</v>
      </c>
    </row>
    <row r="61" spans="1:7" x14ac:dyDescent="0.25">
      <c r="A61" s="17" t="s">
        <v>150</v>
      </c>
      <c r="B61" t="s">
        <v>65</v>
      </c>
      <c r="C61">
        <v>1500</v>
      </c>
      <c r="D61">
        <f t="shared" si="15"/>
        <v>15</v>
      </c>
      <c r="G61" t="s">
        <v>12</v>
      </c>
    </row>
    <row r="62" spans="1:7" x14ac:dyDescent="0.25">
      <c r="A62" s="17" t="s">
        <v>152</v>
      </c>
      <c r="B62" t="s">
        <v>65</v>
      </c>
      <c r="C62">
        <v>1500</v>
      </c>
      <c r="D62">
        <f t="shared" si="15"/>
        <v>15</v>
      </c>
      <c r="G62" t="s">
        <v>12</v>
      </c>
    </row>
    <row r="63" spans="1:7" x14ac:dyDescent="0.25">
      <c r="A63" t="s">
        <v>157</v>
      </c>
      <c r="B63" t="s">
        <v>65</v>
      </c>
      <c r="C63">
        <v>1500</v>
      </c>
      <c r="D63">
        <f t="shared" si="15"/>
        <v>15</v>
      </c>
      <c r="G63" t="s">
        <v>12</v>
      </c>
    </row>
    <row r="64" spans="1:7" x14ac:dyDescent="0.25">
      <c r="A64" t="s">
        <v>180</v>
      </c>
      <c r="B64" t="s">
        <v>65</v>
      </c>
      <c r="C64">
        <v>0.01</v>
      </c>
      <c r="D64">
        <f t="shared" si="15"/>
        <v>1E-4</v>
      </c>
      <c r="G64" t="s">
        <v>12</v>
      </c>
    </row>
    <row r="65" spans="1:7" x14ac:dyDescent="0.25">
      <c r="A65" t="s">
        <v>181</v>
      </c>
      <c r="B65" t="s">
        <v>65</v>
      </c>
      <c r="C65">
        <v>800</v>
      </c>
      <c r="D65">
        <f t="shared" si="15"/>
        <v>8</v>
      </c>
      <c r="G65" t="s">
        <v>12</v>
      </c>
    </row>
    <row r="66" spans="1:7" x14ac:dyDescent="0.25">
      <c r="A66" t="s">
        <v>194</v>
      </c>
      <c r="B66" t="s">
        <v>65</v>
      </c>
      <c r="C66">
        <v>0.05</v>
      </c>
      <c r="D66">
        <f t="shared" si="15"/>
        <v>5.0000000000000001E-4</v>
      </c>
      <c r="G66" t="s">
        <v>12</v>
      </c>
    </row>
    <row r="67" spans="1:7" x14ac:dyDescent="0.25">
      <c r="A67" t="s">
        <v>195</v>
      </c>
      <c r="B67" t="s">
        <v>65</v>
      </c>
      <c r="C67">
        <v>800</v>
      </c>
      <c r="D67">
        <f t="shared" si="15"/>
        <v>8</v>
      </c>
      <c r="G67" t="s">
        <v>12</v>
      </c>
    </row>
    <row r="68" spans="1:7" x14ac:dyDescent="0.25">
      <c r="A68" t="s">
        <v>198</v>
      </c>
      <c r="B68" t="s">
        <v>65</v>
      </c>
      <c r="C68">
        <v>0.1</v>
      </c>
      <c r="D68">
        <f t="shared" si="15"/>
        <v>1E-3</v>
      </c>
      <c r="G68" t="s">
        <v>12</v>
      </c>
    </row>
    <row r="69" spans="1:7" x14ac:dyDescent="0.25">
      <c r="A69" t="s">
        <v>201</v>
      </c>
      <c r="B69" t="s">
        <v>65</v>
      </c>
      <c r="C69">
        <v>0.1</v>
      </c>
      <c r="D69">
        <f t="shared" si="15"/>
        <v>1E-3</v>
      </c>
      <c r="G69" t="s">
        <v>12</v>
      </c>
    </row>
    <row r="70" spans="1:7" x14ac:dyDescent="0.25">
      <c r="A70" t="s">
        <v>211</v>
      </c>
      <c r="B70" t="s">
        <v>65</v>
      </c>
      <c r="C70">
        <v>8</v>
      </c>
      <c r="D70">
        <f t="shared" si="15"/>
        <v>0.08</v>
      </c>
      <c r="G70" t="s">
        <v>12</v>
      </c>
    </row>
    <row r="71" spans="1:7" x14ac:dyDescent="0.25">
      <c r="A71" t="s">
        <v>215</v>
      </c>
      <c r="B71" t="s">
        <v>65</v>
      </c>
      <c r="C71">
        <v>10000</v>
      </c>
      <c r="D71">
        <f t="shared" si="15"/>
        <v>100</v>
      </c>
      <c r="G71" t="s">
        <v>12</v>
      </c>
    </row>
    <row r="72" spans="1:7" x14ac:dyDescent="0.25">
      <c r="A72" t="s">
        <v>119</v>
      </c>
      <c r="B72" t="s">
        <v>65</v>
      </c>
      <c r="C72">
        <v>1</v>
      </c>
      <c r="D72">
        <f t="shared" si="15"/>
        <v>0.01</v>
      </c>
      <c r="G72" t="s">
        <v>12</v>
      </c>
    </row>
    <row r="73" spans="1:7" x14ac:dyDescent="0.25">
      <c r="A73" t="s">
        <v>227</v>
      </c>
      <c r="B73" t="s">
        <v>65</v>
      </c>
      <c r="C73">
        <v>1</v>
      </c>
      <c r="D73">
        <f t="shared" si="15"/>
        <v>0.01</v>
      </c>
      <c r="G73" t="s">
        <v>12</v>
      </c>
    </row>
    <row r="74" spans="1:7" x14ac:dyDescent="0.25">
      <c r="A74" t="s">
        <v>228</v>
      </c>
      <c r="B74" t="s">
        <v>65</v>
      </c>
      <c r="C74">
        <v>1</v>
      </c>
      <c r="D74">
        <f t="shared" si="15"/>
        <v>0.01</v>
      </c>
      <c r="G74" t="s">
        <v>12</v>
      </c>
    </row>
    <row r="75" spans="1:7" x14ac:dyDescent="0.25">
      <c r="A75" t="s">
        <v>229</v>
      </c>
      <c r="B75" t="s">
        <v>65</v>
      </c>
      <c r="C75">
        <v>1</v>
      </c>
      <c r="D75">
        <f t="shared" si="15"/>
        <v>0.01</v>
      </c>
      <c r="G75" t="s">
        <v>12</v>
      </c>
    </row>
    <row r="76" spans="1:7" x14ac:dyDescent="0.25">
      <c r="A76" t="s">
        <v>230</v>
      </c>
      <c r="B76" t="s">
        <v>65</v>
      </c>
      <c r="C76">
        <v>1</v>
      </c>
      <c r="D76">
        <f t="shared" si="15"/>
        <v>0.01</v>
      </c>
      <c r="G76" t="s">
        <v>12</v>
      </c>
    </row>
    <row r="77" spans="1:7" x14ac:dyDescent="0.25">
      <c r="A77" t="s">
        <v>218</v>
      </c>
      <c r="B77" t="s">
        <v>65</v>
      </c>
      <c r="C77">
        <v>300</v>
      </c>
      <c r="D77">
        <f t="shared" si="15"/>
        <v>3</v>
      </c>
      <c r="G77" t="s">
        <v>12</v>
      </c>
    </row>
    <row r="78" spans="1:7" x14ac:dyDescent="0.25">
      <c r="A78" t="s">
        <v>223</v>
      </c>
      <c r="B78" t="s">
        <v>65</v>
      </c>
      <c r="C78">
        <v>300</v>
      </c>
      <c r="D78">
        <f t="shared" si="15"/>
        <v>3</v>
      </c>
      <c r="G78" t="s">
        <v>12</v>
      </c>
    </row>
    <row r="79" spans="1:7" x14ac:dyDescent="0.25">
      <c r="A79" t="s">
        <v>224</v>
      </c>
      <c r="B79" t="s">
        <v>65</v>
      </c>
      <c r="C79">
        <v>300</v>
      </c>
      <c r="D79">
        <f t="shared" si="15"/>
        <v>3</v>
      </c>
      <c r="G79" t="s">
        <v>12</v>
      </c>
    </row>
    <row r="80" spans="1:7" x14ac:dyDescent="0.25">
      <c r="A80" t="s">
        <v>225</v>
      </c>
      <c r="B80" t="s">
        <v>65</v>
      </c>
      <c r="C80">
        <v>300</v>
      </c>
      <c r="D80">
        <f t="shared" si="15"/>
        <v>3</v>
      </c>
      <c r="G80" t="s">
        <v>12</v>
      </c>
    </row>
    <row r="81" spans="1:7" x14ac:dyDescent="0.25">
      <c r="A81" t="s">
        <v>226</v>
      </c>
      <c r="B81" t="s">
        <v>65</v>
      </c>
      <c r="C81">
        <v>300</v>
      </c>
      <c r="D81">
        <f t="shared" si="15"/>
        <v>3</v>
      </c>
      <c r="G81" t="s">
        <v>12</v>
      </c>
    </row>
    <row r="82" spans="1:7" x14ac:dyDescent="0.25">
      <c r="A82" t="s">
        <v>116</v>
      </c>
      <c r="B82" t="s">
        <v>65</v>
      </c>
      <c r="C82">
        <v>1</v>
      </c>
      <c r="D82">
        <f t="shared" si="15"/>
        <v>0.01</v>
      </c>
      <c r="G82" t="s">
        <v>12</v>
      </c>
    </row>
    <row r="83" spans="1:7" x14ac:dyDescent="0.25">
      <c r="A83" t="s">
        <v>219</v>
      </c>
      <c r="B83" t="s">
        <v>65</v>
      </c>
      <c r="C83">
        <v>1</v>
      </c>
      <c r="D83">
        <f t="shared" si="15"/>
        <v>0.01</v>
      </c>
      <c r="G83" t="s">
        <v>12</v>
      </c>
    </row>
    <row r="84" spans="1:7" x14ac:dyDescent="0.25">
      <c r="A84" t="s">
        <v>220</v>
      </c>
      <c r="B84" t="s">
        <v>65</v>
      </c>
      <c r="C84">
        <v>1</v>
      </c>
      <c r="D84">
        <f t="shared" si="15"/>
        <v>0.01</v>
      </c>
      <c r="G84" t="s">
        <v>12</v>
      </c>
    </row>
    <row r="85" spans="1:7" x14ac:dyDescent="0.25">
      <c r="A85" t="s">
        <v>221</v>
      </c>
      <c r="B85" t="s">
        <v>65</v>
      </c>
      <c r="C85">
        <v>1</v>
      </c>
      <c r="D85">
        <f t="shared" si="15"/>
        <v>0.01</v>
      </c>
      <c r="G85" t="s">
        <v>12</v>
      </c>
    </row>
    <row r="86" spans="1:7" x14ac:dyDescent="0.25">
      <c r="A86" t="s">
        <v>222</v>
      </c>
      <c r="B86" t="s">
        <v>65</v>
      </c>
      <c r="C86">
        <v>1</v>
      </c>
      <c r="D86">
        <f t="shared" si="15"/>
        <v>0.01</v>
      </c>
      <c r="G86" t="s">
        <v>12</v>
      </c>
    </row>
    <row r="87" spans="1:7" x14ac:dyDescent="0.25">
      <c r="A87" t="s">
        <v>257</v>
      </c>
      <c r="B87" t="s">
        <v>65</v>
      </c>
      <c r="C87">
        <v>8</v>
      </c>
      <c r="D87">
        <f t="shared" si="15"/>
        <v>0.08</v>
      </c>
      <c r="G87" t="s">
        <v>12</v>
      </c>
    </row>
    <row r="88" spans="1:7" x14ac:dyDescent="0.25">
      <c r="A88" t="s">
        <v>258</v>
      </c>
      <c r="B88" t="s">
        <v>65</v>
      </c>
      <c r="C88">
        <v>0.5</v>
      </c>
      <c r="D88">
        <f t="shared" si="15"/>
        <v>5.0000000000000001E-3</v>
      </c>
      <c r="G88" t="s">
        <v>12</v>
      </c>
    </row>
    <row r="89" spans="1:7" x14ac:dyDescent="0.25">
      <c r="A89" t="s">
        <v>259</v>
      </c>
      <c r="B89" t="s">
        <v>65</v>
      </c>
      <c r="C89">
        <v>800</v>
      </c>
      <c r="D89">
        <f t="shared" si="15"/>
        <v>8</v>
      </c>
      <c r="G89" t="s">
        <v>12</v>
      </c>
    </row>
    <row r="90" spans="1:7" x14ac:dyDescent="0.25">
      <c r="A90" t="s">
        <v>262</v>
      </c>
      <c r="B90" t="s">
        <v>65</v>
      </c>
      <c r="C90">
        <v>1</v>
      </c>
      <c r="D90">
        <f t="shared" si="15"/>
        <v>0.01</v>
      </c>
      <c r="G90" t="s">
        <v>12</v>
      </c>
    </row>
    <row r="91" spans="1:7" x14ac:dyDescent="0.25">
      <c r="A91" t="s">
        <v>263</v>
      </c>
      <c r="B91" t="s">
        <v>65</v>
      </c>
      <c r="C91">
        <v>7</v>
      </c>
      <c r="D91">
        <f t="shared" si="15"/>
        <v>7.0000000000000007E-2</v>
      </c>
      <c r="G91" t="s">
        <v>12</v>
      </c>
    </row>
    <row r="92" spans="1:7" x14ac:dyDescent="0.25">
      <c r="A92" t="s">
        <v>269</v>
      </c>
      <c r="B92" t="s">
        <v>65</v>
      </c>
      <c r="C92">
        <f>0.0005/2</f>
        <v>2.5000000000000001E-4</v>
      </c>
      <c r="D92">
        <f t="shared" si="15"/>
        <v>2.5000000000000002E-6</v>
      </c>
      <c r="G92" t="s">
        <v>12</v>
      </c>
    </row>
    <row r="93" spans="1:7" x14ac:dyDescent="0.25">
      <c r="A93" t="s">
        <v>270</v>
      </c>
      <c r="B93" t="s">
        <v>65</v>
      </c>
      <c r="C93">
        <f t="shared" ref="C93:C107" si="16">0.0005/2</f>
        <v>2.5000000000000001E-4</v>
      </c>
      <c r="D93">
        <f t="shared" si="15"/>
        <v>2.5000000000000002E-6</v>
      </c>
      <c r="G93" t="s">
        <v>12</v>
      </c>
    </row>
    <row r="94" spans="1:7" x14ac:dyDescent="0.25">
      <c r="A94" t="s">
        <v>271</v>
      </c>
      <c r="B94" t="s">
        <v>65</v>
      </c>
      <c r="C94">
        <f t="shared" si="16"/>
        <v>2.5000000000000001E-4</v>
      </c>
      <c r="D94">
        <f t="shared" si="15"/>
        <v>2.5000000000000002E-6</v>
      </c>
      <c r="G94" t="s">
        <v>12</v>
      </c>
    </row>
    <row r="95" spans="1:7" x14ac:dyDescent="0.25">
      <c r="A95" t="s">
        <v>272</v>
      </c>
      <c r="B95" t="s">
        <v>65</v>
      </c>
      <c r="C95">
        <f t="shared" si="16"/>
        <v>2.5000000000000001E-4</v>
      </c>
      <c r="D95">
        <f t="shared" si="15"/>
        <v>2.5000000000000002E-6</v>
      </c>
      <c r="G95" t="s">
        <v>12</v>
      </c>
    </row>
    <row r="96" spans="1:7" x14ac:dyDescent="0.25">
      <c r="A96" t="s">
        <v>273</v>
      </c>
      <c r="B96" t="s">
        <v>65</v>
      </c>
      <c r="C96">
        <f t="shared" si="16"/>
        <v>2.5000000000000001E-4</v>
      </c>
      <c r="D96">
        <f t="shared" ref="D96:D107" si="17">C96*0.01</f>
        <v>2.5000000000000002E-6</v>
      </c>
      <c r="G96" t="s">
        <v>12</v>
      </c>
    </row>
    <row r="97" spans="1:7" x14ac:dyDescent="0.25">
      <c r="A97" t="s">
        <v>274</v>
      </c>
      <c r="B97" t="s">
        <v>65</v>
      </c>
      <c r="C97">
        <f t="shared" si="16"/>
        <v>2.5000000000000001E-4</v>
      </c>
      <c r="D97">
        <f t="shared" si="17"/>
        <v>2.5000000000000002E-6</v>
      </c>
      <c r="G97" t="s">
        <v>12</v>
      </c>
    </row>
    <row r="98" spans="1:7" x14ac:dyDescent="0.25">
      <c r="A98" t="s">
        <v>275</v>
      </c>
      <c r="B98" t="s">
        <v>65</v>
      </c>
      <c r="C98">
        <f t="shared" si="16"/>
        <v>2.5000000000000001E-4</v>
      </c>
      <c r="D98">
        <f t="shared" si="17"/>
        <v>2.5000000000000002E-6</v>
      </c>
      <c r="G98" t="s">
        <v>12</v>
      </c>
    </row>
    <row r="99" spans="1:7" x14ac:dyDescent="0.25">
      <c r="A99" t="s">
        <v>276</v>
      </c>
      <c r="B99" t="s">
        <v>65</v>
      </c>
      <c r="C99">
        <f t="shared" si="16"/>
        <v>2.5000000000000001E-4</v>
      </c>
      <c r="D99">
        <f t="shared" si="17"/>
        <v>2.5000000000000002E-6</v>
      </c>
      <c r="G99" t="s">
        <v>12</v>
      </c>
    </row>
    <row r="100" spans="1:7" x14ac:dyDescent="0.25">
      <c r="A100" t="s">
        <v>277</v>
      </c>
      <c r="B100" t="s">
        <v>65</v>
      </c>
      <c r="C100">
        <f t="shared" si="16"/>
        <v>2.5000000000000001E-4</v>
      </c>
      <c r="D100">
        <f t="shared" si="17"/>
        <v>2.5000000000000002E-6</v>
      </c>
      <c r="G100" t="s">
        <v>12</v>
      </c>
    </row>
    <row r="101" spans="1:7" x14ac:dyDescent="0.25">
      <c r="A101" t="s">
        <v>278</v>
      </c>
      <c r="B101" t="s">
        <v>65</v>
      </c>
      <c r="C101">
        <f t="shared" si="16"/>
        <v>2.5000000000000001E-4</v>
      </c>
      <c r="D101">
        <f t="shared" si="17"/>
        <v>2.5000000000000002E-6</v>
      </c>
      <c r="G101" t="s">
        <v>12</v>
      </c>
    </row>
    <row r="102" spans="1:7" x14ac:dyDescent="0.25">
      <c r="A102" t="s">
        <v>279</v>
      </c>
      <c r="B102" t="s">
        <v>65</v>
      </c>
      <c r="C102">
        <f t="shared" si="16"/>
        <v>2.5000000000000001E-4</v>
      </c>
      <c r="D102">
        <f t="shared" si="17"/>
        <v>2.5000000000000002E-6</v>
      </c>
      <c r="G102" t="s">
        <v>12</v>
      </c>
    </row>
    <row r="103" spans="1:7" x14ac:dyDescent="0.25">
      <c r="A103" t="s">
        <v>280</v>
      </c>
      <c r="B103" t="s">
        <v>65</v>
      </c>
      <c r="C103">
        <f t="shared" si="16"/>
        <v>2.5000000000000001E-4</v>
      </c>
      <c r="D103">
        <f t="shared" si="17"/>
        <v>2.5000000000000002E-6</v>
      </c>
      <c r="G103" t="s">
        <v>12</v>
      </c>
    </row>
    <row r="104" spans="1:7" x14ac:dyDescent="0.25">
      <c r="A104" t="s">
        <v>281</v>
      </c>
      <c r="B104" t="s">
        <v>65</v>
      </c>
      <c r="C104">
        <f t="shared" si="16"/>
        <v>2.5000000000000001E-4</v>
      </c>
      <c r="D104">
        <f t="shared" si="17"/>
        <v>2.5000000000000002E-6</v>
      </c>
      <c r="G104" t="s">
        <v>12</v>
      </c>
    </row>
    <row r="105" spans="1:7" x14ac:dyDescent="0.25">
      <c r="A105" t="s">
        <v>282</v>
      </c>
      <c r="B105" t="s">
        <v>65</v>
      </c>
      <c r="C105">
        <f t="shared" si="16"/>
        <v>2.5000000000000001E-4</v>
      </c>
      <c r="D105">
        <f t="shared" si="17"/>
        <v>2.5000000000000002E-6</v>
      </c>
      <c r="G105" t="s">
        <v>12</v>
      </c>
    </row>
    <row r="106" spans="1:7" x14ac:dyDescent="0.25">
      <c r="A106" t="s">
        <v>283</v>
      </c>
      <c r="B106" t="s">
        <v>65</v>
      </c>
      <c r="C106">
        <f t="shared" si="16"/>
        <v>2.5000000000000001E-4</v>
      </c>
      <c r="D106">
        <f t="shared" si="17"/>
        <v>2.5000000000000002E-6</v>
      </c>
      <c r="G106" t="s">
        <v>12</v>
      </c>
    </row>
    <row r="107" spans="1:7" x14ac:dyDescent="0.25">
      <c r="A107" t="s">
        <v>284</v>
      </c>
      <c r="B107" t="s">
        <v>65</v>
      </c>
      <c r="C107">
        <f t="shared" si="16"/>
        <v>2.5000000000000001E-4</v>
      </c>
      <c r="D107">
        <f t="shared" si="17"/>
        <v>2.5000000000000002E-6</v>
      </c>
      <c r="G107" t="s">
        <v>12</v>
      </c>
    </row>
  </sheetData>
  <autoFilter ref="A1:G54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5"/>
  <sheetViews>
    <sheetView tabSelected="1" workbookViewId="0">
      <selection activeCell="I9" sqref="I9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268</v>
      </c>
      <c r="B1" s="7" t="s">
        <v>267</v>
      </c>
      <c r="C1" s="7" t="s">
        <v>299</v>
      </c>
    </row>
    <row r="2" spans="1:3" x14ac:dyDescent="0.25">
      <c r="A2" t="s">
        <v>82</v>
      </c>
      <c r="B2" t="b">
        <f>TRUE</f>
        <v>1</v>
      </c>
    </row>
    <row r="3" spans="1:3" x14ac:dyDescent="0.25">
      <c r="A3" t="s">
        <v>101</v>
      </c>
      <c r="B3" t="b">
        <f>TRUE</f>
        <v>1</v>
      </c>
    </row>
    <row r="4" spans="1:3" x14ac:dyDescent="0.25">
      <c r="A4" t="s">
        <v>102</v>
      </c>
      <c r="B4" t="b">
        <f>FALSE</f>
        <v>0</v>
      </c>
      <c r="C4" t="s">
        <v>300</v>
      </c>
    </row>
    <row r="5" spans="1:3" x14ac:dyDescent="0.25">
      <c r="A5" t="s">
        <v>106</v>
      </c>
      <c r="B5" t="b">
        <f>FALSE</f>
        <v>0</v>
      </c>
      <c r="C5" t="s">
        <v>301</v>
      </c>
    </row>
    <row r="6" spans="1:3" x14ac:dyDescent="0.25">
      <c r="A6" t="s">
        <v>120</v>
      </c>
      <c r="B6" t="b">
        <f>FALSE</f>
        <v>0</v>
      </c>
      <c r="C6" t="s">
        <v>302</v>
      </c>
    </row>
    <row r="7" spans="1:3" x14ac:dyDescent="0.25">
      <c r="A7" t="s">
        <v>125</v>
      </c>
      <c r="B7" t="b">
        <f>TRUE</f>
        <v>1</v>
      </c>
      <c r="C7" t="s">
        <v>300</v>
      </c>
    </row>
    <row r="8" spans="1:3" x14ac:dyDescent="0.25">
      <c r="A8" t="s">
        <v>144</v>
      </c>
      <c r="B8" t="b">
        <f>FALSE</f>
        <v>0</v>
      </c>
    </row>
    <row r="9" spans="1:3" x14ac:dyDescent="0.25">
      <c r="A9" t="s">
        <v>148</v>
      </c>
      <c r="B9" t="b">
        <f>FALSE</f>
        <v>0</v>
      </c>
      <c r="C9" t="s">
        <v>300</v>
      </c>
    </row>
    <row r="10" spans="1:3" x14ac:dyDescent="0.25">
      <c r="A10" t="s">
        <v>153</v>
      </c>
      <c r="B10" t="b">
        <f>FALSE</f>
        <v>0</v>
      </c>
      <c r="C10" t="s">
        <v>300</v>
      </c>
    </row>
    <row r="11" spans="1:3" x14ac:dyDescent="0.25">
      <c r="A11" t="s">
        <v>156</v>
      </c>
      <c r="B11" t="b">
        <f>FALSE</f>
        <v>0</v>
      </c>
      <c r="C11" t="s">
        <v>300</v>
      </c>
    </row>
    <row r="12" spans="1:3" x14ac:dyDescent="0.25">
      <c r="A12" t="s">
        <v>160</v>
      </c>
      <c r="B12" t="b">
        <f>FALSE</f>
        <v>0</v>
      </c>
      <c r="C12" t="s">
        <v>301</v>
      </c>
    </row>
    <row r="13" spans="1:3" x14ac:dyDescent="0.25">
      <c r="A13" t="s">
        <v>169</v>
      </c>
      <c r="B13" t="b">
        <f>FALSE</f>
        <v>0</v>
      </c>
      <c r="C13" t="s">
        <v>303</v>
      </c>
    </row>
    <row r="14" spans="1:3" x14ac:dyDescent="0.25">
      <c r="A14" t="s">
        <v>173</v>
      </c>
      <c r="B14" t="b">
        <f>TRUE</f>
        <v>1</v>
      </c>
    </row>
    <row r="15" spans="1:3" x14ac:dyDescent="0.25">
      <c r="A15" t="s">
        <v>179</v>
      </c>
      <c r="B15" t="b">
        <f>FALSE</f>
        <v>0</v>
      </c>
    </row>
    <row r="16" spans="1:3" x14ac:dyDescent="0.25">
      <c r="A16" t="s">
        <v>184</v>
      </c>
      <c r="B16" t="b">
        <f>FALSE</f>
        <v>0</v>
      </c>
    </row>
    <row r="17" spans="1:2" x14ac:dyDescent="0.25">
      <c r="A17" t="s">
        <v>191</v>
      </c>
      <c r="B17" t="b">
        <f>FALSE</f>
        <v>0</v>
      </c>
    </row>
    <row r="18" spans="1:2" x14ac:dyDescent="0.25">
      <c r="A18" t="s">
        <v>196</v>
      </c>
      <c r="B18" t="b">
        <f>FALSE</f>
        <v>0</v>
      </c>
    </row>
    <row r="19" spans="1:2" x14ac:dyDescent="0.25">
      <c r="A19" t="s">
        <v>200</v>
      </c>
      <c r="B19" t="b">
        <f>FALSE</f>
        <v>0</v>
      </c>
    </row>
    <row r="20" spans="1:2" x14ac:dyDescent="0.25">
      <c r="A20" t="s">
        <v>208</v>
      </c>
      <c r="B20" t="b">
        <f>FALSE</f>
        <v>0</v>
      </c>
    </row>
    <row r="21" spans="1:2" x14ac:dyDescent="0.25">
      <c r="A21" t="s">
        <v>212</v>
      </c>
      <c r="B21" t="b">
        <f>FALSE</f>
        <v>0</v>
      </c>
    </row>
    <row r="22" spans="1:2" x14ac:dyDescent="0.25">
      <c r="A22" t="s">
        <v>110</v>
      </c>
      <c r="B22" t="b">
        <f>FALSE</f>
        <v>0</v>
      </c>
    </row>
    <row r="23" spans="1:2" x14ac:dyDescent="0.25">
      <c r="A23" t="s">
        <v>256</v>
      </c>
      <c r="B23" t="b">
        <f>FALSE</f>
        <v>0</v>
      </c>
    </row>
    <row r="24" spans="1:2" x14ac:dyDescent="0.25">
      <c r="A24" t="s">
        <v>264</v>
      </c>
      <c r="B24" t="b">
        <f>FALSE</f>
        <v>0</v>
      </c>
    </row>
    <row r="25" spans="1:2" x14ac:dyDescent="0.25">
      <c r="A25" t="s">
        <v>288</v>
      </c>
      <c r="B25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4"/>
  <sheetViews>
    <sheetView workbookViewId="0"/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78</v>
      </c>
      <c r="B1" s="7" t="s">
        <v>80</v>
      </c>
      <c r="C1" s="7" t="s">
        <v>79</v>
      </c>
      <c r="D1" s="7" t="s">
        <v>267</v>
      </c>
      <c r="E1" s="7" t="s">
        <v>286</v>
      </c>
    </row>
    <row r="2" spans="1:5" x14ac:dyDescent="0.25">
      <c r="A2" t="s">
        <v>82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82</v>
      </c>
      <c r="B3" t="s">
        <v>83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101</v>
      </c>
      <c r="B4" t="s">
        <v>269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101</v>
      </c>
      <c r="B5" t="s">
        <v>270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101</v>
      </c>
      <c r="B6" t="s">
        <v>271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101</v>
      </c>
      <c r="B7" t="s">
        <v>272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101</v>
      </c>
      <c r="B8" t="s">
        <v>273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101</v>
      </c>
      <c r="B9" t="s">
        <v>274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101</v>
      </c>
      <c r="B10" t="s">
        <v>275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101</v>
      </c>
      <c r="B11" t="s">
        <v>276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101</v>
      </c>
      <c r="B12" t="s">
        <v>277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101</v>
      </c>
      <c r="B13" t="s">
        <v>278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101</v>
      </c>
      <c r="B14" t="s">
        <v>279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101</v>
      </c>
      <c r="B15" t="s">
        <v>280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101</v>
      </c>
      <c r="B16" t="s">
        <v>281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101</v>
      </c>
      <c r="B17" t="s">
        <v>282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101</v>
      </c>
      <c r="B18" t="s">
        <v>283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101</v>
      </c>
      <c r="B19" t="s">
        <v>284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101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102</v>
      </c>
      <c r="B21" t="s">
        <v>86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102</v>
      </c>
      <c r="B22" t="s">
        <v>88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102</v>
      </c>
      <c r="B23" t="s">
        <v>90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102</v>
      </c>
      <c r="B24" t="s">
        <v>92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102</v>
      </c>
      <c r="B25" t="s">
        <v>94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102</v>
      </c>
      <c r="B26" t="s">
        <v>96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102</v>
      </c>
      <c r="B27" t="s">
        <v>98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102</v>
      </c>
      <c r="B28" t="s">
        <v>100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102</v>
      </c>
      <c r="B29" t="s">
        <v>103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102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106</v>
      </c>
      <c r="B31" t="s">
        <v>15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106</v>
      </c>
      <c r="B32" t="s">
        <v>16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106</v>
      </c>
      <c r="B33" t="s">
        <v>107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106</v>
      </c>
      <c r="B34" t="s">
        <v>84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106</v>
      </c>
      <c r="B35" t="s">
        <v>85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106</v>
      </c>
      <c r="B36" t="s">
        <v>89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106</v>
      </c>
      <c r="B37" t="s">
        <v>93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106</v>
      </c>
      <c r="B38" t="s">
        <v>97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120</v>
      </c>
      <c r="B39" t="s">
        <v>138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120</v>
      </c>
      <c r="B40" t="s">
        <v>139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120</v>
      </c>
      <c r="B41" t="s">
        <v>140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120</v>
      </c>
      <c r="B42" t="s">
        <v>141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120</v>
      </c>
      <c r="B43" t="s">
        <v>242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120</v>
      </c>
      <c r="B44" t="s">
        <v>243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120</v>
      </c>
      <c r="B45" t="s">
        <v>244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120</v>
      </c>
      <c r="B46" t="s">
        <v>245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125</v>
      </c>
      <c r="B47" t="s">
        <v>87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125</v>
      </c>
      <c r="B48" t="s">
        <v>91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125</v>
      </c>
      <c r="B49" t="s">
        <v>95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125</v>
      </c>
      <c r="B50" t="s">
        <v>99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125</v>
      </c>
      <c r="B51" t="s">
        <v>88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125</v>
      </c>
      <c r="B52" t="s">
        <v>92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125</v>
      </c>
      <c r="B53" t="s">
        <v>96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125</v>
      </c>
      <c r="B54" t="s">
        <v>100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125</v>
      </c>
      <c r="B55" t="s">
        <v>85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125</v>
      </c>
      <c r="B56" t="s">
        <v>89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125</v>
      </c>
      <c r="B57" t="s">
        <v>93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125</v>
      </c>
      <c r="B58" t="s">
        <v>97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125</v>
      </c>
      <c r="B59" t="s">
        <v>86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125</v>
      </c>
      <c r="B60" t="s">
        <v>90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125</v>
      </c>
      <c r="B61" t="s">
        <v>94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125</v>
      </c>
      <c r="B62" t="s">
        <v>98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125</v>
      </c>
      <c r="B63" s="17" t="s">
        <v>132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125</v>
      </c>
      <c r="B64" s="17" t="s">
        <v>133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125</v>
      </c>
      <c r="B65" s="17" t="s">
        <v>134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125</v>
      </c>
      <c r="B66" s="17" t="s">
        <v>135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125</v>
      </c>
      <c r="B67" s="17" t="s">
        <v>136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125</v>
      </c>
      <c r="B68" s="17" t="s">
        <v>137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125</v>
      </c>
      <c r="B69" s="17" t="s">
        <v>124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144</v>
      </c>
      <c r="B70" s="17" t="s">
        <v>145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144</v>
      </c>
      <c r="B71" s="17" t="s">
        <v>15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144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144</v>
      </c>
      <c r="B73" s="17" t="s">
        <v>16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148</v>
      </c>
      <c r="B74" s="17" t="s">
        <v>150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148</v>
      </c>
      <c r="B75" s="17" t="s">
        <v>87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148</v>
      </c>
      <c r="B76" s="17" t="s">
        <v>95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148</v>
      </c>
      <c r="B77" s="17" t="s">
        <v>85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148</v>
      </c>
      <c r="B78" t="s">
        <v>93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148</v>
      </c>
      <c r="B79" t="s">
        <v>86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148</v>
      </c>
      <c r="B80" t="s">
        <v>94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153</v>
      </c>
      <c r="B81" t="s">
        <v>152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153</v>
      </c>
      <c r="B82" t="s">
        <v>87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153</v>
      </c>
      <c r="B83" t="s">
        <v>95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153</v>
      </c>
      <c r="B84" t="s">
        <v>88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153</v>
      </c>
      <c r="B85" t="s">
        <v>96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153</v>
      </c>
      <c r="B86" t="s">
        <v>85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153</v>
      </c>
      <c r="B87" t="s">
        <v>93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153</v>
      </c>
      <c r="B88" t="s">
        <v>86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153</v>
      </c>
      <c r="B89" t="s">
        <v>94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156</v>
      </c>
      <c r="B90" t="s">
        <v>157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156</v>
      </c>
      <c r="B91" t="s">
        <v>87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156</v>
      </c>
      <c r="B92" t="s">
        <v>95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156</v>
      </c>
      <c r="B93" t="s">
        <v>88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156</v>
      </c>
      <c r="B94" t="s">
        <v>96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156</v>
      </c>
      <c r="B95" t="s">
        <v>85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156</v>
      </c>
      <c r="B96" t="s">
        <v>93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156</v>
      </c>
      <c r="B97" t="s">
        <v>86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156</v>
      </c>
      <c r="B98" t="s">
        <v>94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160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160</v>
      </c>
      <c r="B100" t="s">
        <v>87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160</v>
      </c>
      <c r="B101" t="s">
        <v>91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160</v>
      </c>
      <c r="B102" t="s">
        <v>95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160</v>
      </c>
      <c r="B103" t="s">
        <v>99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160</v>
      </c>
      <c r="B104" t="s">
        <v>88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160</v>
      </c>
      <c r="B105" t="s">
        <v>92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160</v>
      </c>
      <c r="B106" t="s">
        <v>96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160</v>
      </c>
      <c r="B107" t="s">
        <v>100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160</v>
      </c>
      <c r="B108" t="s">
        <v>85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160</v>
      </c>
      <c r="B109" t="s">
        <v>89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160</v>
      </c>
      <c r="B110" t="s">
        <v>93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160</v>
      </c>
      <c r="B111" t="s">
        <v>97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160</v>
      </c>
      <c r="B112" t="s">
        <v>86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160</v>
      </c>
      <c r="B113" t="s">
        <v>90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160</v>
      </c>
      <c r="B114" t="s">
        <v>94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160</v>
      </c>
      <c r="B115" t="s">
        <v>98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160</v>
      </c>
      <c r="B116" t="s">
        <v>84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169</v>
      </c>
      <c r="B117" t="s">
        <v>164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169</v>
      </c>
      <c r="B118" t="s">
        <v>165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169</v>
      </c>
      <c r="B119" t="s">
        <v>166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169</v>
      </c>
      <c r="B120" t="s">
        <v>167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169</v>
      </c>
      <c r="B121" t="s">
        <v>168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169</v>
      </c>
      <c r="B122" t="s">
        <v>103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169</v>
      </c>
      <c r="B123" t="s">
        <v>162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169</v>
      </c>
      <c r="B124" t="s">
        <v>163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169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173</v>
      </c>
      <c r="B126" t="s">
        <v>86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173</v>
      </c>
      <c r="B127" t="s">
        <v>90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173</v>
      </c>
      <c r="B128" t="s">
        <v>94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173</v>
      </c>
      <c r="B129" t="s">
        <v>98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173</v>
      </c>
      <c r="B130" t="s">
        <v>88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173</v>
      </c>
      <c r="B131" t="s">
        <v>92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173</v>
      </c>
      <c r="B132" t="s">
        <v>96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173</v>
      </c>
      <c r="B133" t="s">
        <v>100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173</v>
      </c>
      <c r="B134" t="s">
        <v>171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173</v>
      </c>
      <c r="B135" t="s">
        <v>174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173</v>
      </c>
      <c r="B136" t="s">
        <v>175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173</v>
      </c>
      <c r="B137" t="s">
        <v>1</v>
      </c>
      <c r="C137" t="b">
        <f>TRUE</f>
        <v>1</v>
      </c>
      <c r="D137" t="b">
        <f>VLOOKUP(A137,Módulos!A:B,2,FALSE)</f>
        <v>1</v>
      </c>
      <c r="E137" t="str">
        <f>IF(C137,"Nenhuma",VLOOKUP(B137,Funcoes_Outputs!B:D,3,FALSE))</f>
        <v>Nenhuma</v>
      </c>
    </row>
    <row r="138" spans="1:5" x14ac:dyDescent="0.25">
      <c r="A138" t="s">
        <v>179</v>
      </c>
      <c r="B138" t="s">
        <v>178</v>
      </c>
      <c r="C138" t="b">
        <f>FALSE</f>
        <v>0</v>
      </c>
      <c r="D138" t="b">
        <f>VLOOKUP(A138,Módulos!A:B,2,FALSE)</f>
        <v>0</v>
      </c>
      <c r="E138" t="str">
        <f>IF(C138,"Nenhuma",VLOOKUP(B138,Funcoes_Outputs!B:D,3,FALSE))</f>
        <v>calcular_turnovergeral</v>
      </c>
    </row>
    <row r="139" spans="1:5" x14ac:dyDescent="0.25">
      <c r="A139" t="s">
        <v>179</v>
      </c>
      <c r="B139" t="s">
        <v>180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179</v>
      </c>
      <c r="B140" t="s">
        <v>181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184</v>
      </c>
      <c r="B141" t="s">
        <v>185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184</v>
      </c>
      <c r="B142" t="s">
        <v>186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184</v>
      </c>
      <c r="B143" t="s">
        <v>187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184</v>
      </c>
      <c r="B144" t="s">
        <v>188</v>
      </c>
      <c r="C144" t="b">
        <f>TRUE</f>
        <v>1</v>
      </c>
      <c r="D144" t="b">
        <f>VLOOKUP(A144,Módulos!A:B,2,FALSE)</f>
        <v>0</v>
      </c>
      <c r="E144" t="str">
        <f>IF(C144,"Nenhuma",VLOOKUP(B144,Funcoes_Outputs!B:D,3,FALSE))</f>
        <v>Nenhuma</v>
      </c>
    </row>
    <row r="145" spans="1:5" x14ac:dyDescent="0.25">
      <c r="A145" t="s">
        <v>184</v>
      </c>
      <c r="B145" t="s">
        <v>162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184</v>
      </c>
      <c r="B146" t="s">
        <v>163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calcular_indices_ampliados</v>
      </c>
    </row>
    <row r="147" spans="1:5" x14ac:dyDescent="0.25">
      <c r="A147" t="s">
        <v>191</v>
      </c>
      <c r="B147" t="s">
        <v>86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191</v>
      </c>
      <c r="B148" t="s">
        <v>90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191</v>
      </c>
      <c r="B149" t="s">
        <v>94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191</v>
      </c>
      <c r="B150" t="s">
        <v>98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191</v>
      </c>
      <c r="B151" t="s">
        <v>85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191</v>
      </c>
      <c r="B152" t="s">
        <v>89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191</v>
      </c>
      <c r="B153" t="s">
        <v>93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191</v>
      </c>
      <c r="B154" t="s">
        <v>97</v>
      </c>
      <c r="C154" t="b">
        <f>FALSE</f>
        <v>0</v>
      </c>
      <c r="D154" t="b">
        <f>VLOOKUP(A154,Módulos!A:B,2,FALSE)</f>
        <v>0</v>
      </c>
      <c r="E154" t="str">
        <f>IF(C154,"Nenhuma",VLOOKUP(B154,Funcoes_Outputs!B:D,3,FALSE))</f>
        <v>calcular_eventos</v>
      </c>
    </row>
    <row r="155" spans="1:5" x14ac:dyDescent="0.25">
      <c r="A155" t="s">
        <v>191</v>
      </c>
      <c r="B155" t="s">
        <v>194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196</v>
      </c>
      <c r="B156" t="s">
        <v>198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196</v>
      </c>
      <c r="B157" t="s">
        <v>199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200</v>
      </c>
      <c r="B158" t="s">
        <v>201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200</v>
      </c>
      <c r="B159" t="s">
        <v>202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200</v>
      </c>
      <c r="B160" t="s">
        <v>199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208</v>
      </c>
      <c r="B161" t="s">
        <v>203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208</v>
      </c>
      <c r="B162" t="s">
        <v>204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208</v>
      </c>
      <c r="B163" t="s">
        <v>205</v>
      </c>
      <c r="C163" t="b">
        <f>TRUE</f>
        <v>1</v>
      </c>
      <c r="D163" t="b">
        <f>VLOOKUP(A163,Módulos!A:B,2,FALSE)</f>
        <v>0</v>
      </c>
      <c r="E163" t="str">
        <f>IF(C163,"Nenhuma",VLOOKUP(B163,Funcoes_Outputs!B:D,3,FALSE))</f>
        <v>Nenhuma</v>
      </c>
    </row>
    <row r="164" spans="1:5" x14ac:dyDescent="0.25">
      <c r="A164" t="s">
        <v>208</v>
      </c>
      <c r="B164" t="s">
        <v>206</v>
      </c>
      <c r="C164" t="b">
        <f>TRUE</f>
        <v>1</v>
      </c>
      <c r="D164" t="b">
        <f>VLOOKUP(A164,Módulos!A:B,2,FALSE)</f>
        <v>0</v>
      </c>
      <c r="E164" t="str">
        <f>IF(C164,"Nenhuma",VLOOKUP(B164,Funcoes_Outputs!B:D,3,FALSE))</f>
        <v>Nenhuma</v>
      </c>
    </row>
    <row r="165" spans="1:5" x14ac:dyDescent="0.25">
      <c r="A165" t="s">
        <v>208</v>
      </c>
      <c r="B165" t="s">
        <v>207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208</v>
      </c>
      <c r="B166" t="s">
        <v>168</v>
      </c>
      <c r="C166" t="b">
        <f>TRUE</f>
        <v>1</v>
      </c>
      <c r="D166" t="b">
        <f>VLOOKUP(A166,Módulos!A:B,2,FALSE)</f>
        <v>0</v>
      </c>
      <c r="E166" t="str">
        <f>IF(C166,"Nenhuma",VLOOKUP(B166,Funcoes_Outputs!B:D,3,FALSE))</f>
        <v>Nenhuma</v>
      </c>
    </row>
    <row r="167" spans="1:5" x14ac:dyDescent="0.25">
      <c r="A167" t="s">
        <v>208</v>
      </c>
      <c r="B167" t="s">
        <v>162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calcular_indices_ampliados</v>
      </c>
    </row>
    <row r="168" spans="1:5" x14ac:dyDescent="0.25">
      <c r="A168" t="s">
        <v>208</v>
      </c>
      <c r="B168" t="s">
        <v>163</v>
      </c>
      <c r="C168" t="b">
        <f>FALSE</f>
        <v>0</v>
      </c>
      <c r="D168" t="b">
        <f>VLOOKUP(A168,Módulos!A:B,2,FALSE)</f>
        <v>0</v>
      </c>
      <c r="E168" t="str">
        <f>IF(C168,"Nenhuma",VLOOKUP(B168,Funcoes_Outputs!B:D,3,FALSE))</f>
        <v>calcular_indices_ampliados</v>
      </c>
    </row>
    <row r="169" spans="1:5" x14ac:dyDescent="0.25">
      <c r="A169" t="s">
        <v>208</v>
      </c>
      <c r="B169" t="s">
        <v>1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208</v>
      </c>
      <c r="B170" t="s">
        <v>211</v>
      </c>
      <c r="C170" t="b">
        <f>TRUE</f>
        <v>1</v>
      </c>
      <c r="D170" t="b">
        <f>VLOOKUP(A170,Módulos!A:B,2,FALSE)</f>
        <v>0</v>
      </c>
      <c r="E170" t="str">
        <f>IF(C170,"Nenhuma",VLOOKUP(B170,Funcoes_Outputs!B:D,3,FALSE))</f>
        <v>Nenhuma</v>
      </c>
    </row>
    <row r="171" spans="1:5" x14ac:dyDescent="0.25">
      <c r="A171" t="s">
        <v>208</v>
      </c>
      <c r="B171" t="s">
        <v>176</v>
      </c>
      <c r="C171" t="b">
        <f>FALSE</f>
        <v>0</v>
      </c>
      <c r="D171" t="b">
        <f>VLOOKUP(A171,Módulos!A:B,2,FALSE)</f>
        <v>0</v>
      </c>
      <c r="E171" t="str">
        <f>IF(C171,"Nenhuma",VLOOKUP(B171,Funcoes_Outputs!B:D,3,FALSE))</f>
        <v>calcular_turnovergeral</v>
      </c>
    </row>
    <row r="172" spans="1:5" x14ac:dyDescent="0.25">
      <c r="A172" t="s">
        <v>212</v>
      </c>
      <c r="B172" t="s">
        <v>162</v>
      </c>
      <c r="C172" t="b">
        <f>FALSE</f>
        <v>0</v>
      </c>
      <c r="D172" t="b">
        <f>VLOOKUP(A172,Módulos!A:B,2,FALSE)</f>
        <v>0</v>
      </c>
      <c r="E172" t="str">
        <f>IF(C172,"Nenhuma",VLOOKUP(B172,Funcoes_Outputs!B:D,3,FALSE))</f>
        <v>calcular_indices_ampliados</v>
      </c>
    </row>
    <row r="173" spans="1:5" x14ac:dyDescent="0.25">
      <c r="A173" t="s">
        <v>212</v>
      </c>
      <c r="B173" t="s">
        <v>213</v>
      </c>
      <c r="C173" t="b">
        <f>TRUE</f>
        <v>1</v>
      </c>
      <c r="D173" t="b">
        <f>VLOOKUP(A173,Módulos!A:B,2,FALSE)</f>
        <v>0</v>
      </c>
      <c r="E173" t="str">
        <f>IF(C173,"Nenhuma",VLOOKUP(B173,Funcoes_Outputs!B:D,3,FALSE))</f>
        <v>Nenhuma</v>
      </c>
    </row>
    <row r="174" spans="1:5" x14ac:dyDescent="0.25">
      <c r="A174" t="s">
        <v>212</v>
      </c>
      <c r="B174" t="s">
        <v>163</v>
      </c>
      <c r="C174" t="b">
        <f>FALSE</f>
        <v>0</v>
      </c>
      <c r="D174" t="b">
        <f>VLOOKUP(A174,Módulos!A:B,2,FALSE)</f>
        <v>0</v>
      </c>
      <c r="E174" t="str">
        <f>IF(C174,"Nenhuma",VLOOKUP(B174,Funcoes_Outputs!B:D,3,FALSE))</f>
        <v>calcular_indices_ampliados</v>
      </c>
    </row>
    <row r="175" spans="1:5" x14ac:dyDescent="0.25">
      <c r="A175" t="s">
        <v>212</v>
      </c>
      <c r="B175" t="s">
        <v>214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212</v>
      </c>
      <c r="B176" t="s">
        <v>215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110</v>
      </c>
      <c r="B177" t="s">
        <v>119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110</v>
      </c>
      <c r="B178" t="s">
        <v>227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110</v>
      </c>
      <c r="B179" t="s">
        <v>228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110</v>
      </c>
      <c r="B180" t="s">
        <v>229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110</v>
      </c>
      <c r="B181" t="s">
        <v>230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110</v>
      </c>
      <c r="B182" t="s">
        <v>218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110</v>
      </c>
      <c r="B183" t="s">
        <v>223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110</v>
      </c>
      <c r="B184" t="s">
        <v>224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110</v>
      </c>
      <c r="B185" t="s">
        <v>225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110</v>
      </c>
      <c r="B186" t="s">
        <v>226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110</v>
      </c>
      <c r="B187" t="s">
        <v>116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110</v>
      </c>
      <c r="B188" t="s">
        <v>219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110</v>
      </c>
      <c r="B189" t="s">
        <v>220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110</v>
      </c>
      <c r="B190" t="s">
        <v>221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110</v>
      </c>
      <c r="B191" t="s">
        <v>222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110</v>
      </c>
      <c r="B192" t="s">
        <v>117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110</v>
      </c>
      <c r="B193" t="s">
        <v>118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110</v>
      </c>
      <c r="B194" t="s">
        <v>231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110</v>
      </c>
      <c r="B195" t="s">
        <v>232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110</v>
      </c>
      <c r="B196" t="s">
        <v>233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110</v>
      </c>
      <c r="B197" t="s">
        <v>234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110</v>
      </c>
      <c r="B198" t="s">
        <v>235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110</v>
      </c>
      <c r="B199" t="s">
        <v>236</v>
      </c>
      <c r="C199" t="b">
        <f>TRUE</f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110</v>
      </c>
      <c r="B200" t="s">
        <v>237</v>
      </c>
      <c r="C200" t="b">
        <f>TRUE</f>
        <v>1</v>
      </c>
      <c r="D200" t="b">
        <f>VLOOKUP(A200,Módulos!A:B,2,FALSE)</f>
        <v>0</v>
      </c>
      <c r="E200" t="str">
        <f>IF(C200,"Nenhuma",VLOOKUP(B200,Funcoes_Outputs!B:D,3,FALSE))</f>
        <v>Nenhuma</v>
      </c>
    </row>
    <row r="201" spans="1:5" x14ac:dyDescent="0.25">
      <c r="A201" t="s">
        <v>110</v>
      </c>
      <c r="B201" t="s">
        <v>238</v>
      </c>
      <c r="C201" t="b">
        <f>TRUE</f>
        <v>1</v>
      </c>
      <c r="D201" t="b">
        <f>VLOOKUP(A201,Módulos!A:B,2,FALSE)</f>
        <v>0</v>
      </c>
      <c r="E201" t="str">
        <f>IF(C201,"Nenhuma",VLOOKUP(B201,Funcoes_Outputs!B:D,3,FALSE))</f>
        <v>Nenhuma</v>
      </c>
    </row>
    <row r="202" spans="1:5" x14ac:dyDescent="0.25">
      <c r="A202" t="s">
        <v>110</v>
      </c>
      <c r="B202" t="s">
        <v>239</v>
      </c>
      <c r="C202" t="b">
        <f>TRUE</f>
        <v>1</v>
      </c>
      <c r="D202" t="b">
        <f>VLOOKUP(A202,Módulos!A:B,2,FALSE)</f>
        <v>0</v>
      </c>
      <c r="E202" t="str">
        <f>IF(C202,"Nenhuma",VLOOKUP(B202,Funcoes_Outputs!B:D,3,FALSE))</f>
        <v>Nenhuma</v>
      </c>
    </row>
    <row r="203" spans="1:5" x14ac:dyDescent="0.25">
      <c r="A203" t="s">
        <v>110</v>
      </c>
      <c r="B203" t="s">
        <v>240</v>
      </c>
      <c r="C203" t="b">
        <v>1</v>
      </c>
      <c r="D203" t="b">
        <f>VLOOKUP(A203,Módulos!A:B,2,FALSE)</f>
        <v>0</v>
      </c>
      <c r="E203" t="str">
        <f>IF(C203,"Nenhuma",VLOOKUP(B203,Funcoes_Outputs!B:D,3,FALSE))</f>
        <v>Nenhuma</v>
      </c>
    </row>
    <row r="204" spans="1:5" x14ac:dyDescent="0.25">
      <c r="A204" t="s">
        <v>110</v>
      </c>
      <c r="B204" t="s">
        <v>87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110</v>
      </c>
      <c r="B205" t="s">
        <v>95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110</v>
      </c>
      <c r="B206" t="s">
        <v>88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110</v>
      </c>
      <c r="B207" t="s">
        <v>96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110</v>
      </c>
      <c r="B208" t="s">
        <v>85</v>
      </c>
      <c r="C208" t="b">
        <f>FALSE</f>
        <v>0</v>
      </c>
      <c r="D208" t="b">
        <f>VLOOKUP(A208,Módulos!A:B,2,FALSE)</f>
        <v>0</v>
      </c>
      <c r="E208" t="str">
        <f>IF(C208,"Nenhuma",VLOOKUP(B208,Funcoes_Outputs!B:D,3,FALSE))</f>
        <v>calcular_eventos</v>
      </c>
    </row>
    <row r="209" spans="1:5" x14ac:dyDescent="0.25">
      <c r="A209" t="s">
        <v>110</v>
      </c>
      <c r="B209" t="s">
        <v>93</v>
      </c>
      <c r="C209" t="b">
        <f>FALSE</f>
        <v>0</v>
      </c>
      <c r="D209" t="b">
        <f>VLOOKUP(A209,Módulos!A:B,2,FALSE)</f>
        <v>0</v>
      </c>
      <c r="E209" t="str">
        <f>IF(C209,"Nenhuma",VLOOKUP(B209,Funcoes_Outputs!B:D,3,FALSE))</f>
        <v>calcular_eventos</v>
      </c>
    </row>
    <row r="210" spans="1:5" x14ac:dyDescent="0.25">
      <c r="A210" t="s">
        <v>110</v>
      </c>
      <c r="B210" t="s">
        <v>86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110</v>
      </c>
      <c r="B211" t="s">
        <v>94</v>
      </c>
      <c r="C211" t="b">
        <f>FALSE</f>
        <v>0</v>
      </c>
      <c r="D211" t="b">
        <f>VLOOKUP(A211,Módulos!A:B,2,FALSE)</f>
        <v>0</v>
      </c>
      <c r="E211" t="str">
        <f>IF(C211,"Nenhuma",VLOOKUP(B211,Funcoes_Outputs!B:D,3,FALSE))</f>
        <v>calcular_eventos</v>
      </c>
    </row>
    <row r="212" spans="1:5" x14ac:dyDescent="0.25">
      <c r="A212" t="s">
        <v>256</v>
      </c>
      <c r="B212" t="s">
        <v>257</v>
      </c>
      <c r="C212" t="b">
        <f>TRUE</f>
        <v>1</v>
      </c>
      <c r="D212" t="b">
        <f>VLOOKUP(A212,Módulos!A:B,2,FALSE)</f>
        <v>0</v>
      </c>
      <c r="E212" t="str">
        <f>IF(C212,"Nenhuma",VLOOKUP(B212,Funcoes_Outputs!B:D,3,FALSE))</f>
        <v>Nenhuma</v>
      </c>
    </row>
    <row r="213" spans="1:5" x14ac:dyDescent="0.25">
      <c r="A213" t="s">
        <v>256</v>
      </c>
      <c r="B213" t="s">
        <v>258</v>
      </c>
      <c r="C213" t="b">
        <f>TRUE</f>
        <v>1</v>
      </c>
      <c r="D213" t="b">
        <f>VLOOKUP(A213,Módulos!A:B,2,FALSE)</f>
        <v>0</v>
      </c>
      <c r="E213" t="str">
        <f>IF(C213,"Nenhuma",VLOOKUP(B213,Funcoes_Outputs!B:D,3,FALSE))</f>
        <v>Nenhuma</v>
      </c>
    </row>
    <row r="214" spans="1:5" x14ac:dyDescent="0.25">
      <c r="A214" t="s">
        <v>256</v>
      </c>
      <c r="B214" t="s">
        <v>87</v>
      </c>
      <c r="C214" t="b">
        <f>FALSE</f>
        <v>0</v>
      </c>
      <c r="D214" t="b">
        <f>VLOOKUP(A214,Módulos!A:B,2,FALSE)</f>
        <v>0</v>
      </c>
      <c r="E214" t="str">
        <f>IF(C214,"Nenhuma",VLOOKUP(B214,Funcoes_Outputs!B:D,3,FALSE))</f>
        <v>calcular_eventos</v>
      </c>
    </row>
    <row r="215" spans="1:5" x14ac:dyDescent="0.25">
      <c r="A215" t="s">
        <v>256</v>
      </c>
      <c r="B215" t="s">
        <v>88</v>
      </c>
      <c r="C215" t="b">
        <f>FALSE</f>
        <v>0</v>
      </c>
      <c r="D215" t="b">
        <f>VLOOKUP(A215,Módulos!A:B,2,FALSE)</f>
        <v>0</v>
      </c>
      <c r="E215" t="str">
        <f>IF(C215,"Nenhuma",VLOOKUP(B215,Funcoes_Outputs!B:D,3,FALSE))</f>
        <v>calcular_eventos</v>
      </c>
    </row>
    <row r="216" spans="1:5" x14ac:dyDescent="0.25">
      <c r="A216" t="s">
        <v>256</v>
      </c>
      <c r="B216" t="s">
        <v>85</v>
      </c>
      <c r="C216" t="b">
        <f>FALSE</f>
        <v>0</v>
      </c>
      <c r="D216" t="b">
        <f>VLOOKUP(A216,Módulos!A:B,2,FALSE)</f>
        <v>0</v>
      </c>
      <c r="E216" t="str">
        <f>IF(C216,"Nenhuma",VLOOKUP(B216,Funcoes_Outputs!B:D,3,FALSE))</f>
        <v>calcular_eventos</v>
      </c>
    </row>
    <row r="217" spans="1:5" x14ac:dyDescent="0.25">
      <c r="A217" t="s">
        <v>256</v>
      </c>
      <c r="B217" t="s">
        <v>86</v>
      </c>
      <c r="C217" t="b">
        <f>FALSE</f>
        <v>0</v>
      </c>
      <c r="D217" t="b">
        <f>VLOOKUP(A217,Módulos!A:B,2,FALSE)</f>
        <v>0</v>
      </c>
      <c r="E217" t="str">
        <f>IF(C217,"Nenhuma",VLOOKUP(B217,Funcoes_Outputs!B:D,3,FALSE))</f>
        <v>calcular_eventos</v>
      </c>
    </row>
    <row r="218" spans="1:5" x14ac:dyDescent="0.25">
      <c r="A218" t="s">
        <v>256</v>
      </c>
      <c r="B218" t="s">
        <v>259</v>
      </c>
      <c r="C218" t="b">
        <f>TRUE</f>
        <v>1</v>
      </c>
      <c r="D218" t="b">
        <f>VLOOKUP(A218,Módulos!A:B,2,FALSE)</f>
        <v>0</v>
      </c>
      <c r="E218" t="str">
        <f>IF(C218,"Nenhuma",VLOOKUP(B218,Funcoes_Outputs!B:D,3,FALSE))</f>
        <v>Nenhuma</v>
      </c>
    </row>
    <row r="219" spans="1:5" x14ac:dyDescent="0.25">
      <c r="A219" t="s">
        <v>264</v>
      </c>
      <c r="B219" t="s">
        <v>262</v>
      </c>
      <c r="C219" t="b">
        <f>TRUE</f>
        <v>1</v>
      </c>
      <c r="D219" t="b">
        <f>VLOOKUP(A219,Módulos!A:B,2,FALSE)</f>
        <v>0</v>
      </c>
      <c r="E219" t="str">
        <f>IF(C219,"Nenhuma",VLOOKUP(B219,Funcoes_Outputs!B:D,3,FALSE))</f>
        <v>Nenhuma</v>
      </c>
    </row>
    <row r="220" spans="1:5" x14ac:dyDescent="0.25">
      <c r="A220" t="s">
        <v>264</v>
      </c>
      <c r="B220" t="s">
        <v>263</v>
      </c>
      <c r="C220" t="b">
        <f>TRUE</f>
        <v>1</v>
      </c>
      <c r="D220" t="b">
        <f>VLOOKUP(A220,Módulos!A:B,2,FALSE)</f>
        <v>0</v>
      </c>
      <c r="E220" t="str">
        <f>IF(C220,"Nenhuma",VLOOKUP(B220,Funcoes_Outputs!B:D,3,FALSE))</f>
        <v>Nenhuma</v>
      </c>
    </row>
    <row r="221" spans="1:5" x14ac:dyDescent="0.25">
      <c r="A221" t="s">
        <v>264</v>
      </c>
      <c r="B221" t="s">
        <v>259</v>
      </c>
      <c r="C221" t="b">
        <f>TRUE</f>
        <v>1</v>
      </c>
      <c r="D221" t="b">
        <f>VLOOKUP(A221,Módulos!A:B,2,FALSE)</f>
        <v>0</v>
      </c>
      <c r="E221" t="str">
        <f>IF(C221,"Nenhuma",VLOOKUP(B221,Funcoes_Outputs!B:D,3,FALSE))</f>
        <v>Nenhuma</v>
      </c>
    </row>
    <row r="222" spans="1:5" x14ac:dyDescent="0.25">
      <c r="A222" t="s">
        <v>264</v>
      </c>
      <c r="B222" t="s">
        <v>117</v>
      </c>
      <c r="C222" t="b">
        <f>TRUE</f>
        <v>1</v>
      </c>
      <c r="D222" t="b">
        <f>VLOOKUP(A222,Módulos!A:B,2,FALSE)</f>
        <v>0</v>
      </c>
      <c r="E222" t="str">
        <f>IF(C222,"Nenhuma",VLOOKUP(B222,Funcoes_Outputs!B:D,3,FALSE))</f>
        <v>Nenhuma</v>
      </c>
    </row>
    <row r="223" spans="1:5" x14ac:dyDescent="0.25">
      <c r="A223" t="s">
        <v>264</v>
      </c>
      <c r="B223" t="s">
        <v>118</v>
      </c>
      <c r="C223" t="b">
        <f>TRUE</f>
        <v>1</v>
      </c>
      <c r="D223" t="b">
        <f>VLOOKUP(A223,Módulos!A:B,2,FALSE)</f>
        <v>0</v>
      </c>
      <c r="E223" t="str">
        <f>IF(C223,"Nenhuma",VLOOKUP(B223,Funcoes_Outputs!B:D,3,FALSE))</f>
        <v>Nenhuma</v>
      </c>
    </row>
    <row r="224" spans="1:5" x14ac:dyDescent="0.25">
      <c r="A224" t="s">
        <v>288</v>
      </c>
      <c r="B224" t="s">
        <v>126</v>
      </c>
      <c r="C224" t="b">
        <f>FALSE</f>
        <v>0</v>
      </c>
      <c r="D224" t="b">
        <f>VLOOKUP(A224,Módulos!A:B,2,FALSE)</f>
        <v>0</v>
      </c>
      <c r="E224" t="str">
        <f>IF(C224,"Nenhuma",VLOOKUP(B224,Funcoes_Outputs!B:D,3,FALSE))</f>
        <v>calcular_beneficios_inss</v>
      </c>
    </row>
    <row r="225" spans="1:5" x14ac:dyDescent="0.25">
      <c r="A225" t="s">
        <v>288</v>
      </c>
      <c r="B225" t="s">
        <v>127</v>
      </c>
      <c r="C225" t="b">
        <f>FALSE</f>
        <v>0</v>
      </c>
      <c r="D225" t="b">
        <f>VLOOKUP(A225,Módulos!A:B,2,FALSE)</f>
        <v>0</v>
      </c>
      <c r="E225" t="str">
        <f>IF(C225,"Nenhuma",VLOOKUP(B225,Funcoes_Outputs!B:D,3,FALSE))</f>
        <v>calcular_beneficios_inss</v>
      </c>
    </row>
    <row r="226" spans="1:5" x14ac:dyDescent="0.25">
      <c r="A226" t="s">
        <v>288</v>
      </c>
      <c r="B226" t="s">
        <v>128</v>
      </c>
      <c r="C226" t="b">
        <f>FALSE</f>
        <v>0</v>
      </c>
      <c r="D226" t="b">
        <f>VLOOKUP(A226,Módulos!A:B,2,FALSE)</f>
        <v>0</v>
      </c>
      <c r="E226" t="str">
        <f>IF(C226,"Nenhuma",VLOOKUP(B226,Funcoes_Outputs!B:D,3,FALSE))</f>
        <v>calcular_beneficios_inss</v>
      </c>
    </row>
    <row r="227" spans="1:5" x14ac:dyDescent="0.25">
      <c r="A227" t="s">
        <v>288</v>
      </c>
      <c r="B227" t="s">
        <v>129</v>
      </c>
      <c r="C227" t="b">
        <f>FALSE</f>
        <v>0</v>
      </c>
      <c r="D227" t="b">
        <f>VLOOKUP(A227,Módulos!A:B,2,FALSE)</f>
        <v>0</v>
      </c>
      <c r="E227" t="str">
        <f>IF(C227,"Nenhuma",VLOOKUP(B227,Funcoes_Outputs!B:D,3,FALSE))</f>
        <v>calcular_beneficios_inss</v>
      </c>
    </row>
    <row r="228" spans="1:5" x14ac:dyDescent="0.25">
      <c r="A228" t="s">
        <v>288</v>
      </c>
      <c r="B228" t="s">
        <v>242</v>
      </c>
      <c r="C228" t="b">
        <f>TRUE</f>
        <v>1</v>
      </c>
      <c r="D228" t="b">
        <f>VLOOKUP(A228,Módulos!A:B,2,FALSE)</f>
        <v>0</v>
      </c>
      <c r="E228" t="str">
        <f>IF(C228,"Nenhuma",VLOOKUP(B228,Funcoes_Outputs!B:D,3,FALSE))</f>
        <v>Nenhuma</v>
      </c>
    </row>
    <row r="229" spans="1:5" x14ac:dyDescent="0.25">
      <c r="A229" t="s">
        <v>288</v>
      </c>
      <c r="B229" t="s">
        <v>243</v>
      </c>
      <c r="C229" t="b">
        <f>TRUE</f>
        <v>1</v>
      </c>
      <c r="D229" t="b">
        <f>VLOOKUP(A229,Módulos!A:B,2,FALSE)</f>
        <v>0</v>
      </c>
      <c r="E229" t="str">
        <f>IF(C229,"Nenhuma",VLOOKUP(B229,Funcoes_Outputs!B:D,3,FALSE))</f>
        <v>Nenhuma</v>
      </c>
    </row>
    <row r="230" spans="1:5" x14ac:dyDescent="0.25">
      <c r="A230" t="s">
        <v>288</v>
      </c>
      <c r="B230" t="s">
        <v>244</v>
      </c>
      <c r="C230" t="b">
        <f>TRUE</f>
        <v>1</v>
      </c>
      <c r="D230" t="b">
        <f>VLOOKUP(A230,Módulos!A:B,2,FALSE)</f>
        <v>0</v>
      </c>
      <c r="E230" t="str">
        <f>IF(C230,"Nenhuma",VLOOKUP(B230,Funcoes_Outputs!B:D,3,FALSE))</f>
        <v>Nenhuma</v>
      </c>
    </row>
    <row r="231" spans="1:5" x14ac:dyDescent="0.25">
      <c r="A231" t="s">
        <v>288</v>
      </c>
      <c r="B231" t="s">
        <v>245</v>
      </c>
      <c r="C231" t="b">
        <f>TRUE</f>
        <v>1</v>
      </c>
      <c r="D231" t="b">
        <f>VLOOKUP(A231,Módulos!A:B,2,FALSE)</f>
        <v>0</v>
      </c>
      <c r="E231" t="str">
        <f>IF(C231,"Nenhuma",VLOOKUP(B231,Funcoes_Outputs!B:D,3,FALSE))</f>
        <v>Nenhuma</v>
      </c>
    </row>
    <row r="232" spans="1:5" x14ac:dyDescent="0.25">
      <c r="A232" t="s">
        <v>288</v>
      </c>
      <c r="B232" t="s">
        <v>2</v>
      </c>
      <c r="C232" t="b">
        <f>TRUE</f>
        <v>1</v>
      </c>
      <c r="D232" t="b">
        <f>VLOOKUP(A232,Módulos!A:B,2,FALSE)</f>
        <v>0</v>
      </c>
      <c r="E232" t="str">
        <f>IF(C232,"Nenhuma",VLOOKUP(B232,Funcoes_Outputs!B:D,3,FALSE))</f>
        <v>Nenhuma</v>
      </c>
    </row>
    <row r="233" spans="1:5" x14ac:dyDescent="0.25">
      <c r="A233" t="s">
        <v>288</v>
      </c>
      <c r="B233" t="s">
        <v>1</v>
      </c>
      <c r="C233" t="b">
        <f>TRUE</f>
        <v>1</v>
      </c>
      <c r="D233" t="b">
        <f>VLOOKUP(A233,Módulos!A:B,2,FALSE)</f>
        <v>0</v>
      </c>
      <c r="E233" t="str">
        <f>IF(C233,"Nenhuma",VLOOKUP(B233,Funcoes_Outputs!B:D,3,FALSE))</f>
        <v>Nenhuma</v>
      </c>
    </row>
    <row r="234" spans="1:5" x14ac:dyDescent="0.25">
      <c r="A234" t="s">
        <v>288</v>
      </c>
      <c r="B234" t="s">
        <v>176</v>
      </c>
      <c r="C234" t="b">
        <f>FALSE</f>
        <v>0</v>
      </c>
      <c r="D234" t="b">
        <f>VLOOKUP(A234,Módulos!A:B,2,FALSE)</f>
        <v>0</v>
      </c>
      <c r="E234" t="str">
        <f>IF(C234,"Nenhuma",VLOOKUP(B234,Funcoes_Outputs!B:D,3,FALSE))</f>
        <v>calcular_turnovergeral</v>
      </c>
    </row>
  </sheetData>
  <autoFilter ref="A1:E223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4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78</v>
      </c>
      <c r="B1" s="7" t="s">
        <v>81</v>
      </c>
      <c r="C1" s="7"/>
      <c r="D1" s="7" t="s">
        <v>287</v>
      </c>
    </row>
    <row r="2" spans="1:4" x14ac:dyDescent="0.25">
      <c r="A2" t="s">
        <v>82</v>
      </c>
      <c r="B2" t="s">
        <v>84</v>
      </c>
      <c r="D2" t="str">
        <f>A2</f>
        <v>calcular_faltas</v>
      </c>
    </row>
    <row r="3" spans="1:4" x14ac:dyDescent="0.25">
      <c r="A3" t="s">
        <v>101</v>
      </c>
      <c r="B3" t="s">
        <v>85</v>
      </c>
      <c r="D3" t="str">
        <f t="shared" ref="D3:D66" si="0">A3</f>
        <v>calcular_eventos</v>
      </c>
    </row>
    <row r="4" spans="1:4" x14ac:dyDescent="0.25">
      <c r="A4" t="s">
        <v>101</v>
      </c>
      <c r="B4" t="s">
        <v>86</v>
      </c>
      <c r="D4" t="str">
        <f t="shared" si="0"/>
        <v>calcular_eventos</v>
      </c>
    </row>
    <row r="5" spans="1:4" x14ac:dyDescent="0.25">
      <c r="A5" t="s">
        <v>101</v>
      </c>
      <c r="B5" t="s">
        <v>87</v>
      </c>
      <c r="D5" t="str">
        <f t="shared" si="0"/>
        <v>calcular_eventos</v>
      </c>
    </row>
    <row r="6" spans="1:4" x14ac:dyDescent="0.25">
      <c r="A6" t="s">
        <v>101</v>
      </c>
      <c r="B6" t="s">
        <v>88</v>
      </c>
      <c r="D6" t="str">
        <f t="shared" si="0"/>
        <v>calcular_eventos</v>
      </c>
    </row>
    <row r="7" spans="1:4" x14ac:dyDescent="0.25">
      <c r="A7" t="s">
        <v>101</v>
      </c>
      <c r="B7" t="s">
        <v>89</v>
      </c>
      <c r="D7" t="str">
        <f t="shared" si="0"/>
        <v>calcular_eventos</v>
      </c>
    </row>
    <row r="8" spans="1:4" x14ac:dyDescent="0.25">
      <c r="A8" t="s">
        <v>101</v>
      </c>
      <c r="B8" t="s">
        <v>90</v>
      </c>
      <c r="D8" t="str">
        <f t="shared" si="0"/>
        <v>calcular_eventos</v>
      </c>
    </row>
    <row r="9" spans="1:4" x14ac:dyDescent="0.25">
      <c r="A9" t="s">
        <v>101</v>
      </c>
      <c r="B9" t="s">
        <v>91</v>
      </c>
      <c r="D9" t="str">
        <f t="shared" si="0"/>
        <v>calcular_eventos</v>
      </c>
    </row>
    <row r="10" spans="1:4" x14ac:dyDescent="0.25">
      <c r="A10" t="s">
        <v>101</v>
      </c>
      <c r="B10" t="s">
        <v>92</v>
      </c>
      <c r="D10" t="str">
        <f t="shared" si="0"/>
        <v>calcular_eventos</v>
      </c>
    </row>
    <row r="11" spans="1:4" x14ac:dyDescent="0.25">
      <c r="A11" t="s">
        <v>101</v>
      </c>
      <c r="B11" t="s">
        <v>93</v>
      </c>
      <c r="D11" t="str">
        <f t="shared" si="0"/>
        <v>calcular_eventos</v>
      </c>
    </row>
    <row r="12" spans="1:4" x14ac:dyDescent="0.25">
      <c r="A12" t="s">
        <v>101</v>
      </c>
      <c r="B12" t="s">
        <v>94</v>
      </c>
      <c r="D12" t="str">
        <f t="shared" si="0"/>
        <v>calcular_eventos</v>
      </c>
    </row>
    <row r="13" spans="1:4" x14ac:dyDescent="0.25">
      <c r="A13" t="s">
        <v>101</v>
      </c>
      <c r="B13" t="s">
        <v>95</v>
      </c>
      <c r="D13" t="str">
        <f t="shared" si="0"/>
        <v>calcular_eventos</v>
      </c>
    </row>
    <row r="14" spans="1:4" x14ac:dyDescent="0.25">
      <c r="A14" t="s">
        <v>101</v>
      </c>
      <c r="B14" t="s">
        <v>96</v>
      </c>
      <c r="D14" t="str">
        <f t="shared" si="0"/>
        <v>calcular_eventos</v>
      </c>
    </row>
    <row r="15" spans="1:4" x14ac:dyDescent="0.25">
      <c r="A15" t="s">
        <v>101</v>
      </c>
      <c r="B15" t="s">
        <v>97</v>
      </c>
      <c r="D15" t="str">
        <f t="shared" si="0"/>
        <v>calcular_eventos</v>
      </c>
    </row>
    <row r="16" spans="1:4" x14ac:dyDescent="0.25">
      <c r="A16" t="s">
        <v>101</v>
      </c>
      <c r="B16" t="s">
        <v>98</v>
      </c>
      <c r="D16" t="str">
        <f t="shared" si="0"/>
        <v>calcular_eventos</v>
      </c>
    </row>
    <row r="17" spans="1:4" x14ac:dyDescent="0.25">
      <c r="A17" t="s">
        <v>101</v>
      </c>
      <c r="B17" t="s">
        <v>99</v>
      </c>
      <c r="D17" t="str">
        <f t="shared" si="0"/>
        <v>calcular_eventos</v>
      </c>
    </row>
    <row r="18" spans="1:4" x14ac:dyDescent="0.25">
      <c r="A18" t="s">
        <v>101</v>
      </c>
      <c r="B18" t="s">
        <v>100</v>
      </c>
      <c r="D18" t="str">
        <f t="shared" si="0"/>
        <v>calcular_eventos</v>
      </c>
    </row>
    <row r="19" spans="1:4" x14ac:dyDescent="0.25">
      <c r="A19" t="s">
        <v>102</v>
      </c>
      <c r="B19" t="s">
        <v>105</v>
      </c>
      <c r="D19" t="str">
        <f t="shared" si="0"/>
        <v>calcular_turnover</v>
      </c>
    </row>
    <row r="20" spans="1:4" x14ac:dyDescent="0.25">
      <c r="A20" t="s">
        <v>102</v>
      </c>
      <c r="B20" t="s">
        <v>104</v>
      </c>
      <c r="D20" t="str">
        <f t="shared" si="0"/>
        <v>calcular_turnover</v>
      </c>
    </row>
    <row r="21" spans="1:4" x14ac:dyDescent="0.25">
      <c r="A21" t="s">
        <v>106</v>
      </c>
      <c r="B21" t="s">
        <v>108</v>
      </c>
      <c r="D21" t="str">
        <f t="shared" si="0"/>
        <v>calcular_absenteismo</v>
      </c>
    </row>
    <row r="22" spans="1:4" x14ac:dyDescent="0.25">
      <c r="A22" t="s">
        <v>106</v>
      </c>
      <c r="B22" t="s">
        <v>109</v>
      </c>
      <c r="D22" t="str">
        <f t="shared" si="0"/>
        <v>calcular_absenteismo</v>
      </c>
    </row>
    <row r="23" spans="1:4" x14ac:dyDescent="0.25">
      <c r="A23" t="s">
        <v>110</v>
      </c>
      <c r="B23" t="s">
        <v>111</v>
      </c>
      <c r="D23" t="str">
        <f t="shared" si="0"/>
        <v>calcular_multas</v>
      </c>
    </row>
    <row r="24" spans="1:4" x14ac:dyDescent="0.25">
      <c r="A24" t="s">
        <v>110</v>
      </c>
      <c r="B24" t="str">
        <f>"NumeroMultas_"&amp;C24</f>
        <v>NumeroMultas_Lei1</v>
      </c>
      <c r="C24" t="s">
        <v>113</v>
      </c>
      <c r="D24" t="str">
        <f t="shared" si="0"/>
        <v>calcular_multas</v>
      </c>
    </row>
    <row r="25" spans="1:4" x14ac:dyDescent="0.25">
      <c r="A25" t="s">
        <v>120</v>
      </c>
      <c r="B25" t="s">
        <v>122</v>
      </c>
      <c r="D25" t="str">
        <f t="shared" si="0"/>
        <v>calcular_acoes_regressivas_inss</v>
      </c>
    </row>
    <row r="26" spans="1:4" x14ac:dyDescent="0.25">
      <c r="A26" t="s">
        <v>120</v>
      </c>
      <c r="B26" t="s">
        <v>123</v>
      </c>
      <c r="D26" t="str">
        <f t="shared" si="0"/>
        <v>calcular_acoes_regressivas_inss</v>
      </c>
    </row>
    <row r="27" spans="1:4" x14ac:dyDescent="0.25">
      <c r="A27" t="s">
        <v>120</v>
      </c>
      <c r="B27" t="s">
        <v>255</v>
      </c>
      <c r="D27" t="str">
        <f t="shared" si="0"/>
        <v>calcular_acoes_regressivas_inss</v>
      </c>
    </row>
    <row r="28" spans="1:4" x14ac:dyDescent="0.25">
      <c r="A28" t="s">
        <v>120</v>
      </c>
      <c r="B28" t="s">
        <v>254</v>
      </c>
      <c r="D28" t="str">
        <f t="shared" si="0"/>
        <v>calcular_acoes_regressivas_inss</v>
      </c>
    </row>
    <row r="29" spans="1:4" x14ac:dyDescent="0.25">
      <c r="A29" t="s">
        <v>125</v>
      </c>
      <c r="B29" t="s">
        <v>126</v>
      </c>
      <c r="D29" t="str">
        <f t="shared" si="0"/>
        <v>calcular_beneficios_inss</v>
      </c>
    </row>
    <row r="30" spans="1:4" x14ac:dyDescent="0.25">
      <c r="A30" t="s">
        <v>125</v>
      </c>
      <c r="B30" t="s">
        <v>127</v>
      </c>
      <c r="D30" t="str">
        <f t="shared" si="0"/>
        <v>calcular_beneficios_inss</v>
      </c>
    </row>
    <row r="31" spans="1:4" x14ac:dyDescent="0.25">
      <c r="A31" t="s">
        <v>125</v>
      </c>
      <c r="B31" t="s">
        <v>128</v>
      </c>
      <c r="D31" t="str">
        <f t="shared" si="0"/>
        <v>calcular_beneficios_inss</v>
      </c>
    </row>
    <row r="32" spans="1:4" x14ac:dyDescent="0.25">
      <c r="A32" t="s">
        <v>125</v>
      </c>
      <c r="B32" t="s">
        <v>129</v>
      </c>
      <c r="D32" t="str">
        <f t="shared" si="0"/>
        <v>calcular_beneficios_inss</v>
      </c>
    </row>
    <row r="33" spans="1:4" x14ac:dyDescent="0.25">
      <c r="A33" t="s">
        <v>125</v>
      </c>
      <c r="B33" t="s">
        <v>130</v>
      </c>
      <c r="D33" t="str">
        <f t="shared" si="0"/>
        <v>calcular_beneficios_inss</v>
      </c>
    </row>
    <row r="34" spans="1:4" x14ac:dyDescent="0.25">
      <c r="A34" t="s">
        <v>125</v>
      </c>
      <c r="B34" t="s">
        <v>131</v>
      </c>
      <c r="D34" t="str">
        <f t="shared" si="0"/>
        <v>calcular_beneficios_inss</v>
      </c>
    </row>
    <row r="35" spans="1:4" x14ac:dyDescent="0.25">
      <c r="A35" t="s">
        <v>125</v>
      </c>
      <c r="B35" t="s">
        <v>138</v>
      </c>
      <c r="D35" t="str">
        <f t="shared" si="0"/>
        <v>calcular_beneficios_inss</v>
      </c>
    </row>
    <row r="36" spans="1:4" x14ac:dyDescent="0.25">
      <c r="A36" t="s">
        <v>125</v>
      </c>
      <c r="B36" t="s">
        <v>139</v>
      </c>
      <c r="D36" t="str">
        <f t="shared" si="0"/>
        <v>calcular_beneficios_inss</v>
      </c>
    </row>
    <row r="37" spans="1:4" x14ac:dyDescent="0.25">
      <c r="A37" t="s">
        <v>125</v>
      </c>
      <c r="B37" t="s">
        <v>140</v>
      </c>
      <c r="D37" t="str">
        <f t="shared" si="0"/>
        <v>calcular_beneficios_inss</v>
      </c>
    </row>
    <row r="38" spans="1:4" x14ac:dyDescent="0.25">
      <c r="A38" t="s">
        <v>125</v>
      </c>
      <c r="B38" t="s">
        <v>141</v>
      </c>
      <c r="D38" t="str">
        <f t="shared" si="0"/>
        <v>calcular_beneficios_inss</v>
      </c>
    </row>
    <row r="39" spans="1:4" x14ac:dyDescent="0.25">
      <c r="A39" t="s">
        <v>125</v>
      </c>
      <c r="B39" t="s">
        <v>142</v>
      </c>
      <c r="D39" t="str">
        <f t="shared" si="0"/>
        <v>calcular_beneficios_inss</v>
      </c>
    </row>
    <row r="40" spans="1:4" x14ac:dyDescent="0.25">
      <c r="A40" t="s">
        <v>125</v>
      </c>
      <c r="B40" t="s">
        <v>143</v>
      </c>
      <c r="D40" t="str">
        <f t="shared" si="0"/>
        <v>calcular_beneficios_inss</v>
      </c>
    </row>
    <row r="41" spans="1:4" x14ac:dyDescent="0.25">
      <c r="A41" t="s">
        <v>144</v>
      </c>
      <c r="B41" t="s">
        <v>146</v>
      </c>
      <c r="D41" t="str">
        <f t="shared" si="0"/>
        <v>calcular_presenteismo</v>
      </c>
    </row>
    <row r="42" spans="1:4" x14ac:dyDescent="0.25">
      <c r="A42" t="s">
        <v>144</v>
      </c>
      <c r="B42" t="s">
        <v>147</v>
      </c>
      <c r="D42" t="str">
        <f t="shared" si="0"/>
        <v>calcular_presenteismo</v>
      </c>
    </row>
    <row r="43" spans="1:4" x14ac:dyDescent="0.25">
      <c r="A43" t="s">
        <v>148</v>
      </c>
      <c r="B43" t="s">
        <v>149</v>
      </c>
      <c r="D43" t="str">
        <f t="shared" si="0"/>
        <v>calcular_despesasmedicas</v>
      </c>
    </row>
    <row r="44" spans="1:4" x14ac:dyDescent="0.25">
      <c r="A44" t="s">
        <v>148</v>
      </c>
      <c r="B44" t="s">
        <v>151</v>
      </c>
      <c r="D44" t="str">
        <f t="shared" si="0"/>
        <v>calcular_despesasmedicas</v>
      </c>
    </row>
    <row r="45" spans="1:4" x14ac:dyDescent="0.25">
      <c r="A45" t="s">
        <v>153</v>
      </c>
      <c r="B45" t="s">
        <v>154</v>
      </c>
      <c r="D45" t="str">
        <f t="shared" si="0"/>
        <v>calcular_refugo_retrabalho</v>
      </c>
    </row>
    <row r="46" spans="1:4" x14ac:dyDescent="0.25">
      <c r="A46" t="s">
        <v>153</v>
      </c>
      <c r="B46" t="s">
        <v>155</v>
      </c>
      <c r="D46" t="str">
        <f t="shared" si="0"/>
        <v>calcular_refugo_retrabalho</v>
      </c>
    </row>
    <row r="47" spans="1:4" x14ac:dyDescent="0.25">
      <c r="A47" t="s">
        <v>156</v>
      </c>
      <c r="B47" t="s">
        <v>158</v>
      </c>
      <c r="D47" t="str">
        <f t="shared" si="0"/>
        <v>calcular_mp_insumos</v>
      </c>
    </row>
    <row r="48" spans="1:4" x14ac:dyDescent="0.25">
      <c r="A48" t="s">
        <v>156</v>
      </c>
      <c r="B48" t="s">
        <v>159</v>
      </c>
      <c r="D48" t="str">
        <f t="shared" si="0"/>
        <v>calcular_mp_insumos</v>
      </c>
    </row>
    <row r="49" spans="1:4" x14ac:dyDescent="0.25">
      <c r="A49" t="s">
        <v>160</v>
      </c>
      <c r="B49" t="s">
        <v>161</v>
      </c>
      <c r="D49" t="str">
        <f t="shared" si="0"/>
        <v>calcular_indices_ampliados</v>
      </c>
    </row>
    <row r="50" spans="1:4" x14ac:dyDescent="0.25">
      <c r="A50" t="s">
        <v>160</v>
      </c>
      <c r="B50" t="s">
        <v>162</v>
      </c>
      <c r="D50" t="str">
        <f t="shared" si="0"/>
        <v>calcular_indices_ampliados</v>
      </c>
    </row>
    <row r="51" spans="1:4" x14ac:dyDescent="0.25">
      <c r="A51" t="s">
        <v>160</v>
      </c>
      <c r="B51" t="s">
        <v>163</v>
      </c>
      <c r="D51" t="str">
        <f t="shared" si="0"/>
        <v>calcular_indices_ampliados</v>
      </c>
    </row>
    <row r="52" spans="1:4" x14ac:dyDescent="0.25">
      <c r="A52" t="s">
        <v>169</v>
      </c>
      <c r="B52" t="s">
        <v>170</v>
      </c>
      <c r="D52" t="str">
        <f t="shared" si="0"/>
        <v>calcular_engajamento</v>
      </c>
    </row>
    <row r="53" spans="1:4" x14ac:dyDescent="0.25">
      <c r="A53" t="s">
        <v>169</v>
      </c>
      <c r="B53" t="s">
        <v>171</v>
      </c>
      <c r="D53" t="str">
        <f t="shared" si="0"/>
        <v>calcular_engajamento</v>
      </c>
    </row>
    <row r="54" spans="1:4" x14ac:dyDescent="0.25">
      <c r="A54" t="s">
        <v>169</v>
      </c>
      <c r="B54" t="s">
        <v>172</v>
      </c>
      <c r="D54" t="str">
        <f t="shared" si="0"/>
        <v>calcular_engajamento</v>
      </c>
    </row>
    <row r="55" spans="1:4" x14ac:dyDescent="0.25">
      <c r="A55" t="s">
        <v>173</v>
      </c>
      <c r="B55" t="s">
        <v>176</v>
      </c>
      <c r="D55" t="str">
        <f t="shared" si="0"/>
        <v>calcular_turnovergeral</v>
      </c>
    </row>
    <row r="56" spans="1:4" x14ac:dyDescent="0.25">
      <c r="A56" t="s">
        <v>173</v>
      </c>
      <c r="B56" t="s">
        <v>177</v>
      </c>
      <c r="D56" t="str">
        <f t="shared" si="0"/>
        <v>calcular_turnovergeral</v>
      </c>
    </row>
    <row r="57" spans="1:4" x14ac:dyDescent="0.25">
      <c r="A57" t="s">
        <v>173</v>
      </c>
      <c r="B57" t="s">
        <v>178</v>
      </c>
      <c r="D57" t="str">
        <f t="shared" si="0"/>
        <v>calcular_turnovergeral</v>
      </c>
    </row>
    <row r="58" spans="1:4" x14ac:dyDescent="0.25">
      <c r="A58" t="s">
        <v>179</v>
      </c>
      <c r="B58" t="s">
        <v>182</v>
      </c>
      <c r="D58" t="str">
        <f t="shared" si="0"/>
        <v>calcular_reclamatorias</v>
      </c>
    </row>
    <row r="59" spans="1:4" x14ac:dyDescent="0.25">
      <c r="A59" t="s">
        <v>179</v>
      </c>
      <c r="B59" t="s">
        <v>183</v>
      </c>
      <c r="D59" t="str">
        <f t="shared" si="0"/>
        <v>calcular_reclamatorias</v>
      </c>
    </row>
    <row r="60" spans="1:4" x14ac:dyDescent="0.25">
      <c r="A60" t="s">
        <v>184</v>
      </c>
      <c r="B60" t="s">
        <v>189</v>
      </c>
      <c r="D60" t="str">
        <f t="shared" si="0"/>
        <v>calcular_reajustes_plano</v>
      </c>
    </row>
    <row r="61" spans="1:4" x14ac:dyDescent="0.25">
      <c r="A61" t="s">
        <v>184</v>
      </c>
      <c r="B61" t="s">
        <v>190</v>
      </c>
      <c r="D61" t="str">
        <f t="shared" si="0"/>
        <v>calcular_reajustes_plano</v>
      </c>
    </row>
    <row r="62" spans="1:4" x14ac:dyDescent="0.25">
      <c r="A62" t="s">
        <v>191</v>
      </c>
      <c r="B62" t="s">
        <v>192</v>
      </c>
      <c r="D62" t="str">
        <f t="shared" si="0"/>
        <v>calcular_reabilitacao</v>
      </c>
    </row>
    <row r="63" spans="1:4" x14ac:dyDescent="0.25">
      <c r="A63" t="s">
        <v>191</v>
      </c>
      <c r="B63" t="s">
        <v>193</v>
      </c>
      <c r="D63" t="str">
        <f t="shared" si="0"/>
        <v>calcular_reabilitacao</v>
      </c>
    </row>
    <row r="64" spans="1:4" x14ac:dyDescent="0.25">
      <c r="A64" t="s">
        <v>196</v>
      </c>
      <c r="B64" t="s">
        <v>197</v>
      </c>
      <c r="D64" t="str">
        <f t="shared" si="0"/>
        <v>calcular_produtividade</v>
      </c>
    </row>
    <row r="65" spans="1:4" x14ac:dyDescent="0.25">
      <c r="A65" t="s">
        <v>200</v>
      </c>
      <c r="B65" t="s">
        <v>266</v>
      </c>
      <c r="D65" t="str">
        <f t="shared" si="0"/>
        <v>calcular_qualidade</v>
      </c>
    </row>
    <row r="66" spans="1:4" x14ac:dyDescent="0.25">
      <c r="A66" t="s">
        <v>208</v>
      </c>
      <c r="B66" t="s">
        <v>209</v>
      </c>
      <c r="D66" t="str">
        <f t="shared" si="0"/>
        <v>calcular_imagem_contracacao</v>
      </c>
    </row>
    <row r="67" spans="1:4" x14ac:dyDescent="0.25">
      <c r="A67" t="s">
        <v>208</v>
      </c>
      <c r="B67" t="s">
        <v>210</v>
      </c>
      <c r="D67" t="str">
        <f t="shared" ref="D67:D84" si="1">A67</f>
        <v>calcular_imagem_contracacao</v>
      </c>
    </row>
    <row r="68" spans="1:4" x14ac:dyDescent="0.25">
      <c r="A68" t="s">
        <v>212</v>
      </c>
      <c r="B68" t="s">
        <v>216</v>
      </c>
      <c r="D68" t="str">
        <f t="shared" si="1"/>
        <v>calcular_imagem_receita</v>
      </c>
    </row>
    <row r="69" spans="1:4" x14ac:dyDescent="0.25">
      <c r="A69" t="s">
        <v>212</v>
      </c>
      <c r="B69" t="s">
        <v>217</v>
      </c>
      <c r="D69" t="str">
        <f t="shared" si="1"/>
        <v>calcular_imagem_receita</v>
      </c>
    </row>
    <row r="70" spans="1:4" x14ac:dyDescent="0.25">
      <c r="A70" t="s">
        <v>256</v>
      </c>
      <c r="B70" t="s">
        <v>260</v>
      </c>
      <c r="D70" t="str">
        <f t="shared" si="1"/>
        <v>calcular_interrupcao_acidentes</v>
      </c>
    </row>
    <row r="71" spans="1:4" x14ac:dyDescent="0.25">
      <c r="A71" t="s">
        <v>256</v>
      </c>
      <c r="B71" t="s">
        <v>261</v>
      </c>
      <c r="D71" t="str">
        <f t="shared" si="1"/>
        <v>calcular_interrupcao_acidentes</v>
      </c>
    </row>
    <row r="72" spans="1:4" x14ac:dyDescent="0.25">
      <c r="A72" t="s">
        <v>264</v>
      </c>
      <c r="B72" t="s">
        <v>265</v>
      </c>
      <c r="D72" t="str">
        <f t="shared" si="1"/>
        <v>calcular_interdicao_fiscalizacao</v>
      </c>
    </row>
    <row r="73" spans="1:4" x14ac:dyDescent="0.25">
      <c r="A73" t="s">
        <v>288</v>
      </c>
      <c r="B73" t="s">
        <v>241</v>
      </c>
      <c r="D73" t="str">
        <f t="shared" si="1"/>
        <v>calcular_fap</v>
      </c>
    </row>
    <row r="74" spans="1:4" x14ac:dyDescent="0.25">
      <c r="A74" t="s">
        <v>288</v>
      </c>
      <c r="B74" t="s">
        <v>289</v>
      </c>
      <c r="D74" t="str">
        <f t="shared" si="1"/>
        <v>calcular_fap</v>
      </c>
    </row>
    <row r="75" spans="1:4" x14ac:dyDescent="0.25">
      <c r="A75" t="s">
        <v>288</v>
      </c>
      <c r="B75" t="s">
        <v>290</v>
      </c>
      <c r="D75" t="str">
        <f t="shared" si="1"/>
        <v>calcular_fap</v>
      </c>
    </row>
    <row r="76" spans="1:4" x14ac:dyDescent="0.25">
      <c r="A76" t="s">
        <v>288</v>
      </c>
      <c r="B76" t="s">
        <v>291</v>
      </c>
      <c r="D76" t="str">
        <f t="shared" si="1"/>
        <v>calcular_fap</v>
      </c>
    </row>
    <row r="77" spans="1:4" x14ac:dyDescent="0.25">
      <c r="A77" t="s">
        <v>288</v>
      </c>
      <c r="B77" t="s">
        <v>292</v>
      </c>
      <c r="D77" t="str">
        <f t="shared" si="1"/>
        <v>calcular_fap</v>
      </c>
    </row>
    <row r="78" spans="1:4" x14ac:dyDescent="0.25">
      <c r="A78" t="s">
        <v>288</v>
      </c>
      <c r="B78" t="s">
        <v>293</v>
      </c>
      <c r="D78" t="str">
        <f t="shared" si="1"/>
        <v>calcular_fap</v>
      </c>
    </row>
    <row r="79" spans="1:4" x14ac:dyDescent="0.25">
      <c r="A79" t="s">
        <v>288</v>
      </c>
      <c r="B79" t="s">
        <v>294</v>
      </c>
      <c r="D79" t="str">
        <f t="shared" si="1"/>
        <v>calcular_fap</v>
      </c>
    </row>
    <row r="80" spans="1:4" x14ac:dyDescent="0.25">
      <c r="A80" t="s">
        <v>288</v>
      </c>
      <c r="B80" t="s">
        <v>295</v>
      </c>
      <c r="D80" t="str">
        <f t="shared" si="1"/>
        <v>calcular_fap</v>
      </c>
    </row>
    <row r="81" spans="1:4" x14ac:dyDescent="0.25">
      <c r="A81" t="s">
        <v>288</v>
      </c>
      <c r="B81" t="s">
        <v>296</v>
      </c>
      <c r="D81" t="str">
        <f t="shared" si="1"/>
        <v>calcular_fap</v>
      </c>
    </row>
    <row r="82" spans="1:4" x14ac:dyDescent="0.25">
      <c r="A82" t="s">
        <v>288</v>
      </c>
      <c r="B82" t="s">
        <v>297</v>
      </c>
      <c r="D82" t="str">
        <f t="shared" si="1"/>
        <v>calcular_fap</v>
      </c>
    </row>
    <row r="83" spans="1:4" x14ac:dyDescent="0.25">
      <c r="A83" t="s">
        <v>288</v>
      </c>
      <c r="B83" t="s">
        <v>298</v>
      </c>
      <c r="D83" t="str">
        <f t="shared" si="1"/>
        <v>calcular_fap</v>
      </c>
    </row>
    <row r="84" spans="1:4" x14ac:dyDescent="0.25">
      <c r="A84" t="s">
        <v>288</v>
      </c>
      <c r="B84" t="s">
        <v>24</v>
      </c>
      <c r="D84" t="str">
        <f t="shared" si="1"/>
        <v>calcular_fap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3</vt:i4>
      </vt:variant>
    </vt:vector>
  </HeadingPairs>
  <TitlesOfParts>
    <vt:vector size="16" baseType="lpstr">
      <vt:lpstr>Lista_de_Parâmetros</vt:lpstr>
      <vt:lpstr>Configs</vt:lpstr>
      <vt:lpstr>Dados_Projetados</vt:lpstr>
      <vt:lpstr>HistoricoFAP</vt:lpstr>
      <vt:lpstr>Cenarios</vt:lpstr>
      <vt:lpstr>Parametros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2017-09-08T17:15:08Z</dcterms:modified>
</cp:coreProperties>
</file>