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Constantes!$A$1:$C$55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7" i="4" l="1"/>
  <c r="M157" i="4"/>
  <c r="L157" i="4"/>
  <c r="K157" i="4"/>
  <c r="J157" i="4"/>
  <c r="P156" i="4"/>
  <c r="M156" i="4"/>
  <c r="L156" i="4"/>
  <c r="K156" i="4"/>
  <c r="J156" i="4"/>
  <c r="P155" i="4"/>
  <c r="M155" i="4"/>
  <c r="L155" i="4"/>
  <c r="K155" i="4"/>
  <c r="J155" i="4"/>
  <c r="P154" i="4"/>
  <c r="M154" i="4"/>
  <c r="L154" i="4"/>
  <c r="K154" i="4"/>
  <c r="J154" i="4"/>
  <c r="P153" i="4"/>
  <c r="M153" i="4"/>
  <c r="L153" i="4"/>
  <c r="K153" i="4"/>
  <c r="J153" i="4"/>
  <c r="P152" i="4"/>
  <c r="M152" i="4"/>
  <c r="L152" i="4"/>
  <c r="K152" i="4"/>
  <c r="J152" i="4"/>
  <c r="P151" i="4"/>
  <c r="M151" i="4"/>
  <c r="L151" i="4"/>
  <c r="K151" i="4"/>
  <c r="J151" i="4"/>
  <c r="P150" i="4"/>
  <c r="M150" i="4"/>
  <c r="L150" i="4"/>
  <c r="K150" i="4"/>
  <c r="J150" i="4"/>
  <c r="P149" i="4"/>
  <c r="M149" i="4"/>
  <c r="L149" i="4"/>
  <c r="K149" i="4"/>
  <c r="J149" i="4"/>
  <c r="P148" i="4"/>
  <c r="M148" i="4"/>
  <c r="L148" i="4"/>
  <c r="K148" i="4"/>
  <c r="J148" i="4"/>
  <c r="P147" i="4"/>
  <c r="M147" i="4"/>
  <c r="L147" i="4"/>
  <c r="K147" i="4"/>
  <c r="J147" i="4"/>
  <c r="P146" i="4"/>
  <c r="M146" i="4"/>
  <c r="L146" i="4"/>
  <c r="K146" i="4"/>
  <c r="J146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P125" i="4" l="1"/>
  <c r="M125" i="4"/>
  <c r="L125" i="4"/>
  <c r="K125" i="4"/>
  <c r="J125" i="4"/>
  <c r="B125" i="4"/>
  <c r="P124" i="4"/>
  <c r="M124" i="4"/>
  <c r="L124" i="4"/>
  <c r="K124" i="4"/>
  <c r="J124" i="4"/>
  <c r="B124" i="4"/>
  <c r="P123" i="4"/>
  <c r="M123" i="4"/>
  <c r="L123" i="4"/>
  <c r="K123" i="4"/>
  <c r="J123" i="4"/>
  <c r="B123" i="4"/>
  <c r="P122" i="4"/>
  <c r="M122" i="4"/>
  <c r="L122" i="4"/>
  <c r="K122" i="4"/>
  <c r="J122" i="4"/>
  <c r="B122" i="4"/>
  <c r="P121" i="4"/>
  <c r="M121" i="4"/>
  <c r="L121" i="4"/>
  <c r="K121" i="4"/>
  <c r="J121" i="4"/>
  <c r="B121" i="4"/>
  <c r="P120" i="4"/>
  <c r="M120" i="4"/>
  <c r="L120" i="4"/>
  <c r="K120" i="4"/>
  <c r="J120" i="4"/>
  <c r="B120" i="4"/>
  <c r="P119" i="4"/>
  <c r="M119" i="4"/>
  <c r="L119" i="4"/>
  <c r="K119" i="4"/>
  <c r="J119" i="4"/>
  <c r="B119" i="4"/>
  <c r="P118" i="4"/>
  <c r="M118" i="4"/>
  <c r="L118" i="4"/>
  <c r="K118" i="4"/>
  <c r="J118" i="4"/>
  <c r="B118" i="4"/>
  <c r="P117" i="4"/>
  <c r="M117" i="4"/>
  <c r="L117" i="4"/>
  <c r="K117" i="4"/>
  <c r="J117" i="4"/>
  <c r="B117" i="4"/>
  <c r="P116" i="4"/>
  <c r="M116" i="4"/>
  <c r="L116" i="4"/>
  <c r="K116" i="4"/>
  <c r="J116" i="4"/>
  <c r="B116" i="4"/>
  <c r="C156" i="11"/>
  <c r="E156" i="11" s="1"/>
  <c r="D156" i="11"/>
  <c r="F156" i="11"/>
  <c r="G156" i="11"/>
  <c r="H156" i="1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B121" i="32"/>
  <c r="B145" i="4" s="1"/>
  <c r="E120" i="32"/>
  <c r="G120" i="32" s="1"/>
  <c r="D120" i="32"/>
  <c r="C120" i="32"/>
  <c r="B120" i="32"/>
  <c r="B114" i="4" s="1"/>
  <c r="E119" i="32"/>
  <c r="G119" i="32" s="1"/>
  <c r="D119" i="32"/>
  <c r="C119" i="32"/>
  <c r="B119" i="32"/>
  <c r="B133" i="4" s="1"/>
  <c r="E118" i="32"/>
  <c r="G118" i="32" s="1"/>
  <c r="D118" i="32"/>
  <c r="C118" i="32"/>
  <c r="B118" i="32"/>
  <c r="B112" i="4" s="1"/>
  <c r="E117" i="32"/>
  <c r="G117" i="32" s="1"/>
  <c r="D117" i="32"/>
  <c r="C117" i="32"/>
  <c r="B117" i="32"/>
  <c r="B141" i="4" s="1"/>
  <c r="E116" i="32"/>
  <c r="G116" i="32" s="1"/>
  <c r="D116" i="32"/>
  <c r="C116" i="32"/>
  <c r="B116" i="32"/>
  <c r="B110" i="4" s="1"/>
  <c r="E115" i="32"/>
  <c r="G115" i="32" s="1"/>
  <c r="D115" i="32"/>
  <c r="C115" i="32"/>
  <c r="B115" i="32"/>
  <c r="B109" i="4" s="1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G226" i="11"/>
  <c r="H226" i="11" s="1"/>
  <c r="E226" i="11"/>
  <c r="D226" i="11"/>
  <c r="F226" i="11" s="1"/>
  <c r="I225" i="11"/>
  <c r="G225" i="11"/>
  <c r="H225" i="11" s="1"/>
  <c r="E225" i="11"/>
  <c r="D225" i="11"/>
  <c r="F225" i="11" s="1"/>
  <c r="I224" i="11"/>
  <c r="G224" i="11"/>
  <c r="H224" i="11" s="1"/>
  <c r="E224" i="11"/>
  <c r="D224" i="11"/>
  <c r="F224" i="11" s="1"/>
  <c r="I223" i="11"/>
  <c r="G223" i="11"/>
  <c r="H223" i="11" s="1"/>
  <c r="E223" i="11"/>
  <c r="D223" i="11"/>
  <c r="F223" i="11" s="1"/>
  <c r="I222" i="11"/>
  <c r="G222" i="11"/>
  <c r="H222" i="11" s="1"/>
  <c r="E222" i="11"/>
  <c r="D222" i="11"/>
  <c r="F222" i="11" s="1"/>
  <c r="I221" i="11"/>
  <c r="G221" i="11"/>
  <c r="H221" i="11" s="1"/>
  <c r="E221" i="11"/>
  <c r="D221" i="11"/>
  <c r="F221" i="11" s="1"/>
  <c r="I220" i="11"/>
  <c r="G220" i="11"/>
  <c r="H220" i="11" s="1"/>
  <c r="E220" i="11"/>
  <c r="D220" i="11"/>
  <c r="F220" i="11" s="1"/>
  <c r="I219" i="11"/>
  <c r="G219" i="11"/>
  <c r="H219" i="11" s="1"/>
  <c r="B114" i="32" s="1"/>
  <c r="E219" i="11"/>
  <c r="D219" i="11"/>
  <c r="F219" i="11" s="1"/>
  <c r="I218" i="11"/>
  <c r="G218" i="11"/>
  <c r="H218" i="11" s="1"/>
  <c r="B113" i="32" s="1"/>
  <c r="E218" i="11"/>
  <c r="D218" i="11"/>
  <c r="F218" i="11" s="1"/>
  <c r="I217" i="11"/>
  <c r="G217" i="11"/>
  <c r="H217" i="11" s="1"/>
  <c r="B112" i="32" s="1"/>
  <c r="E217" i="11"/>
  <c r="D217" i="11"/>
  <c r="F217" i="11" s="1"/>
  <c r="F114" i="32" l="1"/>
  <c r="B106" i="4"/>
  <c r="B126" i="4"/>
  <c r="B136" i="4"/>
  <c r="B108" i="4"/>
  <c r="B128" i="4"/>
  <c r="B138" i="4"/>
  <c r="B137" i="4"/>
  <c r="B127" i="4"/>
  <c r="B107" i="4"/>
  <c r="B130" i="4"/>
  <c r="B142" i="4"/>
  <c r="B115" i="4"/>
  <c r="B131" i="4"/>
  <c r="B135" i="4"/>
  <c r="B139" i="4"/>
  <c r="B143" i="4"/>
  <c r="B113" i="4"/>
  <c r="B132" i="4"/>
  <c r="B140" i="4"/>
  <c r="B144" i="4"/>
  <c r="B134" i="4"/>
  <c r="B111" i="4"/>
  <c r="B129" i="4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4" i="32"/>
  <c r="C28" i="36" s="1"/>
  <c r="B65" i="32"/>
  <c r="B2" i="32"/>
  <c r="B12" i="15"/>
  <c r="C189" i="11"/>
  <c r="C188" i="11"/>
  <c r="C187" i="11"/>
  <c r="C186" i="11"/>
  <c r="C185" i="11"/>
  <c r="C184" i="11"/>
  <c r="C183" i="11"/>
  <c r="C182" i="11"/>
  <c r="C12" i="15"/>
  <c r="C25" i="15"/>
  <c r="C27" i="15"/>
  <c r="B27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9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44" i="36" s="1"/>
  <c r="G77" i="11"/>
  <c r="G88" i="11"/>
  <c r="H88" i="11" s="1"/>
  <c r="B51" i="32" s="1"/>
  <c r="C47" i="36" s="1"/>
  <c r="G73" i="11"/>
  <c r="G84" i="11"/>
  <c r="H84" i="11" s="1"/>
  <c r="B47" i="32" s="1"/>
  <c r="C43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46" i="36" s="1"/>
  <c r="H83" i="11"/>
  <c r="B46" i="32" s="1"/>
  <c r="C42" i="36" s="1"/>
  <c r="H86" i="11"/>
  <c r="B49" i="32" s="1"/>
  <c r="C45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176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47" i="11" s="1"/>
  <c r="C18" i="15"/>
  <c r="B18" i="15" s="1"/>
  <c r="G146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G172" i="11"/>
  <c r="G168" i="11"/>
  <c r="G167" i="11"/>
  <c r="G174" i="1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G207" i="11"/>
  <c r="G203" i="11"/>
  <c r="H28" i="11"/>
  <c r="D176" i="11"/>
  <c r="D125" i="11"/>
  <c r="D131" i="11"/>
  <c r="D124" i="11"/>
  <c r="F124" i="11" s="1"/>
  <c r="B13" i="15"/>
  <c r="B41" i="32"/>
  <c r="B77" i="32"/>
  <c r="B36" i="32"/>
  <c r="H148" i="11"/>
  <c r="H152" i="11"/>
  <c r="H94" i="11"/>
  <c r="H102" i="11"/>
  <c r="B40" i="32"/>
  <c r="D123" i="11"/>
  <c r="F123" i="11" s="1"/>
  <c r="H32" i="11"/>
  <c r="H155" i="11"/>
  <c r="H175" i="11"/>
  <c r="H174" i="11"/>
  <c r="H171" i="11"/>
  <c r="H170" i="11"/>
  <c r="H165" i="11"/>
  <c r="B61" i="32" s="1"/>
  <c r="C25" i="36" s="1"/>
  <c r="H132" i="11"/>
  <c r="H130" i="11"/>
  <c r="H129" i="11"/>
  <c r="H46" i="11"/>
  <c r="H136" i="11"/>
  <c r="H140" i="11"/>
  <c r="H207" i="11"/>
  <c r="H211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5" i="36" s="1"/>
  <c r="E41" i="11"/>
  <c r="H41" i="11"/>
  <c r="B14" i="32" s="1"/>
  <c r="C13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9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4" i="36" s="1"/>
  <c r="E40" i="11"/>
  <c r="H40" i="11"/>
  <c r="B13" i="32" s="1"/>
  <c r="C12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51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4" i="36" s="1"/>
  <c r="E163" i="11"/>
  <c r="H163" i="11"/>
  <c r="E151" i="11"/>
  <c r="H151" i="11"/>
  <c r="E89" i="11"/>
  <c r="H89" i="11"/>
  <c r="B25" i="32" s="1"/>
  <c r="C37" i="36" s="1"/>
  <c r="E93" i="11"/>
  <c r="H93" i="11"/>
  <c r="B29" i="32" s="1"/>
  <c r="C41" i="36" s="1"/>
  <c r="E97" i="11"/>
  <c r="H97" i="11"/>
  <c r="E101" i="11"/>
  <c r="H101" i="11"/>
  <c r="B30" i="32" s="1"/>
  <c r="C17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52" i="36" s="1"/>
  <c r="E38" i="11"/>
  <c r="H38" i="11"/>
  <c r="B11" i="32" s="1"/>
  <c r="C10" i="36" s="1"/>
  <c r="E42" i="11"/>
  <c r="H42" i="11"/>
  <c r="B55" i="32" s="1"/>
  <c r="C21" i="36" s="1"/>
  <c r="E145" i="11"/>
  <c r="H145" i="11"/>
  <c r="E167" i="11"/>
  <c r="H167" i="11"/>
  <c r="B59" i="32" s="1"/>
  <c r="C23" i="36" s="1"/>
  <c r="E200" i="11"/>
  <c r="H200" i="11"/>
  <c r="B15" i="32" s="1"/>
  <c r="C48" i="36" s="1"/>
  <c r="E204" i="11"/>
  <c r="H204" i="11"/>
  <c r="B19" i="32" s="1"/>
  <c r="C14" i="36" s="1"/>
  <c r="E215" i="11"/>
  <c r="H215" i="11"/>
  <c r="B20" i="32" s="1"/>
  <c r="C15" i="36" s="1"/>
  <c r="E166" i="11"/>
  <c r="H166" i="11"/>
  <c r="B62" i="32" s="1"/>
  <c r="C26" i="36" s="1"/>
  <c r="E161" i="11"/>
  <c r="H161" i="11"/>
  <c r="B24" i="32" s="1"/>
  <c r="C36" i="36" s="1"/>
  <c r="E149" i="11"/>
  <c r="H149" i="11"/>
  <c r="E153" i="11"/>
  <c r="H153" i="11"/>
  <c r="E146" i="11"/>
  <c r="H146" i="11"/>
  <c r="B101" i="32" s="1"/>
  <c r="E91" i="11"/>
  <c r="H91" i="11"/>
  <c r="B27" i="32" s="1"/>
  <c r="C40" i="36" s="1"/>
  <c r="E95" i="11"/>
  <c r="H95" i="11"/>
  <c r="E99" i="11"/>
  <c r="H99" i="11"/>
  <c r="E103" i="11"/>
  <c r="H103" i="11"/>
  <c r="B31" i="32" s="1"/>
  <c r="C18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5" i="36" s="1"/>
  <c r="E157" i="11"/>
  <c r="H157" i="11"/>
  <c r="B63" i="32" s="1"/>
  <c r="C27" i="36" s="1"/>
  <c r="E90" i="11"/>
  <c r="H90" i="11"/>
  <c r="B26" i="32" s="1"/>
  <c r="C39" i="36" s="1"/>
  <c r="E98" i="11"/>
  <c r="H98" i="11"/>
  <c r="B66" i="32" s="1"/>
  <c r="C29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3" i="36" s="1"/>
  <c r="E39" i="11"/>
  <c r="H39" i="11"/>
  <c r="B12" i="32" s="1"/>
  <c r="C11" i="36" s="1"/>
  <c r="E142" i="11"/>
  <c r="H142" i="11"/>
  <c r="B57" i="32" s="1"/>
  <c r="C22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50" i="36" s="1"/>
  <c r="E51" i="11"/>
  <c r="E208" i="11"/>
  <c r="H208" i="11"/>
  <c r="E212" i="11"/>
  <c r="H212" i="11"/>
  <c r="E216" i="11"/>
  <c r="H216" i="11"/>
  <c r="E158" i="11"/>
  <c r="H158" i="11"/>
  <c r="B21" i="32" s="1"/>
  <c r="C16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8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30" i="36" s="1"/>
  <c r="B6" i="32"/>
  <c r="C6" i="36" s="1"/>
  <c r="B10" i="32"/>
  <c r="C9" i="36" s="1"/>
  <c r="H50" i="11"/>
  <c r="H51" i="11"/>
  <c r="B53" i="32" s="1"/>
  <c r="C20" i="36" s="1"/>
  <c r="B67" i="4"/>
  <c r="B25" i="4"/>
  <c r="B46" i="4"/>
  <c r="B4" i="4"/>
  <c r="B71" i="4"/>
  <c r="B29" i="4"/>
  <c r="B50" i="4"/>
  <c r="B8" i="4"/>
  <c r="B43" i="32"/>
  <c r="C31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3" i="36" s="1"/>
  <c r="B8" i="32"/>
  <c r="C7" i="36" s="1"/>
  <c r="B44" i="32"/>
  <c r="C32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<sst xmlns="http://schemas.openxmlformats.org/spreadsheetml/2006/main" count="2988" uniqueCount="562">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</sst>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5"/>
  <sheetViews>
    <sheetView tabSelected="1" topLeftCell="A24" workbookViewId="0">
      <selection activeCell="B37" sqref="B37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544</v>
      </c>
      <c r="B19" s="83">
        <v>1</v>
      </c>
      <c r="C19" s="83" t="str">
        <f>IF(VLOOKUP(A19,Verificação_Parametros!$A:$B,2,FALSE),"Sim","Não")</f>
        <v>Sim</v>
      </c>
    </row>
    <row r="20" spans="1:3" x14ac:dyDescent="0.25">
      <c r="A20" s="83" t="s">
        <v>72</v>
      </c>
      <c r="B20" s="83">
        <v>6475</v>
      </c>
      <c r="C20" s="83" t="str">
        <f>IF(VLOOKUP(A20,Verificação_Parametros!$A:$B,2,FALSE),"Sim","Não")</f>
        <v>Sim</v>
      </c>
    </row>
    <row r="21" spans="1:3" x14ac:dyDescent="0.25">
      <c r="A21" s="83" t="s">
        <v>89</v>
      </c>
      <c r="B21" s="83">
        <v>2.976190476190476E-3</v>
      </c>
      <c r="C21" s="83" t="str">
        <f>IF(VLOOKUP(A21,Verificação_Parametros!$A:$B,2,FALSE),"Sim","Não")</f>
        <v>Sim</v>
      </c>
    </row>
    <row r="22" spans="1:3" x14ac:dyDescent="0.25">
      <c r="A22" s="83" t="s">
        <v>106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113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118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140</v>
      </c>
      <c r="B25" s="83">
        <v>2.8854037747524753E-2</v>
      </c>
      <c r="C25" s="83" t="str">
        <f>IF(VLOOKUP(A25,Verificação_Parametros!$A:$B,2,FALSE),"Sim","Não")</f>
        <v>Sim</v>
      </c>
    </row>
    <row r="26" spans="1:3" x14ac:dyDescent="0.25">
      <c r="A26" s="83" t="s">
        <v>141</v>
      </c>
      <c r="B26" s="83">
        <v>6000</v>
      </c>
      <c r="C26" s="83" t="str">
        <f>IF(VLOOKUP(A26,Verificação_Parametros!$A:$B,2,FALSE),"Sim","Não")</f>
        <v>Sim</v>
      </c>
    </row>
    <row r="27" spans="1:3" x14ac:dyDescent="0.25">
      <c r="A27" s="83" t="s">
        <v>154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155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171</v>
      </c>
      <c r="B29" s="83">
        <v>23.90625</v>
      </c>
      <c r="C29" s="83" t="str">
        <f>IF(VLOOKUP(A29,Verificação_Parametros!$A:$B,2,FALSE),"Sim","Não")</f>
        <v>Sim</v>
      </c>
    </row>
    <row r="30" spans="1:3" x14ac:dyDescent="0.25">
      <c r="A30" s="83" t="s">
        <v>202</v>
      </c>
      <c r="B30" s="83">
        <v>2289.12</v>
      </c>
      <c r="C30" s="83" t="str">
        <f>IF(VLOOKUP(A30,Verificação_Parametros!$A:$B,2,FALSE),"Sim","Não")</f>
        <v>Sim</v>
      </c>
    </row>
    <row r="31" spans="1:3" x14ac:dyDescent="0.25">
      <c r="A31" s="83" t="s">
        <v>203</v>
      </c>
      <c r="B31" s="83">
        <v>419405.11</v>
      </c>
      <c r="C31" s="83" t="str">
        <f>IF(VLOOKUP(A31,Verificação_Parametros!$A:$B,2,FALSE),"Sim","Não")</f>
        <v>Sim</v>
      </c>
    </row>
    <row r="32" spans="1:3" x14ac:dyDescent="0.25">
      <c r="A32" s="83" t="s">
        <v>204</v>
      </c>
      <c r="B32" s="83">
        <v>178766</v>
      </c>
      <c r="C32" s="83" t="str">
        <f>IF(VLOOKUP(A32,Verificação_Parametros!$A:$B,2,FALSE),"Sim","Não")</f>
        <v>Sim</v>
      </c>
    </row>
    <row r="33" spans="1:3" x14ac:dyDescent="0.25">
      <c r="A33" s="83" t="s">
        <v>205</v>
      </c>
      <c r="B33" s="83">
        <v>277966.82127272728</v>
      </c>
      <c r="C33" s="83" t="str">
        <f>IF(VLOOKUP(A33,Verificação_Parametros!$A:$B,2,FALSE),"Sim","Não")</f>
        <v>Sim</v>
      </c>
    </row>
    <row r="34" spans="1:3" x14ac:dyDescent="0.25">
      <c r="A34" s="83" t="s">
        <v>146</v>
      </c>
      <c r="B34" s="83">
        <v>0.2044537027147259</v>
      </c>
      <c r="C34" s="83" t="str">
        <f>IF(VLOOKUP(A34,Verificação_Parametros!$A:$B,2,FALSE),"Sim","Não")</f>
        <v>Sim</v>
      </c>
    </row>
    <row r="35" spans="1:3" x14ac:dyDescent="0.25">
      <c r="A35" s="93" t="s">
        <v>147</v>
      </c>
      <c r="B35" s="93">
        <v>0</v>
      </c>
      <c r="C35" s="83" t="str">
        <f>IF(VLOOKUP(A35,Verificação_Parametros!$A:$B,2,FALSE),"Sim","Não")</f>
        <v>Sim</v>
      </c>
    </row>
    <row r="36" spans="1:3" x14ac:dyDescent="0.25">
      <c r="A36" s="93" t="s">
        <v>148</v>
      </c>
      <c r="B36" s="9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163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166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164</v>
      </c>
      <c r="B39" s="83">
        <v>0</v>
      </c>
      <c r="C39" s="83" t="str">
        <f>IF(VLOOKUP(A39,Verificação_Parametros!$A:$B,2,FALSE),"Sim","Não")</f>
        <v>Sim</v>
      </c>
    </row>
    <row r="40" spans="1:3" x14ac:dyDescent="0.25">
      <c r="A40" s="83" t="s">
        <v>165</v>
      </c>
      <c r="B40" s="83">
        <v>0</v>
      </c>
      <c r="C40" s="83" t="str">
        <f>IF(VLOOKUP(A40,Verificação_Parametros!$A:$B,2,FALSE),"Sim","Não")</f>
        <v>Sim</v>
      </c>
    </row>
    <row r="41" spans="1:3" x14ac:dyDescent="0.25">
      <c r="A41" s="83" t="s">
        <v>167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207</v>
      </c>
      <c r="B42" s="83">
        <v>7.8975872998198113</v>
      </c>
      <c r="C42" s="83" t="str">
        <f>IF(VLOOKUP(A42,Verificação_Parametros!$A:$B,2,FALSE),"Sim","Não")</f>
        <v>Sim</v>
      </c>
    </row>
    <row r="43" spans="1:3" x14ac:dyDescent="0.25">
      <c r="A43" s="83" t="s">
        <v>211</v>
      </c>
      <c r="B43" s="83">
        <v>0.62289934258889479</v>
      </c>
      <c r="C43" s="83" t="str">
        <f>IF(VLOOKUP(A43,Verificação_Parametros!$A:$B,2,FALSE),"Sim","Não")</f>
        <v>Sim</v>
      </c>
    </row>
    <row r="44" spans="1:3" x14ac:dyDescent="0.25">
      <c r="A44" s="83" t="s">
        <v>206</v>
      </c>
      <c r="B44" s="83">
        <v>9.0134963707211782</v>
      </c>
      <c r="C44" s="83" t="str">
        <f>IF(VLOOKUP(A44,Verificação_Parametros!$A:$B,2,FALSE),"Sim","Não")</f>
        <v>Sim</v>
      </c>
    </row>
    <row r="45" spans="1:3" x14ac:dyDescent="0.25">
      <c r="A45" s="83" t="s">
        <v>208</v>
      </c>
      <c r="B45" s="83">
        <v>11.225658326292109</v>
      </c>
      <c r="C45" s="83" t="str">
        <f>IF(VLOOKUP(A45,Verificação_Parametros!$A:$B,2,FALSE),"Sim","Não")</f>
        <v>Sim</v>
      </c>
    </row>
    <row r="46" spans="1:3" x14ac:dyDescent="0.25">
      <c r="A46" s="83" t="s">
        <v>209</v>
      </c>
      <c r="B46" s="83">
        <v>16.96052253162523</v>
      </c>
      <c r="C46" s="83" t="str">
        <f>IF(VLOOKUP(A46,Verificação_Parametros!$A:$B,2,FALSE),"Sim","Não")</f>
        <v>Sim</v>
      </c>
    </row>
    <row r="47" spans="1:3" x14ac:dyDescent="0.25">
      <c r="A47" s="83" t="s">
        <v>210</v>
      </c>
      <c r="B47" s="83">
        <v>7.038585793358461</v>
      </c>
      <c r="C47" s="83" t="str">
        <f>IF(VLOOKUP(A47,Verificação_Parametros!$A:$B,2,FALSE),"Sim","Não")</f>
        <v>Sim</v>
      </c>
    </row>
    <row r="48" spans="1:3" x14ac:dyDescent="0.25">
      <c r="A48" s="83" t="s">
        <v>125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128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126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127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465</v>
      </c>
      <c r="B52" s="83">
        <v>2.2111111111111108</v>
      </c>
      <c r="C52" s="83" t="str">
        <f>IF(VLOOKUP(A52,Verificação_Parametros!$A:$B,2,FALSE),"Sim","Não")</f>
        <v>Sim</v>
      </c>
    </row>
    <row r="53" spans="1:3" x14ac:dyDescent="0.25">
      <c r="A53" s="83" t="s">
        <v>466</v>
      </c>
      <c r="B53" s="83">
        <v>5.5555555555555558E-3</v>
      </c>
      <c r="C53" s="83" t="str">
        <f>IF(VLOOKUP(A53,Verificação_Parametros!$A:$B,2,FALSE),"Sim","Não")</f>
        <v>Sim</v>
      </c>
    </row>
    <row r="54" spans="1:3" x14ac:dyDescent="0.25">
      <c r="A54" s="83" t="s">
        <v>467</v>
      </c>
      <c r="B54" s="83">
        <v>1</v>
      </c>
      <c r="C54" s="83" t="str">
        <f>IF(VLOOKUP(A54,Verificação_Parametros!$A:$B,2,FALSE),"Sim","Não")</f>
        <v>Sim</v>
      </c>
    </row>
    <row r="55" spans="1:3" x14ac:dyDescent="0.25">
      <c r="A55" s="83" t="s">
        <v>468</v>
      </c>
      <c r="B55" s="83">
        <v>7.2222222222222229E-2</v>
      </c>
      <c r="C55" s="83" t="str">
        <f>IF(VLOOKUP(A55,Verificação_Parametros!$A:$B,2,FALSE),"Sim","Não")</f>
        <v>Sim</v>
      </c>
    </row>
  </sheetData>
  <autoFilter ref="A1:C55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6" t="s">
        <v>255</v>
      </c>
      <c r="B1" s="95" t="s">
        <v>441</v>
      </c>
      <c r="C1" s="95"/>
      <c r="D1" s="95" t="s">
        <v>442</v>
      </c>
      <c r="E1" s="95"/>
      <c r="F1" s="95" t="s">
        <v>443</v>
      </c>
      <c r="G1" s="95"/>
      <c r="H1" s="95"/>
      <c r="I1" s="95"/>
      <c r="J1" s="1"/>
      <c r="K1" s="1"/>
    </row>
    <row r="2" spans="1:12" ht="30" customHeight="1" x14ac:dyDescent="0.25">
      <c r="A2" s="96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7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6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8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7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9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8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10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9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105</v>
      </c>
      <c r="B142" s="67" t="s">
        <v>106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105</v>
      </c>
      <c r="B143" s="67" t="s">
        <v>13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105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105</v>
      </c>
      <c r="B145" s="67" t="s">
        <v>14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156</v>
      </c>
      <c r="B146" s="67" t="s">
        <v>157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160</v>
      </c>
      <c r="B147" s="67" t="s">
        <v>226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151</v>
      </c>
      <c r="B148" s="67" t="s">
        <v>55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151</v>
      </c>
      <c r="B149" s="67" t="s">
        <v>59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151</v>
      </c>
      <c r="B150" s="67" t="s">
        <v>63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151</v>
      </c>
      <c r="B151" s="67" t="s">
        <v>67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151</v>
      </c>
      <c r="B152" s="67" t="s">
        <v>54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151</v>
      </c>
      <c r="B153" s="67" t="s">
        <v>58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151</v>
      </c>
      <c r="B154" s="67" t="s">
        <v>62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151</v>
      </c>
      <c r="B155" s="67" t="s">
        <v>66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151</v>
      </c>
      <c r="B156" s="67" t="s">
        <v>155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151</v>
      </c>
      <c r="B157" s="67" t="s">
        <v>154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144</v>
      </c>
      <c r="B158" s="67" t="s">
        <v>145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144</v>
      </c>
      <c r="B159" s="67" t="s">
        <v>146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144</v>
      </c>
      <c r="B160" s="67" t="s">
        <v>147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144</v>
      </c>
      <c r="B161" s="67" t="s">
        <v>148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144</v>
      </c>
      <c r="B162" s="11" t="s">
        <v>469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144</v>
      </c>
      <c r="B163" s="11" t="s">
        <v>471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139</v>
      </c>
      <c r="B164" s="67" t="s">
        <v>138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139</v>
      </c>
      <c r="B165" s="67" t="s">
        <v>140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139</v>
      </c>
      <c r="B166" s="67" t="s">
        <v>141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114</v>
      </c>
      <c r="B167" s="67" t="s">
        <v>113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114</v>
      </c>
      <c r="B168" s="67" t="s">
        <v>56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114</v>
      </c>
      <c r="B169" s="67" t="s">
        <v>64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114</v>
      </c>
      <c r="B170" s="67" t="s">
        <v>57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114</v>
      </c>
      <c r="B171" s="67" t="s">
        <v>65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114</v>
      </c>
      <c r="B172" s="67" t="s">
        <v>54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114</v>
      </c>
      <c r="B173" s="67" t="s">
        <v>62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114</v>
      </c>
      <c r="B174" s="67" t="s">
        <v>55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114</v>
      </c>
      <c r="B175" s="67" t="s">
        <v>63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463</v>
      </c>
      <c r="B176" s="67" t="s">
        <v>476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464</v>
      </c>
      <c r="B177" s="11" t="s">
        <v>544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464</v>
      </c>
      <c r="B178" s="67" t="s">
        <v>477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464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464</v>
      </c>
      <c r="B180" s="67" t="s">
        <v>13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464</v>
      </c>
      <c r="B181" s="67" t="s">
        <v>478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464</v>
      </c>
      <c r="B182" s="67" t="s">
        <v>56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464</v>
      </c>
      <c r="B183" s="67" t="s">
        <v>64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464</v>
      </c>
      <c r="B184" s="67" t="s">
        <v>57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464</v>
      </c>
      <c r="B185" s="67" t="s">
        <v>65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464</v>
      </c>
      <c r="B186" s="67" t="s">
        <v>54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464</v>
      </c>
      <c r="B187" s="67" t="s">
        <v>62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464</v>
      </c>
      <c r="B188" s="67" t="s">
        <v>55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464</v>
      </c>
      <c r="B189" s="67" t="s">
        <v>63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71</v>
      </c>
      <c r="B190" s="67" t="s">
        <v>55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71</v>
      </c>
      <c r="B191" s="67" t="s">
        <v>57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71</v>
      </c>
      <c r="B192" s="67" t="s">
        <v>59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71</v>
      </c>
      <c r="B193" s="67" t="s">
        <v>61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71</v>
      </c>
      <c r="B194" s="67" t="s">
        <v>63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71</v>
      </c>
      <c r="B195" s="67" t="s">
        <v>65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71</v>
      </c>
      <c r="B196" s="67" t="s">
        <v>67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71</v>
      </c>
      <c r="B197" s="67" t="s">
        <v>69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71</v>
      </c>
      <c r="B198" s="67" t="s">
        <v>72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71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134</v>
      </c>
      <c r="B200" s="67" t="s">
        <v>125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134</v>
      </c>
      <c r="B201" s="67" t="s">
        <v>126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134</v>
      </c>
      <c r="B202" s="67" t="s">
        <v>127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134</v>
      </c>
      <c r="B203" s="67" t="s">
        <v>128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134</v>
      </c>
      <c r="B204" s="67" t="s">
        <v>129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134</v>
      </c>
      <c r="B205" s="11" t="s">
        <v>469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134</v>
      </c>
      <c r="B206" s="11" t="s">
        <v>471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134</v>
      </c>
      <c r="B207" s="67" t="s">
        <v>55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134</v>
      </c>
      <c r="B208" s="67" t="s">
        <v>59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134</v>
      </c>
      <c r="B210" s="67" t="s">
        <v>67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134</v>
      </c>
      <c r="B211" s="67" t="s">
        <v>57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134</v>
      </c>
      <c r="B212" s="67" t="s">
        <v>61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134</v>
      </c>
      <c r="B213" s="67" t="s">
        <v>65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134</v>
      </c>
      <c r="B214" s="67" t="s">
        <v>69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134</v>
      </c>
      <c r="B215" s="67" t="s">
        <v>135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134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79</v>
      </c>
      <c r="B217" s="11" t="s">
        <v>553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79</v>
      </c>
      <c r="B218" s="11" t="s">
        <v>558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79</v>
      </c>
      <c r="B219" s="11" t="s">
        <v>559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79</v>
      </c>
      <c r="B220" s="11" t="s">
        <v>560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79</v>
      </c>
      <c r="B221" s="11" t="s">
        <v>561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79</v>
      </c>
      <c r="B222" s="11" t="s">
        <v>552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79</v>
      </c>
      <c r="B223" s="11" t="s">
        <v>554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79</v>
      </c>
      <c r="B224" s="11" t="s">
        <v>555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79</v>
      </c>
      <c r="B225" s="11" t="s">
        <v>556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79</v>
      </c>
      <c r="B226" s="11" t="s">
        <v>557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57"/>
  <sheetViews>
    <sheetView zoomScale="85" zoomScaleNormal="85" workbookViewId="0">
      <pane ySplit="1" topLeftCell="A138" activePane="bottomLeft" state="frozen"/>
      <selection pane="bottomLeft" activeCell="C159" sqref="C159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553</v>
      </c>
      <c r="B106" s="86" t="str">
        <f>IF(VLOOKUP(A106,Verificação_Parametros!$A:$B,2,FALSE),"Sim","Não")</f>
        <v>Sim</v>
      </c>
      <c r="C106" s="65" t="s">
        <v>39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244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558</v>
      </c>
      <c r="B107" s="86" t="str">
        <f>IF(VLOOKUP(A107,Verificação_Parametros!$A:$B,2,FALSE),"Sim","Não")</f>
        <v>Sim</v>
      </c>
      <c r="C107" s="65" t="s">
        <v>39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244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559</v>
      </c>
      <c r="B108" s="86" t="str">
        <f>IF(VLOOKUP(A108,Verificação_Parametros!$A:$B,2,FALSE),"Sim","Não")</f>
        <v>Sim</v>
      </c>
      <c r="C108" s="65" t="s">
        <v>39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244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560</v>
      </c>
      <c r="B109" s="86" t="str">
        <f>IF(VLOOKUP(A109,Verificação_Parametros!$A:$B,2,FALSE),"Sim","Não")</f>
        <v>Sim</v>
      </c>
      <c r="C109" s="65" t="s">
        <v>39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244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561</v>
      </c>
      <c r="B110" s="86" t="str">
        <f>IF(VLOOKUP(A110,Verificação_Parametros!$A:$B,2,FALSE),"Sim","Não")</f>
        <v>Sim</v>
      </c>
      <c r="C110" s="65" t="s">
        <v>39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244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552</v>
      </c>
      <c r="B111" s="86" t="str">
        <f>IF(VLOOKUP(A111,Verificação_Parametros!$A:$B,2,FALSE),"Sim","Não")</f>
        <v>Sim</v>
      </c>
      <c r="C111" s="65" t="s">
        <v>460</v>
      </c>
      <c r="D111" s="92">
        <v>0.1</v>
      </c>
      <c r="E111" s="92"/>
      <c r="H111" s="86">
        <v>0</v>
      </c>
      <c r="I111" s="65" t="s">
        <v>244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554</v>
      </c>
      <c r="B112" s="86" t="str">
        <f>IF(VLOOKUP(A112,Verificação_Parametros!$A:$B,2,FALSE),"Sim","Não")</f>
        <v>Sim</v>
      </c>
      <c r="C112" s="65" t="s">
        <v>460</v>
      </c>
      <c r="D112" s="92">
        <v>0</v>
      </c>
      <c r="E112" s="92"/>
      <c r="H112" s="86">
        <v>0</v>
      </c>
      <c r="I112" s="65" t="s">
        <v>244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555</v>
      </c>
      <c r="B113" s="86" t="str">
        <f>IF(VLOOKUP(A113,Verificação_Parametros!$A:$B,2,FALSE),"Sim","Não")</f>
        <v>Sim</v>
      </c>
      <c r="C113" s="65" t="s">
        <v>460</v>
      </c>
      <c r="D113" s="92">
        <v>0</v>
      </c>
      <c r="E113" s="92"/>
      <c r="H113" s="86">
        <v>0</v>
      </c>
      <c r="I113" s="65" t="s">
        <v>244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556</v>
      </c>
      <c r="B114" s="86" t="str">
        <f>IF(VLOOKUP(A114,Verificação_Parametros!$A:$B,2,FALSE),"Sim","Não")</f>
        <v>Sim</v>
      </c>
      <c r="C114" s="65" t="s">
        <v>460</v>
      </c>
      <c r="D114" s="92">
        <v>0</v>
      </c>
      <c r="E114" s="92"/>
      <c r="H114" s="86">
        <v>0</v>
      </c>
      <c r="I114" s="65" t="s">
        <v>244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557</v>
      </c>
      <c r="B115" s="86" t="str">
        <f>IF(VLOOKUP(A115,Verificação_Parametros!$A:$B,2,FALSE),"Sim","Não")</f>
        <v>Sim</v>
      </c>
      <c r="C115" s="65" t="s">
        <v>460</v>
      </c>
      <c r="D115" s="92">
        <v>0</v>
      </c>
      <c r="E115" s="92"/>
      <c r="H115" s="86">
        <v>0</v>
      </c>
      <c r="I115" s="65" t="s">
        <v>244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553</v>
      </c>
      <c r="B116" s="86" t="str">
        <f>IF(VLOOKUP(A116,Verificação_Parametros!$A:$B,2,FALSE),"Sim","Não")</f>
        <v>Sim</v>
      </c>
      <c r="C116" s="65" t="s">
        <v>39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10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558</v>
      </c>
      <c r="B117" s="86" t="str">
        <f>IF(VLOOKUP(A117,Verificação_Parametros!$A:$B,2,FALSE),"Sim","Não")</f>
        <v>Sim</v>
      </c>
      <c r="C117" s="65" t="s">
        <v>39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10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559</v>
      </c>
      <c r="B118" s="86" t="str">
        <f>IF(VLOOKUP(A118,Verificação_Parametros!$A:$B,2,FALSE),"Sim","Não")</f>
        <v>Sim</v>
      </c>
      <c r="C118" s="65" t="s">
        <v>39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10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560</v>
      </c>
      <c r="B119" s="86" t="str">
        <f>IF(VLOOKUP(A119,Verificação_Parametros!$A:$B,2,FALSE),"Sim","Não")</f>
        <v>Sim</v>
      </c>
      <c r="C119" s="65" t="s">
        <v>39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10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561</v>
      </c>
      <c r="B120" s="86" t="str">
        <f>IF(VLOOKUP(A120,Verificação_Parametros!$A:$B,2,FALSE),"Sim","Não")</f>
        <v>Sim</v>
      </c>
      <c r="C120" s="65" t="s">
        <v>39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10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552</v>
      </c>
      <c r="B121" s="86" t="str">
        <f>IF(VLOOKUP(A121,Verificação_Parametros!$A:$B,2,FALSE),"Sim","Não")</f>
        <v>Sim</v>
      </c>
      <c r="C121" s="65" t="s">
        <v>460</v>
      </c>
      <c r="D121" s="92">
        <v>0.1</v>
      </c>
      <c r="E121" s="92"/>
      <c r="H121" s="86">
        <v>0</v>
      </c>
      <c r="I121" s="65" t="s">
        <v>10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554</v>
      </c>
      <c r="B122" s="86" t="str">
        <f>IF(VLOOKUP(A122,Verificação_Parametros!$A:$B,2,FALSE),"Sim","Não")</f>
        <v>Sim</v>
      </c>
      <c r="C122" s="65" t="s">
        <v>460</v>
      </c>
      <c r="D122" s="92">
        <v>0</v>
      </c>
      <c r="E122" s="92"/>
      <c r="H122" s="86">
        <v>0</v>
      </c>
      <c r="I122" s="65" t="s">
        <v>10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555</v>
      </c>
      <c r="B123" s="86" t="str">
        <f>IF(VLOOKUP(A123,Verificação_Parametros!$A:$B,2,FALSE),"Sim","Não")</f>
        <v>Sim</v>
      </c>
      <c r="C123" s="65" t="s">
        <v>460</v>
      </c>
      <c r="D123" s="92">
        <v>0</v>
      </c>
      <c r="E123" s="92"/>
      <c r="H123" s="86">
        <v>0</v>
      </c>
      <c r="I123" s="65" t="s">
        <v>10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556</v>
      </c>
      <c r="B124" s="86" t="str">
        <f>IF(VLOOKUP(A124,Verificação_Parametros!$A:$B,2,FALSE),"Sim","Não")</f>
        <v>Sim</v>
      </c>
      <c r="C124" s="65" t="s">
        <v>460</v>
      </c>
      <c r="D124" s="92">
        <v>0</v>
      </c>
      <c r="E124" s="92"/>
      <c r="H124" s="86">
        <v>0</v>
      </c>
      <c r="I124" s="65" t="s">
        <v>10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557</v>
      </c>
      <c r="B125" s="86" t="str">
        <f>IF(VLOOKUP(A125,Verificação_Parametros!$A:$B,2,FALSE),"Sim","Não")</f>
        <v>Sim</v>
      </c>
      <c r="C125" s="65" t="s">
        <v>460</v>
      </c>
      <c r="D125" s="92">
        <v>0</v>
      </c>
      <c r="E125" s="92"/>
      <c r="H125" s="86">
        <v>0</v>
      </c>
      <c r="I125" s="65" t="s">
        <v>10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553</v>
      </c>
      <c r="B126" s="86" t="str">
        <f>IF(VLOOKUP(A126,Verificação_Parametros!$A:$B,2,FALSE),"Sim","Não")</f>
        <v>Sim</v>
      </c>
      <c r="C126" s="65" t="s">
        <v>39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21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558</v>
      </c>
      <c r="B127" s="86" t="str">
        <f>IF(VLOOKUP(A127,Verificação_Parametros!$A:$B,2,FALSE),"Sim","Não")</f>
        <v>Sim</v>
      </c>
      <c r="C127" s="65" t="s">
        <v>39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21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559</v>
      </c>
      <c r="B128" s="86" t="str">
        <f>IF(VLOOKUP(A128,Verificação_Parametros!$A:$B,2,FALSE),"Sim","Não")</f>
        <v>Sim</v>
      </c>
      <c r="C128" s="65" t="s">
        <v>39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560</v>
      </c>
      <c r="B129" s="86" t="str">
        <f>IF(VLOOKUP(A129,Verificação_Parametros!$A:$B,2,FALSE),"Sim","Não")</f>
        <v>Sim</v>
      </c>
      <c r="C129" s="65" t="s">
        <v>39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561</v>
      </c>
      <c r="B130" s="86" t="str">
        <f>IF(VLOOKUP(A130,Verificação_Parametros!$A:$B,2,FALSE),"Sim","Não")</f>
        <v>Sim</v>
      </c>
      <c r="C130" s="65" t="s">
        <v>39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552</v>
      </c>
      <c r="B131" s="86" t="str">
        <f>IF(VLOOKUP(A131,Verificação_Parametros!$A:$B,2,FALSE),"Sim","Não")</f>
        <v>Sim</v>
      </c>
      <c r="C131" s="65" t="s">
        <v>460</v>
      </c>
      <c r="D131" s="92">
        <v>0.1</v>
      </c>
      <c r="E131" s="92"/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554</v>
      </c>
      <c r="B132" s="86" t="str">
        <f>IF(VLOOKUP(A132,Verificação_Parametros!$A:$B,2,FALSE),"Sim","Não")</f>
        <v>Sim</v>
      </c>
      <c r="C132" s="65" t="s">
        <v>460</v>
      </c>
      <c r="D132" s="92">
        <v>0</v>
      </c>
      <c r="E132" s="92"/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555</v>
      </c>
      <c r="B133" s="86" t="str">
        <f>IF(VLOOKUP(A133,Verificação_Parametros!$A:$B,2,FALSE),"Sim","Não")</f>
        <v>Sim</v>
      </c>
      <c r="C133" s="65" t="s">
        <v>460</v>
      </c>
      <c r="D133" s="92">
        <v>0</v>
      </c>
      <c r="E133" s="92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556</v>
      </c>
      <c r="B134" s="86" t="str">
        <f>IF(VLOOKUP(A134,Verificação_Parametros!$A:$B,2,FALSE),"Sim","Não")</f>
        <v>Sim</v>
      </c>
      <c r="C134" s="65" t="s">
        <v>460</v>
      </c>
      <c r="D134" s="92">
        <v>0</v>
      </c>
      <c r="E134" s="92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557</v>
      </c>
      <c r="B135" s="86" t="str">
        <f>IF(VLOOKUP(A135,Verificação_Parametros!$A:$B,2,FALSE),"Sim","Não")</f>
        <v>Sim</v>
      </c>
      <c r="C135" s="65" t="s">
        <v>460</v>
      </c>
      <c r="D135" s="92">
        <v>0</v>
      </c>
      <c r="E135" s="92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553</v>
      </c>
      <c r="B136" s="86" t="str">
        <f>IF(VLOOKUP(A136,Verificação_Parametros!$A:$B,2,FALSE),"Sim","Não")</f>
        <v>Sim</v>
      </c>
      <c r="C136" s="65" t="s">
        <v>39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22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558</v>
      </c>
      <c r="B137" s="86" t="str">
        <f>IF(VLOOKUP(A137,Verificação_Parametros!$A:$B,2,FALSE),"Sim","Não")</f>
        <v>Sim</v>
      </c>
      <c r="C137" s="65" t="s">
        <v>39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22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559</v>
      </c>
      <c r="B138" s="86" t="str">
        <f>IF(VLOOKUP(A138,Verificação_Parametros!$A:$B,2,FALSE),"Sim","Não")</f>
        <v>Sim</v>
      </c>
      <c r="C138" s="65" t="s">
        <v>39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22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560</v>
      </c>
      <c r="B139" s="86" t="str">
        <f>IF(VLOOKUP(A139,Verificação_Parametros!$A:$B,2,FALSE),"Sim","Não")</f>
        <v>Sim</v>
      </c>
      <c r="C139" s="65" t="s">
        <v>39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22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561</v>
      </c>
      <c r="B140" s="86" t="str">
        <f>IF(VLOOKUP(A140,Verificação_Parametros!$A:$B,2,FALSE),"Sim","Não")</f>
        <v>Sim</v>
      </c>
      <c r="C140" s="65" t="s">
        <v>39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22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552</v>
      </c>
      <c r="B141" s="86" t="str">
        <f>IF(VLOOKUP(A141,Verificação_Parametros!$A:$B,2,FALSE),"Sim","Não")</f>
        <v>Sim</v>
      </c>
      <c r="C141" s="65" t="s">
        <v>460</v>
      </c>
      <c r="D141" s="92">
        <v>0.1</v>
      </c>
      <c r="E141" s="92"/>
      <c r="H141" s="86">
        <v>0</v>
      </c>
      <c r="I141" s="65" t="s">
        <v>22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554</v>
      </c>
      <c r="B142" s="86" t="str">
        <f>IF(VLOOKUP(A142,Verificação_Parametros!$A:$B,2,FALSE),"Sim","Não")</f>
        <v>Sim</v>
      </c>
      <c r="C142" s="65" t="s">
        <v>460</v>
      </c>
      <c r="D142" s="92">
        <v>0</v>
      </c>
      <c r="E142" s="92"/>
      <c r="H142" s="86">
        <v>0</v>
      </c>
      <c r="I142" s="65" t="s">
        <v>22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555</v>
      </c>
      <c r="B143" s="86" t="str">
        <f>IF(VLOOKUP(A143,Verificação_Parametros!$A:$B,2,FALSE),"Sim","Não")</f>
        <v>Sim</v>
      </c>
      <c r="C143" s="65" t="s">
        <v>460</v>
      </c>
      <c r="D143" s="92">
        <v>0</v>
      </c>
      <c r="E143" s="92"/>
      <c r="H143" s="86">
        <v>0</v>
      </c>
      <c r="I143" s="65" t="s">
        <v>22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556</v>
      </c>
      <c r="B144" s="86" t="str">
        <f>IF(VLOOKUP(A144,Verificação_Parametros!$A:$B,2,FALSE),"Sim","Não")</f>
        <v>Sim</v>
      </c>
      <c r="C144" s="65" t="s">
        <v>460</v>
      </c>
      <c r="D144" s="92">
        <v>0</v>
      </c>
      <c r="E144" s="92"/>
      <c r="H144" s="86">
        <v>0</v>
      </c>
      <c r="I144" s="65" t="s">
        <v>22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557</v>
      </c>
      <c r="B145" s="86" t="str">
        <f>IF(VLOOKUP(A145,Verificação_Parametros!$A:$B,2,FALSE),"Sim","Não")</f>
        <v>Sim</v>
      </c>
      <c r="C145" s="65" t="s">
        <v>460</v>
      </c>
      <c r="D145" s="92">
        <v>0</v>
      </c>
      <c r="E145" s="92"/>
      <c r="H145" s="86">
        <v>0</v>
      </c>
      <c r="I145" s="65" t="s">
        <v>22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  <row r="146" spans="1:16" x14ac:dyDescent="0.25">
      <c r="A146" s="83" t="s">
        <v>175</v>
      </c>
      <c r="B146" s="86" t="str">
        <f>IF(VLOOKUP(A146,Verificação_Parametros!$A:$B,2,FALSE),"Sim","Não")</f>
        <v>Sim</v>
      </c>
      <c r="C146" s="65" t="s">
        <v>38</v>
      </c>
      <c r="D146" s="94">
        <v>200</v>
      </c>
      <c r="E146" s="85">
        <v>0</v>
      </c>
      <c r="H146" s="86">
        <v>0</v>
      </c>
      <c r="I146" s="22" t="s">
        <v>244</v>
      </c>
      <c r="J146" s="86" t="b">
        <f>IF(COUNTIF(ParametrosSemSeedFixa!$A:$A,Parametros!A146)&gt;0,FALSE,TRUE)</f>
        <v>1</v>
      </c>
      <c r="K146" s="86" t="str">
        <f t="shared" ref="K146:K157" si="8">IF(AND(C146="normal",NOT(COUNT(D146:E146)=2)),"Dados Incorretos",
IF(AND(C146="triangular",NOT(COUNT(D146:F146)=3)),"Dados Incorretos",
IF(AND(C146="poisson",NOT(COUNT(D146:E146)=1)),"Dados Incorretos",
IF(AND(C146="normaltruncada",NOT(COUNT(D146:G146)=4)),"Dados Incorretos",
IF(AND(C146="uniforme",NOT(COUNT(D146:E146)=2)),"Dados Incorretos",
IF(AND(C146="poisson_percentual_eventos",NOT(COUNT(D146:E146)=1)),"Dados Incorretos","OK"))))))</f>
        <v>OK</v>
      </c>
      <c r="L146" s="86" t="str">
        <f>VLOOKUP(C146,Distribuições!$A$1:$F$13,6,FALSE)</f>
        <v>Parametro 1: média, Parametro 2: desvio padrão</v>
      </c>
      <c r="M146" s="86">
        <f>COUNTIF(Verificação_Parametros!$A:$A,Parametros!A146)</f>
        <v>1</v>
      </c>
      <c r="P146" s="86" t="b">
        <f>COUNTIF(Constantes!$A:$A,Parametros!A146)&gt;0</f>
        <v>0</v>
      </c>
    </row>
    <row r="147" spans="1:16" x14ac:dyDescent="0.25">
      <c r="A147" s="83" t="s">
        <v>175</v>
      </c>
      <c r="B147" s="86" t="str">
        <f>IF(VLOOKUP(A147,Verificação_Parametros!$A:$B,2,FALSE),"Sim","Não")</f>
        <v>Sim</v>
      </c>
      <c r="C147" s="65" t="s">
        <v>38</v>
      </c>
      <c r="D147" s="94">
        <v>200</v>
      </c>
      <c r="E147" s="85">
        <v>0</v>
      </c>
      <c r="H147" s="86">
        <v>0</v>
      </c>
      <c r="I147" s="22" t="s">
        <v>10</v>
      </c>
      <c r="J147" s="86" t="b">
        <f>IF(COUNTIF(ParametrosSemSeedFixa!$A:$A,Parametros!A147)&gt;0,FALSE,TRUE)</f>
        <v>1</v>
      </c>
      <c r="K147" s="86" t="str">
        <f t="shared" si="8"/>
        <v>OK</v>
      </c>
      <c r="L147" s="86" t="str">
        <f>VLOOKUP(C147,Distribuições!$A$1:$F$13,6,FALSE)</f>
        <v>Parametro 1: média, Parametro 2: desvio padrão</v>
      </c>
      <c r="M147" s="86">
        <f>COUNTIF(Verificação_Parametros!$A:$A,Parametros!A147)</f>
        <v>1</v>
      </c>
      <c r="P147" s="86" t="b">
        <f>COUNTIF(Constantes!$A:$A,Parametros!A147)&gt;0</f>
        <v>0</v>
      </c>
    </row>
    <row r="148" spans="1:16" x14ac:dyDescent="0.25">
      <c r="A148" s="83" t="s">
        <v>175</v>
      </c>
      <c r="B148" s="86" t="str">
        <f>IF(VLOOKUP(A148,Verificação_Parametros!$A:$B,2,FALSE),"Sim","Não")</f>
        <v>Sim</v>
      </c>
      <c r="C148" s="65" t="s">
        <v>38</v>
      </c>
      <c r="D148" s="94">
        <v>200</v>
      </c>
      <c r="E148" s="85">
        <v>0</v>
      </c>
      <c r="H148" s="86">
        <v>0</v>
      </c>
      <c r="I148" s="22" t="s">
        <v>21</v>
      </c>
      <c r="J148" s="86" t="b">
        <f>IF(COUNTIF(ParametrosSemSeedFixa!$A:$A,Parametros!A148)&gt;0,FALSE,TRUE)</f>
        <v>1</v>
      </c>
      <c r="K148" s="86" t="str">
        <f t="shared" si="8"/>
        <v>OK</v>
      </c>
      <c r="L148" s="86" t="str">
        <f>VLOOKUP(C148,Distribuições!$A$1:$F$13,6,FALSE)</f>
        <v>Parametro 1: média, Parametro 2: desvio padrão</v>
      </c>
      <c r="M148" s="86">
        <f>COUNTIF(Verificação_Parametros!$A:$A,Parametros!A148)</f>
        <v>1</v>
      </c>
      <c r="P148" s="86" t="b">
        <f>COUNTIF(Constantes!$A:$A,Parametros!A148)&gt;0</f>
        <v>0</v>
      </c>
    </row>
    <row r="149" spans="1:16" x14ac:dyDescent="0.25">
      <c r="A149" s="83" t="s">
        <v>175</v>
      </c>
      <c r="B149" s="86" t="str">
        <f>IF(VLOOKUP(A149,Verificação_Parametros!$A:$B,2,FALSE),"Sim","Não")</f>
        <v>Sim</v>
      </c>
      <c r="C149" s="65" t="s">
        <v>38</v>
      </c>
      <c r="D149" s="94">
        <v>200</v>
      </c>
      <c r="E149" s="85">
        <v>0</v>
      </c>
      <c r="H149" s="86">
        <v>0</v>
      </c>
      <c r="I149" s="22" t="s">
        <v>22</v>
      </c>
      <c r="J149" s="86" t="b">
        <f>IF(COUNTIF(ParametrosSemSeedFixa!$A:$A,Parametros!A149)&gt;0,FALSE,TRUE)</f>
        <v>1</v>
      </c>
      <c r="K149" s="86" t="str">
        <f t="shared" si="8"/>
        <v>OK</v>
      </c>
      <c r="L149" s="86" t="str">
        <f>VLOOKUP(C149,Distribuições!$A$1:$F$13,6,FALSE)</f>
        <v>Parametro 1: média, Parametro 2: desvio padrão</v>
      </c>
      <c r="M149" s="86">
        <f>COUNTIF(Verificação_Parametros!$A:$A,Parametros!A149)</f>
        <v>1</v>
      </c>
      <c r="P149" s="86" t="b">
        <f>COUNTIF(Constantes!$A:$A,Parametros!A149)&gt;0</f>
        <v>0</v>
      </c>
    </row>
    <row r="150" spans="1:16" x14ac:dyDescent="0.25">
      <c r="A150" s="22" t="s">
        <v>226</v>
      </c>
      <c r="B150" s="86" t="str">
        <f>IF(VLOOKUP(A150,Verificação_Parametros!$A:$B,2,FALSE),"Sim","Não")</f>
        <v>Sim</v>
      </c>
      <c r="C150" s="65" t="s">
        <v>38</v>
      </c>
      <c r="D150" s="94">
        <v>200</v>
      </c>
      <c r="E150" s="85">
        <v>0</v>
      </c>
      <c r="H150" s="86">
        <v>0</v>
      </c>
      <c r="I150" s="22" t="s">
        <v>244</v>
      </c>
      <c r="J150" s="86" t="b">
        <f>IF(COUNTIF(ParametrosSemSeedFixa!$A:$A,Parametros!A150)&gt;0,FALSE,TRUE)</f>
        <v>1</v>
      </c>
      <c r="K150" s="86" t="str">
        <f t="shared" si="8"/>
        <v>OK</v>
      </c>
      <c r="L150" s="86" t="str">
        <f>VLOOKUP(C150,Distribuições!$A$1:$F$13,6,FALSE)</f>
        <v>Parametro 1: média, Parametro 2: desvio padrão</v>
      </c>
      <c r="M150" s="86">
        <f>COUNTIF(Verificação_Parametros!$A:$A,Parametros!A150)</f>
        <v>1</v>
      </c>
      <c r="P150" s="86" t="b">
        <f>COUNTIF(Constantes!$A:$A,Parametros!A150)&gt;0</f>
        <v>0</v>
      </c>
    </row>
    <row r="151" spans="1:16" x14ac:dyDescent="0.25">
      <c r="A151" s="22" t="s">
        <v>226</v>
      </c>
      <c r="B151" s="86" t="str">
        <f>IF(VLOOKUP(A151,Verificação_Parametros!$A:$B,2,FALSE),"Sim","Não")</f>
        <v>Sim</v>
      </c>
      <c r="C151" s="65" t="s">
        <v>38</v>
      </c>
      <c r="D151" s="94">
        <v>200</v>
      </c>
      <c r="E151" s="85">
        <v>0</v>
      </c>
      <c r="H151" s="86">
        <v>0</v>
      </c>
      <c r="I151" s="22" t="s">
        <v>10</v>
      </c>
      <c r="J151" s="86" t="b">
        <f>IF(COUNTIF(ParametrosSemSeedFixa!$A:$A,Parametros!A151)&gt;0,FALSE,TRUE)</f>
        <v>1</v>
      </c>
      <c r="K151" s="86" t="str">
        <f t="shared" si="8"/>
        <v>OK</v>
      </c>
      <c r="L151" s="86" t="str">
        <f>VLOOKUP(C151,Distribuições!$A$1:$F$13,6,FALSE)</f>
        <v>Parametro 1: média, Parametro 2: desvio padrão</v>
      </c>
      <c r="M151" s="86">
        <f>COUNTIF(Verificação_Parametros!$A:$A,Parametros!A151)</f>
        <v>1</v>
      </c>
      <c r="P151" s="86" t="b">
        <f>COUNTIF(Constantes!$A:$A,Parametros!A151)&gt;0</f>
        <v>0</v>
      </c>
    </row>
    <row r="152" spans="1:16" x14ac:dyDescent="0.25">
      <c r="A152" s="22" t="s">
        <v>226</v>
      </c>
      <c r="B152" s="86" t="str">
        <f>IF(VLOOKUP(A152,Verificação_Parametros!$A:$B,2,FALSE),"Sim","Não")</f>
        <v>Sim</v>
      </c>
      <c r="C152" s="65" t="s">
        <v>38</v>
      </c>
      <c r="D152" s="94">
        <v>200</v>
      </c>
      <c r="E152" s="85">
        <v>0</v>
      </c>
      <c r="H152" s="86">
        <v>0</v>
      </c>
      <c r="I152" s="22" t="s">
        <v>21</v>
      </c>
      <c r="J152" s="86" t="b">
        <f>IF(COUNTIF(ParametrosSemSeedFixa!$A:$A,Parametros!A152)&gt;0,FALSE,TRUE)</f>
        <v>1</v>
      </c>
      <c r="K152" s="86" t="str">
        <f t="shared" si="8"/>
        <v>OK</v>
      </c>
      <c r="L152" s="86" t="str">
        <f>VLOOKUP(C152,Distribuições!$A$1:$F$13,6,FALSE)</f>
        <v>Parametro 1: média, Parametro 2: desvio padrão</v>
      </c>
      <c r="M152" s="86">
        <f>COUNTIF(Verificação_Parametros!$A:$A,Parametros!A152)</f>
        <v>1</v>
      </c>
      <c r="P152" s="86" t="b">
        <f>COUNTIF(Constantes!$A:$A,Parametros!A152)&gt;0</f>
        <v>0</v>
      </c>
    </row>
    <row r="153" spans="1:16" x14ac:dyDescent="0.25">
      <c r="A153" s="22" t="s">
        <v>226</v>
      </c>
      <c r="B153" s="86" t="str">
        <f>IF(VLOOKUP(A153,Verificação_Parametros!$A:$B,2,FALSE),"Sim","Não")</f>
        <v>Sim</v>
      </c>
      <c r="C153" s="65" t="s">
        <v>38</v>
      </c>
      <c r="D153" s="94">
        <v>200</v>
      </c>
      <c r="E153" s="85">
        <v>0</v>
      </c>
      <c r="H153" s="86">
        <v>0</v>
      </c>
      <c r="I153" s="22" t="s">
        <v>22</v>
      </c>
      <c r="J153" s="86" t="b">
        <f>IF(COUNTIF(ParametrosSemSeedFixa!$A:$A,Parametros!A153)&gt;0,FALSE,TRUE)</f>
        <v>1</v>
      </c>
      <c r="K153" s="86" t="str">
        <f t="shared" si="8"/>
        <v>OK</v>
      </c>
      <c r="L153" s="86" t="str">
        <f>VLOOKUP(C153,Distribuições!$A$1:$F$13,6,FALSE)</f>
        <v>Parametro 1: média, Parametro 2: desvio padrão</v>
      </c>
      <c r="M153" s="86">
        <f>COUNTIF(Verificação_Parametros!$A:$A,Parametros!A153)</f>
        <v>1</v>
      </c>
      <c r="P153" s="86" t="b">
        <f>COUNTIF(Constantes!$A:$A,Parametros!A153)&gt;0</f>
        <v>0</v>
      </c>
    </row>
    <row r="154" spans="1:16" x14ac:dyDescent="0.25">
      <c r="A154" s="22" t="s">
        <v>157</v>
      </c>
      <c r="B154" s="86" t="str">
        <f>IF(VLOOKUP(A154,Verificação_Parametros!$A:$B,2,FALSE),"Sim","Não")</f>
        <v>Sim</v>
      </c>
      <c r="C154" s="65" t="s">
        <v>38</v>
      </c>
      <c r="D154" s="94">
        <v>200</v>
      </c>
      <c r="E154" s="85">
        <v>0</v>
      </c>
      <c r="H154" s="86">
        <v>0</v>
      </c>
      <c r="I154" s="22" t="s">
        <v>244</v>
      </c>
      <c r="J154" s="86" t="b">
        <f>IF(COUNTIF(ParametrosSemSeedFixa!$A:$A,Parametros!A154)&gt;0,FALSE,TRUE)</f>
        <v>1</v>
      </c>
      <c r="K154" s="86" t="str">
        <f t="shared" si="8"/>
        <v>OK</v>
      </c>
      <c r="L154" s="86" t="str">
        <f>VLOOKUP(C154,Distribuições!$A$1:$F$13,6,FALSE)</f>
        <v>Parametro 1: média, Parametro 2: desvio padrão</v>
      </c>
      <c r="M154" s="86">
        <f>COUNTIF(Verificação_Parametros!$A:$A,Parametros!A154)</f>
        <v>1</v>
      </c>
      <c r="P154" s="86" t="b">
        <f>COUNTIF(Constantes!$A:$A,Parametros!A154)&gt;0</f>
        <v>0</v>
      </c>
    </row>
    <row r="155" spans="1:16" x14ac:dyDescent="0.25">
      <c r="A155" s="22" t="s">
        <v>157</v>
      </c>
      <c r="B155" s="86" t="str">
        <f>IF(VLOOKUP(A155,Verificação_Parametros!$A:$B,2,FALSE),"Sim","Não")</f>
        <v>Sim</v>
      </c>
      <c r="C155" s="65" t="s">
        <v>38</v>
      </c>
      <c r="D155" s="94">
        <v>200</v>
      </c>
      <c r="E155" s="85">
        <v>0</v>
      </c>
      <c r="H155" s="86">
        <v>0</v>
      </c>
      <c r="I155" s="22" t="s">
        <v>10</v>
      </c>
      <c r="J155" s="86" t="b">
        <f>IF(COUNTIF(ParametrosSemSeedFixa!$A:$A,Parametros!A155)&gt;0,FALSE,TRUE)</f>
        <v>1</v>
      </c>
      <c r="K155" s="86" t="str">
        <f t="shared" si="8"/>
        <v>OK</v>
      </c>
      <c r="L155" s="86" t="str">
        <f>VLOOKUP(C155,Distribuições!$A$1:$F$13,6,FALSE)</f>
        <v>Parametro 1: média, Parametro 2: desvio padrão</v>
      </c>
      <c r="M155" s="86">
        <f>COUNTIF(Verificação_Parametros!$A:$A,Parametros!A155)</f>
        <v>1</v>
      </c>
      <c r="P155" s="86" t="b">
        <f>COUNTIF(Constantes!$A:$A,Parametros!A155)&gt;0</f>
        <v>0</v>
      </c>
    </row>
    <row r="156" spans="1:16" x14ac:dyDescent="0.25">
      <c r="A156" s="22" t="s">
        <v>157</v>
      </c>
      <c r="B156" s="86" t="str">
        <f>IF(VLOOKUP(A156,Verificação_Parametros!$A:$B,2,FALSE),"Sim","Não")</f>
        <v>Sim</v>
      </c>
      <c r="C156" s="65" t="s">
        <v>38</v>
      </c>
      <c r="D156" s="94">
        <v>200</v>
      </c>
      <c r="E156" s="85">
        <v>0</v>
      </c>
      <c r="H156" s="86">
        <v>0</v>
      </c>
      <c r="I156" s="22" t="s">
        <v>21</v>
      </c>
      <c r="J156" s="86" t="b">
        <f>IF(COUNTIF(ParametrosSemSeedFixa!$A:$A,Parametros!A156)&gt;0,FALSE,TRUE)</f>
        <v>1</v>
      </c>
      <c r="K156" s="86" t="str">
        <f t="shared" si="8"/>
        <v>OK</v>
      </c>
      <c r="L156" s="86" t="str">
        <f>VLOOKUP(C156,Distribuições!$A$1:$F$13,6,FALSE)</f>
        <v>Parametro 1: média, Parametro 2: desvio padrão</v>
      </c>
      <c r="M156" s="86">
        <f>COUNTIF(Verificação_Parametros!$A:$A,Parametros!A156)</f>
        <v>1</v>
      </c>
      <c r="P156" s="86" t="b">
        <f>COUNTIF(Constantes!$A:$A,Parametros!A156)&gt;0</f>
        <v>0</v>
      </c>
    </row>
    <row r="157" spans="1:16" x14ac:dyDescent="0.25">
      <c r="A157" s="22" t="s">
        <v>157</v>
      </c>
      <c r="B157" s="86" t="str">
        <f>IF(VLOOKUP(A157,Verificação_Parametros!$A:$B,2,FALSE),"Sim","Não")</f>
        <v>Sim</v>
      </c>
      <c r="C157" s="65" t="s">
        <v>38</v>
      </c>
      <c r="D157" s="94">
        <v>200</v>
      </c>
      <c r="E157" s="85">
        <v>0</v>
      </c>
      <c r="H157" s="86">
        <v>0</v>
      </c>
      <c r="I157" s="22" t="s">
        <v>22</v>
      </c>
      <c r="J157" s="86" t="b">
        <f>IF(COUNTIF(ParametrosSemSeedFixa!$A:$A,Parametros!A157)&gt;0,FALSE,TRUE)</f>
        <v>1</v>
      </c>
      <c r="K157" s="86" t="str">
        <f t="shared" si="8"/>
        <v>OK</v>
      </c>
      <c r="L157" s="86" t="str">
        <f>VLOOKUP(C157,Distribuições!$A$1:$F$13,6,FALSE)</f>
        <v>Parametro 1: média, Parametro 2: desvio padrão</v>
      </c>
      <c r="M157" s="86">
        <f>COUNTIF(Verificação_Parametros!$A:$A,Parametros!A157)</f>
        <v>1</v>
      </c>
      <c r="P157" s="86" t="b">
        <f>COUNTIF(Constantes!$A:$A,Parametros!A157)&gt;0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topLeftCell="A52" workbookViewId="0">
      <selection activeCell="A64" sqref="A64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  <row r="112" spans="1:8" x14ac:dyDescent="0.25">
      <c r="A112" s="11" t="s">
        <v>553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456</v>
      </c>
    </row>
    <row r="113" spans="1:8" x14ac:dyDescent="0.25">
      <c r="A113" s="11" t="s">
        <v>558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456</v>
      </c>
    </row>
    <row r="114" spans="1:8" x14ac:dyDescent="0.25">
      <c r="A114" s="11" t="s">
        <v>559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456</v>
      </c>
    </row>
    <row r="115" spans="1:8" x14ac:dyDescent="0.25">
      <c r="A115" s="11" t="s">
        <v>560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456</v>
      </c>
    </row>
    <row r="116" spans="1:8" x14ac:dyDescent="0.25">
      <c r="A116" s="11" t="s">
        <v>561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456</v>
      </c>
    </row>
    <row r="117" spans="1:8" x14ac:dyDescent="0.25">
      <c r="A117" s="11" t="s">
        <v>552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456</v>
      </c>
    </row>
    <row r="118" spans="1:8" x14ac:dyDescent="0.25">
      <c r="A118" s="11" t="s">
        <v>554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456</v>
      </c>
    </row>
    <row r="119" spans="1:8" x14ac:dyDescent="0.25">
      <c r="A119" s="11" t="s">
        <v>555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456</v>
      </c>
    </row>
    <row r="120" spans="1:8" x14ac:dyDescent="0.25">
      <c r="A120" s="11" t="s">
        <v>556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456</v>
      </c>
    </row>
    <row r="121" spans="1:8" x14ac:dyDescent="0.25">
      <c r="A121" s="11" t="s">
        <v>557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D11" sqref="D11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500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C16" sqref="C16"/>
    </sheetView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2017-10-31T11:22:44Z</dcterms:modified>
</cp:coreProperties>
</file>