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tables/"/>
    </mc:Choice>
  </mc:AlternateContent>
  <xr:revisionPtr revIDLastSave="0" documentId="13_ncr:1_{E9791EB8-9B11-2C47-9437-BFE7869B309C}" xr6:coauthVersionLast="36" xr6:coauthVersionMax="36" xr10:uidLastSave="{00000000-0000-0000-0000-000000000000}"/>
  <bookViews>
    <workbookView xWindow="24140" yWindow="4340" windowWidth="25600" windowHeight="15540" xr2:uid="{AC439BE0-5DA9-1C4A-A6EB-F84CDDA5BF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3" i="2"/>
  <c r="B13" i="1" l="1"/>
  <c r="B20" i="1"/>
  <c r="B8" i="1" l="1"/>
  <c r="B12" i="1" s="1"/>
  <c r="B25" i="1" l="1"/>
  <c r="B24" i="1" l="1"/>
</calcChain>
</file>

<file path=xl/sharedStrings.xml><?xml version="1.0" encoding="utf-8"?>
<sst xmlns="http://schemas.openxmlformats.org/spreadsheetml/2006/main" count="30" uniqueCount="24">
  <si>
    <t>Parameter</t>
  </si>
  <si>
    <t>Value</t>
  </si>
  <si>
    <t>Finfish farm (1 sq. km)</t>
  </si>
  <si>
    <t>Number of cages</t>
  </si>
  <si>
    <t>Cage volume (m3)</t>
  </si>
  <si>
    <t>Bivalve farm (1 sq. km)</t>
  </si>
  <si>
    <t>Number of longlines</t>
  </si>
  <si>
    <t>Longline length (m)</t>
  </si>
  <si>
    <t>Derived quantities</t>
  </si>
  <si>
    <t>Total number stocked</t>
  </si>
  <si>
    <t>Specifications</t>
  </si>
  <si>
    <t>* EU best practices maximum is 15 kg m3</t>
  </si>
  <si>
    <t>Median harvest length (cm)</t>
  </si>
  <si>
    <t>Median biomass when harvested (mt)</t>
  </si>
  <si>
    <t>Median density when harvested (kg / m)</t>
  </si>
  <si>
    <t>Median harvest weight (g)</t>
  </si>
  <si>
    <t>Median density when harvested (kg/m3)</t>
  </si>
  <si>
    <t>Stocking density (juvs/m3)</t>
  </si>
  <si>
    <t>Stocking density (juvs/foot)</t>
  </si>
  <si>
    <t>Bivalve area</t>
  </si>
  <si>
    <t>Real life</t>
  </si>
  <si>
    <t>PPT</t>
  </si>
  <si>
    <t>480 m x 400 m</t>
  </si>
  <si>
    <t>6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</si>
</sst>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DFA-5FB4-9549-8848-FFC1758E3497}">
  <dimension ref="A2:B28"/>
  <sheetViews>
    <sheetView tabSelected="1" workbookViewId="0">
      <selection activeCell="E6" sqref="E6"/>
    </sheetView>
  </sheetViews>
  <sheetFormatPr baseColWidth="10" defaultRowHeight="16" x14ac:dyDescent="0.2"/>
  <cols>
    <col min="1" max="1" width="39.83203125" bestFit="1" customWidth="1"/>
    <col min="2" max="2" width="15" bestFit="1" customWidth="1"/>
  </cols>
  <sheetData>
    <row r="2" spans="1:2" ht="17" thickBot="1" x14ac:dyDescent="0.25">
      <c r="A2" s="1" t="s">
        <v>0</v>
      </c>
      <c r="B2" s="1" t="s">
        <v>1</v>
      </c>
    </row>
    <row r="3" spans="1:2" ht="17" thickTop="1" x14ac:dyDescent="0.2">
      <c r="A3" s="3" t="s">
        <v>2</v>
      </c>
      <c r="B3" s="2"/>
    </row>
    <row r="4" spans="1:2" x14ac:dyDescent="0.2">
      <c r="A4" s="7" t="s">
        <v>10</v>
      </c>
      <c r="B4" s="2"/>
    </row>
    <row r="5" spans="1:2" x14ac:dyDescent="0.2">
      <c r="A5" s="8" t="s">
        <v>3</v>
      </c>
      <c r="B5">
        <v>24</v>
      </c>
    </row>
    <row r="6" spans="1:2" x14ac:dyDescent="0.2">
      <c r="A6" s="8" t="s">
        <v>4</v>
      </c>
      <c r="B6" s="4">
        <v>9000</v>
      </c>
    </row>
    <row r="7" spans="1:2" x14ac:dyDescent="0.2">
      <c r="A7" s="8" t="s">
        <v>17</v>
      </c>
      <c r="B7">
        <v>20</v>
      </c>
    </row>
    <row r="8" spans="1:2" x14ac:dyDescent="0.2">
      <c r="A8" s="8" t="s">
        <v>9</v>
      </c>
      <c r="B8" s="4">
        <f>B7*B6*B5</f>
        <v>4320000</v>
      </c>
    </row>
    <row r="9" spans="1:2" x14ac:dyDescent="0.2">
      <c r="A9" s="9" t="s">
        <v>8</v>
      </c>
    </row>
    <row r="10" spans="1:2" x14ac:dyDescent="0.2">
      <c r="A10" s="8" t="s">
        <v>12</v>
      </c>
      <c r="B10">
        <v>35</v>
      </c>
    </row>
    <row r="11" spans="1:2" x14ac:dyDescent="0.2">
      <c r="A11" s="8" t="s">
        <v>15</v>
      </c>
      <c r="B11">
        <v>548</v>
      </c>
    </row>
    <row r="12" spans="1:2" x14ac:dyDescent="0.2">
      <c r="A12" s="8" t="s">
        <v>13</v>
      </c>
      <c r="B12" s="6">
        <f>B8*B11/1000/1000</f>
        <v>2367.36</v>
      </c>
    </row>
    <row r="13" spans="1:2" x14ac:dyDescent="0.2">
      <c r="A13" s="8" t="s">
        <v>16</v>
      </c>
      <c r="B13" s="10">
        <f>(B8*B11/1000)/(B6*B5)</f>
        <v>10.96</v>
      </c>
    </row>
    <row r="15" spans="1:2" x14ac:dyDescent="0.2">
      <c r="A15" s="3" t="s">
        <v>5</v>
      </c>
      <c r="B15" s="2"/>
    </row>
    <row r="16" spans="1:2" x14ac:dyDescent="0.2">
      <c r="A16" s="7" t="s">
        <v>10</v>
      </c>
    </row>
    <row r="17" spans="1:2" x14ac:dyDescent="0.2">
      <c r="A17" s="8" t="s">
        <v>6</v>
      </c>
      <c r="B17" s="4">
        <v>100</v>
      </c>
    </row>
    <row r="18" spans="1:2" x14ac:dyDescent="0.2">
      <c r="A18" s="8" t="s">
        <v>7</v>
      </c>
      <c r="B18" s="4">
        <v>4000</v>
      </c>
    </row>
    <row r="19" spans="1:2" x14ac:dyDescent="0.2">
      <c r="A19" s="8" t="s">
        <v>18</v>
      </c>
      <c r="B19" s="4">
        <v>100</v>
      </c>
    </row>
    <row r="20" spans="1:2" x14ac:dyDescent="0.2">
      <c r="A20" s="8" t="s">
        <v>9</v>
      </c>
      <c r="B20" s="5">
        <f>B18*B17*3.28*B19</f>
        <v>131200000</v>
      </c>
    </row>
    <row r="21" spans="1:2" x14ac:dyDescent="0.2">
      <c r="A21" s="9" t="s">
        <v>8</v>
      </c>
    </row>
    <row r="22" spans="1:2" x14ac:dyDescent="0.2">
      <c r="A22" s="8" t="s">
        <v>12</v>
      </c>
      <c r="B22" s="4">
        <v>4</v>
      </c>
    </row>
    <row r="23" spans="1:2" x14ac:dyDescent="0.2">
      <c r="A23" s="8" t="s">
        <v>15</v>
      </c>
      <c r="B23">
        <v>3.01</v>
      </c>
    </row>
    <row r="24" spans="1:2" x14ac:dyDescent="0.2">
      <c r="A24" s="8" t="s">
        <v>13</v>
      </c>
      <c r="B24" s="5">
        <f>B20*B23/1000/1000</f>
        <v>394.91199999999998</v>
      </c>
    </row>
    <row r="25" spans="1:2" x14ac:dyDescent="0.2">
      <c r="A25" s="8" t="s">
        <v>14</v>
      </c>
      <c r="B25" s="11">
        <f>(B20*B23/100)/(B18*B17)</f>
        <v>9.8727999999999998</v>
      </c>
    </row>
    <row r="27" spans="1:2" x14ac:dyDescent="0.2">
      <c r="A27" s="12" t="s">
        <v>11</v>
      </c>
    </row>
    <row r="28" spans="1:2" x14ac:dyDescent="0.2">
      <c r="A2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9ED6-9716-1F4B-AB6F-D2C317941F92}">
  <dimension ref="C2:G3"/>
  <sheetViews>
    <sheetView workbookViewId="0">
      <selection activeCell="F3" sqref="F3"/>
    </sheetView>
  </sheetViews>
  <sheetFormatPr baseColWidth="10" defaultRowHeight="16" x14ac:dyDescent="0.2"/>
  <cols>
    <col min="4" max="4" width="13.33203125" bestFit="1" customWidth="1"/>
    <col min="5" max="5" width="14" customWidth="1"/>
  </cols>
  <sheetData>
    <row r="2" spans="3:7" x14ac:dyDescent="0.2">
      <c r="D2" t="s">
        <v>20</v>
      </c>
      <c r="E2" t="s">
        <v>21</v>
      </c>
    </row>
    <row r="3" spans="3:7" x14ac:dyDescent="0.2">
      <c r="C3" t="s">
        <v>19</v>
      </c>
      <c r="D3" t="s">
        <v>22</v>
      </c>
      <c r="E3" t="s">
        <v>23</v>
      </c>
      <c r="F3">
        <f>6*0.48</f>
        <v>2.88</v>
      </c>
      <c r="G3">
        <f>6*0.4</f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2019-04-02T20:44:08Z</dcterms:created>
  <dcterms:modified xsi:type="dcterms:W3CDTF">2019-12-11T00:03:56Z</dcterms:modified>
</cp:coreProperties>
</file>