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aquacast/tables/"/>
    </mc:Choice>
  </mc:AlternateContent>
  <xr:revisionPtr revIDLastSave="0" documentId="13_ncr:1_{02255B3C-DCB4-3A4C-9E2E-F940E6C4EAAF}" xr6:coauthVersionLast="36" xr6:coauthVersionMax="36" xr10:uidLastSave="{00000000-0000-0000-0000-000000000000}"/>
  <bookViews>
    <workbookView xWindow="3240" yWindow="5100" windowWidth="25600" windowHeight="15540" xr2:uid="{AC439BE0-5DA9-1C4A-A6EB-F84CDDA5BF8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29" i="1"/>
  <c r="B30" i="1"/>
  <c r="B31" i="1"/>
  <c r="G3" i="2" l="1"/>
  <c r="F3" i="2"/>
</calcChain>
</file>

<file path=xl/sharedStrings.xml><?xml version="1.0" encoding="utf-8"?>
<sst xmlns="http://schemas.openxmlformats.org/spreadsheetml/2006/main" count="34" uniqueCount="29">
  <si>
    <t>Parameter</t>
  </si>
  <si>
    <t>Value</t>
  </si>
  <si>
    <t>Finfish farm (1 sq. km)</t>
  </si>
  <si>
    <t>Number of cages</t>
  </si>
  <si>
    <t>Bivalve farm (1 sq. km)</t>
  </si>
  <si>
    <t>Longline length (m)</t>
  </si>
  <si>
    <t>Total number stocked</t>
  </si>
  <si>
    <t>Specifications</t>
  </si>
  <si>
    <t>Bivalve area</t>
  </si>
  <si>
    <t>Real life</t>
  </si>
  <si>
    <t>PPT</t>
  </si>
  <si>
    <t>480 m x 400 m</t>
  </si>
  <si>
    <t>6 inches</t>
  </si>
  <si>
    <t>Annual production (mt)</t>
  </si>
  <si>
    <t>Time to harvest (yr)</t>
  </si>
  <si>
    <t>Length at harvest (cm)</t>
  </si>
  <si>
    <t>Weight at harvest (kg)</t>
  </si>
  <si>
    <t>Example farm: Atlantic salmon</t>
  </si>
  <si>
    <t>Annual revenues (USD) @ US$7,836/mt</t>
  </si>
  <si>
    <t>Example farm: Blue mussel</t>
  </si>
  <si>
    <t>Weight at harvest (g)</t>
  </si>
  <si>
    <t>Annual revenues (USD) @ US$2,718/mt</t>
  </si>
  <si>
    <r>
      <t>Harvest density (kg/m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 - L</t>
    </r>
    <r>
      <rPr>
        <vertAlign val="subscript"/>
        <sz val="12"/>
        <color theme="1"/>
        <rFont val="Calibri (Body)"/>
      </rPr>
      <t>inf</t>
    </r>
    <r>
      <rPr>
        <sz val="12"/>
        <color theme="1"/>
        <rFont val="Calibri"/>
        <family val="2"/>
        <scheme val="minor"/>
      </rPr>
      <t xml:space="preserve"> &lt; 140 cm</t>
    </r>
  </si>
  <si>
    <r>
      <t>Harvest density (kg/m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 - L</t>
    </r>
    <r>
      <rPr>
        <vertAlign val="subscript"/>
        <sz val="12"/>
        <color theme="1"/>
        <rFont val="Calibri (Body)"/>
      </rPr>
      <t>inf</t>
    </r>
    <r>
      <rPr>
        <sz val="12"/>
        <color theme="1"/>
        <rFont val="Calibri"/>
        <family val="2"/>
        <scheme val="minor"/>
      </rPr>
      <t xml:space="preserve"> ≥ 140 cm</t>
    </r>
  </si>
  <si>
    <r>
      <t>Cage volume (m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</si>
  <si>
    <t>Fuzzy rope per longline (ft)</t>
  </si>
  <si>
    <t>Harvest rope density (cm/foot)</t>
  </si>
  <si>
    <t>Harvest density (mt/sqkm)</t>
  </si>
  <si>
    <t xml:space="preserve">Number of longlines needed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</si>
</sst>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Border="1"/>
    <xf numFmtId="165" fontId="0" fillId="0" borderId="0" xfId="1" applyNumberFormat="1" applyFont="1"/>
    <xf numFmtId="165" fontId="0" fillId="0" borderId="0" xfId="0" applyNumberFormat="1"/>
    <xf numFmtId="165" fontId="0" fillId="0" borderId="0" xfId="0" applyNumberFormat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164" fontId="0" fillId="0" borderId="0" xfId="0" applyNumberFormat="1"/>
    <xf numFmtId="166" fontId="0" fillId="0" borderId="0" xfId="0" applyNumberFormat="1"/>
    <xf numFmtId="164" fontId="0" fillId="0" borderId="0" xfId="0" applyNumberFormat="1" applyFont="1"/>
    <xf numFmtId="165" fontId="0" fillId="0" borderId="0" xfId="0" applyNumberFormat="1" applyFont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2DFA-5FB4-9549-8848-FFC1758E3497}">
  <dimension ref="A2:G32"/>
  <sheetViews>
    <sheetView tabSelected="1" workbookViewId="0">
      <selection activeCell="B16" sqref="B16"/>
    </sheetView>
  </sheetViews>
  <sheetFormatPr baseColWidth="10" defaultRowHeight="16"/>
  <cols>
    <col min="1" max="1" width="37.6640625" bestFit="1" customWidth="1"/>
    <col min="2" max="2" width="13" bestFit="1" customWidth="1"/>
    <col min="4" max="4" width="11.5" bestFit="1" customWidth="1"/>
  </cols>
  <sheetData>
    <row r="2" spans="1:2" ht="17" thickBot="1">
      <c r="A2" s="1" t="s">
        <v>0</v>
      </c>
      <c r="B2" s="1" t="s">
        <v>1</v>
      </c>
    </row>
    <row r="3" spans="1:2" ht="17" thickTop="1">
      <c r="A3" s="3" t="s">
        <v>2</v>
      </c>
      <c r="B3" s="2"/>
    </row>
    <row r="4" spans="1:2">
      <c r="A4" s="7" t="s">
        <v>7</v>
      </c>
      <c r="B4" s="2"/>
    </row>
    <row r="5" spans="1:2">
      <c r="A5" s="8" t="s">
        <v>3</v>
      </c>
      <c r="B5">
        <v>20</v>
      </c>
    </row>
    <row r="6" spans="1:2" ht="19">
      <c r="A6" s="8" t="s">
        <v>24</v>
      </c>
      <c r="B6" s="4">
        <v>9000</v>
      </c>
    </row>
    <row r="7" spans="1:2" ht="20">
      <c r="A7" s="8" t="s">
        <v>22</v>
      </c>
      <c r="B7">
        <v>15</v>
      </c>
    </row>
    <row r="8" spans="1:2" ht="20">
      <c r="A8" s="8" t="s">
        <v>23</v>
      </c>
      <c r="B8">
        <v>5</v>
      </c>
    </row>
    <row r="10" spans="1:2">
      <c r="A10" s="9" t="s">
        <v>17</v>
      </c>
    </row>
    <row r="11" spans="1:2">
      <c r="A11" s="8" t="s">
        <v>15</v>
      </c>
      <c r="B11">
        <v>70.599999999999994</v>
      </c>
    </row>
    <row r="12" spans="1:2">
      <c r="A12" s="8" t="s">
        <v>16</v>
      </c>
      <c r="B12" s="11">
        <v>3.65</v>
      </c>
    </row>
    <row r="13" spans="1:2">
      <c r="A13" s="8" t="s">
        <v>14</v>
      </c>
      <c r="B13" s="11">
        <v>2.58</v>
      </c>
    </row>
    <row r="14" spans="1:2">
      <c r="A14" s="8" t="s">
        <v>6</v>
      </c>
      <c r="B14" s="6">
        <v>888283</v>
      </c>
    </row>
    <row r="15" spans="1:2">
      <c r="A15" s="8" t="s">
        <v>13</v>
      </c>
      <c r="B15" s="5">
        <v>1258</v>
      </c>
    </row>
    <row r="16" spans="1:2">
      <c r="A16" s="8" t="s">
        <v>18</v>
      </c>
      <c r="B16" s="6">
        <v>9858049</v>
      </c>
    </row>
    <row r="18" spans="1:7">
      <c r="A18" s="3" t="s">
        <v>4</v>
      </c>
      <c r="B18" s="2"/>
    </row>
    <row r="19" spans="1:7">
      <c r="A19" s="7" t="s">
        <v>7</v>
      </c>
    </row>
    <row r="20" spans="1:7">
      <c r="A20" s="8" t="s">
        <v>5</v>
      </c>
      <c r="B20" s="4">
        <v>120</v>
      </c>
      <c r="F20" s="8"/>
      <c r="G20" s="4"/>
    </row>
    <row r="21" spans="1:7">
      <c r="A21" s="8" t="s">
        <v>25</v>
      </c>
      <c r="B21" s="4">
        <v>2109</v>
      </c>
    </row>
    <row r="22" spans="1:7">
      <c r="A22" s="8" t="s">
        <v>26</v>
      </c>
      <c r="B22" s="4">
        <v>400</v>
      </c>
    </row>
    <row r="23" spans="1:7">
      <c r="A23" s="8" t="s">
        <v>27</v>
      </c>
      <c r="B23" s="4">
        <v>1500</v>
      </c>
    </row>
    <row r="24" spans="1:7">
      <c r="A24" s="8"/>
      <c r="B24" s="5"/>
    </row>
    <row r="25" spans="1:7">
      <c r="A25" s="9" t="s">
        <v>19</v>
      </c>
    </row>
    <row r="26" spans="1:7">
      <c r="A26" s="8" t="s">
        <v>15</v>
      </c>
      <c r="B26" s="10">
        <v>5.8872010000000001</v>
      </c>
    </row>
    <row r="27" spans="1:7">
      <c r="A27" s="8" t="s">
        <v>20</v>
      </c>
      <c r="B27" s="10">
        <v>19.079699999999999</v>
      </c>
    </row>
    <row r="28" spans="1:7">
      <c r="A28" s="8" t="s">
        <v>14</v>
      </c>
      <c r="B28" s="10">
        <v>3.358905</v>
      </c>
    </row>
    <row r="29" spans="1:7">
      <c r="A29" s="8" t="s">
        <v>28</v>
      </c>
      <c r="B29" s="5">
        <f>B30*B26/B22/B21</f>
        <v>548.6457380458528</v>
      </c>
    </row>
    <row r="30" spans="1:7">
      <c r="A30" s="8" t="s">
        <v>6</v>
      </c>
      <c r="B30" s="4">
        <f>B23*1000*1000/B27</f>
        <v>78617588.326860487</v>
      </c>
    </row>
    <row r="31" spans="1:7">
      <c r="A31" s="8" t="s">
        <v>13</v>
      </c>
      <c r="B31" s="12">
        <f>B30*B27/1000/1000/B28</f>
        <v>446.57410674014301</v>
      </c>
    </row>
    <row r="32" spans="1:7">
      <c r="A32" s="8" t="s">
        <v>21</v>
      </c>
      <c r="B32" s="13">
        <f>2718*B31</f>
        <v>1213788.4221197087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9ED6-9716-1F4B-AB6F-D2C317941F92}">
  <dimension ref="C2:G3"/>
  <sheetViews>
    <sheetView workbookViewId="0">
      <selection activeCell="F3" sqref="F3"/>
    </sheetView>
  </sheetViews>
  <sheetFormatPr baseColWidth="10" defaultRowHeight="16"/>
  <cols>
    <col min="4" max="4" width="13.33203125" bestFit="1" customWidth="1"/>
    <col min="5" max="5" width="14" customWidth="1"/>
  </cols>
  <sheetData>
    <row r="2" spans="3:7">
      <c r="D2" t="s">
        <v>9</v>
      </c>
      <c r="E2" t="s">
        <v>10</v>
      </c>
    </row>
    <row r="3" spans="3:7">
      <c r="C3" t="s">
        <v>8</v>
      </c>
      <c r="D3" t="s">
        <v>11</v>
      </c>
      <c r="E3" t="s">
        <v>12</v>
      </c>
      <c r="F3">
        <f>6*0.48</f>
        <v>2.88</v>
      </c>
      <c r="G3">
        <f>6*0.4</f>
        <v>2.4000000000000004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2019-04-02T20:44:08Z</dcterms:created>
  <dcterms:modified xsi:type="dcterms:W3CDTF">2021-11-10T00:35:08Z</dcterms:modified>
</cp:coreProperties>
</file>