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mygain-my.sharepoint.com/personal/vfriesen_gainhealth_org1/Documents/Documents/Fortification/Dissemination/Publications/Manuscript - Global LSFF impact on nutrient adequacy/"/>
    </mc:Choice>
  </mc:AlternateContent>
  <xr:revisionPtr revIDLastSave="675" documentId="8_{99033650-BF3D-482E-A545-27B4CFC82C86}" xr6:coauthVersionLast="47" xr6:coauthVersionMax="47" xr10:uidLastSave="{A459422C-28AF-4353-88E6-4D9C808269C8}"/>
  <bookViews>
    <workbookView xWindow="43845" yWindow="0" windowWidth="23205" windowHeight="20880" activeTab="4" xr2:uid="{A2575D2F-2B46-488B-960F-483648513193}"/>
  </bookViews>
  <sheets>
    <sheet name="Nutrients" sheetId="1" r:id="rId1"/>
    <sheet name="Salt" sheetId="2" r:id="rId2"/>
    <sheet name="Wheat flour" sheetId="3" r:id="rId3"/>
    <sheet name="Maize flour" sheetId="4" r:id="rId4"/>
    <sheet name="Rice" sheetId="5" r:id="rId5"/>
    <sheet name="Oil"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 i="5" l="1"/>
  <c r="H93" i="5"/>
  <c r="H92" i="5"/>
  <c r="H104" i="5"/>
  <c r="H102" i="5"/>
  <c r="H103" i="5"/>
  <c r="H101" i="5"/>
  <c r="B93" i="5"/>
  <c r="B57" i="6"/>
  <c r="C57" i="6"/>
  <c r="C58" i="6"/>
  <c r="B58" i="6"/>
  <c r="C93" i="5"/>
  <c r="D93" i="5"/>
  <c r="E93" i="5"/>
  <c r="F93" i="5"/>
  <c r="G93" i="5"/>
  <c r="J93" i="5"/>
  <c r="K93" i="5"/>
  <c r="L93" i="5"/>
  <c r="M93" i="5"/>
  <c r="N93" i="5"/>
  <c r="C92" i="5"/>
  <c r="D92" i="5"/>
  <c r="E92" i="5"/>
  <c r="F92" i="5"/>
  <c r="G92" i="5"/>
  <c r="J92" i="5"/>
  <c r="K92" i="5"/>
  <c r="L92" i="5"/>
  <c r="M92" i="5"/>
  <c r="N92" i="5"/>
  <c r="B92" i="5"/>
</calcChain>
</file>

<file path=xl/sharedStrings.xml><?xml version="1.0" encoding="utf-8"?>
<sst xmlns="http://schemas.openxmlformats.org/spreadsheetml/2006/main" count="477" uniqueCount="196">
  <si>
    <t>Riboflavin (B2)</t>
  </si>
  <si>
    <t>Foloate (B9)</t>
  </si>
  <si>
    <t>Vitamin C</t>
  </si>
  <si>
    <t>Vitamin B6 (pyrodoxine)</t>
  </si>
  <si>
    <t>Vitamin A (RAE)</t>
  </si>
  <si>
    <t>Vitamin B12 (cobalamin)</t>
  </si>
  <si>
    <t>Thiamin (vitamin B1)</t>
  </si>
  <si>
    <t>Niacin (vitamin B3)</t>
  </si>
  <si>
    <t>Iodine</t>
  </si>
  <si>
    <t>Calcium</t>
  </si>
  <si>
    <t>Iron</t>
  </si>
  <si>
    <t>Zinc</t>
  </si>
  <si>
    <t>Selenium</t>
  </si>
  <si>
    <t xml:space="preserve">Magnesium </t>
  </si>
  <si>
    <t>Guideline: Fortification of food-grade salt with iodine for the prevention and control of iodine deficiency disorders</t>
  </si>
  <si>
    <t>Available from: https://www.who.int/publications/i/item/9789241507929</t>
  </si>
  <si>
    <t>Type of guideline</t>
  </si>
  <si>
    <t>Global</t>
  </si>
  <si>
    <t>Table 1: Suggested concentration for the fortification of food-grade salt with iodine</t>
  </si>
  <si>
    <t>a This includes consumption as table salt as well as salt from processed foods.</t>
  </si>
  <si>
    <t>b This fortification concentration was calculated based on the mean recommended nutrient intake of 150 μg iodine/day + 30% losses from production to household level before consumption, and a 92% iodine bioavailability. Losses depend on the iodization process, the quality of salt and packaging materials and the climatic conditions. Losses could vary widely1 and this table presents the value considering 30% losses. The monitoring of urinary iodine concentrations will allow adjustment of the selected fortification concentrations.</t>
  </si>
  <si>
    <t>RNI: recommended nutrient intake, is the daily intake, set at the estimated average requirement plus 2 standard deviations, which meets the nutrient requirements of almost all apparently healthy individuals in an age- and sex-specific population group.</t>
  </si>
  <si>
    <t>Although iodate is more stable, either potassium iodate (KIO3 ) or iodide (KI) can be used. Iodide may be used for dry, low crystal size and washed or refined salts. While iodate can be used alone and in any type of salt quality, iodide is used in very good quality salt and cannot be added alone. Therefore, some salt producers add sodium carbonate or sodium bicarbonate when they iodize salt, to increase alkalinity, and sodium thiosulfate or dextrose to stabilize potassium iodide. Without a stabilizer, potassium iodide may be oxidized to iodine and lost by volatilization from the product.2</t>
  </si>
  <si>
    <t>An estimated additional variability of ±10% during iodization procedures could be considered at the production site for use in quality control and assurance procedures. This variability depends on the iodization methods used and quality assurance system in place.</t>
  </si>
  <si>
    <t>Shaded areas correspond to the WHO salt reduction guideline.</t>
  </si>
  <si>
    <t>Average amount of iodine to add, mg/kg salt (RNI + losses b)</t>
  </si>
  <si>
    <t>Estimated salt consumption a, g/day</t>
  </si>
  <si>
    <t xml:space="preserve">Recommended compound: </t>
  </si>
  <si>
    <t>potassium iodate or iodide (see footnote below)</t>
  </si>
  <si>
    <t>SALT WITH IODINE</t>
  </si>
  <si>
    <t>WHEAT FLOUR WITH MULTIPLE MICRONUTRIENTS</t>
  </si>
  <si>
    <t>Guideline: Fortification of wheat flour with vitamins and minerals as a public health strategy</t>
  </si>
  <si>
    <t>Available from: https://www.who.int/publications/i/item/9789240043398</t>
  </si>
  <si>
    <t>Table 1: Average level of nutrients to consider adding to fortified wheat flour based on extraction rate, fortificant compound, and estimated per capita flour availability</t>
  </si>
  <si>
    <t>Nutrient a</t>
  </si>
  <si>
    <t>Flour extraction rate b</t>
  </si>
  <si>
    <t>&lt;75 g/day c</t>
  </si>
  <si>
    <t>75-149 g/day</t>
  </si>
  <si>
    <t>150-300 g/day</t>
  </si>
  <si>
    <t>&gt;300 g/day</t>
  </si>
  <si>
    <t>Amount of nutrient to be added in (mg/kg wheat flour) based on estimated average per capita wheat flour consumption</t>
  </si>
  <si>
    <t>Low</t>
  </si>
  <si>
    <t>NaFeEDTA</t>
  </si>
  <si>
    <t>Ferrous fumarate</t>
  </si>
  <si>
    <t>Electrolytic iron</t>
  </si>
  <si>
    <t>Ferrous sulfate</t>
  </si>
  <si>
    <t>NR</t>
  </si>
  <si>
    <t>Iron d</t>
  </si>
  <si>
    <t>Folate</t>
  </si>
  <si>
    <t>High</t>
  </si>
  <si>
    <t>Low or high</t>
  </si>
  <si>
    <t>Folic acid</t>
  </si>
  <si>
    <t>Zinc e</t>
  </si>
  <si>
    <t>Zinc oxide</t>
  </si>
  <si>
    <t>Zinc sulfate</t>
  </si>
  <si>
    <t>Zinc acetate</t>
  </si>
  <si>
    <t>Vitamin A f</t>
  </si>
  <si>
    <t>Vitamin A palmitate</t>
  </si>
  <si>
    <t>Vitamin A acetate</t>
  </si>
  <si>
    <t>Chemical form of the compound</t>
  </si>
  <si>
    <t>Vitamin B12 g</t>
  </si>
  <si>
    <t>Cynanocobalamin</t>
  </si>
  <si>
    <t>For restitution of content lost during milling of refined flours h</t>
  </si>
  <si>
    <t>Vitamin B1 (thiamine)</t>
  </si>
  <si>
    <t>Thiamine</t>
  </si>
  <si>
    <t>Thiamine mononitrate</t>
  </si>
  <si>
    <t>Thiamine hydrochloride</t>
  </si>
  <si>
    <t>Vitamin B2 (riboflavin)</t>
  </si>
  <si>
    <t>Riboflavin</t>
  </si>
  <si>
    <t>Riboflavin 5' phosphate</t>
  </si>
  <si>
    <t>Vitamin B3 (niacin)</t>
  </si>
  <si>
    <t>Niacin</t>
  </si>
  <si>
    <t>Niacinamide</t>
  </si>
  <si>
    <t>Vitamin B6 (pyridoxine)</t>
  </si>
  <si>
    <t>Pyrodixine</t>
  </si>
  <si>
    <t>Pyrodixine hydrochloride</t>
  </si>
  <si>
    <t>Other nutrients i</t>
  </si>
  <si>
    <t>Vitamin D j</t>
  </si>
  <si>
    <t>D3 cholecalciferol</t>
  </si>
  <si>
    <t>Calcium carbonate</t>
  </si>
  <si>
    <t>Calcium phosphate</t>
  </si>
  <si>
    <t>Vitamin E</t>
  </si>
  <si>
    <t>MAIZE FLOUR WITH MULTIPLE MICRONUTRIENTS</t>
  </si>
  <si>
    <t>RICE WITH MULTIPLE MICRONUTRIENTS</t>
  </si>
  <si>
    <t>Guideline: Fortification of rice with vitamins and minerals as a public health strategy</t>
  </si>
  <si>
    <t>Available from: https://www.who.int/publications/i/item/9789241550291</t>
  </si>
  <si>
    <t>The number and amounts of nutrients should be adapted according to the needs of the country. If other fortification programmes with other food vehicles (i.e. wheat flour, maize flour or corn meal) and other micronutrient interventions are jointly implemented effectively, these suggested fortification levels need to be adjusted downwards as necessary. A combined fortification strategy using multiple vehicles appears to be a suitably effective option for reaching all segments of the population.</t>
  </si>
  <si>
    <t>Guideline: Fortification of maize flour and corn meal with vitamins and minerals</t>
  </si>
  <si>
    <t>Available from: https://www.who.int/publications/i/item/9789241549936</t>
  </si>
  <si>
    <t>Vitamin A</t>
  </si>
  <si>
    <t>Vitamin D</t>
  </si>
  <si>
    <t xml:space="preserve">Valerie: guideline does not provide actual recommended nutrients and amounts rather it says the following: </t>
  </si>
  <si>
    <t xml:space="preserve">These are the included studies used to develop the guideline and their fortification profile: </t>
  </si>
  <si>
    <t>Of the current existing guidelines, the following nutrients are included:</t>
  </si>
  <si>
    <t># of countries</t>
  </si>
  <si>
    <t>Niacin (B3)</t>
  </si>
  <si>
    <t xml:space="preserve">Selenium </t>
  </si>
  <si>
    <t>Thiamin (B1)</t>
  </si>
  <si>
    <t>Vitamin B12</t>
  </si>
  <si>
    <t>Vitamin B6</t>
  </si>
  <si>
    <t>excluded from current analysis</t>
  </si>
  <si>
    <t>The review concluded that fortification of rice with iron alone or in combination with other micronutrients probably improves iron status, by reducing the risk of iron deficiency by 35% and by increasing mean haemoglobin concentrations by almost 2 g/L, but may make little or no difference to the risk of anaemia in the general population of those aged over 2 years. In addition to iron, fortification of rice with vitamin A or zinc or folic acid and other micronutrients may make little or no difference to the risk of anaemia or iron deficiency. Fortification of rice with zinc and other micronutrients may slightly increase mean haemoglobin concentrations. Fortification of rice with vitamin A and other micronutrients may reduce vitamin A deficiency. A single included study reported an increase in serum folate concentrations.</t>
  </si>
  <si>
    <t>Bold indicates the micronutrients that the guideline make conclusions about based on the evidence:</t>
  </si>
  <si>
    <t>Valerie: For the first run of the analysis, let's assume values for NaFeEDTA for iron and low extraction rate for iron and zinc. We can consult with the group on these choices later and/or run different options to see if any major differences.</t>
  </si>
  <si>
    <t>Amounts of micronutrients are based on when maize flour is the "only micronutrient intervention" - but no specific recommendations exist for when other foods are fortified with the same micronutrients (e.g., wheat flour)</t>
  </si>
  <si>
    <t>No official guideline exists</t>
  </si>
  <si>
    <t>OIL FORTIFICATION</t>
  </si>
  <si>
    <t>Nutrients included in current analysis</t>
  </si>
  <si>
    <t>Country</t>
  </si>
  <si>
    <t>Afghanistan</t>
  </si>
  <si>
    <t>Bangladesh</t>
  </si>
  <si>
    <t>Benin</t>
  </si>
  <si>
    <t>Bolivia</t>
  </si>
  <si>
    <t>Burkina Faso</t>
  </si>
  <si>
    <t>Burundi</t>
  </si>
  <si>
    <t>Cameroon</t>
  </si>
  <si>
    <t>Chad</t>
  </si>
  <si>
    <t>Cote d'Ivoire</t>
  </si>
  <si>
    <t>Djibouti</t>
  </si>
  <si>
    <t>Ethiopia</t>
  </si>
  <si>
    <t>Gambia</t>
  </si>
  <si>
    <t>Ghana</t>
  </si>
  <si>
    <t>Indonesia</t>
  </si>
  <si>
    <t>Kenya</t>
  </si>
  <si>
    <t>Liberia</t>
  </si>
  <si>
    <t>Malawi</t>
  </si>
  <si>
    <t>Mali</t>
  </si>
  <si>
    <t>Mozambique</t>
  </si>
  <si>
    <t>Niger</t>
  </si>
  <si>
    <t>Nigeria</t>
  </si>
  <si>
    <t>Oman</t>
  </si>
  <si>
    <t>Pakistan</t>
  </si>
  <si>
    <t>Philippines</t>
  </si>
  <si>
    <t>Rwanda</t>
  </si>
  <si>
    <t>Senegal</t>
  </si>
  <si>
    <t>Sierra Leone</t>
  </si>
  <si>
    <t>Tanzania</t>
  </si>
  <si>
    <t>Togo</t>
  </si>
  <si>
    <t>Uganda</t>
  </si>
  <si>
    <t>Viet Nam</t>
  </si>
  <si>
    <t>Yemen</t>
  </si>
  <si>
    <t>Zimbabwe</t>
  </si>
  <si>
    <t>China</t>
  </si>
  <si>
    <t>India</t>
  </si>
  <si>
    <t>Kazakhstan</t>
  </si>
  <si>
    <t>Morocco</t>
  </si>
  <si>
    <t>Netherlands</t>
  </si>
  <si>
    <t>New Zealand</t>
  </si>
  <si>
    <t>South Sudan</t>
  </si>
  <si>
    <t>Nutrient level in standard (mg/kg)</t>
  </si>
  <si>
    <t>Folate (B9)</t>
  </si>
  <si>
    <t>excluded from current analyses</t>
  </si>
  <si>
    <t>-</t>
  </si>
  <si>
    <t>Legislation status</t>
  </si>
  <si>
    <t>Mandatory</t>
  </si>
  <si>
    <t>Voluntary</t>
  </si>
  <si>
    <t>Bahrain</t>
  </si>
  <si>
    <t>Belize</t>
  </si>
  <si>
    <t>Canada</t>
  </si>
  <si>
    <t>Costa Rica</t>
  </si>
  <si>
    <t>Myanmar</t>
  </si>
  <si>
    <t>Nicaragua</t>
  </si>
  <si>
    <t>Panama</t>
  </si>
  <si>
    <t>Papua New Guinea</t>
  </si>
  <si>
    <t>Peru</t>
  </si>
  <si>
    <t>Solomon Islands</t>
  </si>
  <si>
    <t>Thailand</t>
  </si>
  <si>
    <t>United States of America</t>
  </si>
  <si>
    <t>Venezuela</t>
  </si>
  <si>
    <t>.</t>
  </si>
  <si>
    <t>source: https://www.kfindonesia.org/en/world-food-programme-a-guide-to-settingup-rice-fortification-standards-examplesfrom-the-asia-andpacific-context/5/</t>
  </si>
  <si>
    <t>Type of Iron</t>
  </si>
  <si>
    <t>Micronized ferric pyrophosphate</t>
  </si>
  <si>
    <t>SUMMARY OF EXISTING FORTIFICATION STANDARDS BY COUNTRY (excluding vitamin D)</t>
  </si>
  <si>
    <t>WFP standard (at moment of consumption)</t>
  </si>
  <si>
    <t xml:space="preserve"> Average</t>
  </si>
  <si>
    <t>Median</t>
  </si>
  <si>
    <t>Recommendation</t>
  </si>
  <si>
    <t>INCLUDE</t>
  </si>
  <si>
    <t>EXCLUDE</t>
  </si>
  <si>
    <t>Recommendation for aligned standard</t>
  </si>
  <si>
    <t>Average</t>
  </si>
  <si>
    <t>Include based on micronutrient being included in at least 5 country standards</t>
  </si>
  <si>
    <t>Recommend taking the median value from existing country standards for micronutrients that are included in at least 5 countries (i.e., include  8 micronutrients: Thiamin (B1), Riboflavin (B2), Niacin (B3), B6, B12, Folate, Iron, Zinc)</t>
  </si>
  <si>
    <t>Recommend taking the median value from existing country standards for micronutrients that are included in at least 5 countries (i.e., include only vitamin A)</t>
  </si>
  <si>
    <t>Unspecified</t>
  </si>
  <si>
    <t>Ferric pyrophosphate</t>
  </si>
  <si>
    <t>Median, all</t>
  </si>
  <si>
    <t>Median, Ferric pyrophosphate</t>
  </si>
  <si>
    <t>Median, Unspecified</t>
  </si>
  <si>
    <t>IRON</t>
  </si>
  <si>
    <t>India - alternate iron type</t>
  </si>
  <si>
    <t>Median, Ferric pyrophosphate + unspecified</t>
  </si>
  <si>
    <t>Median, all except Venezuala</t>
  </si>
  <si>
    <t>or 17.625 as NaFeDTA</t>
  </si>
  <si>
    <t>All variations are quite similar; I suggest we use median of all to keep it simple and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</si>
</sst>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0"/>
      <color theme="1"/>
      <name val="Aptos Narrow"/>
      <family val="2"/>
      <scheme val="minor"/>
    </font>
    <font>
      <sz val="11"/>
      <color rgb="FFFF0000"/>
      <name val="Aptos Narrow"/>
      <family val="2"/>
      <scheme val="minor"/>
    </font>
    <font>
      <sz val="11"/>
      <color rgb="FFFF0000"/>
      <name val="Aptos"/>
      <family val="2"/>
    </font>
    <font>
      <sz val="11"/>
      <name val="Aptos Narrow"/>
      <family val="2"/>
      <scheme val="minor"/>
    </font>
  </fonts>
  <fills count="7">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2">
    <xf numFmtId="0" fontId="0" fillId="0" borderId="0" xfId="0"/>
    <xf numFmtId="0" fontId="1" fillId="0" borderId="0" xfId="0" applyFont="1"/>
    <xf numFmtId="0" fontId="0" fillId="0" borderId="1" xfId="0" applyBorder="1" applyAlignment="1">
      <alignment horizontal="center"/>
    </xf>
    <xf numFmtId="0" fontId="0" fillId="2" borderId="1" xfId="0" applyFill="1" applyBorder="1" applyAlignment="1">
      <alignment horizontal="center"/>
    </xf>
    <xf numFmtId="0" fontId="2" fillId="0" borderId="0" xfId="0" applyFont="1"/>
    <xf numFmtId="0" fontId="1" fillId="0" borderId="1" xfId="0" applyFont="1" applyBorder="1" applyAlignment="1">
      <alignment horizontal="center" wrapText="1"/>
    </xf>
    <xf numFmtId="0" fontId="0" fillId="0" borderId="3" xfId="0" applyBorder="1"/>
    <xf numFmtId="0" fontId="0" fillId="0" borderId="4" xfId="0" applyBorder="1"/>
    <xf numFmtId="0" fontId="0" fillId="0" borderId="0" xfId="0" applyAlignment="1">
      <alignment vertical="center"/>
    </xf>
    <xf numFmtId="0" fontId="0" fillId="0" borderId="2" xfId="0" applyBorder="1" applyAlignment="1">
      <alignment vertical="center"/>
    </xf>
    <xf numFmtId="0" fontId="0" fillId="0" borderId="2" xfId="0" applyBorder="1"/>
    <xf numFmtId="0" fontId="3" fillId="0" borderId="0" xfId="0" applyFont="1"/>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0" xfId="0" applyFont="1" applyFill="1" applyAlignment="1">
      <alignment horizontal="center" wrapText="1"/>
    </xf>
    <xf numFmtId="0" fontId="1" fillId="3" borderId="2" xfId="0" applyFont="1" applyFill="1" applyBorder="1"/>
    <xf numFmtId="0" fontId="0" fillId="3" borderId="2" xfId="0" applyFill="1" applyBorder="1"/>
    <xf numFmtId="0" fontId="1" fillId="3" borderId="4" xfId="0" applyFont="1" applyFill="1" applyBorder="1"/>
    <xf numFmtId="0" fontId="0" fillId="3" borderId="4" xfId="0" applyFill="1" applyBorder="1"/>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vertical="center"/>
    </xf>
    <xf numFmtId="0" fontId="0" fillId="0" borderId="2" xfId="0" applyBorder="1" applyAlignment="1">
      <alignment horizontal="center" vertical="center"/>
    </xf>
    <xf numFmtId="0" fontId="0" fillId="0" borderId="0" xfId="0" applyAlignment="1">
      <alignment horizontal="center"/>
    </xf>
    <xf numFmtId="164" fontId="0" fillId="0" borderId="2" xfId="0" applyNumberFormat="1" applyBorder="1" applyAlignment="1">
      <alignment horizontal="center"/>
    </xf>
    <xf numFmtId="0" fontId="0" fillId="0" borderId="2" xfId="0" applyBorder="1" applyAlignment="1">
      <alignment horizontal="center"/>
    </xf>
    <xf numFmtId="0" fontId="1" fillId="0" borderId="4" xfId="0" applyFont="1" applyBorder="1"/>
    <xf numFmtId="0" fontId="1" fillId="0" borderId="0" xfId="0" applyFont="1" applyAlignment="1">
      <alignment horizontal="center"/>
    </xf>
    <xf numFmtId="0" fontId="1" fillId="0" borderId="4" xfId="0" applyFont="1" applyBorder="1" applyAlignment="1">
      <alignment horizontal="center"/>
    </xf>
    <xf numFmtId="0" fontId="0" fillId="0" borderId="0" xfId="0" applyAlignment="1">
      <alignment horizontal="left"/>
    </xf>
    <xf numFmtId="0" fontId="0" fillId="0" borderId="3" xfId="0" applyBorder="1" applyAlignment="1">
      <alignment horizontal="left" vertical="center"/>
    </xf>
    <xf numFmtId="0" fontId="0" fillId="0" borderId="4" xfId="0" applyBorder="1" applyAlignment="1">
      <alignment horizontal="left" vertical="center"/>
    </xf>
    <xf numFmtId="0" fontId="1" fillId="3" borderId="2" xfId="0" applyFont="1" applyFill="1" applyBorder="1" applyAlignment="1">
      <alignment horizontal="center" wrapText="1"/>
    </xf>
    <xf numFmtId="0" fontId="0" fillId="0" borderId="0" xfId="0" applyAlignment="1">
      <alignment horizontal="left"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0" fontId="3" fillId="0" borderId="0" xfId="0" applyFont="1" applyAlignment="1">
      <alignment horizontal="left" wrapText="1"/>
    </xf>
    <xf numFmtId="164" fontId="0" fillId="0" borderId="0" xfId="0" applyNumberFormat="1" applyAlignment="1">
      <alignment horizontal="center" vertical="center"/>
    </xf>
    <xf numFmtId="0" fontId="0" fillId="0" borderId="0" xfId="0" applyAlignment="1">
      <alignment horizontal="left" wrapText="1"/>
    </xf>
    <xf numFmtId="0" fontId="1" fillId="0" borderId="0" xfId="0" applyFont="1" applyAlignment="1">
      <alignment horizontal="center"/>
    </xf>
    <xf numFmtId="0" fontId="0" fillId="0" borderId="0" xfId="0" applyAlignment="1">
      <alignment horizontal="right"/>
    </xf>
    <xf numFmtId="0" fontId="0" fillId="0" borderId="4" xfId="0" applyBorder="1" applyAlignment="1">
      <alignment horizontal="center"/>
    </xf>
    <xf numFmtId="2" fontId="0" fillId="0" borderId="0" xfId="0" applyNumberFormat="1" applyAlignment="1">
      <alignment horizontal="center"/>
    </xf>
    <xf numFmtId="0" fontId="1" fillId="0" borderId="0" xfId="0" applyFont="1" applyAlignment="1">
      <alignment horizontal="right"/>
    </xf>
    <xf numFmtId="2" fontId="1" fillId="0" borderId="0" xfId="0" applyNumberFormat="1" applyFont="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5" borderId="4" xfId="0" applyFont="1" applyFill="1" applyBorder="1" applyAlignment="1">
      <alignment horizontal="center"/>
    </xf>
    <xf numFmtId="0" fontId="1" fillId="6" borderId="0" xfId="0" applyFont="1" applyFill="1" applyAlignment="1">
      <alignment horizontal="center"/>
    </xf>
    <xf numFmtId="0" fontId="1" fillId="6" borderId="4" xfId="0" applyFont="1" applyFill="1" applyBorder="1" applyAlignment="1">
      <alignment horizontal="center"/>
    </xf>
    <xf numFmtId="0" fontId="4" fillId="0" borderId="0" xfId="0" applyFont="1"/>
    <xf numFmtId="0" fontId="1" fillId="0" borderId="0" xfId="0" applyFont="1" applyFill="1" applyBorder="1" applyAlignment="1">
      <alignment horizontal="right"/>
    </xf>
    <xf numFmtId="0" fontId="0" fillId="5" borderId="0" xfId="0" applyFill="1" applyAlignment="1">
      <alignment horizontal="center"/>
    </xf>
    <xf numFmtId="0" fontId="0" fillId="6" borderId="0" xfId="0" applyFill="1" applyAlignment="1">
      <alignment horizontal="center"/>
    </xf>
    <xf numFmtId="0" fontId="5" fillId="0" borderId="0" xfId="0" applyFont="1"/>
    <xf numFmtId="0" fontId="5" fillId="0" borderId="0" xfId="0" applyFont="1" applyAlignment="1">
      <alignment horizontal="center"/>
    </xf>
    <xf numFmtId="164" fontId="0" fillId="0" borderId="0" xfId="0" applyNumberFormat="1" applyAlignment="1">
      <alignment horizontal="center"/>
    </xf>
    <xf numFmtId="2" fontId="1" fillId="0" borderId="0" xfId="0" applyNumberFormat="1" applyFont="1" applyFill="1" applyAlignment="1">
      <alignment horizontal="center"/>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40</xdr:row>
      <xdr:rowOff>0</xdr:rowOff>
    </xdr:from>
    <xdr:to>
      <xdr:col>4</xdr:col>
      <xdr:colOff>625392</xdr:colOff>
      <xdr:row>62</xdr:row>
      <xdr:rowOff>131802</xdr:rowOff>
    </xdr:to>
    <xdr:pic>
      <xdr:nvPicPr>
        <xdr:cNvPr id="3" name="Picture 2">
          <a:extLst>
            <a:ext uri="{FF2B5EF4-FFF2-40B4-BE49-F238E27FC236}">
              <a16:creationId xmlns:a16="http://schemas.microsoft.com/office/drawing/2014/main" id="{E81DC1ED-95EA-C6F2-55FF-62FCB5ADEA1A}"/>
            </a:ext>
          </a:extLst>
        </xdr:cNvPr>
        <xdr:cNvPicPr>
          <a:picLocks noChangeAspect="1"/>
        </xdr:cNvPicPr>
      </xdr:nvPicPr>
      <xdr:blipFill>
        <a:blip xmlns:r="http://schemas.openxmlformats.org/officeDocument/2006/relationships" r:embed="rId1"/>
        <a:stretch>
          <a:fillRect/>
        </a:stretch>
      </xdr:blipFill>
      <xdr:spPr>
        <a:xfrm>
          <a:off x="0" y="7600950"/>
          <a:ext cx="6370872" cy="41227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10</xdr:col>
      <xdr:colOff>244814</xdr:colOff>
      <xdr:row>61</xdr:row>
      <xdr:rowOff>77549</xdr:rowOff>
    </xdr:to>
    <xdr:pic>
      <xdr:nvPicPr>
        <xdr:cNvPr id="2" name="Picture 1">
          <a:extLst>
            <a:ext uri="{FF2B5EF4-FFF2-40B4-BE49-F238E27FC236}">
              <a16:creationId xmlns:a16="http://schemas.microsoft.com/office/drawing/2014/main" id="{01A2958B-942C-1C6E-816E-E97514AD04CA}"/>
            </a:ext>
          </a:extLst>
        </xdr:cNvPr>
        <xdr:cNvPicPr>
          <a:picLocks noChangeAspect="1"/>
        </xdr:cNvPicPr>
      </xdr:nvPicPr>
      <xdr:blipFill>
        <a:blip xmlns:r="http://schemas.openxmlformats.org/officeDocument/2006/relationships" r:embed="rId1"/>
        <a:stretch>
          <a:fillRect/>
        </a:stretch>
      </xdr:blipFill>
      <xdr:spPr>
        <a:xfrm>
          <a:off x="0" y="1447800"/>
          <a:ext cx="6982799" cy="96692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11</xdr:row>
      <xdr:rowOff>152400</xdr:rowOff>
    </xdr:from>
    <xdr:to>
      <xdr:col>7</xdr:col>
      <xdr:colOff>517450</xdr:colOff>
      <xdr:row>42</xdr:row>
      <xdr:rowOff>21721</xdr:rowOff>
    </xdr:to>
    <xdr:pic>
      <xdr:nvPicPr>
        <xdr:cNvPr id="2" name="Picture 1">
          <a:extLst>
            <a:ext uri="{FF2B5EF4-FFF2-40B4-BE49-F238E27FC236}">
              <a16:creationId xmlns:a16="http://schemas.microsoft.com/office/drawing/2014/main" id="{F2D4CC9B-3A3E-345B-86AB-7CC347D5E6AF}"/>
            </a:ext>
          </a:extLst>
        </xdr:cNvPr>
        <xdr:cNvPicPr>
          <a:picLocks noChangeAspect="1"/>
        </xdr:cNvPicPr>
      </xdr:nvPicPr>
      <xdr:blipFill>
        <a:blip xmlns:r="http://schemas.openxmlformats.org/officeDocument/2006/relationships" r:embed="rId1"/>
        <a:stretch>
          <a:fillRect/>
        </a:stretch>
      </xdr:blipFill>
      <xdr:spPr>
        <a:xfrm>
          <a:off x="0" y="3505200"/>
          <a:ext cx="8573695" cy="54833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8430-C2E9-494B-947E-D9AD8D72D5F6}">
  <dimension ref="A1:A17"/>
  <sheetViews>
    <sheetView workbookViewId="0">
      <selection activeCell="D18" sqref="D18"/>
    </sheetView>
  </sheetViews>
  <sheetFormatPr defaultRowHeight="14.4" x14ac:dyDescent="0.3"/>
  <cols>
    <col min="1" max="1" width="27.44140625" bestFit="1" customWidth="1"/>
  </cols>
  <sheetData>
    <row r="1" spans="1:1" x14ac:dyDescent="0.3">
      <c r="A1" s="1" t="s">
        <v>107</v>
      </c>
    </row>
    <row r="3" spans="1:1" x14ac:dyDescent="0.3">
      <c r="A3" t="s">
        <v>81</v>
      </c>
    </row>
    <row r="4" spans="1:1" x14ac:dyDescent="0.3">
      <c r="A4" t="s">
        <v>0</v>
      </c>
    </row>
    <row r="5" spans="1:1" x14ac:dyDescent="0.3">
      <c r="A5" t="s">
        <v>1</v>
      </c>
    </row>
    <row r="6" spans="1:1" x14ac:dyDescent="0.3">
      <c r="A6" t="s">
        <v>2</v>
      </c>
    </row>
    <row r="7" spans="1:1" x14ac:dyDescent="0.3">
      <c r="A7" t="s">
        <v>3</v>
      </c>
    </row>
    <row r="8" spans="1:1" x14ac:dyDescent="0.3">
      <c r="A8" t="s">
        <v>4</v>
      </c>
    </row>
    <row r="9" spans="1:1" x14ac:dyDescent="0.3">
      <c r="A9" t="s">
        <v>5</v>
      </c>
    </row>
    <row r="10" spans="1:1" x14ac:dyDescent="0.3">
      <c r="A10" t="s">
        <v>6</v>
      </c>
    </row>
    <row r="11" spans="1:1" x14ac:dyDescent="0.3">
      <c r="A11" t="s">
        <v>7</v>
      </c>
    </row>
    <row r="12" spans="1:1" x14ac:dyDescent="0.3">
      <c r="A12" t="s">
        <v>8</v>
      </c>
    </row>
    <row r="13" spans="1:1" x14ac:dyDescent="0.3">
      <c r="A13" t="s">
        <v>9</v>
      </c>
    </row>
    <row r="14" spans="1:1" x14ac:dyDescent="0.3">
      <c r="A14" t="s">
        <v>10</v>
      </c>
    </row>
    <row r="15" spans="1:1" x14ac:dyDescent="0.3">
      <c r="A15" t="s">
        <v>11</v>
      </c>
    </row>
    <row r="16" spans="1:1" x14ac:dyDescent="0.3">
      <c r="A16" t="s">
        <v>12</v>
      </c>
    </row>
    <row r="17" spans="1:1" x14ac:dyDescent="0.3">
      <c r="A1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1613D-EE2C-44AF-B946-916B82C4A5BA}">
  <dimension ref="A1:B30"/>
  <sheetViews>
    <sheetView workbookViewId="0">
      <selection activeCell="A37" sqref="A37"/>
    </sheetView>
  </sheetViews>
  <sheetFormatPr defaultRowHeight="14.4" x14ac:dyDescent="0.3"/>
  <cols>
    <col min="1" max="1" width="24.88671875" customWidth="1"/>
    <col min="2" max="2" width="21.21875" customWidth="1"/>
  </cols>
  <sheetData>
    <row r="1" spans="1:2" x14ac:dyDescent="0.3">
      <c r="A1" s="1" t="s">
        <v>29</v>
      </c>
    </row>
    <row r="3" spans="1:2" x14ac:dyDescent="0.3">
      <c r="A3" t="s">
        <v>14</v>
      </c>
    </row>
    <row r="4" spans="1:2" x14ac:dyDescent="0.3">
      <c r="A4" t="s">
        <v>15</v>
      </c>
    </row>
    <row r="7" spans="1:2" x14ac:dyDescent="0.3">
      <c r="A7" s="1" t="s">
        <v>16</v>
      </c>
      <c r="B7" t="s">
        <v>17</v>
      </c>
    </row>
    <row r="8" spans="1:2" x14ac:dyDescent="0.3">
      <c r="A8" s="1" t="s">
        <v>27</v>
      </c>
      <c r="B8" t="s">
        <v>28</v>
      </c>
    </row>
    <row r="10" spans="1:2" x14ac:dyDescent="0.3">
      <c r="A10" s="1" t="s">
        <v>18</v>
      </c>
    </row>
    <row r="11" spans="1:2" ht="43.2" x14ac:dyDescent="0.3">
      <c r="A11" s="5" t="s">
        <v>26</v>
      </c>
      <c r="B11" s="5" t="s">
        <v>25</v>
      </c>
    </row>
    <row r="12" spans="1:2" x14ac:dyDescent="0.3">
      <c r="A12" s="3">
        <v>3</v>
      </c>
      <c r="B12" s="3">
        <v>65</v>
      </c>
    </row>
    <row r="13" spans="1:2" x14ac:dyDescent="0.3">
      <c r="A13" s="3">
        <v>4</v>
      </c>
      <c r="B13" s="3">
        <v>49</v>
      </c>
    </row>
    <row r="14" spans="1:2" x14ac:dyDescent="0.3">
      <c r="A14" s="3">
        <v>5</v>
      </c>
      <c r="B14" s="3">
        <v>39</v>
      </c>
    </row>
    <row r="15" spans="1:2" x14ac:dyDescent="0.3">
      <c r="A15" s="2">
        <v>6</v>
      </c>
      <c r="B15" s="2">
        <v>33</v>
      </c>
    </row>
    <row r="16" spans="1:2" x14ac:dyDescent="0.3">
      <c r="A16" s="2">
        <v>7</v>
      </c>
      <c r="B16" s="2">
        <v>28</v>
      </c>
    </row>
    <row r="17" spans="1:2" x14ac:dyDescent="0.3">
      <c r="A17" s="2">
        <v>8</v>
      </c>
      <c r="B17" s="2">
        <v>24</v>
      </c>
    </row>
    <row r="18" spans="1:2" x14ac:dyDescent="0.3">
      <c r="A18" s="2">
        <v>9</v>
      </c>
      <c r="B18" s="2">
        <v>22</v>
      </c>
    </row>
    <row r="19" spans="1:2" x14ac:dyDescent="0.3">
      <c r="A19" s="2">
        <v>10</v>
      </c>
      <c r="B19" s="2">
        <v>20</v>
      </c>
    </row>
    <row r="20" spans="1:2" x14ac:dyDescent="0.3">
      <c r="A20" s="2">
        <v>11</v>
      </c>
      <c r="B20" s="2">
        <v>18</v>
      </c>
    </row>
    <row r="21" spans="1:2" x14ac:dyDescent="0.3">
      <c r="A21" s="2">
        <v>12</v>
      </c>
      <c r="B21" s="2">
        <v>16</v>
      </c>
    </row>
    <row r="22" spans="1:2" x14ac:dyDescent="0.3">
      <c r="A22" s="2">
        <v>13</v>
      </c>
      <c r="B22" s="2">
        <v>15</v>
      </c>
    </row>
    <row r="23" spans="1:2" x14ac:dyDescent="0.3">
      <c r="A23" s="2">
        <v>14</v>
      </c>
      <c r="B23" s="2">
        <v>14</v>
      </c>
    </row>
    <row r="25" spans="1:2" x14ac:dyDescent="0.3">
      <c r="A25" s="4" t="s">
        <v>19</v>
      </c>
    </row>
    <row r="26" spans="1:2" x14ac:dyDescent="0.3">
      <c r="A26" s="4" t="s">
        <v>20</v>
      </c>
    </row>
    <row r="27" spans="1:2" x14ac:dyDescent="0.3">
      <c r="A27" s="4" t="s">
        <v>21</v>
      </c>
    </row>
    <row r="28" spans="1:2" x14ac:dyDescent="0.3">
      <c r="A28" s="4" t="s">
        <v>22</v>
      </c>
    </row>
    <row r="29" spans="1:2" x14ac:dyDescent="0.3">
      <c r="A29" s="4" t="s">
        <v>23</v>
      </c>
    </row>
    <row r="30" spans="1:2" x14ac:dyDescent="0.3">
      <c r="A30"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7468-2DF4-4EC7-9ACF-16E31B8A4BB7}">
  <dimension ref="A1:M39"/>
  <sheetViews>
    <sheetView workbookViewId="0">
      <selection activeCell="A4" sqref="A4"/>
    </sheetView>
  </sheetViews>
  <sheetFormatPr defaultRowHeight="14.4" x14ac:dyDescent="0.3"/>
  <cols>
    <col min="1" max="1" width="21.6640625" customWidth="1"/>
    <col min="2" max="2" width="20" customWidth="1"/>
    <col min="3" max="3" width="22.21875" customWidth="1"/>
    <col min="4" max="7" width="20" customWidth="1"/>
  </cols>
  <sheetData>
    <row r="1" spans="1:13" x14ac:dyDescent="0.3">
      <c r="A1" s="1" t="s">
        <v>30</v>
      </c>
    </row>
    <row r="2" spans="1:13" x14ac:dyDescent="0.3">
      <c r="E2" s="39" t="s">
        <v>103</v>
      </c>
      <c r="F2" s="39"/>
      <c r="G2" s="39"/>
      <c r="H2" s="39"/>
      <c r="I2" s="39"/>
      <c r="J2" s="39"/>
      <c r="K2" s="39"/>
      <c r="L2" s="39"/>
      <c r="M2" s="39"/>
    </row>
    <row r="3" spans="1:13" x14ac:dyDescent="0.3">
      <c r="A3" t="s">
        <v>31</v>
      </c>
      <c r="E3" s="39"/>
      <c r="F3" s="39"/>
      <c r="G3" s="39"/>
      <c r="H3" s="39"/>
      <c r="I3" s="39"/>
      <c r="J3" s="39"/>
      <c r="K3" s="39"/>
      <c r="L3" s="39"/>
      <c r="M3" s="39"/>
    </row>
    <row r="4" spans="1:13" x14ac:dyDescent="0.3">
      <c r="A4" t="s">
        <v>32</v>
      </c>
    </row>
    <row r="6" spans="1:13" x14ac:dyDescent="0.3">
      <c r="A6" s="1" t="s">
        <v>16</v>
      </c>
      <c r="B6" t="s">
        <v>17</v>
      </c>
    </row>
    <row r="8" spans="1:13" x14ac:dyDescent="0.3">
      <c r="A8" s="1" t="s">
        <v>33</v>
      </c>
    </row>
    <row r="9" spans="1:13" ht="28.8" customHeight="1" x14ac:dyDescent="0.3">
      <c r="A9" s="12"/>
      <c r="B9" s="12"/>
      <c r="C9" s="12"/>
      <c r="D9" s="32" t="s">
        <v>40</v>
      </c>
      <c r="E9" s="32"/>
      <c r="F9" s="32"/>
      <c r="G9" s="32"/>
    </row>
    <row r="10" spans="1:13" ht="28.8" x14ac:dyDescent="0.3">
      <c r="A10" s="14" t="s">
        <v>34</v>
      </c>
      <c r="B10" s="14" t="s">
        <v>35</v>
      </c>
      <c r="C10" s="14" t="s">
        <v>59</v>
      </c>
      <c r="D10" s="13" t="s">
        <v>36</v>
      </c>
      <c r="E10" s="13" t="s">
        <v>37</v>
      </c>
      <c r="F10" s="13" t="s">
        <v>38</v>
      </c>
      <c r="G10" s="13" t="s">
        <v>39</v>
      </c>
    </row>
    <row r="11" spans="1:13" x14ac:dyDescent="0.3">
      <c r="A11" s="30" t="s">
        <v>47</v>
      </c>
      <c r="B11" s="30" t="s">
        <v>41</v>
      </c>
      <c r="C11" s="6" t="s">
        <v>42</v>
      </c>
      <c r="D11" s="23">
        <v>40</v>
      </c>
      <c r="E11" s="23">
        <v>40</v>
      </c>
      <c r="F11" s="23">
        <v>20</v>
      </c>
      <c r="G11" s="23">
        <v>15</v>
      </c>
    </row>
    <row r="12" spans="1:13" x14ac:dyDescent="0.3">
      <c r="A12" s="33"/>
      <c r="B12" s="33"/>
      <c r="C12" t="s">
        <v>45</v>
      </c>
      <c r="D12" s="23">
        <v>40</v>
      </c>
      <c r="E12" s="23">
        <v>40</v>
      </c>
      <c r="F12" s="23">
        <v>30</v>
      </c>
      <c r="G12" s="23">
        <v>20</v>
      </c>
    </row>
    <row r="13" spans="1:13" x14ac:dyDescent="0.3">
      <c r="A13" s="33"/>
      <c r="B13" s="33"/>
      <c r="C13" t="s">
        <v>43</v>
      </c>
      <c r="D13" s="23">
        <v>60</v>
      </c>
      <c r="E13" s="23">
        <v>60</v>
      </c>
      <c r="F13" s="23">
        <v>30</v>
      </c>
      <c r="G13" s="23">
        <v>20</v>
      </c>
    </row>
    <row r="14" spans="1:13" x14ac:dyDescent="0.3">
      <c r="A14" s="33"/>
      <c r="B14" s="33"/>
      <c r="C14" t="s">
        <v>44</v>
      </c>
      <c r="D14" s="23" t="s">
        <v>46</v>
      </c>
      <c r="E14" s="23" t="s">
        <v>46</v>
      </c>
      <c r="F14" s="23">
        <v>60</v>
      </c>
      <c r="G14" s="23">
        <v>40</v>
      </c>
    </row>
    <row r="15" spans="1:13" x14ac:dyDescent="0.3">
      <c r="A15" s="33"/>
      <c r="B15" s="8" t="s">
        <v>49</v>
      </c>
      <c r="C15" t="s">
        <v>42</v>
      </c>
      <c r="D15" s="23">
        <v>40</v>
      </c>
      <c r="E15" s="23">
        <v>40</v>
      </c>
      <c r="F15" s="23">
        <v>20</v>
      </c>
      <c r="G15" s="23">
        <v>15</v>
      </c>
    </row>
    <row r="16" spans="1:13" x14ac:dyDescent="0.3">
      <c r="A16" s="9" t="s">
        <v>48</v>
      </c>
      <c r="B16" s="9" t="s">
        <v>50</v>
      </c>
      <c r="C16" s="10" t="s">
        <v>51</v>
      </c>
      <c r="D16" s="24">
        <v>5</v>
      </c>
      <c r="E16" s="25">
        <v>2.6</v>
      </c>
      <c r="F16" s="25">
        <v>1.3</v>
      </c>
      <c r="G16" s="24">
        <v>1</v>
      </c>
    </row>
    <row r="17" spans="1:7" x14ac:dyDescent="0.3">
      <c r="A17" s="30" t="s">
        <v>52</v>
      </c>
      <c r="B17" s="30" t="s">
        <v>41</v>
      </c>
      <c r="C17" s="6" t="s">
        <v>53</v>
      </c>
      <c r="D17" s="34">
        <v>95</v>
      </c>
      <c r="E17" s="34">
        <v>55</v>
      </c>
      <c r="F17" s="34">
        <v>40</v>
      </c>
      <c r="G17" s="34">
        <v>30</v>
      </c>
    </row>
    <row r="18" spans="1:7" x14ac:dyDescent="0.3">
      <c r="A18" s="33"/>
      <c r="B18" s="33"/>
      <c r="C18" t="s">
        <v>54</v>
      </c>
      <c r="D18" s="35"/>
      <c r="E18" s="35"/>
      <c r="F18" s="35"/>
      <c r="G18" s="35"/>
    </row>
    <row r="19" spans="1:7" x14ac:dyDescent="0.3">
      <c r="A19" s="33"/>
      <c r="B19" s="33"/>
      <c r="C19" t="s">
        <v>55</v>
      </c>
      <c r="D19" s="35"/>
      <c r="E19" s="35"/>
      <c r="F19" s="35"/>
      <c r="G19" s="35"/>
    </row>
    <row r="20" spans="1:7" x14ac:dyDescent="0.3">
      <c r="A20" s="33"/>
      <c r="B20" s="33" t="s">
        <v>49</v>
      </c>
      <c r="C20" t="s">
        <v>53</v>
      </c>
      <c r="D20" s="35">
        <v>100</v>
      </c>
      <c r="E20" s="35">
        <v>100</v>
      </c>
      <c r="F20" s="35">
        <v>80</v>
      </c>
      <c r="G20" s="35">
        <v>70</v>
      </c>
    </row>
    <row r="21" spans="1:7" x14ac:dyDescent="0.3">
      <c r="A21" s="33"/>
      <c r="B21" s="33"/>
      <c r="C21" t="s">
        <v>54</v>
      </c>
      <c r="D21" s="35"/>
      <c r="E21" s="35"/>
      <c r="F21" s="35"/>
      <c r="G21" s="35"/>
    </row>
    <row r="22" spans="1:7" x14ac:dyDescent="0.3">
      <c r="A22" s="31"/>
      <c r="B22" s="31"/>
      <c r="C22" s="7" t="s">
        <v>55</v>
      </c>
      <c r="D22" s="36"/>
      <c r="E22" s="36"/>
      <c r="F22" s="36"/>
      <c r="G22" s="36"/>
    </row>
    <row r="23" spans="1:7" x14ac:dyDescent="0.3">
      <c r="A23" s="30" t="s">
        <v>56</v>
      </c>
      <c r="B23" s="30" t="s">
        <v>50</v>
      </c>
      <c r="C23" t="s">
        <v>57</v>
      </c>
      <c r="D23" s="34">
        <v>5.9</v>
      </c>
      <c r="E23" s="37">
        <v>3</v>
      </c>
      <c r="F23" s="34">
        <v>1.5</v>
      </c>
      <c r="G23" s="37">
        <v>1</v>
      </c>
    </row>
    <row r="24" spans="1:7" x14ac:dyDescent="0.3">
      <c r="A24" s="31"/>
      <c r="B24" s="31"/>
      <c r="C24" t="s">
        <v>58</v>
      </c>
      <c r="D24" s="36"/>
      <c r="E24" s="38"/>
      <c r="F24" s="36"/>
      <c r="G24" s="38"/>
    </row>
    <row r="25" spans="1:7" x14ac:dyDescent="0.3">
      <c r="A25" s="6" t="s">
        <v>60</v>
      </c>
      <c r="B25" s="6" t="s">
        <v>50</v>
      </c>
      <c r="C25" s="6" t="s">
        <v>61</v>
      </c>
      <c r="D25" s="19">
        <v>0.04</v>
      </c>
      <c r="E25" s="19">
        <v>0.02</v>
      </c>
      <c r="F25" s="19">
        <v>0.01</v>
      </c>
      <c r="G25" s="19">
        <v>8.0000000000000002E-3</v>
      </c>
    </row>
    <row r="26" spans="1:7" x14ac:dyDescent="0.3">
      <c r="A26" s="15" t="s">
        <v>62</v>
      </c>
      <c r="B26" s="16"/>
      <c r="C26" s="16"/>
      <c r="D26" s="20"/>
      <c r="E26" s="20"/>
      <c r="F26" s="20"/>
      <c r="G26" s="20"/>
    </row>
    <row r="27" spans="1:7" x14ac:dyDescent="0.3">
      <c r="A27" s="30" t="s">
        <v>63</v>
      </c>
      <c r="B27" s="33" t="s">
        <v>50</v>
      </c>
      <c r="C27" t="s">
        <v>64</v>
      </c>
      <c r="D27" s="37">
        <v>3</v>
      </c>
      <c r="E27" s="37">
        <v>3</v>
      </c>
      <c r="F27" s="37">
        <v>3</v>
      </c>
      <c r="G27" s="37">
        <v>3</v>
      </c>
    </row>
    <row r="28" spans="1:7" x14ac:dyDescent="0.3">
      <c r="A28" s="33"/>
      <c r="B28" s="33"/>
      <c r="C28" t="s">
        <v>65</v>
      </c>
      <c r="D28" s="40"/>
      <c r="E28" s="40"/>
      <c r="F28" s="40"/>
      <c r="G28" s="40"/>
    </row>
    <row r="29" spans="1:7" x14ac:dyDescent="0.3">
      <c r="A29" s="31"/>
      <c r="B29" s="31"/>
      <c r="C29" s="7" t="s">
        <v>66</v>
      </c>
      <c r="D29" s="38"/>
      <c r="E29" s="38"/>
      <c r="F29" s="38"/>
      <c r="G29" s="38"/>
    </row>
    <row r="30" spans="1:7" x14ac:dyDescent="0.3">
      <c r="A30" s="30" t="s">
        <v>67</v>
      </c>
      <c r="B30" s="30" t="s">
        <v>50</v>
      </c>
      <c r="C30" t="s">
        <v>68</v>
      </c>
      <c r="D30" s="37">
        <v>2</v>
      </c>
      <c r="E30" s="37">
        <v>2</v>
      </c>
      <c r="F30" s="37">
        <v>2</v>
      </c>
      <c r="G30" s="37">
        <v>2</v>
      </c>
    </row>
    <row r="31" spans="1:7" x14ac:dyDescent="0.3">
      <c r="A31" s="31"/>
      <c r="B31" s="31"/>
      <c r="C31" s="7" t="s">
        <v>69</v>
      </c>
      <c r="D31" s="38"/>
      <c r="E31" s="38"/>
      <c r="F31" s="38"/>
      <c r="G31" s="38"/>
    </row>
    <row r="32" spans="1:7" x14ac:dyDescent="0.3">
      <c r="A32" s="30" t="s">
        <v>70</v>
      </c>
      <c r="B32" s="30" t="s">
        <v>50</v>
      </c>
      <c r="C32" t="s">
        <v>71</v>
      </c>
      <c r="D32" s="37">
        <v>40</v>
      </c>
      <c r="E32" s="37">
        <v>40</v>
      </c>
      <c r="F32" s="37">
        <v>40</v>
      </c>
      <c r="G32" s="37">
        <v>40</v>
      </c>
    </row>
    <row r="33" spans="1:7" x14ac:dyDescent="0.3">
      <c r="A33" s="31"/>
      <c r="B33" s="31"/>
      <c r="C33" s="7" t="s">
        <v>72</v>
      </c>
      <c r="D33" s="38"/>
      <c r="E33" s="38"/>
      <c r="F33" s="38"/>
      <c r="G33" s="38"/>
    </row>
    <row r="34" spans="1:7" x14ac:dyDescent="0.3">
      <c r="A34" s="30" t="s">
        <v>73</v>
      </c>
      <c r="B34" s="30" t="s">
        <v>50</v>
      </c>
      <c r="C34" t="s">
        <v>74</v>
      </c>
      <c r="D34" s="37">
        <v>2</v>
      </c>
      <c r="E34" s="37">
        <v>2</v>
      </c>
      <c r="F34" s="37">
        <v>2</v>
      </c>
      <c r="G34" s="37">
        <v>2</v>
      </c>
    </row>
    <row r="35" spans="1:7" x14ac:dyDescent="0.3">
      <c r="A35" s="31"/>
      <c r="B35" s="31"/>
      <c r="C35" s="7" t="s">
        <v>75</v>
      </c>
      <c r="D35" s="38"/>
      <c r="E35" s="38"/>
      <c r="F35" s="38"/>
      <c r="G35" s="38"/>
    </row>
    <row r="36" spans="1:7" x14ac:dyDescent="0.3">
      <c r="A36" s="17" t="s">
        <v>76</v>
      </c>
      <c r="B36" s="18"/>
      <c r="C36" s="18"/>
      <c r="D36" s="21"/>
      <c r="E36" s="21"/>
      <c r="F36" s="21"/>
      <c r="G36" s="21"/>
    </row>
    <row r="37" spans="1:7" x14ac:dyDescent="0.3">
      <c r="A37" s="10" t="s">
        <v>77</v>
      </c>
      <c r="B37" s="10" t="s">
        <v>50</v>
      </c>
      <c r="C37" s="10" t="s">
        <v>78</v>
      </c>
      <c r="D37" s="22">
        <v>0.02</v>
      </c>
      <c r="E37" s="22">
        <v>0.02</v>
      </c>
      <c r="F37" s="22">
        <v>0.02</v>
      </c>
      <c r="G37" s="22">
        <v>0.02</v>
      </c>
    </row>
    <row r="38" spans="1:7" x14ac:dyDescent="0.3">
      <c r="A38" s="30" t="s">
        <v>9</v>
      </c>
      <c r="B38" s="30" t="s">
        <v>50</v>
      </c>
      <c r="C38" t="s">
        <v>79</v>
      </c>
      <c r="D38" s="34">
        <v>3125</v>
      </c>
      <c r="E38" s="34">
        <v>2112</v>
      </c>
      <c r="F38" s="34">
        <v>1250</v>
      </c>
      <c r="G38" s="34">
        <v>1250</v>
      </c>
    </row>
    <row r="39" spans="1:7" x14ac:dyDescent="0.3">
      <c r="A39" s="31"/>
      <c r="B39" s="31"/>
      <c r="C39" s="7" t="s">
        <v>80</v>
      </c>
      <c r="D39" s="36"/>
      <c r="E39" s="36"/>
      <c r="F39" s="36"/>
      <c r="G39" s="36"/>
    </row>
  </sheetData>
  <mergeCells count="51">
    <mergeCell ref="E2:M3"/>
    <mergeCell ref="D34:D35"/>
    <mergeCell ref="E34:E35"/>
    <mergeCell ref="F34:F35"/>
    <mergeCell ref="G34:G35"/>
    <mergeCell ref="D23:D24"/>
    <mergeCell ref="E23:E24"/>
    <mergeCell ref="F23:F24"/>
    <mergeCell ref="G23:G24"/>
    <mergeCell ref="D27:D29"/>
    <mergeCell ref="E27:E29"/>
    <mergeCell ref="F27:F29"/>
    <mergeCell ref="G27:G29"/>
    <mergeCell ref="D38:D39"/>
    <mergeCell ref="E38:E39"/>
    <mergeCell ref="F38:F39"/>
    <mergeCell ref="G38:G39"/>
    <mergeCell ref="D30:D31"/>
    <mergeCell ref="E30:E31"/>
    <mergeCell ref="F30:F31"/>
    <mergeCell ref="G30:G31"/>
    <mergeCell ref="D32:D33"/>
    <mergeCell ref="E32:E33"/>
    <mergeCell ref="F32:F33"/>
    <mergeCell ref="G32:G33"/>
    <mergeCell ref="A38:A39"/>
    <mergeCell ref="B38:B39"/>
    <mergeCell ref="A27:A29"/>
    <mergeCell ref="A30:A31"/>
    <mergeCell ref="A32:A33"/>
    <mergeCell ref="A34:A35"/>
    <mergeCell ref="B34:B35"/>
    <mergeCell ref="B32:B33"/>
    <mergeCell ref="B30:B31"/>
    <mergeCell ref="B27:B29"/>
    <mergeCell ref="A23:A24"/>
    <mergeCell ref="B23:B24"/>
    <mergeCell ref="D9:G9"/>
    <mergeCell ref="B11:B14"/>
    <mergeCell ref="A11:A15"/>
    <mergeCell ref="B17:B19"/>
    <mergeCell ref="A17:A22"/>
    <mergeCell ref="B20:B22"/>
    <mergeCell ref="D17:D19"/>
    <mergeCell ref="D20:D22"/>
    <mergeCell ref="E17:E19"/>
    <mergeCell ref="E20:E22"/>
    <mergeCell ref="F17:F19"/>
    <mergeCell ref="F20:F22"/>
    <mergeCell ref="G17:G19"/>
    <mergeCell ref="G20:G2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002EA-7C8A-451C-ADF5-5977CCE96E4E}">
  <dimension ref="A1:R8"/>
  <sheetViews>
    <sheetView workbookViewId="0">
      <selection activeCell="O15" sqref="O15"/>
    </sheetView>
  </sheetViews>
  <sheetFormatPr defaultRowHeight="14.4" x14ac:dyDescent="0.3"/>
  <cols>
    <col min="1" max="1" width="18.33203125" customWidth="1"/>
  </cols>
  <sheetData>
    <row r="1" spans="1:18" x14ac:dyDescent="0.3">
      <c r="A1" s="1" t="s">
        <v>82</v>
      </c>
    </row>
    <row r="2" spans="1:18" ht="14.4" customHeight="1" x14ac:dyDescent="0.3">
      <c r="H2" s="39" t="s">
        <v>103</v>
      </c>
      <c r="I2" s="39"/>
      <c r="J2" s="39"/>
      <c r="K2" s="39"/>
      <c r="L2" s="39"/>
      <c r="M2" s="39"/>
      <c r="N2" s="39"/>
      <c r="O2" s="39"/>
      <c r="P2" s="39"/>
      <c r="Q2" s="39"/>
      <c r="R2" s="39"/>
    </row>
    <row r="3" spans="1:18" x14ac:dyDescent="0.3">
      <c r="A3" t="s">
        <v>87</v>
      </c>
      <c r="H3" s="39"/>
      <c r="I3" s="39"/>
      <c r="J3" s="39"/>
      <c r="K3" s="39"/>
      <c r="L3" s="39"/>
      <c r="M3" s="39"/>
      <c r="N3" s="39"/>
      <c r="O3" s="39"/>
      <c r="P3" s="39"/>
      <c r="Q3" s="39"/>
      <c r="R3" s="39"/>
    </row>
    <row r="4" spans="1:18" x14ac:dyDescent="0.3">
      <c r="A4" t="s">
        <v>88</v>
      </c>
    </row>
    <row r="6" spans="1:18" x14ac:dyDescent="0.3">
      <c r="A6" s="1" t="s">
        <v>16</v>
      </c>
      <c r="B6" t="s">
        <v>17</v>
      </c>
    </row>
    <row r="8" spans="1:18" x14ac:dyDescent="0.3">
      <c r="A8" s="11" t="s">
        <v>104</v>
      </c>
    </row>
  </sheetData>
  <mergeCells count="1">
    <mergeCell ref="H2:R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3F711-402C-42C5-844F-069137A1B6C4}">
  <dimension ref="A1:T108"/>
  <sheetViews>
    <sheetView tabSelected="1" topLeftCell="A60" workbookViewId="0">
      <selection activeCell="I104" sqref="I104"/>
    </sheetView>
  </sheetViews>
  <sheetFormatPr defaultRowHeight="14.4" x14ac:dyDescent="0.3"/>
  <cols>
    <col min="1" max="1" width="36.88671875" customWidth="1"/>
    <col min="2" max="3" width="13.21875" customWidth="1"/>
    <col min="4" max="4" width="14.6640625" customWidth="1"/>
    <col min="5" max="8" width="13.21875" customWidth="1"/>
    <col min="9" max="9" width="23.6640625" customWidth="1"/>
    <col min="10" max="11" width="11.6640625" customWidth="1"/>
    <col min="12" max="13" width="11" customWidth="1"/>
    <col min="14" max="14" width="13.77734375" customWidth="1"/>
    <col min="15" max="15" width="17.6640625" customWidth="1"/>
  </cols>
  <sheetData>
    <row r="1" spans="1:7" x14ac:dyDescent="0.3">
      <c r="A1" s="1" t="s">
        <v>83</v>
      </c>
    </row>
    <row r="3" spans="1:7" x14ac:dyDescent="0.3">
      <c r="A3" t="s">
        <v>84</v>
      </c>
    </row>
    <row r="4" spans="1:7" x14ac:dyDescent="0.3">
      <c r="A4" t="s">
        <v>85</v>
      </c>
    </row>
    <row r="6" spans="1:7" x14ac:dyDescent="0.3">
      <c r="A6" s="1" t="s">
        <v>16</v>
      </c>
      <c r="B6" t="s">
        <v>17</v>
      </c>
    </row>
    <row r="7" spans="1:7" x14ac:dyDescent="0.3">
      <c r="A7" s="11" t="s">
        <v>91</v>
      </c>
    </row>
    <row r="8" spans="1:7" ht="70.2" customHeight="1" x14ac:dyDescent="0.3">
      <c r="A8" s="41" t="s">
        <v>86</v>
      </c>
      <c r="B8" s="41"/>
      <c r="C8" s="41"/>
      <c r="D8" s="41"/>
      <c r="E8" s="41"/>
      <c r="F8" s="41"/>
      <c r="G8" s="41"/>
    </row>
    <row r="11" spans="1:7" x14ac:dyDescent="0.3">
      <c r="A11" s="11" t="s">
        <v>92</v>
      </c>
    </row>
    <row r="44" spans="1:17" x14ac:dyDescent="0.3">
      <c r="A44" s="57" t="s">
        <v>93</v>
      </c>
      <c r="G44" s="39"/>
      <c r="H44" s="39"/>
      <c r="I44" s="39"/>
      <c r="J44" s="39"/>
      <c r="K44" s="39"/>
      <c r="L44" s="39"/>
      <c r="M44" s="39"/>
      <c r="N44" s="39"/>
      <c r="O44" s="39"/>
      <c r="P44" s="39"/>
      <c r="Q44" s="39"/>
    </row>
    <row r="45" spans="1:17" x14ac:dyDescent="0.3">
      <c r="B45" t="s">
        <v>94</v>
      </c>
      <c r="G45" s="39"/>
      <c r="H45" s="39"/>
      <c r="I45" s="39"/>
      <c r="J45" s="39"/>
      <c r="K45" s="39"/>
      <c r="L45" s="39"/>
      <c r="M45" s="39"/>
      <c r="N45" s="39"/>
      <c r="O45" s="39"/>
      <c r="P45" s="39"/>
      <c r="Q45" s="39"/>
    </row>
    <row r="46" spans="1:17" x14ac:dyDescent="0.3">
      <c r="A46" t="s">
        <v>9</v>
      </c>
      <c r="B46">
        <v>2</v>
      </c>
    </row>
    <row r="47" spans="1:17" x14ac:dyDescent="0.3">
      <c r="A47" s="1" t="s">
        <v>48</v>
      </c>
      <c r="B47">
        <v>11</v>
      </c>
    </row>
    <row r="48" spans="1:17" x14ac:dyDescent="0.3">
      <c r="A48" s="1" t="s">
        <v>10</v>
      </c>
      <c r="B48">
        <v>15</v>
      </c>
    </row>
    <row r="49" spans="1:7" x14ac:dyDescent="0.3">
      <c r="A49" t="s">
        <v>95</v>
      </c>
      <c r="B49">
        <v>14</v>
      </c>
    </row>
    <row r="50" spans="1:7" x14ac:dyDescent="0.3">
      <c r="A50" t="s">
        <v>0</v>
      </c>
      <c r="B50">
        <v>5</v>
      </c>
    </row>
    <row r="51" spans="1:7" x14ac:dyDescent="0.3">
      <c r="A51" t="s">
        <v>96</v>
      </c>
      <c r="B51">
        <v>1</v>
      </c>
    </row>
    <row r="52" spans="1:7" x14ac:dyDescent="0.3">
      <c r="A52" t="s">
        <v>97</v>
      </c>
      <c r="B52">
        <v>15</v>
      </c>
    </row>
    <row r="53" spans="1:7" x14ac:dyDescent="0.3">
      <c r="A53" s="1" t="s">
        <v>89</v>
      </c>
      <c r="B53">
        <v>4</v>
      </c>
    </row>
    <row r="54" spans="1:7" x14ac:dyDescent="0.3">
      <c r="A54" t="s">
        <v>98</v>
      </c>
      <c r="B54">
        <v>7</v>
      </c>
    </row>
    <row r="55" spans="1:7" x14ac:dyDescent="0.3">
      <c r="A55" t="s">
        <v>99</v>
      </c>
      <c r="B55">
        <v>6</v>
      </c>
    </row>
    <row r="56" spans="1:7" x14ac:dyDescent="0.3">
      <c r="A56" t="s">
        <v>90</v>
      </c>
      <c r="B56">
        <v>3</v>
      </c>
      <c r="C56" t="s">
        <v>100</v>
      </c>
    </row>
    <row r="57" spans="1:7" x14ac:dyDescent="0.3">
      <c r="A57" t="s">
        <v>81</v>
      </c>
      <c r="B57">
        <v>1</v>
      </c>
    </row>
    <row r="58" spans="1:7" x14ac:dyDescent="0.3">
      <c r="A58" s="1" t="s">
        <v>11</v>
      </c>
      <c r="B58">
        <v>8</v>
      </c>
    </row>
    <row r="60" spans="1:7" x14ac:dyDescent="0.3">
      <c r="A60" s="1" t="s">
        <v>102</v>
      </c>
    </row>
    <row r="61" spans="1:7" ht="14.4" customHeight="1" x14ac:dyDescent="0.3">
      <c r="A61" s="41" t="s">
        <v>101</v>
      </c>
      <c r="B61" s="41"/>
      <c r="C61" s="41"/>
      <c r="D61" s="41"/>
      <c r="E61" s="41"/>
      <c r="F61" s="41"/>
      <c r="G61" s="41"/>
    </row>
    <row r="62" spans="1:7" x14ac:dyDescent="0.3">
      <c r="A62" s="41"/>
      <c r="B62" s="41"/>
      <c r="C62" s="41"/>
      <c r="D62" s="41"/>
      <c r="E62" s="41"/>
      <c r="F62" s="41"/>
      <c r="G62" s="41"/>
    </row>
    <row r="63" spans="1:7" x14ac:dyDescent="0.3">
      <c r="A63" s="41"/>
      <c r="B63" s="41"/>
      <c r="C63" s="41"/>
      <c r="D63" s="41"/>
      <c r="E63" s="41"/>
      <c r="F63" s="41"/>
      <c r="G63" s="41"/>
    </row>
    <row r="64" spans="1:7" x14ac:dyDescent="0.3">
      <c r="A64" s="41"/>
      <c r="B64" s="41"/>
      <c r="C64" s="41"/>
      <c r="D64" s="41"/>
      <c r="E64" s="41"/>
      <c r="F64" s="41"/>
      <c r="G64" s="41"/>
    </row>
    <row r="65" spans="1:15" x14ac:dyDescent="0.3">
      <c r="A65" s="41"/>
      <c r="B65" s="41"/>
      <c r="C65" s="41"/>
      <c r="D65" s="41"/>
      <c r="E65" s="41"/>
      <c r="F65" s="41"/>
      <c r="G65" s="41"/>
    </row>
    <row r="66" spans="1:15" x14ac:dyDescent="0.3">
      <c r="A66" s="41"/>
      <c r="B66" s="41"/>
      <c r="C66" s="41"/>
      <c r="D66" s="41"/>
      <c r="E66" s="41"/>
      <c r="F66" s="41"/>
      <c r="G66" s="41"/>
    </row>
    <row r="67" spans="1:15" x14ac:dyDescent="0.3">
      <c r="A67" s="41"/>
      <c r="B67" s="41"/>
      <c r="C67" s="41"/>
      <c r="D67" s="41"/>
      <c r="E67" s="41"/>
      <c r="F67" s="41"/>
      <c r="G67" s="41"/>
    </row>
    <row r="68" spans="1:15" ht="1.8" customHeight="1" x14ac:dyDescent="0.3">
      <c r="A68" s="41"/>
      <c r="B68" s="41"/>
      <c r="C68" s="41"/>
      <c r="D68" s="41"/>
      <c r="E68" s="41"/>
      <c r="F68" s="41"/>
      <c r="G68" s="41"/>
    </row>
    <row r="71" spans="1:15" x14ac:dyDescent="0.3">
      <c r="A71" s="1" t="s">
        <v>173</v>
      </c>
    </row>
    <row r="72" spans="1:15" x14ac:dyDescent="0.3">
      <c r="A72" s="53" t="s">
        <v>183</v>
      </c>
      <c r="H72" s="11"/>
    </row>
    <row r="73" spans="1:15" x14ac:dyDescent="0.3">
      <c r="B73" s="42" t="s">
        <v>149</v>
      </c>
      <c r="C73" s="42"/>
      <c r="D73" s="42"/>
      <c r="E73" s="42"/>
      <c r="F73" s="42"/>
      <c r="G73" s="42"/>
      <c r="H73" s="42"/>
      <c r="I73" s="42"/>
    </row>
    <row r="74" spans="1:15" x14ac:dyDescent="0.3">
      <c r="A74" s="26" t="s">
        <v>108</v>
      </c>
      <c r="B74" s="50" t="s">
        <v>97</v>
      </c>
      <c r="C74" s="50" t="s">
        <v>0</v>
      </c>
      <c r="D74" s="50" t="s">
        <v>95</v>
      </c>
      <c r="E74" s="50" t="s">
        <v>99</v>
      </c>
      <c r="F74" s="50" t="s">
        <v>98</v>
      </c>
      <c r="G74" s="50" t="s">
        <v>150</v>
      </c>
      <c r="H74" s="50" t="s">
        <v>10</v>
      </c>
      <c r="I74" s="28" t="s">
        <v>171</v>
      </c>
      <c r="J74" s="50" t="s">
        <v>11</v>
      </c>
      <c r="K74" s="52" t="s">
        <v>89</v>
      </c>
      <c r="L74" s="52" t="s">
        <v>9</v>
      </c>
      <c r="M74" s="52" t="s">
        <v>12</v>
      </c>
      <c r="N74" s="52" t="s">
        <v>81</v>
      </c>
      <c r="O74" s="28" t="s">
        <v>153</v>
      </c>
    </row>
    <row r="75" spans="1:15" x14ac:dyDescent="0.3">
      <c r="A75" t="s">
        <v>156</v>
      </c>
      <c r="B75" s="23">
        <v>6.6</v>
      </c>
      <c r="C75" s="23">
        <v>3.95</v>
      </c>
      <c r="D75" s="23">
        <v>52.5</v>
      </c>
      <c r="E75" s="23" t="s">
        <v>152</v>
      </c>
      <c r="F75" s="23" t="s">
        <v>152</v>
      </c>
      <c r="G75" s="23" t="s">
        <v>152</v>
      </c>
      <c r="H75" s="23">
        <v>43</v>
      </c>
      <c r="I75" s="58" t="s">
        <v>185</v>
      </c>
      <c r="J75" s="23" t="s">
        <v>152</v>
      </c>
      <c r="K75" s="23" t="s">
        <v>152</v>
      </c>
      <c r="L75" s="23" t="s">
        <v>152</v>
      </c>
      <c r="M75" s="23" t="s">
        <v>152</v>
      </c>
      <c r="N75" s="23" t="s">
        <v>152</v>
      </c>
      <c r="O75" s="23" t="s">
        <v>155</v>
      </c>
    </row>
    <row r="76" spans="1:15" x14ac:dyDescent="0.3">
      <c r="A76" t="s">
        <v>110</v>
      </c>
      <c r="B76" s="23">
        <v>5.25</v>
      </c>
      <c r="C76" s="23" t="s">
        <v>152</v>
      </c>
      <c r="D76" s="23" t="s">
        <v>152</v>
      </c>
      <c r="E76" s="23" t="s">
        <v>152</v>
      </c>
      <c r="F76" s="23">
        <v>1.2999999999999999E-2</v>
      </c>
      <c r="G76" s="23">
        <v>1.7</v>
      </c>
      <c r="H76" s="23">
        <v>60</v>
      </c>
      <c r="I76" s="23" t="s">
        <v>186</v>
      </c>
      <c r="J76" s="23">
        <v>40</v>
      </c>
      <c r="K76" s="23">
        <v>2</v>
      </c>
      <c r="L76" s="23" t="s">
        <v>152</v>
      </c>
      <c r="M76" s="23" t="s">
        <v>152</v>
      </c>
      <c r="N76" s="23" t="s">
        <v>152</v>
      </c>
      <c r="O76" s="23" t="s">
        <v>155</v>
      </c>
    </row>
    <row r="77" spans="1:15" x14ac:dyDescent="0.3">
      <c r="A77" t="s">
        <v>157</v>
      </c>
      <c r="B77" s="23">
        <v>3</v>
      </c>
      <c r="C77" s="23">
        <v>1.8</v>
      </c>
      <c r="D77" s="23">
        <v>24</v>
      </c>
      <c r="E77" s="23" t="s">
        <v>152</v>
      </c>
      <c r="F77" s="23" t="s">
        <v>152</v>
      </c>
      <c r="G77" s="23">
        <v>1.05</v>
      </c>
      <c r="H77" s="23">
        <v>19.5</v>
      </c>
      <c r="I77" s="23" t="s">
        <v>185</v>
      </c>
      <c r="J77" s="23" t="s">
        <v>152</v>
      </c>
      <c r="K77" s="23" t="s">
        <v>152</v>
      </c>
      <c r="L77" s="23">
        <v>650</v>
      </c>
      <c r="M77" s="23" t="s">
        <v>152</v>
      </c>
      <c r="N77" s="23" t="s">
        <v>152</v>
      </c>
      <c r="O77" s="23" t="s">
        <v>155</v>
      </c>
    </row>
    <row r="78" spans="1:15" x14ac:dyDescent="0.3">
      <c r="A78" t="s">
        <v>158</v>
      </c>
      <c r="B78" s="23">
        <v>4.5</v>
      </c>
      <c r="C78" s="23" t="s">
        <v>152</v>
      </c>
      <c r="D78" s="23">
        <v>42</v>
      </c>
      <c r="E78" s="23">
        <v>6</v>
      </c>
      <c r="F78" s="23" t="s">
        <v>152</v>
      </c>
      <c r="G78" s="23">
        <v>0.16</v>
      </c>
      <c r="H78" s="23">
        <v>16</v>
      </c>
      <c r="I78" s="23" t="s">
        <v>185</v>
      </c>
      <c r="J78" s="23" t="s">
        <v>152</v>
      </c>
      <c r="K78" s="23" t="s">
        <v>152</v>
      </c>
      <c r="L78" s="23" t="s">
        <v>152</v>
      </c>
      <c r="M78" s="23" t="s">
        <v>152</v>
      </c>
      <c r="N78" s="23" t="s">
        <v>152</v>
      </c>
      <c r="O78" s="23" t="s">
        <v>155</v>
      </c>
    </row>
    <row r="79" spans="1:15" x14ac:dyDescent="0.3">
      <c r="A79" t="s">
        <v>159</v>
      </c>
      <c r="B79" s="23">
        <v>5.3</v>
      </c>
      <c r="C79" s="23" t="s">
        <v>152</v>
      </c>
      <c r="D79" s="23">
        <v>35</v>
      </c>
      <c r="E79" s="23" t="s">
        <v>152</v>
      </c>
      <c r="F79" s="23">
        <v>0.01</v>
      </c>
      <c r="G79" s="23">
        <v>1.8</v>
      </c>
      <c r="H79" s="23" t="s">
        <v>152</v>
      </c>
      <c r="I79" s="23" t="s">
        <v>152</v>
      </c>
      <c r="J79" s="23">
        <v>7.5</v>
      </c>
      <c r="K79" s="23" t="s">
        <v>152</v>
      </c>
      <c r="L79" s="23" t="s">
        <v>152</v>
      </c>
      <c r="M79" s="23">
        <v>0.105</v>
      </c>
      <c r="N79" s="23">
        <v>13.5</v>
      </c>
      <c r="O79" s="23" t="s">
        <v>154</v>
      </c>
    </row>
    <row r="80" spans="1:15" x14ac:dyDescent="0.3">
      <c r="A80" t="s">
        <v>143</v>
      </c>
      <c r="B80" s="23">
        <v>1.25</v>
      </c>
      <c r="C80" s="23">
        <v>1.5</v>
      </c>
      <c r="D80" s="23">
        <v>16.25</v>
      </c>
      <c r="E80" s="23">
        <v>2</v>
      </c>
      <c r="F80" s="23">
        <v>1E-3</v>
      </c>
      <c r="G80" s="23">
        <v>0.1</v>
      </c>
      <c r="H80" s="23">
        <v>35.25</v>
      </c>
      <c r="I80" s="23" t="s">
        <v>186</v>
      </c>
      <c r="J80" s="23">
        <v>12.5</v>
      </c>
      <c r="K80" s="23">
        <v>0.625</v>
      </c>
      <c r="L80" s="23" t="s">
        <v>152</v>
      </c>
      <c r="M80" s="23" t="s">
        <v>152</v>
      </c>
      <c r="N80" s="23" t="s">
        <v>152</v>
      </c>
      <c r="O80" s="23" t="s">
        <v>155</v>
      </c>
    </row>
    <row r="81" spans="1:20" x14ac:dyDescent="0.3">
      <c r="A81" s="43" t="s">
        <v>191</v>
      </c>
      <c r="B81" s="23"/>
      <c r="C81" s="23"/>
      <c r="D81" s="23"/>
      <c r="E81" s="23"/>
      <c r="F81" s="23"/>
      <c r="G81" s="23"/>
      <c r="H81" s="23"/>
      <c r="I81" s="23" t="s">
        <v>194</v>
      </c>
      <c r="J81" s="23"/>
      <c r="K81" s="23"/>
      <c r="L81" s="23"/>
      <c r="M81" s="23"/>
      <c r="N81" s="23"/>
      <c r="O81" s="23"/>
    </row>
    <row r="82" spans="1:20" x14ac:dyDescent="0.3">
      <c r="A82" t="s">
        <v>160</v>
      </c>
      <c r="B82" s="23">
        <v>4.5999999999999996</v>
      </c>
      <c r="C82" s="23" t="s">
        <v>152</v>
      </c>
      <c r="D82" s="23">
        <v>52</v>
      </c>
      <c r="E82" s="23">
        <v>5.2</v>
      </c>
      <c r="F82" s="23">
        <v>0.01</v>
      </c>
      <c r="G82" s="23">
        <v>1.3</v>
      </c>
      <c r="H82" s="23">
        <v>70</v>
      </c>
      <c r="I82" s="23" t="s">
        <v>186</v>
      </c>
      <c r="J82" s="23">
        <v>50</v>
      </c>
      <c r="K82" s="23">
        <v>1.3</v>
      </c>
      <c r="L82" s="23" t="s">
        <v>152</v>
      </c>
      <c r="M82" s="23" t="s">
        <v>152</v>
      </c>
      <c r="N82" s="23" t="s">
        <v>152</v>
      </c>
      <c r="O82" s="23" t="s">
        <v>155</v>
      </c>
    </row>
    <row r="83" spans="1:20" x14ac:dyDescent="0.3">
      <c r="A83" t="s">
        <v>161</v>
      </c>
      <c r="B83" s="23">
        <v>5</v>
      </c>
      <c r="C83" s="23" t="s">
        <v>152</v>
      </c>
      <c r="D83" s="23">
        <v>40</v>
      </c>
      <c r="E83" s="23">
        <v>4</v>
      </c>
      <c r="F83" s="23">
        <v>0.01</v>
      </c>
      <c r="G83" s="23">
        <v>1</v>
      </c>
      <c r="H83" s="23">
        <v>24</v>
      </c>
      <c r="I83" s="23" t="s">
        <v>186</v>
      </c>
      <c r="J83" s="23">
        <v>25</v>
      </c>
      <c r="K83" s="23" t="s">
        <v>152</v>
      </c>
      <c r="L83" s="23" t="s">
        <v>152</v>
      </c>
      <c r="M83" s="23" t="s">
        <v>152</v>
      </c>
      <c r="N83" s="23" t="s">
        <v>152</v>
      </c>
      <c r="O83" s="23" t="s">
        <v>154</v>
      </c>
    </row>
    <row r="84" spans="1:20" x14ac:dyDescent="0.3">
      <c r="A84" t="s">
        <v>162</v>
      </c>
      <c r="B84" s="23">
        <v>5</v>
      </c>
      <c r="C84" s="23" t="s">
        <v>152</v>
      </c>
      <c r="D84" s="23">
        <v>40</v>
      </c>
      <c r="E84" s="23">
        <v>4</v>
      </c>
      <c r="F84" s="23">
        <v>0.01</v>
      </c>
      <c r="G84" s="23">
        <v>1</v>
      </c>
      <c r="H84" s="23">
        <v>24</v>
      </c>
      <c r="I84" s="23" t="s">
        <v>186</v>
      </c>
      <c r="J84" s="23">
        <v>25</v>
      </c>
      <c r="K84" s="23" t="s">
        <v>152</v>
      </c>
      <c r="L84" s="23" t="s">
        <v>152</v>
      </c>
      <c r="M84" s="23" t="s">
        <v>152</v>
      </c>
      <c r="N84" s="23" t="s">
        <v>152</v>
      </c>
      <c r="O84" s="23" t="s">
        <v>154</v>
      </c>
    </row>
    <row r="85" spans="1:20" x14ac:dyDescent="0.3">
      <c r="A85" t="s">
        <v>163</v>
      </c>
      <c r="B85" s="23">
        <v>5</v>
      </c>
      <c r="C85" s="23" t="s">
        <v>152</v>
      </c>
      <c r="D85" s="23">
        <v>60</v>
      </c>
      <c r="E85" s="23" t="s">
        <v>152</v>
      </c>
      <c r="F85" s="23" t="s">
        <v>152</v>
      </c>
      <c r="G85" s="23" t="s">
        <v>152</v>
      </c>
      <c r="H85" s="23">
        <v>30</v>
      </c>
      <c r="I85" s="23" t="s">
        <v>185</v>
      </c>
      <c r="J85" s="23" t="s">
        <v>152</v>
      </c>
      <c r="K85" s="23" t="s">
        <v>152</v>
      </c>
      <c r="L85" s="23" t="s">
        <v>152</v>
      </c>
      <c r="M85" s="23" t="s">
        <v>152</v>
      </c>
      <c r="N85" s="23" t="s">
        <v>152</v>
      </c>
      <c r="O85" s="23" t="s">
        <v>154</v>
      </c>
    </row>
    <row r="86" spans="1:20" x14ac:dyDescent="0.3">
      <c r="A86" t="s">
        <v>164</v>
      </c>
      <c r="B86" s="23">
        <v>3.5</v>
      </c>
      <c r="C86" s="23" t="s">
        <v>152</v>
      </c>
      <c r="D86" s="23">
        <v>40</v>
      </c>
      <c r="E86" s="23">
        <v>3.6</v>
      </c>
      <c r="F86" s="23">
        <v>6.0000000000000001E-3</v>
      </c>
      <c r="G86" s="23">
        <v>1.2</v>
      </c>
      <c r="H86" s="23">
        <v>42</v>
      </c>
      <c r="I86" s="23" t="s">
        <v>186</v>
      </c>
      <c r="J86" s="23">
        <v>32</v>
      </c>
      <c r="K86" s="23">
        <v>2.4</v>
      </c>
      <c r="L86" s="23" t="s">
        <v>152</v>
      </c>
      <c r="M86" s="23" t="s">
        <v>152</v>
      </c>
      <c r="N86" s="23" t="s">
        <v>152</v>
      </c>
      <c r="O86" s="23" t="s">
        <v>154</v>
      </c>
    </row>
    <row r="87" spans="1:20" x14ac:dyDescent="0.3">
      <c r="A87" t="s">
        <v>132</v>
      </c>
      <c r="B87" s="23" t="s">
        <v>152</v>
      </c>
      <c r="C87" s="23" t="s">
        <v>152</v>
      </c>
      <c r="D87" s="23" t="s">
        <v>152</v>
      </c>
      <c r="E87" s="23" t="s">
        <v>152</v>
      </c>
      <c r="F87" s="23" t="s">
        <v>152</v>
      </c>
      <c r="G87" s="23" t="s">
        <v>152</v>
      </c>
      <c r="H87" s="23">
        <v>75</v>
      </c>
      <c r="I87" s="23" t="s">
        <v>45</v>
      </c>
      <c r="J87" s="23" t="s">
        <v>152</v>
      </c>
      <c r="K87" s="23" t="s">
        <v>152</v>
      </c>
      <c r="L87" s="23" t="s">
        <v>152</v>
      </c>
      <c r="M87" s="23" t="s">
        <v>152</v>
      </c>
      <c r="N87" s="23" t="s">
        <v>152</v>
      </c>
      <c r="O87" s="23" t="s">
        <v>154</v>
      </c>
    </row>
    <row r="88" spans="1:20" x14ac:dyDescent="0.3">
      <c r="A88" t="s">
        <v>165</v>
      </c>
      <c r="B88" s="23">
        <v>5</v>
      </c>
      <c r="C88" s="23" t="s">
        <v>152</v>
      </c>
      <c r="D88" s="23">
        <v>70</v>
      </c>
      <c r="E88" s="23" t="s">
        <v>152</v>
      </c>
      <c r="F88" s="23" t="s">
        <v>152</v>
      </c>
      <c r="G88" s="23">
        <v>1.1000000000000001</v>
      </c>
      <c r="H88" s="23">
        <v>60</v>
      </c>
      <c r="I88" s="23" t="s">
        <v>185</v>
      </c>
      <c r="J88" s="23">
        <v>45</v>
      </c>
      <c r="K88" s="23" t="s">
        <v>152</v>
      </c>
      <c r="L88" s="23" t="s">
        <v>152</v>
      </c>
      <c r="M88" s="23" t="s">
        <v>152</v>
      </c>
      <c r="N88" s="23" t="s">
        <v>152</v>
      </c>
      <c r="O88" s="23" t="s">
        <v>154</v>
      </c>
    </row>
    <row r="89" spans="1:20" x14ac:dyDescent="0.3">
      <c r="A89" t="s">
        <v>166</v>
      </c>
      <c r="B89" s="23">
        <v>4</v>
      </c>
      <c r="C89" s="23">
        <v>3</v>
      </c>
      <c r="D89" s="23">
        <v>37</v>
      </c>
      <c r="E89" s="23" t="s">
        <v>152</v>
      </c>
      <c r="F89" s="23" t="s">
        <v>152</v>
      </c>
      <c r="G89" s="23" t="s">
        <v>152</v>
      </c>
      <c r="H89" s="23" t="s">
        <v>152</v>
      </c>
      <c r="I89" s="23" t="s">
        <v>152</v>
      </c>
      <c r="J89" s="23" t="s">
        <v>152</v>
      </c>
      <c r="K89" s="23" t="s">
        <v>152</v>
      </c>
      <c r="L89" s="23" t="s">
        <v>152</v>
      </c>
      <c r="M89" s="23" t="s">
        <v>152</v>
      </c>
      <c r="N89" s="23" t="s">
        <v>152</v>
      </c>
      <c r="O89" s="23" t="s">
        <v>155</v>
      </c>
    </row>
    <row r="90" spans="1:20" x14ac:dyDescent="0.3">
      <c r="A90" t="s">
        <v>167</v>
      </c>
      <c r="B90" s="23">
        <v>6.6</v>
      </c>
      <c r="C90" s="23" t="s">
        <v>152</v>
      </c>
      <c r="D90" s="23">
        <v>52.8</v>
      </c>
      <c r="E90" s="23" t="s">
        <v>152</v>
      </c>
      <c r="F90" s="23" t="s">
        <v>152</v>
      </c>
      <c r="G90" s="23">
        <v>2.31</v>
      </c>
      <c r="H90" s="23">
        <v>42.9</v>
      </c>
      <c r="I90" s="23" t="s">
        <v>185</v>
      </c>
      <c r="J90" s="23" t="s">
        <v>152</v>
      </c>
      <c r="K90" s="23" t="s">
        <v>152</v>
      </c>
      <c r="L90" s="23">
        <v>1650</v>
      </c>
      <c r="M90" s="23" t="s">
        <v>152</v>
      </c>
      <c r="N90" s="23" t="s">
        <v>152</v>
      </c>
      <c r="O90" s="23" t="s">
        <v>154</v>
      </c>
    </row>
    <row r="91" spans="1:20" x14ac:dyDescent="0.3">
      <c r="A91" s="7" t="s">
        <v>168</v>
      </c>
      <c r="B91" s="44">
        <v>10</v>
      </c>
      <c r="C91" s="44">
        <v>12</v>
      </c>
      <c r="D91" s="44">
        <v>100</v>
      </c>
      <c r="E91" s="44" t="s">
        <v>152</v>
      </c>
      <c r="F91" s="44" t="s">
        <v>152</v>
      </c>
      <c r="G91" s="44" t="s">
        <v>152</v>
      </c>
      <c r="H91" s="44">
        <v>150</v>
      </c>
      <c r="I91" s="44" t="s">
        <v>185</v>
      </c>
      <c r="J91" s="44" t="s">
        <v>152</v>
      </c>
      <c r="K91" s="44" t="s">
        <v>152</v>
      </c>
      <c r="L91" s="44" t="s">
        <v>152</v>
      </c>
      <c r="M91" s="44" t="s">
        <v>152</v>
      </c>
      <c r="N91" s="44" t="s">
        <v>152</v>
      </c>
      <c r="O91" s="44" t="s">
        <v>155</v>
      </c>
    </row>
    <row r="92" spans="1:20" x14ac:dyDescent="0.3">
      <c r="A92" s="46" t="s">
        <v>175</v>
      </c>
      <c r="B92" s="47">
        <f>AVERAGE(B75:B91)</f>
        <v>4.9733333333333327</v>
      </c>
      <c r="C92" s="47">
        <f>AVERAGE(C75:C91)</f>
        <v>4.45</v>
      </c>
      <c r="D92" s="47">
        <f>AVERAGE(D75:D91)</f>
        <v>47.253571428571426</v>
      </c>
      <c r="E92" s="47">
        <f>AVERAGE(E75:E91)</f>
        <v>4.1333333333333337</v>
      </c>
      <c r="F92" s="47">
        <f>AVERAGE(F75:F91)</f>
        <v>8.5714285714285719E-3</v>
      </c>
      <c r="G92" s="47">
        <f>AVERAGE(G75:G91)</f>
        <v>1.1563636363636363</v>
      </c>
      <c r="H92" s="60">
        <f>AVERAGE(H75:H91)</f>
        <v>49.403571428571425</v>
      </c>
      <c r="I92" s="47"/>
      <c r="J92" s="47">
        <f>AVERAGE(J75:J91)</f>
        <v>29.625</v>
      </c>
      <c r="K92" s="47">
        <f>AVERAGE(K75:K91)</f>
        <v>1.5812499999999998</v>
      </c>
      <c r="L92" s="47">
        <f>AVERAGE(L75:L91)</f>
        <v>1150</v>
      </c>
      <c r="M92" s="47">
        <f>AVERAGE(M75:M91)</f>
        <v>0.105</v>
      </c>
      <c r="N92" s="47">
        <f>AVERAGE(N75:N91)</f>
        <v>13.5</v>
      </c>
      <c r="O92" s="23"/>
      <c r="P92" s="23"/>
      <c r="Q92" s="23"/>
      <c r="R92" s="23"/>
      <c r="S92" s="23"/>
      <c r="T92" s="23"/>
    </row>
    <row r="93" spans="1:20" x14ac:dyDescent="0.3">
      <c r="A93" s="46" t="s">
        <v>176</v>
      </c>
      <c r="B93" s="49">
        <f>MEDIAN(B75:B91)</f>
        <v>5</v>
      </c>
      <c r="C93" s="49">
        <f>MEDIAN(C75:C91)</f>
        <v>3</v>
      </c>
      <c r="D93" s="49">
        <f>MEDIAN(D75:D91)</f>
        <v>41</v>
      </c>
      <c r="E93" s="49">
        <f>MEDIAN(E75:E91)</f>
        <v>4</v>
      </c>
      <c r="F93" s="49">
        <f>MEDIAN(F75:F91)</f>
        <v>0.01</v>
      </c>
      <c r="G93" s="49">
        <f>MEDIAN(G75:G91)</f>
        <v>1.1000000000000001</v>
      </c>
      <c r="H93" s="48">
        <f>MEDIAN(H75:H91)</f>
        <v>42.45</v>
      </c>
      <c r="I93" s="27" t="s">
        <v>186</v>
      </c>
      <c r="J93" s="49">
        <f>MEDIAN(J75:J91)</f>
        <v>28.5</v>
      </c>
      <c r="K93" s="27">
        <f>MEDIAN(K75:K91)</f>
        <v>1.65</v>
      </c>
      <c r="L93" s="27">
        <f>MEDIAN(L75:L91)</f>
        <v>1150</v>
      </c>
      <c r="M93" s="27">
        <f>MEDIAN(M75:M91)</f>
        <v>0.105</v>
      </c>
      <c r="N93" s="27">
        <f>MEDIAN(N75:N91)</f>
        <v>13.5</v>
      </c>
      <c r="O93" s="23"/>
      <c r="P93" s="23"/>
      <c r="Q93" s="23"/>
      <c r="R93" s="23"/>
      <c r="S93" s="23"/>
      <c r="T93" s="23"/>
    </row>
    <row r="94" spans="1:20" x14ac:dyDescent="0.3">
      <c r="A94" s="46" t="s">
        <v>180</v>
      </c>
      <c r="B94" s="49" t="s">
        <v>178</v>
      </c>
      <c r="C94" s="49" t="s">
        <v>178</v>
      </c>
      <c r="D94" s="49" t="s">
        <v>178</v>
      </c>
      <c r="E94" s="49" t="s">
        <v>178</v>
      </c>
      <c r="F94" s="49" t="s">
        <v>178</v>
      </c>
      <c r="G94" s="49" t="s">
        <v>178</v>
      </c>
      <c r="H94" s="49" t="s">
        <v>178</v>
      </c>
      <c r="I94" s="27"/>
      <c r="J94" s="49" t="s">
        <v>178</v>
      </c>
      <c r="K94" s="51" t="s">
        <v>179</v>
      </c>
      <c r="L94" s="51" t="s">
        <v>179</v>
      </c>
      <c r="M94" s="51" t="s">
        <v>179</v>
      </c>
      <c r="N94" s="51" t="s">
        <v>179</v>
      </c>
      <c r="O94" s="23"/>
      <c r="P94" s="29" t="s">
        <v>182</v>
      </c>
      <c r="Q94" s="23"/>
      <c r="R94" s="23"/>
      <c r="S94" s="23"/>
      <c r="T94" s="23"/>
    </row>
    <row r="95" spans="1:20" x14ac:dyDescent="0.3">
      <c r="A95" s="23"/>
      <c r="B95" s="23"/>
      <c r="C95" s="23"/>
      <c r="D95" s="23"/>
      <c r="E95" s="23"/>
      <c r="F95" s="23"/>
      <c r="G95" s="23"/>
      <c r="H95" s="23"/>
      <c r="I95" s="23"/>
      <c r="J95" s="23"/>
      <c r="K95" s="23"/>
      <c r="L95" s="23"/>
      <c r="M95" s="23"/>
      <c r="N95" s="23"/>
      <c r="O95" s="23"/>
      <c r="P95" s="23"/>
      <c r="Q95" s="23"/>
      <c r="R95" s="23"/>
      <c r="S95" s="23"/>
      <c r="T95" s="23"/>
    </row>
    <row r="96" spans="1:20" x14ac:dyDescent="0.3">
      <c r="A96" s="23" t="s">
        <v>174</v>
      </c>
      <c r="B96" s="23">
        <v>6.5</v>
      </c>
      <c r="C96" s="23" t="s">
        <v>152</v>
      </c>
      <c r="D96" s="23">
        <v>91</v>
      </c>
      <c r="E96" s="23">
        <v>7.8</v>
      </c>
      <c r="F96" s="23">
        <v>0.01</v>
      </c>
      <c r="G96" s="23">
        <v>1.69</v>
      </c>
      <c r="H96" s="23">
        <v>40</v>
      </c>
      <c r="I96" s="29" t="s">
        <v>172</v>
      </c>
      <c r="J96" s="23">
        <v>60</v>
      </c>
      <c r="K96" s="23">
        <v>1.95</v>
      </c>
      <c r="L96" s="23" t="s">
        <v>152</v>
      </c>
      <c r="M96" s="23" t="s">
        <v>152</v>
      </c>
      <c r="N96" s="23" t="s">
        <v>152</v>
      </c>
      <c r="O96" s="23"/>
      <c r="P96" s="23"/>
      <c r="Q96" s="23"/>
      <c r="R96" s="23"/>
      <c r="S96" s="23"/>
      <c r="T96" s="23"/>
    </row>
    <row r="97" spans="1:20" x14ac:dyDescent="0.3">
      <c r="A97" s="29" t="s">
        <v>170</v>
      </c>
      <c r="B97" s="23" t="s">
        <v>169</v>
      </c>
      <c r="C97" s="23"/>
      <c r="D97" s="23"/>
      <c r="E97" s="23"/>
      <c r="F97" s="23"/>
      <c r="G97" s="23"/>
      <c r="H97" s="23"/>
      <c r="I97" s="23"/>
      <c r="J97" s="23"/>
      <c r="K97" s="23"/>
      <c r="L97" s="23"/>
      <c r="M97" s="23"/>
      <c r="N97" s="23"/>
      <c r="O97" s="23"/>
      <c r="P97" s="23"/>
      <c r="Q97" s="23"/>
      <c r="R97" s="23"/>
      <c r="S97" s="23"/>
      <c r="T97" s="23"/>
    </row>
    <row r="98" spans="1:20" x14ac:dyDescent="0.3">
      <c r="A98" s="23"/>
      <c r="B98" s="23"/>
      <c r="C98" s="23"/>
      <c r="D98" s="23"/>
      <c r="E98" s="23"/>
      <c r="F98" s="23"/>
      <c r="G98" s="23"/>
      <c r="H98" s="23"/>
      <c r="I98" s="23"/>
      <c r="J98" s="23"/>
      <c r="K98" s="23"/>
      <c r="L98" s="23"/>
      <c r="M98" s="23"/>
      <c r="N98" s="23"/>
      <c r="O98" s="23"/>
      <c r="P98" s="23"/>
      <c r="Q98" s="23"/>
      <c r="R98" s="23"/>
      <c r="S98" s="23"/>
      <c r="T98" s="23"/>
    </row>
    <row r="99" spans="1:20" x14ac:dyDescent="0.3">
      <c r="A99" s="23"/>
      <c r="B99" s="23"/>
      <c r="C99" s="23"/>
      <c r="D99" s="23"/>
      <c r="E99" s="23"/>
      <c r="F99" s="23"/>
      <c r="G99" s="48" t="s">
        <v>190</v>
      </c>
      <c r="H99" s="23"/>
      <c r="I99" s="23"/>
      <c r="J99" s="23"/>
      <c r="K99" s="23"/>
      <c r="L99" s="23"/>
      <c r="M99" s="23"/>
      <c r="N99" s="23"/>
      <c r="O99" s="23"/>
      <c r="P99" s="23"/>
      <c r="Q99" s="23"/>
      <c r="R99" s="23"/>
      <c r="S99" s="23"/>
      <c r="T99" s="23"/>
    </row>
    <row r="100" spans="1:20" x14ac:dyDescent="0.3">
      <c r="A100" s="23"/>
      <c r="B100" s="23"/>
      <c r="C100" s="23"/>
      <c r="D100" s="23"/>
      <c r="E100" s="23"/>
      <c r="F100" s="23"/>
      <c r="G100" s="43" t="s">
        <v>187</v>
      </c>
      <c r="H100" s="45">
        <f>MEDIAN(H75:H91)</f>
        <v>42.45</v>
      </c>
      <c r="I100" s="61" t="s">
        <v>195</v>
      </c>
      <c r="J100" s="23"/>
      <c r="K100" s="23"/>
      <c r="L100" s="23"/>
      <c r="M100" s="23"/>
      <c r="N100" s="23"/>
      <c r="O100" s="23"/>
      <c r="P100" s="23"/>
      <c r="Q100" s="23"/>
      <c r="R100" s="23"/>
      <c r="S100" s="23"/>
      <c r="T100" s="23"/>
    </row>
    <row r="101" spans="1:20" x14ac:dyDescent="0.3">
      <c r="A101" s="23"/>
      <c r="B101" s="23"/>
      <c r="C101" s="23"/>
      <c r="D101" s="23"/>
      <c r="E101" s="23"/>
      <c r="F101" s="23"/>
      <c r="G101" s="43" t="s">
        <v>193</v>
      </c>
      <c r="H101" s="45">
        <f>MEDIAN(H75:H90)</f>
        <v>42</v>
      </c>
      <c r="I101" s="23"/>
      <c r="J101" s="23"/>
      <c r="K101" s="23"/>
      <c r="L101" s="23"/>
      <c r="M101" s="23"/>
      <c r="N101" s="23"/>
      <c r="O101" s="23"/>
      <c r="P101" s="23"/>
      <c r="Q101" s="23"/>
      <c r="R101" s="23"/>
      <c r="S101" s="23"/>
      <c r="T101" s="23"/>
    </row>
    <row r="102" spans="1:20" x14ac:dyDescent="0.3">
      <c r="A102" s="23"/>
      <c r="B102" s="23"/>
      <c r="C102" s="23"/>
      <c r="D102" s="23"/>
      <c r="E102" s="23"/>
      <c r="F102" s="23"/>
      <c r="G102" s="43" t="s">
        <v>192</v>
      </c>
      <c r="H102" s="45">
        <f>MEDIAN(H75:H78,H80,H82:H86,H88,H90,H91)</f>
        <v>42</v>
      </c>
      <c r="I102" s="23"/>
      <c r="J102" s="23"/>
      <c r="K102" s="23"/>
      <c r="L102" s="23"/>
      <c r="M102" s="23"/>
      <c r="N102" s="23"/>
      <c r="O102" s="23"/>
      <c r="P102" s="23"/>
      <c r="Q102" s="23"/>
      <c r="R102" s="23"/>
      <c r="S102" s="23"/>
      <c r="T102" s="23"/>
    </row>
    <row r="103" spans="1:20" x14ac:dyDescent="0.3">
      <c r="G103" s="43" t="s">
        <v>188</v>
      </c>
      <c r="H103" s="45">
        <f>MEDIAN(H76,H80,H82:H84,H86)</f>
        <v>38.625</v>
      </c>
      <c r="K103" s="23"/>
      <c r="L103" s="23"/>
    </row>
    <row r="104" spans="1:20" x14ac:dyDescent="0.3">
      <c r="G104" s="43" t="s">
        <v>189</v>
      </c>
      <c r="H104" s="45">
        <f>MEDIAN(H75,H77:H78,H85,H88,H90:H91)</f>
        <v>42.9</v>
      </c>
      <c r="K104" s="23"/>
    </row>
    <row r="105" spans="1:20" x14ac:dyDescent="0.3">
      <c r="G105" s="43"/>
      <c r="H105" s="59"/>
      <c r="K105" s="23"/>
    </row>
    <row r="106" spans="1:20" x14ac:dyDescent="0.3">
      <c r="H106" s="59"/>
      <c r="K106" s="23"/>
    </row>
    <row r="107" spans="1:20" x14ac:dyDescent="0.3">
      <c r="H107" s="59"/>
      <c r="K107" s="23"/>
    </row>
    <row r="108" spans="1:20" x14ac:dyDescent="0.3">
      <c r="H108" s="59"/>
    </row>
  </sheetData>
  <mergeCells count="4">
    <mergeCell ref="A8:G8"/>
    <mergeCell ref="A61:G68"/>
    <mergeCell ref="G44:Q45"/>
    <mergeCell ref="B73:I7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030F5-F8F1-46B4-A022-996BE693D229}">
  <dimension ref="A1:E59"/>
  <sheetViews>
    <sheetView topLeftCell="A4" workbookViewId="0">
      <selection activeCell="M53" sqref="M53"/>
    </sheetView>
  </sheetViews>
  <sheetFormatPr defaultRowHeight="14.4" x14ac:dyDescent="0.3"/>
  <cols>
    <col min="1" max="1" width="21.6640625" customWidth="1"/>
    <col min="2" max="3" width="17.21875" style="23" customWidth="1"/>
    <col min="4" max="4" width="17.33203125" style="23" customWidth="1"/>
  </cols>
  <sheetData>
    <row r="1" spans="1:4" x14ac:dyDescent="0.3">
      <c r="A1" s="1" t="s">
        <v>106</v>
      </c>
    </row>
    <row r="2" spans="1:4" x14ac:dyDescent="0.3">
      <c r="A2" s="1"/>
    </row>
    <row r="3" spans="1:4" x14ac:dyDescent="0.3">
      <c r="A3" t="s">
        <v>105</v>
      </c>
    </row>
    <row r="4" spans="1:4" x14ac:dyDescent="0.3">
      <c r="A4" s="11"/>
    </row>
    <row r="5" spans="1:4" x14ac:dyDescent="0.3">
      <c r="A5" s="11"/>
    </row>
    <row r="6" spans="1:4" x14ac:dyDescent="0.3">
      <c r="A6" s="11"/>
    </row>
    <row r="7" spans="1:4" x14ac:dyDescent="0.3">
      <c r="A7" t="s">
        <v>89</v>
      </c>
    </row>
    <row r="8" spans="1:4" x14ac:dyDescent="0.3">
      <c r="A8" t="s">
        <v>90</v>
      </c>
      <c r="B8" s="29" t="s">
        <v>151</v>
      </c>
    </row>
    <row r="9" spans="1:4" x14ac:dyDescent="0.3">
      <c r="A9" t="s">
        <v>81</v>
      </c>
    </row>
    <row r="12" spans="1:4" x14ac:dyDescent="0.3">
      <c r="A12" s="1" t="s">
        <v>173</v>
      </c>
    </row>
    <row r="13" spans="1:4" x14ac:dyDescent="0.3">
      <c r="A13" s="1"/>
    </row>
    <row r="14" spans="1:4" x14ac:dyDescent="0.3">
      <c r="A14" s="53" t="s">
        <v>184</v>
      </c>
    </row>
    <row r="15" spans="1:4" x14ac:dyDescent="0.3">
      <c r="B15" s="42" t="s">
        <v>149</v>
      </c>
      <c r="C15" s="42"/>
    </row>
    <row r="16" spans="1:4" x14ac:dyDescent="0.3">
      <c r="A16" s="26" t="s">
        <v>108</v>
      </c>
      <c r="B16" s="50" t="s">
        <v>89</v>
      </c>
      <c r="C16" s="52" t="s">
        <v>81</v>
      </c>
      <c r="D16" s="28" t="s">
        <v>153</v>
      </c>
    </row>
    <row r="17" spans="1:4" x14ac:dyDescent="0.3">
      <c r="A17" t="s">
        <v>109</v>
      </c>
      <c r="B17" s="23">
        <v>9</v>
      </c>
      <c r="C17" s="23" t="s">
        <v>152</v>
      </c>
      <c r="D17" s="23" t="s">
        <v>154</v>
      </c>
    </row>
    <row r="18" spans="1:4" x14ac:dyDescent="0.3">
      <c r="A18" t="s">
        <v>110</v>
      </c>
      <c r="B18" s="23">
        <v>22.5</v>
      </c>
      <c r="C18" s="23" t="s">
        <v>152</v>
      </c>
      <c r="D18" s="23" t="s">
        <v>154</v>
      </c>
    </row>
    <row r="19" spans="1:4" x14ac:dyDescent="0.3">
      <c r="A19" t="s">
        <v>111</v>
      </c>
      <c r="B19" s="23">
        <v>15</v>
      </c>
      <c r="C19" s="23" t="s">
        <v>152</v>
      </c>
      <c r="D19" s="23" t="s">
        <v>154</v>
      </c>
    </row>
    <row r="20" spans="1:4" x14ac:dyDescent="0.3">
      <c r="A20" t="s">
        <v>112</v>
      </c>
      <c r="B20" s="23">
        <v>18</v>
      </c>
      <c r="C20" s="23" t="s">
        <v>152</v>
      </c>
      <c r="D20" s="23" t="s">
        <v>154</v>
      </c>
    </row>
    <row r="21" spans="1:4" x14ac:dyDescent="0.3">
      <c r="A21" t="s">
        <v>113</v>
      </c>
      <c r="B21" s="23">
        <v>17.5</v>
      </c>
      <c r="C21" s="23" t="s">
        <v>152</v>
      </c>
      <c r="D21" s="23" t="s">
        <v>154</v>
      </c>
    </row>
    <row r="22" spans="1:4" x14ac:dyDescent="0.3">
      <c r="A22" t="s">
        <v>114</v>
      </c>
      <c r="B22" s="23">
        <v>30</v>
      </c>
      <c r="C22" s="23" t="s">
        <v>152</v>
      </c>
      <c r="D22" s="23" t="s">
        <v>154</v>
      </c>
    </row>
    <row r="23" spans="1:4" x14ac:dyDescent="0.3">
      <c r="A23" t="s">
        <v>115</v>
      </c>
      <c r="B23" s="23">
        <v>13.2</v>
      </c>
      <c r="C23" s="23" t="s">
        <v>152</v>
      </c>
      <c r="D23" s="23" t="s">
        <v>154</v>
      </c>
    </row>
    <row r="24" spans="1:4" x14ac:dyDescent="0.3">
      <c r="A24" t="s">
        <v>116</v>
      </c>
      <c r="B24" s="23">
        <v>15</v>
      </c>
      <c r="C24" s="23" t="s">
        <v>152</v>
      </c>
      <c r="D24" s="23" t="s">
        <v>154</v>
      </c>
    </row>
    <row r="25" spans="1:4" x14ac:dyDescent="0.3">
      <c r="A25" t="s">
        <v>117</v>
      </c>
      <c r="B25" s="23">
        <v>8</v>
      </c>
      <c r="C25" s="23" t="s">
        <v>152</v>
      </c>
      <c r="D25" s="23" t="s">
        <v>154</v>
      </c>
    </row>
    <row r="26" spans="1:4" x14ac:dyDescent="0.3">
      <c r="A26" t="s">
        <v>118</v>
      </c>
      <c r="B26" s="23">
        <v>21</v>
      </c>
      <c r="C26" s="23" t="s">
        <v>152</v>
      </c>
      <c r="D26" s="23" t="s">
        <v>154</v>
      </c>
    </row>
    <row r="27" spans="1:4" x14ac:dyDescent="0.3">
      <c r="A27" t="s">
        <v>119</v>
      </c>
      <c r="B27" s="23">
        <v>20</v>
      </c>
      <c r="C27" s="23" t="s">
        <v>152</v>
      </c>
      <c r="D27" s="23" t="s">
        <v>154</v>
      </c>
    </row>
    <row r="28" spans="1:4" x14ac:dyDescent="0.3">
      <c r="A28" t="s">
        <v>120</v>
      </c>
      <c r="B28" s="23">
        <v>35</v>
      </c>
      <c r="C28" s="23" t="s">
        <v>152</v>
      </c>
      <c r="D28" s="23" t="s">
        <v>154</v>
      </c>
    </row>
    <row r="29" spans="1:4" x14ac:dyDescent="0.3">
      <c r="A29" t="s">
        <v>121</v>
      </c>
      <c r="B29" s="23">
        <v>10</v>
      </c>
      <c r="C29" s="23" t="s">
        <v>152</v>
      </c>
      <c r="D29" s="23" t="s">
        <v>154</v>
      </c>
    </row>
    <row r="30" spans="1:4" x14ac:dyDescent="0.3">
      <c r="A30" t="s">
        <v>122</v>
      </c>
      <c r="B30" s="23">
        <v>13.5</v>
      </c>
      <c r="C30" s="23" t="s">
        <v>152</v>
      </c>
      <c r="D30" s="23" t="s">
        <v>154</v>
      </c>
    </row>
    <row r="31" spans="1:4" x14ac:dyDescent="0.3">
      <c r="A31" t="s">
        <v>123</v>
      </c>
      <c r="B31" s="23">
        <v>30</v>
      </c>
      <c r="C31" s="23" t="s">
        <v>152</v>
      </c>
      <c r="D31" s="23" t="s">
        <v>154</v>
      </c>
    </row>
    <row r="32" spans="1:4" x14ac:dyDescent="0.3">
      <c r="A32" t="s">
        <v>124</v>
      </c>
      <c r="B32" s="23">
        <v>20</v>
      </c>
      <c r="C32" s="23" t="s">
        <v>152</v>
      </c>
      <c r="D32" s="23" t="s">
        <v>154</v>
      </c>
    </row>
    <row r="33" spans="1:4" x14ac:dyDescent="0.3">
      <c r="A33" t="s">
        <v>125</v>
      </c>
      <c r="B33" s="23">
        <v>35</v>
      </c>
      <c r="C33" s="23" t="s">
        <v>152</v>
      </c>
      <c r="D33" s="23" t="s">
        <v>154</v>
      </c>
    </row>
    <row r="34" spans="1:4" x14ac:dyDescent="0.3">
      <c r="A34" t="s">
        <v>126</v>
      </c>
      <c r="B34" s="23">
        <v>20</v>
      </c>
      <c r="C34" s="23" t="s">
        <v>152</v>
      </c>
      <c r="D34" s="23" t="s">
        <v>154</v>
      </c>
    </row>
    <row r="35" spans="1:4" x14ac:dyDescent="0.3">
      <c r="A35" t="s">
        <v>127</v>
      </c>
      <c r="B35" s="23">
        <v>29</v>
      </c>
      <c r="C35" s="23" t="s">
        <v>152</v>
      </c>
      <c r="D35" s="23" t="s">
        <v>154</v>
      </c>
    </row>
    <row r="36" spans="1:4" x14ac:dyDescent="0.3">
      <c r="A36" t="s">
        <v>128</v>
      </c>
      <c r="B36" s="23">
        <v>18</v>
      </c>
      <c r="C36" s="23" t="s">
        <v>152</v>
      </c>
      <c r="D36" s="23" t="s">
        <v>154</v>
      </c>
    </row>
    <row r="37" spans="1:4" x14ac:dyDescent="0.3">
      <c r="A37" t="s">
        <v>129</v>
      </c>
      <c r="B37" s="23">
        <v>6</v>
      </c>
      <c r="C37" s="23" t="s">
        <v>152</v>
      </c>
      <c r="D37" s="23" t="s">
        <v>154</v>
      </c>
    </row>
    <row r="38" spans="1:4" x14ac:dyDescent="0.3">
      <c r="A38" t="s">
        <v>130</v>
      </c>
      <c r="B38" s="23">
        <v>18</v>
      </c>
      <c r="C38" s="23" t="s">
        <v>152</v>
      </c>
      <c r="D38" s="23" t="s">
        <v>154</v>
      </c>
    </row>
    <row r="39" spans="1:4" x14ac:dyDescent="0.3">
      <c r="A39" t="s">
        <v>131</v>
      </c>
      <c r="B39" s="23">
        <v>11.7</v>
      </c>
      <c r="C39" s="23" t="s">
        <v>152</v>
      </c>
      <c r="D39" s="23" t="s">
        <v>154</v>
      </c>
    </row>
    <row r="40" spans="1:4" x14ac:dyDescent="0.3">
      <c r="A40" t="s">
        <v>132</v>
      </c>
      <c r="B40" s="23">
        <v>17.5</v>
      </c>
      <c r="C40" s="23" t="s">
        <v>152</v>
      </c>
      <c r="D40" s="23" t="s">
        <v>154</v>
      </c>
    </row>
    <row r="41" spans="1:4" x14ac:dyDescent="0.3">
      <c r="A41" t="s">
        <v>133</v>
      </c>
      <c r="B41" s="23">
        <v>30</v>
      </c>
      <c r="C41" s="23" t="s">
        <v>152</v>
      </c>
      <c r="D41" s="23" t="s">
        <v>154</v>
      </c>
    </row>
    <row r="42" spans="1:4" x14ac:dyDescent="0.3">
      <c r="A42" t="s">
        <v>134</v>
      </c>
      <c r="B42" s="23">
        <v>17.5</v>
      </c>
      <c r="C42" s="23" t="s">
        <v>152</v>
      </c>
      <c r="D42" s="23" t="s">
        <v>154</v>
      </c>
    </row>
    <row r="43" spans="1:4" x14ac:dyDescent="0.3">
      <c r="A43" t="s">
        <v>135</v>
      </c>
      <c r="B43" s="23">
        <v>9</v>
      </c>
      <c r="C43" s="23" t="s">
        <v>152</v>
      </c>
      <c r="D43" s="23" t="s">
        <v>154</v>
      </c>
    </row>
    <row r="44" spans="1:4" x14ac:dyDescent="0.3">
      <c r="A44" t="s">
        <v>136</v>
      </c>
      <c r="B44" s="23">
        <v>30</v>
      </c>
      <c r="C44" s="23" t="s">
        <v>152</v>
      </c>
      <c r="D44" s="23" t="s">
        <v>154</v>
      </c>
    </row>
    <row r="45" spans="1:4" x14ac:dyDescent="0.3">
      <c r="A45" t="s">
        <v>137</v>
      </c>
      <c r="B45" s="23">
        <v>20</v>
      </c>
      <c r="C45" s="23" t="s">
        <v>152</v>
      </c>
      <c r="D45" s="23" t="s">
        <v>154</v>
      </c>
    </row>
    <row r="46" spans="1:4" x14ac:dyDescent="0.3">
      <c r="A46" t="s">
        <v>138</v>
      </c>
      <c r="B46" s="23">
        <v>30</v>
      </c>
      <c r="C46" s="23" t="s">
        <v>152</v>
      </c>
      <c r="D46" s="23" t="s">
        <v>154</v>
      </c>
    </row>
    <row r="47" spans="1:4" x14ac:dyDescent="0.3">
      <c r="A47" t="s">
        <v>139</v>
      </c>
      <c r="B47" s="23">
        <v>41.25</v>
      </c>
      <c r="C47" s="23" t="s">
        <v>152</v>
      </c>
      <c r="D47" s="23" t="s">
        <v>154</v>
      </c>
    </row>
    <row r="48" spans="1:4" x14ac:dyDescent="0.3">
      <c r="A48" t="s">
        <v>140</v>
      </c>
      <c r="B48" s="23">
        <v>18</v>
      </c>
      <c r="C48" s="23" t="s">
        <v>152</v>
      </c>
      <c r="D48" s="23" t="s">
        <v>154</v>
      </c>
    </row>
    <row r="49" spans="1:5" x14ac:dyDescent="0.3">
      <c r="A49" t="s">
        <v>141</v>
      </c>
      <c r="B49" s="23">
        <v>15</v>
      </c>
      <c r="C49" s="23" t="s">
        <v>152</v>
      </c>
      <c r="D49" s="23" t="s">
        <v>154</v>
      </c>
    </row>
    <row r="50" spans="1:5" x14ac:dyDescent="0.3">
      <c r="A50" t="s">
        <v>142</v>
      </c>
      <c r="B50" s="23">
        <v>6</v>
      </c>
      <c r="C50" s="23">
        <v>140</v>
      </c>
      <c r="D50" s="23" t="s">
        <v>155</v>
      </c>
    </row>
    <row r="51" spans="1:5" x14ac:dyDescent="0.3">
      <c r="A51" t="s">
        <v>143</v>
      </c>
      <c r="B51" s="23">
        <v>7.95</v>
      </c>
      <c r="C51" s="23" t="s">
        <v>152</v>
      </c>
      <c r="D51" s="23" t="s">
        <v>155</v>
      </c>
    </row>
    <row r="52" spans="1:5" x14ac:dyDescent="0.3">
      <c r="A52" t="s">
        <v>144</v>
      </c>
      <c r="B52" s="23">
        <v>18</v>
      </c>
      <c r="C52" s="23" t="s">
        <v>152</v>
      </c>
      <c r="D52" s="23" t="s">
        <v>155</v>
      </c>
    </row>
    <row r="53" spans="1:5" x14ac:dyDescent="0.3">
      <c r="A53" t="s">
        <v>145</v>
      </c>
      <c r="B53" s="23">
        <v>9</v>
      </c>
      <c r="C53" s="23" t="s">
        <v>152</v>
      </c>
      <c r="D53" s="23" t="s">
        <v>155</v>
      </c>
    </row>
    <row r="54" spans="1:5" x14ac:dyDescent="0.3">
      <c r="A54" t="s">
        <v>146</v>
      </c>
      <c r="B54" s="23">
        <v>8</v>
      </c>
      <c r="C54" s="23" t="s">
        <v>152</v>
      </c>
      <c r="D54" s="23" t="s">
        <v>155</v>
      </c>
    </row>
    <row r="55" spans="1:5" x14ac:dyDescent="0.3">
      <c r="A55" t="s">
        <v>147</v>
      </c>
      <c r="B55" s="23" t="s">
        <v>152</v>
      </c>
      <c r="C55" s="23">
        <v>70</v>
      </c>
      <c r="D55" s="23" t="s">
        <v>155</v>
      </c>
    </row>
    <row r="56" spans="1:5" x14ac:dyDescent="0.3">
      <c r="A56" s="7" t="s">
        <v>148</v>
      </c>
      <c r="B56" s="44">
        <v>30</v>
      </c>
      <c r="C56" s="44" t="s">
        <v>152</v>
      </c>
      <c r="D56" s="44" t="s">
        <v>155</v>
      </c>
    </row>
    <row r="57" spans="1:5" x14ac:dyDescent="0.3">
      <c r="A57" s="54" t="s">
        <v>181</v>
      </c>
      <c r="B57" s="45">
        <f>AVERAGE(B17:B56)</f>
        <v>19.041025641025641</v>
      </c>
      <c r="C57" s="45">
        <f>AVERAGE(C17:C56)</f>
        <v>105</v>
      </c>
    </row>
    <row r="58" spans="1:5" x14ac:dyDescent="0.3">
      <c r="A58" s="54" t="s">
        <v>176</v>
      </c>
      <c r="B58" s="55">
        <f>MEDIAN(B17:B56)</f>
        <v>18</v>
      </c>
      <c r="C58" s="56">
        <f>MEDIAN(C17:C56)</f>
        <v>105</v>
      </c>
    </row>
    <row r="59" spans="1:5" x14ac:dyDescent="0.3">
      <c r="A59" s="54" t="s">
        <v>177</v>
      </c>
      <c r="B59" s="55" t="s">
        <v>178</v>
      </c>
      <c r="C59" s="56" t="s">
        <v>179</v>
      </c>
      <c r="E59" s="29" t="s">
        <v>182</v>
      </c>
    </row>
  </sheetData>
  <mergeCells count="1">
    <mergeCell ref="B15:C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Nutrients</vt:lpstr>
      <vt:lpstr>Salt</vt:lpstr>
      <vt:lpstr>Wheat flour</vt:lpstr>
      <vt:lpstr>Maize flour</vt:lpstr>
      <vt:lpstr>Rice</vt:lpstr>
      <vt:lpstr>Oil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Valerie Friesen</dc:creator>
  <cp:lastModifiedBy>Valerie Friesen</cp:lastModifiedBy>
  <dcterms:created xsi:type="dcterms:W3CDTF">2024-08-12T10:42:29Z</dcterms:created>
  <dcterms:modified xsi:type="dcterms:W3CDTF">2024-10-11T11:47:43Z</dcterms:modified>
</cp:coreProperties>
</file>