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hip.SAFMC\Documents\Comprehensive Management\"/>
    </mc:Choice>
  </mc:AlternateContent>
  <xr:revisionPtr revIDLastSave="0" documentId="8_{A492D60B-6F76-4D5F-8C5B-4E72E4032813}" xr6:coauthVersionLast="47" xr6:coauthVersionMax="47" xr10:uidLastSave="{00000000-0000-0000-0000-000000000000}"/>
  <bookViews>
    <workbookView xWindow="-108" yWindow="-108" windowWidth="23256" windowHeight="12576" tabRatio="814" xr2:uid="{00000000-000D-0000-FFFF-FFFF00000000}"/>
  </bookViews>
  <sheets>
    <sheet name="SG" sheetId="1" r:id="rId1"/>
    <sheet name="DW" sheetId="2" r:id="rId2"/>
    <sheet name="Coastal Migratory Pelagics" sheetId="11" r:id="rId3"/>
    <sheet name="Spiny Lobster" sheetId="12" r:id="rId4"/>
    <sheet name="Golden Crab" sheetId="13" r:id="rId5"/>
    <sheet name="Shrimp" sheetId="7" r:id="rId6"/>
    <sheet name="Pelagic Sargassum " sheetId="9" r:id="rId7"/>
    <sheet name="Coral" sheetId="10" r:id="rId8"/>
  </sheets>
  <definedNames>
    <definedName name="_xlnm._FilterDatabase" localSheetId="0" hidden="1">SG!$A$1:$I$69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0" i="1" l="1"/>
  <c r="C70" i="1"/>
  <c r="G56" i="1"/>
  <c r="G55" i="1"/>
  <c r="G54" i="1"/>
  <c r="G53" i="1"/>
  <c r="G52" i="1"/>
  <c r="G51" i="1"/>
  <c r="G49" i="1"/>
  <c r="G48" i="1"/>
  <c r="G47" i="1"/>
  <c r="G46" i="1"/>
</calcChain>
</file>

<file path=xl/sharedStrings.xml><?xml version="1.0" encoding="utf-8"?>
<sst xmlns="http://schemas.openxmlformats.org/spreadsheetml/2006/main" count="344" uniqueCount="234">
  <si>
    <t>Species</t>
  </si>
  <si>
    <t>Commercial ACL In Place</t>
  </si>
  <si>
    <t>Recreational ACL In Place</t>
  </si>
  <si>
    <t>Total ACL In Place</t>
  </si>
  <si>
    <t>Commercial Allocation</t>
  </si>
  <si>
    <t>Rec Allocation</t>
  </si>
  <si>
    <t>Dolphin</t>
  </si>
  <si>
    <t>Wahoo</t>
  </si>
  <si>
    <t>Atlantic Spadefish</t>
  </si>
  <si>
    <t>Bar Jack</t>
  </si>
  <si>
    <t>Black grouper</t>
  </si>
  <si>
    <t>Black sea bass</t>
  </si>
  <si>
    <t>Blueline Tilefish</t>
  </si>
  <si>
    <t>Gag</t>
  </si>
  <si>
    <t>Golden tilefish</t>
  </si>
  <si>
    <t>97%  (25% Hook and line, 75% longline) (Gear allocations - Am 18B)</t>
  </si>
  <si>
    <t>Gray Triggerfish</t>
  </si>
  <si>
    <t>Greater amberjack</t>
  </si>
  <si>
    <t>1,167,837 lbs ww</t>
  </si>
  <si>
    <t>1,968,000 lbs ww (Comp ACL Am)</t>
  </si>
  <si>
    <t>Mutton Snapper</t>
  </si>
  <si>
    <t>Red grouper</t>
  </si>
  <si>
    <t>Red porgy</t>
  </si>
  <si>
    <t>Red snapper</t>
  </si>
  <si>
    <t>Scamp</t>
  </si>
  <si>
    <t>Snowy grouper</t>
  </si>
  <si>
    <t>Speckled hind</t>
  </si>
  <si>
    <t>0 (landings only)</t>
  </si>
  <si>
    <t>0 (landings only) (17B)</t>
  </si>
  <si>
    <t>Warsaw grouper</t>
  </si>
  <si>
    <t>Vermilion snapper</t>
  </si>
  <si>
    <t>Wreckfish</t>
  </si>
  <si>
    <t>Yellowtail Snapper</t>
  </si>
  <si>
    <t>1,596,510 lbs ww                                      (Reg Am 15)</t>
  </si>
  <si>
    <t>Yellowedge Grouper</t>
  </si>
  <si>
    <t>Silk Snapper</t>
  </si>
  <si>
    <t>Misty Grouper</t>
  </si>
  <si>
    <t>Sand Tilefish</t>
  </si>
  <si>
    <t>Queen Snapper</t>
  </si>
  <si>
    <t>Blackfin Snapper</t>
  </si>
  <si>
    <t>Jacks Complex</t>
  </si>
  <si>
    <t>189,422 lbs ww</t>
  </si>
  <si>
    <t>Almaco Jack</t>
  </si>
  <si>
    <t>Banded Rudderfish</t>
  </si>
  <si>
    <t>Lesser Amberjack</t>
  </si>
  <si>
    <t>Snappers Complex</t>
  </si>
  <si>
    <t>Gray Snapper</t>
  </si>
  <si>
    <t>Lane Snapper</t>
  </si>
  <si>
    <t>Cubera Snapper</t>
  </si>
  <si>
    <t>AM (Amendment language)</t>
  </si>
  <si>
    <t>Grunts Complex</t>
  </si>
  <si>
    <t>White Grunt</t>
  </si>
  <si>
    <t>Sailor's Choice</t>
  </si>
  <si>
    <t>Tomtate</t>
  </si>
  <si>
    <t>Margate</t>
  </si>
  <si>
    <t>Golden Crab</t>
  </si>
  <si>
    <t>Red Hind</t>
  </si>
  <si>
    <t>Rock Hind</t>
  </si>
  <si>
    <t>Yellowmouth Grouper</t>
  </si>
  <si>
    <t>Yellowfin Grouper</t>
  </si>
  <si>
    <t>Spiny Lobster</t>
  </si>
  <si>
    <t>Coney</t>
  </si>
  <si>
    <t>Graysby</t>
  </si>
  <si>
    <t>Porgy Complex</t>
  </si>
  <si>
    <t>36,348 lbs ww</t>
  </si>
  <si>
    <t>Jolthead Porgy</t>
  </si>
  <si>
    <t>Knobbed Porgy</t>
  </si>
  <si>
    <t>Saucereye Porgy</t>
  </si>
  <si>
    <t>Scup</t>
  </si>
  <si>
    <t>Whitebone Porgy</t>
  </si>
  <si>
    <t>Total ACL only</t>
  </si>
  <si>
    <t>None</t>
  </si>
  <si>
    <t>Cobia</t>
  </si>
  <si>
    <t>164,000 lbs ww</t>
  </si>
  <si>
    <t>328,000 lbs ww                     (Reg 18)</t>
  </si>
  <si>
    <t>Shallow-Water Groupers Complex</t>
  </si>
  <si>
    <t>83%                     (Reg Am 20)</t>
  </si>
  <si>
    <t>17%                   (Rg Am 20)</t>
  </si>
  <si>
    <t>150,552 lbs ww                               (Am 29)</t>
  </si>
  <si>
    <t xml:space="preserve">661,926 lbs ww                        (Am 29) </t>
  </si>
  <si>
    <t xml:space="preserve">812,478 lbs ww                             (Am 29)       </t>
  </si>
  <si>
    <t>49,021 lbs ww                         (Am 29)</t>
  </si>
  <si>
    <t>62,249 lbs ww                                 (Am 29)</t>
  </si>
  <si>
    <t>404,675 lbs ww                             (Am 29)</t>
  </si>
  <si>
    <t>Jan-Jun: 156,162 lbs ww           Jul-Dec: 156,162 lbs ww            (Am 29)</t>
  </si>
  <si>
    <t>219,375 lbs ww                           (Am 29)</t>
  </si>
  <si>
    <t>116,369 lbs ww                        (Am 29)</t>
  </si>
  <si>
    <t>335,744 lbs ww                          (Am 29)</t>
  </si>
  <si>
    <t xml:space="preserve"> 217,903 lbs ww                           (Am 29)</t>
  </si>
  <si>
    <t>55,542 lbs ww                          (Am 29)</t>
  </si>
  <si>
    <t>48,648 lbs ww                          (Am 29)</t>
  </si>
  <si>
    <t>104,190 lbs ww                           (Am 29)</t>
  </si>
  <si>
    <t>10%                                                      (DW8)</t>
  </si>
  <si>
    <t>90%                                         (DW8)</t>
  </si>
  <si>
    <t>1,440,990 lbs ww                                                         (Reg Am 15)</t>
  </si>
  <si>
    <t>716,999 lbs ww                             (Am 29)</t>
  </si>
  <si>
    <t xml:space="preserve">Deepwater Complex </t>
  </si>
  <si>
    <t>13,810,361 lbs ww                                           ACT= 12,769,061                               (DW8)</t>
  </si>
  <si>
    <t>70,542 lbs ww              (DW5)</t>
  </si>
  <si>
    <t>1,724,418 lbs ww    ACT= 1,258,825  (DW5)</t>
  </si>
  <si>
    <t>1,794,960 lbs ww                    (DW5)</t>
  </si>
  <si>
    <t>3.93%  (DW 5)</t>
  </si>
  <si>
    <t>96.07%  (DW 5)</t>
  </si>
  <si>
    <t>131,268 lbs ww                           (Am 35)</t>
  </si>
  <si>
    <t>38,628 lbs ww                        (Am 35)</t>
  </si>
  <si>
    <t>1,169,308 lbs ww                    (Am 35)</t>
  </si>
  <si>
    <t>1,513,883 lbs ww                            (Am 35)</t>
  </si>
  <si>
    <t>3,037,500 lbs ww                                    (Reg Am 15)</t>
  </si>
  <si>
    <t xml:space="preserve"> 2016/17: 9.21 mp                                                          2017/18: 8.88 mp                                                      2018/19: 8.71 mp                                                      2019/20+: 8.55 mp                                                       (CMP26, eff. 5/11/17)</t>
  </si>
  <si>
    <t>GA-NC Hogfish</t>
  </si>
  <si>
    <t>FLK/EFL Hogfish</t>
  </si>
  <si>
    <t>1,534,485 lbs ww                                                                                             (DW8)</t>
  </si>
  <si>
    <t>165,750 lbs ww                 (Comp ACL)</t>
  </si>
  <si>
    <t>262,594 lbs ww               (Comp ACL)</t>
  </si>
  <si>
    <t>342,000 lbs gw                            (Reg 28)</t>
  </si>
  <si>
    <t>111,354 lbs ww</t>
  </si>
  <si>
    <t>127,115 fish</t>
  </si>
  <si>
    <t>164,000 lbs ww.                     Jan-Apr = 49,200 lbs ww; May-Dec = 114,800 lbs ww (Reg 27)</t>
  </si>
  <si>
    <t>5,315 fish                                   (Reg Am 20)</t>
  </si>
  <si>
    <t xml:space="preserve"> 153,935 lbs gw (Reg Am 20) Jan-Jun = 107,754 lbs ww;     Jul-Dec = 46,181 lbs ww    (Reg 27)</t>
  </si>
  <si>
    <t>769,388 lbs gw                             (800,163 lbs ww)                 Mar-Aug = 461,633 lbs; Sep-Feb = 307,755 lbs</t>
  </si>
  <si>
    <t>457,221 lbs ww                   (Reg Am 13)</t>
  </si>
  <si>
    <t xml:space="preserve"> 344,575 lbs ww                   (Am 35)</t>
  </si>
  <si>
    <t>618,122 lbs ww                    (Am 29)</t>
  </si>
  <si>
    <t>836,025 lbs ww                     (Am 29)</t>
  </si>
  <si>
    <t>96,844 lbs ww  (Comp ACL)</t>
  </si>
  <si>
    <t>Total 331,740 lbs gw                  H&amp;L (25%)=82,935 lbs        Longline (75%)= 248,805 lbs       (Reg 28)</t>
  </si>
  <si>
    <t xml:space="preserve">267,799 lbs ww   </t>
  </si>
  <si>
    <t xml:space="preserve">106,914 lbs ww  </t>
  </si>
  <si>
    <t>143,262 lbs ww                   (Reg Am 13)</t>
  </si>
  <si>
    <t xml:space="preserve">23,456 lbs ww                             </t>
  </si>
  <si>
    <t xml:space="preserve">988 fish                                   </t>
  </si>
  <si>
    <t xml:space="preserve">33,930 lbs ww                           </t>
  </si>
  <si>
    <t xml:space="preserve">9.63%                   (SG Am 37) </t>
  </si>
  <si>
    <t xml:space="preserve">90.37%           (SG Am 37) </t>
  </si>
  <si>
    <t>13,228 lbs ww                       (Am 29)</t>
  </si>
  <si>
    <t>169,896 lbs ww                    (Am 35)</t>
  </si>
  <si>
    <t>SPCnt</t>
  </si>
  <si>
    <t>SUMS</t>
  </si>
  <si>
    <t>SPP</t>
  </si>
  <si>
    <t>ACLs</t>
  </si>
  <si>
    <t>ACLcnt</t>
  </si>
  <si>
    <t>Goliath Grouper</t>
  </si>
  <si>
    <t>Nassau Grouper</t>
  </si>
  <si>
    <t>ECOSYS COMP</t>
  </si>
  <si>
    <t>Bank Sea Bass</t>
  </si>
  <si>
    <t>Rock Sea Bass</t>
  </si>
  <si>
    <t>Longspine Porgy</t>
  </si>
  <si>
    <t>Ocean Triggerfish</t>
  </si>
  <si>
    <t>Cottonwick</t>
  </si>
  <si>
    <t>Shrimp</t>
  </si>
  <si>
    <t>Pelagic Sargassum Habitat</t>
  </si>
  <si>
    <t>Coral Hard Live Bottom Habitat</t>
  </si>
  <si>
    <t>8,277 lbs ww                          (SG Am 37, see amendment for ACLs for 2022-2027)</t>
  </si>
  <si>
    <t>359,832 lbs gw                 (Reg Am 22)</t>
  </si>
  <si>
    <t>2,316 fish                        (Reg 28)</t>
  </si>
  <si>
    <t>29,096 fish                       (SG Am 37, see amendment for ACLs for 2022-2027)</t>
  </si>
  <si>
    <t xml:space="preserve">117,148 lbs ww                            (AF 3)                                </t>
  </si>
  <si>
    <t>326,800 lb ww (2019)    287,670 lbs ww (2020)      276,490 lbs ww (2021)            (AF 2)</t>
  </si>
  <si>
    <t>366,510 lbs ww (2021-2022)  (AF 2)</t>
  </si>
  <si>
    <t>116,820 lbs ww                            (AF 3)</t>
  </si>
  <si>
    <t>71,280 lb ww                      (AF 1)</t>
  </si>
  <si>
    <t>90,720 lb ww                     (AF 1)</t>
  </si>
  <si>
    <t>29,656 fish                       (Am 43)</t>
  </si>
  <si>
    <t>124,815 lb ww                  (Am 43)</t>
  </si>
  <si>
    <t>450,560 lbs ww (2021)     435,840 lbs ww (2022)    427,520 lbs ww (2023)     (AF 2)</t>
  </si>
  <si>
    <t>Commercial ACL is split into two seasonal quotas: Jan-Jun &amp; Jul-Dec. The ACL is allocated 50/50 with roll-over allowed between seasons.  957,440 lbs ww (2021)    926,160 lbs ww (2022)    908,480 lbs ww (2023)    (Abbr. Fmwk. 2)</t>
  </si>
  <si>
    <t xml:space="preserve"> 19,455 lbs ww                  (Reg Am 22)</t>
  </si>
  <si>
    <t>369,645 lbs ww                  (Reg Am 22)</t>
  </si>
  <si>
    <t xml:space="preserve">233,968 lbs ww                            (AF 3)  </t>
  </si>
  <si>
    <t>734,351 lbs gw                     (Reg Am 22)</t>
  </si>
  <si>
    <t>347,301 lbs gw                     (Directed Quota; Reg Am 22)</t>
  </si>
  <si>
    <t>32,267 fish                       (SG Am 37, see amendment for ACLs for 2022-2027</t>
  </si>
  <si>
    <t>654,257 lbs ww                (Am 41)</t>
  </si>
  <si>
    <t>162,000 lb ww                  (AF 1)</t>
  </si>
  <si>
    <t>760,000 lbs ww (2019)  669,000 lbs ww (2020)  643,000 lbs ww (2021)     (AF 2)</t>
  </si>
  <si>
    <t>42,510 fish                       (Am 43)</t>
  </si>
  <si>
    <t xml:space="preserve"> 185,464 lbs gw               (Reg Am 20)</t>
  </si>
  <si>
    <t>1,408,000 lbs ww (2021)    1,362,000 lbs ww (2022)   1,336,000 lbs ww (2023)   (AF 2)</t>
  </si>
  <si>
    <t>389,100 lbs ww                  (Reg Am 22)</t>
  </si>
  <si>
    <t>White Shrimp</t>
  </si>
  <si>
    <t>Brown Shrimp</t>
  </si>
  <si>
    <t>Pink Shrimp</t>
  </si>
  <si>
    <t>Rock Shrimp</t>
  </si>
  <si>
    <t>Sargassum fluitans      Sargassum natans</t>
  </si>
  <si>
    <t xml:space="preserve"> </t>
  </si>
  <si>
    <t>Migratory Group</t>
  </si>
  <si>
    <t>Catch Levels</t>
  </si>
  <si>
    <t>Total ACL</t>
  </si>
  <si>
    <t>Commercial ACL</t>
  </si>
  <si>
    <t>Recreational ACL/ACT</t>
  </si>
  <si>
    <t>Recreational Allocation</t>
  </si>
  <si>
    <t>King Mackerel</t>
  </si>
  <si>
    <t>Atlantic Migratory Group</t>
  </si>
  <si>
    <t>2016/17: 17.4 mp                                                             2017/18: 15.8 mp                                               2018/19: 14.1 mp                                                2019/20+: 12.7 mp</t>
  </si>
  <si>
    <t xml:space="preserve">Commercial Total ACL                            2016/17: 6.5 mp                                  2017/18: 5.9 mp                          2018/19: 5.2 mp                        2019/20+: 4.7 mp                       </t>
  </si>
  <si>
    <t xml:space="preserve">2016/17: 10.9 mp                                  2017/18: 9.9 mp                                            2018/19: 8.9 mp                                     2019/20+: 8.0 mp                                        </t>
  </si>
  <si>
    <t xml:space="preserve">Atlantic Northern Zone                            2016/17: 1,497,600 lbs                                  2017/18: 1,359,360 lbs                          2018/19: 1,198,080 lbs                        2019/20+: 1,082,880 lbs                   </t>
  </si>
  <si>
    <t xml:space="preserve">Atlantic Southern Zone                            Season 1 (Mar-Sept)                                                2016/17: 3,001,440 lbs                                  2017/18: 2,724,384 lbs                          2018/19: 2,401,152 lbs                        2019/20+: 2,170,272 lbs                          Season2 (Oct-Feb)                                                2016/17: 2,000,960 lbs                                  2017/18: 1,816,256 lbs                          2018/19: 1,600,768 lbs                        2019/20+: 1,446,848 lbs                    </t>
  </si>
  <si>
    <t xml:space="preserve">2016/17: 10.1 mp                                  2017/18: 9.2 mp                          2018/19: 8.3 mp                        2019/20+: 7.4 mp                       </t>
  </si>
  <si>
    <t>Gulf Migratory Group</t>
  </si>
  <si>
    <t>Total Commercial ACL                            2016/17: 2.95 mp                                  2017/18: 2.84 mp                          2018/19: 2.79 mp                        2019/20+: 2.74 mp</t>
  </si>
  <si>
    <t xml:space="preserve"> 2016/17: 6.26 mp                                  2017/18: 6.04 mp                          2018/19: 5.92 mp                            2019/20+: 5.81 mp</t>
  </si>
  <si>
    <t>Gulf Western Zone                                      2016/17: 1,180,000 lbs                                     2017/18: 1,136,000 lbs                           2018/19: 1,116,000 lbs                              2019/20+: 1,096,000 lbs</t>
  </si>
  <si>
    <t>Gulf Northern Zone                                        2016/17: 531,000 lbs                                     2017/18: 511,200 lbs                           2018/19: 502,200 lbs                              2019/20+: 493,200 lbs</t>
  </si>
  <si>
    <t>Gulf Southern Zone;  H&amp;L                                     2016/17: 619,500 lbs                                     2017/18: 596,400 lbs                           2018/19: 585,900 lbs                              2019/20+: 575,400 lbs</t>
  </si>
  <si>
    <t>Gulf Southern Zone;  Gillnet                                        2016/17: 619,500 lbs                                     2017/18: 596,400 lbs                           2018/19: 585,900 lbs                              2019/20+: 575,400 lbs</t>
  </si>
  <si>
    <t>Spanish Mackerel</t>
  </si>
  <si>
    <t>6,063,000 lbs ww</t>
  </si>
  <si>
    <t>3,330,000 lbs ww                                                                           Northern Zone= 662,670 lbs                                 Southern Zone=2,667,330 lbs</t>
  </si>
  <si>
    <t xml:space="preserve">ACL: 2,727,000 lbs ww                        ACT: 2,364,000 lbs ww </t>
  </si>
  <si>
    <t xml:space="preserve">11.3 mp                                                                                 </t>
  </si>
  <si>
    <t>Florida East Coast Zone</t>
  </si>
  <si>
    <t>950,000 lbs</t>
  </si>
  <si>
    <t>70,000 lbs</t>
  </si>
  <si>
    <t>ACL:860,000 lbs                              ACT:710,000 lbs</t>
  </si>
  <si>
    <t>Gulf Zone</t>
  </si>
  <si>
    <t>ACL: 1,660,000 lbs ww ACT: 1,500,000 lbs ww</t>
  </si>
  <si>
    <t>Gulf and South Atlantic Waters</t>
  </si>
  <si>
    <t>ACL: 9,600,000 lbs. ACT: 8,640,000 lbs.</t>
  </si>
  <si>
    <t>South Atlantic</t>
  </si>
  <si>
    <t>2,000,000 lbs.</t>
  </si>
  <si>
    <t>15,344,846 lbs ww                           (DW8)</t>
  </si>
  <si>
    <t>ABC Control Rule Levels</t>
  </si>
  <si>
    <t>1-1</t>
  </si>
  <si>
    <t>4-2</t>
  </si>
  <si>
    <t>4-2 (decreased due to stock issues and upcoming assessment)</t>
  </si>
  <si>
    <t>4-4</t>
  </si>
  <si>
    <t>1-2</t>
  </si>
  <si>
    <t>NA</t>
  </si>
  <si>
    <t>Level/Tier</t>
  </si>
  <si>
    <t>see Gulf</t>
  </si>
  <si>
    <t>See Gulf</t>
  </si>
  <si>
    <t>1-1 (South of Hatteras)  (North of Hatteras see MAFMC)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</si>
</sst>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485"/>
        <bgColor rgb="FFE6E6E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E6E6E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2">
    <xf numFmtId="0" fontId="0" fillId="0" borderId="0"/>
    <xf numFmtId="0" fontId="2" fillId="0" borderId="3"/>
  </cellStyleXfs>
  <cellXfs count="118">
    <xf numFmtId="0" fontId="0" fillId="0" borderId="0" xfId="0"/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3" fontId="7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/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7" fillId="5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/>
    <xf numFmtId="3" fontId="7" fillId="0" borderId="1" xfId="0" applyNumberFormat="1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8" fillId="7" borderId="1" xfId="0" applyFont="1" applyFill="1" applyBorder="1"/>
    <xf numFmtId="0" fontId="0" fillId="7" borderId="0" xfId="0" applyFill="1"/>
    <xf numFmtId="0" fontId="8" fillId="0" borderId="4" xfId="0" applyFont="1" applyFill="1" applyBorder="1"/>
    <xf numFmtId="0" fontId="7" fillId="6" borderId="1" xfId="0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 wrapText="1"/>
    </xf>
    <xf numFmtId="0" fontId="8" fillId="6" borderId="0" xfId="0" applyFont="1" applyFill="1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3" xfId="1"/>
    <xf numFmtId="0" fontId="11" fillId="11" borderId="7" xfId="1" applyFont="1" applyFill="1" applyBorder="1" applyAlignment="1">
      <alignment horizontal="center" vertical="center" wrapText="1"/>
    </xf>
    <xf numFmtId="164" fontId="11" fillId="11" borderId="7" xfId="1" applyNumberFormat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3" fontId="4" fillId="0" borderId="7" xfId="1" applyNumberFormat="1" applyFont="1" applyBorder="1" applyAlignment="1">
      <alignment horizontal="center" vertical="center" wrapText="1"/>
    </xf>
    <xf numFmtId="9" fontId="4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7" xfId="1" applyBorder="1" applyAlignment="1">
      <alignment horizontal="center" vertical="center" wrapText="1"/>
    </xf>
    <xf numFmtId="0" fontId="2" fillId="0" borderId="3" xfId="1" applyAlignment="1">
      <alignment horizontal="center" vertical="center" wrapText="1"/>
    </xf>
    <xf numFmtId="9" fontId="2" fillId="0" borderId="7" xfId="1" applyNumberForma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/>
    <xf numFmtId="0" fontId="11" fillId="9" borderId="7" xfId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164" fontId="3" fillId="11" borderId="1" xfId="0" applyNumberFormat="1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0" fillId="13" borderId="11" xfId="0" applyFill="1" applyBorder="1"/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6" borderId="5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7" fillId="8" borderId="2" xfId="0" applyNumberFormat="1" applyFont="1" applyFill="1" applyBorder="1" applyAlignment="1">
      <alignment horizontal="center" vertical="center" wrapText="1"/>
    </xf>
    <xf numFmtId="49" fontId="8" fillId="6" borderId="5" xfId="0" applyNumberFormat="1" applyFont="1" applyFill="1" applyBorder="1"/>
    <xf numFmtId="49" fontId="8" fillId="0" borderId="4" xfId="0" applyNumberFormat="1" applyFont="1" applyBorder="1"/>
    <xf numFmtId="49" fontId="8" fillId="0" borderId="5" xfId="0" applyNumberFormat="1" applyFont="1" applyBorder="1"/>
    <xf numFmtId="49" fontId="6" fillId="5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/>
    <xf numFmtId="49" fontId="8" fillId="0" borderId="1" xfId="0" applyNumberFormat="1" applyFont="1" applyBorder="1"/>
    <xf numFmtId="49" fontId="0" fillId="13" borderId="16" xfId="0" applyNumberFormat="1" applyFill="1" applyBorder="1"/>
    <xf numFmtId="49" fontId="3" fillId="9" borderId="6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wrapText="1"/>
    </xf>
    <xf numFmtId="49" fontId="0" fillId="0" borderId="0" xfId="0" applyNumberFormat="1"/>
    <xf numFmtId="49" fontId="11" fillId="9" borderId="7" xfId="1" applyNumberFormat="1" applyFont="1" applyFill="1" applyBorder="1" applyAlignment="1">
      <alignment horizontal="center" vertical="center" wrapText="1"/>
    </xf>
    <xf numFmtId="49" fontId="4" fillId="0" borderId="7" xfId="1" applyNumberFormat="1" applyFont="1" applyBorder="1" applyAlignment="1">
      <alignment horizontal="center" vertical="center" wrapText="1"/>
    </xf>
    <xf numFmtId="49" fontId="2" fillId="0" borderId="3" xfId="1" applyNumberFormat="1"/>
    <xf numFmtId="0" fontId="1" fillId="0" borderId="7" xfId="1" applyFont="1" applyBorder="1" applyAlignment="1">
      <alignment horizontal="center" vertical="center" wrapText="1"/>
    </xf>
    <xf numFmtId="49" fontId="1" fillId="0" borderId="7" xfId="1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vertical="top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6" borderId="1" xfId="0" applyFont="1" applyFill="1" applyBorder="1"/>
    <xf numFmtId="3" fontId="7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7" fillId="8" borderId="2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12" fillId="12" borderId="12" xfId="0" applyFont="1" applyFill="1" applyBorder="1" applyAlignment="1">
      <alignment horizontal="center"/>
    </xf>
    <xf numFmtId="0" fontId="4" fillId="0" borderId="7" xfId="1" applyFont="1" applyBorder="1" applyAlignment="1">
      <alignment horizontal="center" vertical="center" wrapText="1"/>
    </xf>
    <xf numFmtId="3" fontId="4" fillId="0" borderId="7" xfId="1" applyNumberFormat="1" applyFont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/>
    </xf>
    <xf numFmtId="0" fontId="11" fillId="9" borderId="7" xfId="1" applyFont="1" applyFill="1" applyBorder="1" applyAlignment="1">
      <alignment horizontal="center" vertical="center" wrapText="1"/>
    </xf>
    <xf numFmtId="0" fontId="10" fillId="10" borderId="7" xfId="1" applyFont="1" applyFill="1" applyBorder="1" applyAlignment="1">
      <alignment horizontal="center"/>
    </xf>
    <xf numFmtId="0" fontId="4" fillId="0" borderId="7" xfId="1" applyFont="1" applyBorder="1" applyAlignment="1">
      <alignment horizontal="center" vertical="center"/>
    </xf>
    <xf numFmtId="0" fontId="2" fillId="0" borderId="7" xfId="1" applyBorder="1" applyAlignment="1">
      <alignment wrapText="1"/>
    </xf>
    <xf numFmtId="9" fontId="4" fillId="0" borderId="7" xfId="1" applyNumberFormat="1" applyFont="1" applyBorder="1" applyAlignment="1">
      <alignment horizontal="center" vertical="center"/>
    </xf>
    <xf numFmtId="0" fontId="2" fillId="0" borderId="7" xfId="1" applyBorder="1"/>
    <xf numFmtId="49" fontId="4" fillId="0" borderId="8" xfId="1" applyNumberFormat="1" applyFont="1" applyBorder="1" applyAlignment="1">
      <alignment horizontal="center" vertical="center" wrapText="1"/>
    </xf>
    <xf numFmtId="49" fontId="4" fillId="0" borderId="9" xfId="1" applyNumberFormat="1" applyFont="1" applyBorder="1" applyAlignment="1">
      <alignment horizontal="center" vertical="center" wrapText="1"/>
    </xf>
    <xf numFmtId="49" fontId="4" fillId="0" borderId="10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E3B6797C-C81B-456F-BBF6-F57279AC9494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327660</xdr:colOff>
      <xdr:row>4</xdr:row>
      <xdr:rowOff>2621280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327660</xdr:colOff>
      <xdr:row>4</xdr:row>
      <xdr:rowOff>2621280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327660</xdr:colOff>
      <xdr:row>4</xdr:row>
      <xdr:rowOff>2621280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327660</xdr:colOff>
      <xdr:row>4</xdr:row>
      <xdr:rowOff>2621280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327660</xdr:colOff>
      <xdr:row>4</xdr:row>
      <xdr:rowOff>2621280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AE48C6B-E06F-4F4F-9D70-88342AEF2FF5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9734550" cy="9772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D3E2556-9E6A-4294-9D93-5D2D9D58F88F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9734550" cy="97726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0"/>
  <sheetViews>
    <sheetView tabSelected="1" zoomScale="90" zoomScaleNormal="90" workbookViewId="0">
      <pane xSplit="1" topLeftCell="B1" activePane="topRight" state="frozen"/>
      <selection pane="topRight" activeCell="J2" sqref="J2"/>
    </sheetView>
  </sheetViews>
  <sheetFormatPr defaultColWidth="17.44140625" defaultRowHeight="15" customHeight="1" x14ac:dyDescent="0.25"/>
  <cols>
    <col min="1" max="1" width="31.44140625" style="22" customWidth="1"/>
    <col min="2" max="2" width="31.44140625" style="78" customWidth="1"/>
    <col min="3" max="3" width="12.5546875" style="27" customWidth="1"/>
    <col min="4" max="4" width="13.44140625" style="27" customWidth="1"/>
    <col min="5" max="5" width="22.5546875" style="22" customWidth="1"/>
    <col min="6" max="7" width="22.44140625" style="22" customWidth="1"/>
    <col min="8" max="8" width="12.5546875" style="22" customWidth="1"/>
    <col min="9" max="9" width="12.44140625" style="22" customWidth="1"/>
  </cols>
  <sheetData>
    <row r="1" spans="1:9" ht="27.75" customHeight="1" x14ac:dyDescent="0.25">
      <c r="A1" s="4" t="s">
        <v>0</v>
      </c>
      <c r="B1" s="66" t="s">
        <v>223</v>
      </c>
      <c r="C1" s="4" t="s">
        <v>137</v>
      </c>
      <c r="D1" s="4" t="s">
        <v>141</v>
      </c>
      <c r="E1" s="5" t="s">
        <v>1</v>
      </c>
      <c r="F1" s="5" t="s">
        <v>2</v>
      </c>
      <c r="G1" s="4" t="s">
        <v>3</v>
      </c>
      <c r="H1" s="6" t="s">
        <v>4</v>
      </c>
      <c r="I1" s="6" t="s">
        <v>5</v>
      </c>
    </row>
    <row r="2" spans="1:9" ht="51.6" customHeight="1" x14ac:dyDescent="0.25">
      <c r="A2" s="13" t="s">
        <v>8</v>
      </c>
      <c r="B2" s="67" t="s">
        <v>225</v>
      </c>
      <c r="C2" s="25">
        <v>1</v>
      </c>
      <c r="D2" s="25">
        <v>1</v>
      </c>
      <c r="E2" s="15" t="s">
        <v>78</v>
      </c>
      <c r="F2" s="15" t="s">
        <v>79</v>
      </c>
      <c r="G2" s="15" t="s">
        <v>80</v>
      </c>
      <c r="H2" s="14">
        <v>0.18529999999999899</v>
      </c>
      <c r="I2" s="14">
        <v>0.81469999999999898</v>
      </c>
    </row>
    <row r="3" spans="1:9" ht="40.35" customHeight="1" x14ac:dyDescent="0.25">
      <c r="A3" s="13" t="s">
        <v>9</v>
      </c>
      <c r="B3" s="67" t="s">
        <v>225</v>
      </c>
      <c r="C3" s="25">
        <v>1</v>
      </c>
      <c r="D3" s="25">
        <v>1</v>
      </c>
      <c r="E3" s="13" t="s">
        <v>135</v>
      </c>
      <c r="F3" s="13" t="s">
        <v>81</v>
      </c>
      <c r="G3" s="13" t="s">
        <v>82</v>
      </c>
      <c r="H3" s="14">
        <v>0.212499999999999</v>
      </c>
      <c r="I3" s="14">
        <v>0.78749999999999898</v>
      </c>
    </row>
    <row r="4" spans="1:9" ht="65.55" customHeight="1" x14ac:dyDescent="0.25">
      <c r="A4" s="13" t="s">
        <v>10</v>
      </c>
      <c r="B4" s="67" t="s">
        <v>225</v>
      </c>
      <c r="C4" s="25">
        <v>1</v>
      </c>
      <c r="D4" s="25">
        <v>1</v>
      </c>
      <c r="E4" s="13" t="s">
        <v>125</v>
      </c>
      <c r="F4" s="13" t="s">
        <v>112</v>
      </c>
      <c r="G4" s="13" t="s">
        <v>113</v>
      </c>
      <c r="H4" s="14">
        <v>0.36880000000000002</v>
      </c>
      <c r="I4" s="14">
        <v>0.63119999999999898</v>
      </c>
    </row>
    <row r="5" spans="1:9" ht="55.8" customHeight="1" x14ac:dyDescent="0.25">
      <c r="A5" s="13" t="s">
        <v>11</v>
      </c>
      <c r="B5" s="67" t="s">
        <v>228</v>
      </c>
      <c r="C5" s="25">
        <v>1</v>
      </c>
      <c r="D5" s="25">
        <v>1</v>
      </c>
      <c r="E5" s="13" t="s">
        <v>158</v>
      </c>
      <c r="F5" s="13" t="s">
        <v>159</v>
      </c>
      <c r="G5" s="23" t="s">
        <v>175</v>
      </c>
      <c r="H5" s="14">
        <v>0.43</v>
      </c>
      <c r="I5" s="14">
        <v>0.56999999999999895</v>
      </c>
    </row>
    <row r="6" spans="1:9" ht="53.55" customHeight="1" x14ac:dyDescent="0.25">
      <c r="A6" s="12" t="s">
        <v>12</v>
      </c>
      <c r="B6" s="68" t="s">
        <v>233</v>
      </c>
      <c r="C6" s="29">
        <v>1</v>
      </c>
      <c r="D6" s="29">
        <v>1</v>
      </c>
      <c r="E6" s="15" t="s">
        <v>157</v>
      </c>
      <c r="F6" s="15" t="s">
        <v>160</v>
      </c>
      <c r="G6" s="15" t="s">
        <v>169</v>
      </c>
      <c r="H6" s="14">
        <v>0.50070000000000003</v>
      </c>
      <c r="I6" s="14">
        <v>0.49930000000000002</v>
      </c>
    </row>
    <row r="7" spans="1:9" ht="36.6" customHeight="1" x14ac:dyDescent="0.25">
      <c r="A7" s="13" t="s">
        <v>13</v>
      </c>
      <c r="B7" s="67" t="s">
        <v>224</v>
      </c>
      <c r="C7" s="25">
        <v>1</v>
      </c>
      <c r="D7" s="25">
        <v>1</v>
      </c>
      <c r="E7" s="15" t="s">
        <v>171</v>
      </c>
      <c r="F7" s="15" t="s">
        <v>154</v>
      </c>
      <c r="G7" s="15" t="s">
        <v>170</v>
      </c>
      <c r="H7" s="14">
        <v>0.51</v>
      </c>
      <c r="I7" s="14">
        <v>0.49</v>
      </c>
    </row>
    <row r="8" spans="1:9" ht="88.8" customHeight="1" x14ac:dyDescent="0.25">
      <c r="A8" s="12" t="s">
        <v>14</v>
      </c>
      <c r="B8" s="68" t="s">
        <v>228</v>
      </c>
      <c r="C8" s="29">
        <v>1</v>
      </c>
      <c r="D8" s="29">
        <v>1</v>
      </c>
      <c r="E8" s="13" t="s">
        <v>126</v>
      </c>
      <c r="F8" s="13" t="s">
        <v>155</v>
      </c>
      <c r="G8" s="13" t="s">
        <v>114</v>
      </c>
      <c r="H8" s="14" t="s">
        <v>15</v>
      </c>
      <c r="I8" s="14">
        <v>0.03</v>
      </c>
    </row>
    <row r="9" spans="1:9" ht="33" customHeight="1" x14ac:dyDescent="0.25">
      <c r="A9" s="13" t="s">
        <v>16</v>
      </c>
      <c r="B9" s="67" t="s">
        <v>225</v>
      </c>
      <c r="C9" s="25">
        <v>1</v>
      </c>
      <c r="D9" s="25">
        <v>1</v>
      </c>
      <c r="E9" s="15" t="s">
        <v>84</v>
      </c>
      <c r="F9" s="15" t="s">
        <v>83</v>
      </c>
      <c r="G9" s="15" t="s">
        <v>95</v>
      </c>
      <c r="H9" s="14">
        <v>0.43559999999999899</v>
      </c>
      <c r="I9" s="14">
        <v>0.56440000000000001</v>
      </c>
    </row>
    <row r="10" spans="1:9" ht="57.6" customHeight="1" x14ac:dyDescent="0.25">
      <c r="A10" s="13" t="s">
        <v>17</v>
      </c>
      <c r="B10" s="67" t="s">
        <v>228</v>
      </c>
      <c r="C10" s="25">
        <v>1</v>
      </c>
      <c r="D10" s="25">
        <v>1</v>
      </c>
      <c r="E10" s="13" t="s">
        <v>120</v>
      </c>
      <c r="F10" s="13" t="s">
        <v>18</v>
      </c>
      <c r="G10" s="13" t="s">
        <v>19</v>
      </c>
      <c r="H10" s="14">
        <v>0.40660000000000002</v>
      </c>
      <c r="I10" s="14">
        <v>0.59340000000000004</v>
      </c>
    </row>
    <row r="11" spans="1:9" s="11" customFormat="1" ht="38.549999999999997" customHeight="1" x14ac:dyDescent="0.25">
      <c r="A11" s="13" t="s">
        <v>109</v>
      </c>
      <c r="B11" s="69" t="s">
        <v>225</v>
      </c>
      <c r="C11" s="100">
        <v>1</v>
      </c>
      <c r="D11" s="25">
        <v>1</v>
      </c>
      <c r="E11" s="15" t="s">
        <v>130</v>
      </c>
      <c r="F11" s="13" t="s">
        <v>131</v>
      </c>
      <c r="G11" s="13" t="s">
        <v>132</v>
      </c>
      <c r="H11" s="14">
        <v>0.69130000000000003</v>
      </c>
      <c r="I11" s="14">
        <v>0.30869999999999997</v>
      </c>
    </row>
    <row r="12" spans="1:9" s="10" customFormat="1" ht="43.8" customHeight="1" x14ac:dyDescent="0.25">
      <c r="A12" s="36" t="s">
        <v>110</v>
      </c>
      <c r="B12" s="70" t="s">
        <v>228</v>
      </c>
      <c r="C12" s="102"/>
      <c r="D12" s="36">
        <v>1</v>
      </c>
      <c r="E12" s="9" t="s">
        <v>153</v>
      </c>
      <c r="F12" s="9" t="s">
        <v>156</v>
      </c>
      <c r="G12" s="9" t="s">
        <v>172</v>
      </c>
      <c r="H12" s="37" t="s">
        <v>133</v>
      </c>
      <c r="I12" s="37" t="s">
        <v>134</v>
      </c>
    </row>
    <row r="13" spans="1:9" s="10" customFormat="1" ht="36" customHeight="1" x14ac:dyDescent="0.25">
      <c r="A13" s="36" t="s">
        <v>20</v>
      </c>
      <c r="B13" s="71" t="s">
        <v>224</v>
      </c>
      <c r="C13" s="36">
        <v>1</v>
      </c>
      <c r="D13" s="36">
        <v>1</v>
      </c>
      <c r="E13" s="9" t="s">
        <v>115</v>
      </c>
      <c r="F13" s="9" t="s">
        <v>116</v>
      </c>
      <c r="G13" s="9" t="s">
        <v>173</v>
      </c>
      <c r="H13" s="37">
        <v>0.17019999999999899</v>
      </c>
      <c r="I13" s="37">
        <v>0.82979999999999898</v>
      </c>
    </row>
    <row r="14" spans="1:9" s="10" customFormat="1" ht="45.75" customHeight="1" x14ac:dyDescent="0.25">
      <c r="A14" s="92" t="s">
        <v>21</v>
      </c>
      <c r="B14" s="72" t="s">
        <v>228</v>
      </c>
      <c r="C14" s="98">
        <v>1</v>
      </c>
      <c r="D14" s="98">
        <v>1</v>
      </c>
      <c r="E14" s="94" t="s">
        <v>161</v>
      </c>
      <c r="F14" s="94" t="s">
        <v>162</v>
      </c>
      <c r="G14" s="95" t="s">
        <v>174</v>
      </c>
      <c r="H14" s="103">
        <v>0.44</v>
      </c>
      <c r="I14" s="103">
        <v>0.56000000000000005</v>
      </c>
    </row>
    <row r="15" spans="1:9" s="10" customFormat="1" ht="31.35" customHeight="1" x14ac:dyDescent="0.25">
      <c r="A15" s="93"/>
      <c r="B15" s="73"/>
      <c r="C15" s="99"/>
      <c r="D15" s="99"/>
      <c r="E15" s="93"/>
      <c r="F15" s="93"/>
      <c r="G15" s="93"/>
      <c r="H15" s="93"/>
      <c r="I15" s="93"/>
    </row>
    <row r="16" spans="1:9" ht="34.35" customHeight="1" x14ac:dyDescent="0.25">
      <c r="A16" s="12" t="s">
        <v>22</v>
      </c>
      <c r="B16" s="68" t="s">
        <v>224</v>
      </c>
      <c r="C16" s="29">
        <v>1</v>
      </c>
      <c r="D16" s="29">
        <v>1</v>
      </c>
      <c r="E16" s="24" t="s">
        <v>117</v>
      </c>
      <c r="F16" s="13" t="s">
        <v>73</v>
      </c>
      <c r="G16" s="15" t="s">
        <v>74</v>
      </c>
      <c r="H16" s="14">
        <v>0.5</v>
      </c>
      <c r="I16" s="14">
        <v>0.5</v>
      </c>
    </row>
    <row r="17" spans="1:9" ht="41.55" customHeight="1" x14ac:dyDescent="0.25">
      <c r="A17" s="12" t="s">
        <v>23</v>
      </c>
      <c r="B17" s="68" t="s">
        <v>228</v>
      </c>
      <c r="C17" s="29">
        <v>1</v>
      </c>
      <c r="D17" s="29">
        <v>1</v>
      </c>
      <c r="E17" s="12" t="s">
        <v>164</v>
      </c>
      <c r="F17" s="12" t="s">
        <v>163</v>
      </c>
      <c r="G17" s="12" t="s">
        <v>176</v>
      </c>
      <c r="H17" s="7">
        <v>0.28070000000000001</v>
      </c>
      <c r="I17" s="7">
        <v>0.71930000000000005</v>
      </c>
    </row>
    <row r="18" spans="1:9" ht="36" customHeight="1" x14ac:dyDescent="0.25">
      <c r="A18" s="13" t="s">
        <v>24</v>
      </c>
      <c r="B18" s="67" t="s">
        <v>226</v>
      </c>
      <c r="C18" s="25">
        <v>1</v>
      </c>
      <c r="D18" s="25">
        <v>1</v>
      </c>
      <c r="E18" s="15" t="s">
        <v>85</v>
      </c>
      <c r="F18" s="15" t="s">
        <v>86</v>
      </c>
      <c r="G18" s="15" t="s">
        <v>87</v>
      </c>
      <c r="H18" s="14">
        <v>0.65339999999999898</v>
      </c>
      <c r="I18" s="14">
        <v>0.34660000000000002</v>
      </c>
    </row>
    <row r="19" spans="1:9" ht="56.55" customHeight="1" x14ac:dyDescent="0.25">
      <c r="A19" s="13" t="s">
        <v>25</v>
      </c>
      <c r="B19" s="67" t="s">
        <v>228</v>
      </c>
      <c r="C19" s="25">
        <v>1</v>
      </c>
      <c r="D19" s="25">
        <v>1</v>
      </c>
      <c r="E19" s="13" t="s">
        <v>119</v>
      </c>
      <c r="F19" s="13" t="s">
        <v>118</v>
      </c>
      <c r="G19" s="13" t="s">
        <v>177</v>
      </c>
      <c r="H19" s="14" t="s">
        <v>76</v>
      </c>
      <c r="I19" s="14" t="s">
        <v>77</v>
      </c>
    </row>
    <row r="20" spans="1:9" s="10" customFormat="1" ht="42.75" customHeight="1" x14ac:dyDescent="0.25">
      <c r="A20" s="38" t="s">
        <v>26</v>
      </c>
      <c r="B20" s="71" t="s">
        <v>227</v>
      </c>
      <c r="C20" s="38">
        <v>1</v>
      </c>
      <c r="D20" s="38">
        <v>1</v>
      </c>
      <c r="E20" s="38" t="s">
        <v>27</v>
      </c>
      <c r="F20" s="38" t="s">
        <v>27</v>
      </c>
      <c r="G20" s="38" t="s">
        <v>28</v>
      </c>
      <c r="H20" s="39">
        <v>0.65590000000000004</v>
      </c>
      <c r="I20" s="39">
        <v>0.34410000000000002</v>
      </c>
    </row>
    <row r="21" spans="1:9" s="10" customFormat="1" ht="13.8" x14ac:dyDescent="0.25">
      <c r="A21" s="38" t="s">
        <v>29</v>
      </c>
      <c r="B21" s="71" t="s">
        <v>227</v>
      </c>
      <c r="C21" s="38">
        <v>1</v>
      </c>
      <c r="D21" s="38">
        <v>1</v>
      </c>
      <c r="E21" s="38" t="s">
        <v>27</v>
      </c>
      <c r="F21" s="38" t="s">
        <v>27</v>
      </c>
      <c r="G21" s="38" t="s">
        <v>28</v>
      </c>
      <c r="H21" s="39">
        <v>0.1779</v>
      </c>
      <c r="I21" s="39">
        <v>0.82210000000000005</v>
      </c>
    </row>
    <row r="22" spans="1:9" ht="25.8" customHeight="1" x14ac:dyDescent="0.25">
      <c r="A22" s="96" t="s">
        <v>30</v>
      </c>
      <c r="B22" s="69" t="s">
        <v>228</v>
      </c>
      <c r="C22" s="100">
        <v>1</v>
      </c>
      <c r="D22" s="100">
        <v>1</v>
      </c>
      <c r="E22" s="96" t="s">
        <v>166</v>
      </c>
      <c r="F22" s="96" t="s">
        <v>165</v>
      </c>
      <c r="G22" s="96" t="s">
        <v>178</v>
      </c>
      <c r="H22" s="104">
        <v>0.68</v>
      </c>
      <c r="I22" s="104">
        <v>0.32</v>
      </c>
    </row>
    <row r="23" spans="1:9" ht="5.55" customHeight="1" x14ac:dyDescent="0.25">
      <c r="A23" s="97"/>
      <c r="B23" s="74"/>
      <c r="C23" s="101"/>
      <c r="D23" s="101"/>
      <c r="E23" s="96"/>
      <c r="F23" s="97"/>
      <c r="G23" s="97"/>
      <c r="H23" s="97"/>
      <c r="I23" s="97"/>
    </row>
    <row r="24" spans="1:9" ht="30.6" customHeight="1" x14ac:dyDescent="0.25">
      <c r="A24" s="97"/>
      <c r="B24" s="74"/>
      <c r="C24" s="101"/>
      <c r="D24" s="101"/>
      <c r="E24" s="96"/>
      <c r="F24" s="97"/>
      <c r="G24" s="97"/>
      <c r="H24" s="97"/>
      <c r="I24" s="97"/>
    </row>
    <row r="25" spans="1:9" ht="32.549999999999997" hidden="1" customHeight="1" x14ac:dyDescent="0.25">
      <c r="A25" s="97"/>
      <c r="B25" s="75"/>
      <c r="C25" s="102"/>
      <c r="D25" s="102"/>
      <c r="E25" s="96"/>
      <c r="F25" s="97"/>
      <c r="G25" s="97"/>
      <c r="H25" s="97"/>
      <c r="I25" s="97"/>
    </row>
    <row r="26" spans="1:9" s="41" customFormat="1" ht="28.8" customHeight="1" x14ac:dyDescent="0.25">
      <c r="A26" s="55" t="s">
        <v>31</v>
      </c>
      <c r="B26" s="91" t="s">
        <v>228</v>
      </c>
      <c r="C26" s="38">
        <v>1</v>
      </c>
      <c r="D26" s="38">
        <v>1</v>
      </c>
      <c r="E26" s="40" t="s">
        <v>168</v>
      </c>
      <c r="F26" s="40" t="s">
        <v>167</v>
      </c>
      <c r="G26" s="40" t="s">
        <v>179</v>
      </c>
      <c r="H26" s="39">
        <v>0.95</v>
      </c>
      <c r="I26" s="39">
        <v>0.05</v>
      </c>
    </row>
    <row r="27" spans="1:9" s="8" customFormat="1" ht="31.35" customHeight="1" x14ac:dyDescent="0.25">
      <c r="A27" s="13" t="s">
        <v>32</v>
      </c>
      <c r="B27" s="67" t="s">
        <v>224</v>
      </c>
      <c r="C27" s="25">
        <v>1</v>
      </c>
      <c r="D27" s="25">
        <v>1</v>
      </c>
      <c r="E27" s="15" t="s">
        <v>33</v>
      </c>
      <c r="F27" s="15" t="s">
        <v>94</v>
      </c>
      <c r="G27" s="15" t="s">
        <v>107</v>
      </c>
      <c r="H27" s="14">
        <v>0.52559999999999896</v>
      </c>
      <c r="I27" s="14">
        <v>0.47439999999999899</v>
      </c>
    </row>
    <row r="28" spans="1:9" s="26" customFormat="1" ht="31.35" customHeight="1" x14ac:dyDescent="0.25">
      <c r="A28" s="25" t="s">
        <v>142</v>
      </c>
      <c r="B28" s="67" t="s">
        <v>227</v>
      </c>
      <c r="C28" s="25">
        <v>1</v>
      </c>
      <c r="D28" s="25">
        <v>1</v>
      </c>
      <c r="E28" s="28">
        <v>0</v>
      </c>
      <c r="F28" s="28">
        <v>0</v>
      </c>
      <c r="G28" s="28">
        <v>0</v>
      </c>
      <c r="H28" s="30"/>
      <c r="I28" s="30"/>
    </row>
    <row r="29" spans="1:9" s="26" customFormat="1" ht="31.35" customHeight="1" x14ac:dyDescent="0.25">
      <c r="A29" s="25" t="s">
        <v>143</v>
      </c>
      <c r="B29" s="67" t="s">
        <v>227</v>
      </c>
      <c r="C29" s="25">
        <v>1</v>
      </c>
      <c r="D29" s="25">
        <v>1</v>
      </c>
      <c r="E29" s="28">
        <v>0</v>
      </c>
      <c r="F29" s="28">
        <v>0</v>
      </c>
      <c r="G29" s="28">
        <v>0</v>
      </c>
      <c r="H29" s="30"/>
      <c r="I29" s="30"/>
    </row>
    <row r="30" spans="1:9" s="8" customFormat="1" ht="54.75" customHeight="1" x14ac:dyDescent="0.25">
      <c r="A30" s="16" t="s">
        <v>96</v>
      </c>
      <c r="B30" s="76"/>
      <c r="C30" s="16">
        <v>0</v>
      </c>
      <c r="D30" s="16">
        <v>1</v>
      </c>
      <c r="E30" s="17" t="s">
        <v>103</v>
      </c>
      <c r="F30" s="17" t="s">
        <v>104</v>
      </c>
      <c r="G30" s="18" t="s">
        <v>136</v>
      </c>
      <c r="H30" s="19"/>
      <c r="I30" s="20"/>
    </row>
    <row r="31" spans="1:9" ht="25.5" customHeight="1" x14ac:dyDescent="0.25">
      <c r="A31" s="12" t="s">
        <v>34</v>
      </c>
      <c r="B31" s="68" t="s">
        <v>225</v>
      </c>
      <c r="C31" s="29">
        <v>1</v>
      </c>
      <c r="D31" s="29">
        <v>0</v>
      </c>
      <c r="E31" s="9">
        <v>50464</v>
      </c>
      <c r="F31" s="9">
        <v>5132</v>
      </c>
      <c r="G31" s="9">
        <v>55596</v>
      </c>
      <c r="H31" s="14">
        <v>0.90769999999999895</v>
      </c>
      <c r="I31" s="14">
        <v>9.2299999999999896E-2</v>
      </c>
    </row>
    <row r="32" spans="1:9" ht="25.5" customHeight="1" x14ac:dyDescent="0.25">
      <c r="A32" s="12" t="s">
        <v>35</v>
      </c>
      <c r="B32" s="68" t="s">
        <v>225</v>
      </c>
      <c r="C32" s="29">
        <v>1</v>
      </c>
      <c r="D32" s="29">
        <v>0</v>
      </c>
      <c r="E32" s="9">
        <v>66794</v>
      </c>
      <c r="F32" s="9">
        <v>23529</v>
      </c>
      <c r="G32" s="9">
        <v>90323</v>
      </c>
      <c r="H32" s="14">
        <v>0.73950000000000005</v>
      </c>
      <c r="I32" s="14">
        <v>0.26050000000000001</v>
      </c>
    </row>
    <row r="33" spans="1:9" ht="25.5" customHeight="1" x14ac:dyDescent="0.25">
      <c r="A33" s="12" t="s">
        <v>36</v>
      </c>
      <c r="B33" s="68" t="s">
        <v>227</v>
      </c>
      <c r="C33" s="29">
        <v>1</v>
      </c>
      <c r="D33" s="29">
        <v>0</v>
      </c>
      <c r="E33" s="9">
        <v>2388</v>
      </c>
      <c r="F33" s="9">
        <v>475</v>
      </c>
      <c r="G33" s="9">
        <v>2863</v>
      </c>
      <c r="H33" s="14">
        <v>0.83420000000000005</v>
      </c>
      <c r="I33" s="14">
        <v>0.1658</v>
      </c>
    </row>
    <row r="34" spans="1:9" ht="25.5" customHeight="1" x14ac:dyDescent="0.25">
      <c r="A34" s="12" t="s">
        <v>37</v>
      </c>
      <c r="B34" s="68" t="s">
        <v>227</v>
      </c>
      <c r="C34" s="29">
        <v>1</v>
      </c>
      <c r="D34" s="29">
        <v>0</v>
      </c>
      <c r="E34" s="9">
        <v>1770</v>
      </c>
      <c r="F34" s="9">
        <v>6213</v>
      </c>
      <c r="G34" s="9">
        <v>7983</v>
      </c>
      <c r="H34" s="14">
        <v>0.22170000000000001</v>
      </c>
      <c r="I34" s="14">
        <v>0.77829999999999899</v>
      </c>
    </row>
    <row r="35" spans="1:9" ht="25.5" customHeight="1" x14ac:dyDescent="0.25">
      <c r="A35" s="12" t="s">
        <v>38</v>
      </c>
      <c r="B35" s="68" t="s">
        <v>227</v>
      </c>
      <c r="C35" s="29">
        <v>1</v>
      </c>
      <c r="D35" s="29">
        <v>0</v>
      </c>
      <c r="E35" s="9">
        <v>8756</v>
      </c>
      <c r="F35" s="9">
        <v>710</v>
      </c>
      <c r="G35" s="9">
        <v>9466</v>
      </c>
      <c r="H35" s="14">
        <v>0.92500000000000004</v>
      </c>
      <c r="I35" s="14">
        <v>7.49999999999999E-2</v>
      </c>
    </row>
    <row r="36" spans="1:9" ht="33.6" customHeight="1" x14ac:dyDescent="0.25">
      <c r="A36" s="12" t="s">
        <v>39</v>
      </c>
      <c r="B36" s="68" t="s">
        <v>227</v>
      </c>
      <c r="C36" s="29">
        <v>1</v>
      </c>
      <c r="D36" s="29">
        <v>0</v>
      </c>
      <c r="E36" s="9">
        <v>1096</v>
      </c>
      <c r="F36" s="9">
        <v>2569</v>
      </c>
      <c r="G36" s="9">
        <v>3665</v>
      </c>
      <c r="H36" s="14">
        <v>0.29909999999999898</v>
      </c>
      <c r="I36" s="14">
        <v>0.70089999999999897</v>
      </c>
    </row>
    <row r="37" spans="1:9" ht="25.5" customHeight="1" x14ac:dyDescent="0.25">
      <c r="A37" s="16" t="s">
        <v>40</v>
      </c>
      <c r="B37" s="76"/>
      <c r="C37" s="16">
        <v>0</v>
      </c>
      <c r="D37" s="16">
        <v>1</v>
      </c>
      <c r="E37" s="17" t="s">
        <v>41</v>
      </c>
      <c r="F37" s="17" t="s">
        <v>127</v>
      </c>
      <c r="G37" s="18" t="s">
        <v>121</v>
      </c>
      <c r="H37" s="20"/>
      <c r="I37" s="20"/>
    </row>
    <row r="38" spans="1:9" ht="30" customHeight="1" x14ac:dyDescent="0.25">
      <c r="A38" s="13" t="s">
        <v>42</v>
      </c>
      <c r="B38" s="67" t="s">
        <v>227</v>
      </c>
      <c r="C38" s="25">
        <v>1</v>
      </c>
      <c r="D38" s="25">
        <v>0</v>
      </c>
      <c r="E38" s="15">
        <v>147322</v>
      </c>
      <c r="F38" s="15">
        <v>155195</v>
      </c>
      <c r="G38" s="15">
        <v>302517</v>
      </c>
      <c r="H38" s="14">
        <v>0.48699999999999899</v>
      </c>
      <c r="I38" s="14">
        <v>0.51300000000000001</v>
      </c>
    </row>
    <row r="39" spans="1:9" ht="27" customHeight="1" x14ac:dyDescent="0.25">
      <c r="A39" s="13" t="s">
        <v>43</v>
      </c>
      <c r="B39" s="67" t="s">
        <v>227</v>
      </c>
      <c r="C39" s="25">
        <v>1</v>
      </c>
      <c r="D39" s="25">
        <v>0</v>
      </c>
      <c r="E39" s="15">
        <v>37829</v>
      </c>
      <c r="F39" s="15">
        <v>107605</v>
      </c>
      <c r="G39" s="15">
        <v>145434</v>
      </c>
      <c r="H39" s="14">
        <v>0.2601</v>
      </c>
      <c r="I39" s="14">
        <v>0.7399</v>
      </c>
    </row>
    <row r="40" spans="1:9" ht="27" customHeight="1" x14ac:dyDescent="0.25">
      <c r="A40" s="13" t="s">
        <v>44</v>
      </c>
      <c r="B40" s="67" t="s">
        <v>227</v>
      </c>
      <c r="C40" s="25">
        <v>1</v>
      </c>
      <c r="D40" s="25">
        <v>0</v>
      </c>
      <c r="E40" s="15">
        <v>4270</v>
      </c>
      <c r="F40" s="15">
        <v>5000</v>
      </c>
      <c r="G40" s="15">
        <v>9270</v>
      </c>
      <c r="H40" s="14">
        <v>0.4607</v>
      </c>
      <c r="I40" s="14">
        <v>0.5393</v>
      </c>
    </row>
    <row r="41" spans="1:9" ht="79.349999999999994" customHeight="1" x14ac:dyDescent="0.25">
      <c r="A41" s="16" t="s">
        <v>45</v>
      </c>
      <c r="B41" s="76"/>
      <c r="C41" s="16">
        <v>0</v>
      </c>
      <c r="D41" s="16">
        <v>1</v>
      </c>
      <c r="E41" s="17" t="s">
        <v>122</v>
      </c>
      <c r="F41" s="17" t="s">
        <v>105</v>
      </c>
      <c r="G41" s="18" t="s">
        <v>106</v>
      </c>
      <c r="H41" s="20"/>
      <c r="I41" s="20"/>
    </row>
    <row r="42" spans="1:9" ht="27" customHeight="1" x14ac:dyDescent="0.25">
      <c r="A42" s="13" t="s">
        <v>46</v>
      </c>
      <c r="B42" s="67" t="s">
        <v>225</v>
      </c>
      <c r="C42" s="25">
        <v>1</v>
      </c>
      <c r="D42" s="25">
        <v>0</v>
      </c>
      <c r="E42" s="15">
        <v>302180</v>
      </c>
      <c r="F42" s="15">
        <v>944952</v>
      </c>
      <c r="G42" s="15">
        <v>1247132</v>
      </c>
      <c r="H42" s="14">
        <v>0.24229999999999899</v>
      </c>
      <c r="I42" s="14">
        <v>0.75770000000000004</v>
      </c>
    </row>
    <row r="43" spans="1:9" ht="24" customHeight="1" x14ac:dyDescent="0.25">
      <c r="A43" s="13" t="s">
        <v>47</v>
      </c>
      <c r="B43" s="67" t="s">
        <v>225</v>
      </c>
      <c r="C43" s="25">
        <v>1</v>
      </c>
      <c r="D43" s="25">
        <v>0</v>
      </c>
      <c r="E43" s="15">
        <v>30014</v>
      </c>
      <c r="F43" s="15">
        <v>173472</v>
      </c>
      <c r="G43" s="15">
        <v>203486</v>
      </c>
      <c r="H43" s="14">
        <v>0.14749999999999899</v>
      </c>
      <c r="I43" s="14">
        <v>0.85250000000000004</v>
      </c>
    </row>
    <row r="44" spans="1:9" ht="26.25" customHeight="1" x14ac:dyDescent="0.25">
      <c r="A44" s="13" t="s">
        <v>48</v>
      </c>
      <c r="B44" s="67" t="s">
        <v>225</v>
      </c>
      <c r="C44" s="25">
        <v>1</v>
      </c>
      <c r="D44" s="25">
        <v>0</v>
      </c>
      <c r="E44" s="15">
        <v>12381</v>
      </c>
      <c r="F44" s="15">
        <v>50884</v>
      </c>
      <c r="G44" s="15">
        <v>63265</v>
      </c>
      <c r="H44" s="14">
        <v>0.19570000000000001</v>
      </c>
      <c r="I44" s="14">
        <v>0.80430000000000001</v>
      </c>
    </row>
    <row r="45" spans="1:9" ht="52.35" customHeight="1" x14ac:dyDescent="0.25">
      <c r="A45" s="16" t="s">
        <v>50</v>
      </c>
      <c r="B45" s="76"/>
      <c r="C45" s="16">
        <v>0</v>
      </c>
      <c r="D45" s="16">
        <v>1</v>
      </c>
      <c r="E45" s="17" t="s">
        <v>88</v>
      </c>
      <c r="F45" s="17" t="s">
        <v>123</v>
      </c>
      <c r="G45" s="18" t="s">
        <v>124</v>
      </c>
      <c r="H45" s="20"/>
      <c r="I45" s="20"/>
    </row>
    <row r="46" spans="1:9" ht="30" customHeight="1" x14ac:dyDescent="0.25">
      <c r="A46" s="13" t="s">
        <v>51</v>
      </c>
      <c r="B46" s="67" t="s">
        <v>225</v>
      </c>
      <c r="C46" s="25">
        <v>1</v>
      </c>
      <c r="D46" s="25">
        <v>0</v>
      </c>
      <c r="E46" s="15">
        <v>203405</v>
      </c>
      <c r="F46" s="15">
        <v>440484</v>
      </c>
      <c r="G46" s="21">
        <f>SUM(E46:F46)</f>
        <v>643889</v>
      </c>
      <c r="H46" s="14">
        <v>0.31590000000000001</v>
      </c>
      <c r="I46" s="14">
        <v>0.68410000000000004</v>
      </c>
    </row>
    <row r="47" spans="1:9" ht="24.75" customHeight="1" x14ac:dyDescent="0.25">
      <c r="A47" s="13" t="s">
        <v>52</v>
      </c>
      <c r="B47" s="67" t="s">
        <v>227</v>
      </c>
      <c r="C47" s="25">
        <v>1</v>
      </c>
      <c r="D47" s="25">
        <v>0</v>
      </c>
      <c r="E47" s="15">
        <v>0</v>
      </c>
      <c r="F47" s="15">
        <v>22674</v>
      </c>
      <c r="G47" s="21">
        <f t="shared" ref="G47:G49" si="0">SUM(E47:F47)</f>
        <v>22674</v>
      </c>
      <c r="H47" s="14">
        <v>0</v>
      </c>
      <c r="I47" s="14">
        <v>1</v>
      </c>
    </row>
    <row r="48" spans="1:9" ht="28.35" customHeight="1" x14ac:dyDescent="0.25">
      <c r="A48" s="13" t="s">
        <v>53</v>
      </c>
      <c r="B48" s="67" t="s">
        <v>225</v>
      </c>
      <c r="C48" s="25">
        <v>1</v>
      </c>
      <c r="D48" s="25">
        <v>0</v>
      </c>
      <c r="E48" s="15">
        <v>0</v>
      </c>
      <c r="F48" s="15">
        <v>92670</v>
      </c>
      <c r="G48" s="21">
        <f t="shared" si="0"/>
        <v>92670</v>
      </c>
      <c r="H48" s="14">
        <v>0</v>
      </c>
      <c r="I48" s="14">
        <v>1</v>
      </c>
    </row>
    <row r="49" spans="1:9" ht="33.6" customHeight="1" x14ac:dyDescent="0.25">
      <c r="A49" s="13" t="s">
        <v>54</v>
      </c>
      <c r="B49" s="67" t="s">
        <v>225</v>
      </c>
      <c r="C49" s="25">
        <v>1</v>
      </c>
      <c r="D49" s="25">
        <v>0</v>
      </c>
      <c r="E49" s="15">
        <v>14498</v>
      </c>
      <c r="F49" s="15">
        <v>62294</v>
      </c>
      <c r="G49" s="21">
        <f t="shared" si="0"/>
        <v>76792</v>
      </c>
      <c r="H49" s="14">
        <v>0.1888</v>
      </c>
      <c r="I49" s="14">
        <v>0.81120000000000003</v>
      </c>
    </row>
    <row r="50" spans="1:9" ht="64.349999999999994" customHeight="1" x14ac:dyDescent="0.25">
      <c r="A50" s="16" t="s">
        <v>75</v>
      </c>
      <c r="B50" s="76"/>
      <c r="C50" s="16">
        <v>0</v>
      </c>
      <c r="D50" s="16">
        <v>1</v>
      </c>
      <c r="E50" s="17" t="s">
        <v>89</v>
      </c>
      <c r="F50" s="17" t="s">
        <v>90</v>
      </c>
      <c r="G50" s="18" t="s">
        <v>91</v>
      </c>
      <c r="H50" s="20"/>
      <c r="I50" s="20"/>
    </row>
    <row r="51" spans="1:9" ht="29.25" customHeight="1" x14ac:dyDescent="0.25">
      <c r="A51" s="13" t="s">
        <v>56</v>
      </c>
      <c r="B51" s="67" t="s">
        <v>225</v>
      </c>
      <c r="C51" s="25">
        <v>1</v>
      </c>
      <c r="D51" s="25">
        <v>0</v>
      </c>
      <c r="E51" s="15">
        <v>24350</v>
      </c>
      <c r="F51" s="15">
        <v>8734</v>
      </c>
      <c r="G51" s="21">
        <f>SUM(E51:F51)</f>
        <v>33084</v>
      </c>
      <c r="H51" s="14">
        <v>0.73599999999999899</v>
      </c>
      <c r="I51" s="14">
        <v>0.26400000000000001</v>
      </c>
    </row>
    <row r="52" spans="1:9" ht="40.5" customHeight="1" x14ac:dyDescent="0.25">
      <c r="A52" s="13" t="s">
        <v>57</v>
      </c>
      <c r="B52" s="67" t="s">
        <v>225</v>
      </c>
      <c r="C52" s="25">
        <v>1</v>
      </c>
      <c r="D52" s="25">
        <v>0</v>
      </c>
      <c r="E52" s="15">
        <v>22833</v>
      </c>
      <c r="F52" s="15">
        <v>14660</v>
      </c>
      <c r="G52" s="21">
        <f t="shared" ref="G52:G56" si="1">SUM(E52:F52)</f>
        <v>37493</v>
      </c>
      <c r="H52" s="14">
        <v>0.60899999999999899</v>
      </c>
      <c r="I52" s="14">
        <v>0.39100000000000001</v>
      </c>
    </row>
    <row r="53" spans="1:9" ht="35.25" customHeight="1" x14ac:dyDescent="0.25">
      <c r="A53" s="13" t="s">
        <v>58</v>
      </c>
      <c r="B53" s="67" t="s">
        <v>227</v>
      </c>
      <c r="C53" s="25">
        <v>1</v>
      </c>
      <c r="D53" s="25">
        <v>0</v>
      </c>
      <c r="E53" s="15">
        <v>44</v>
      </c>
      <c r="F53" s="15">
        <v>3995</v>
      </c>
      <c r="G53" s="21">
        <f t="shared" si="1"/>
        <v>4039</v>
      </c>
      <c r="H53" s="14">
        <v>1.09999999999999E-2</v>
      </c>
      <c r="I53" s="14">
        <v>0.98899999999999899</v>
      </c>
    </row>
    <row r="54" spans="1:9" ht="36" customHeight="1" x14ac:dyDescent="0.25">
      <c r="A54" s="13" t="s">
        <v>59</v>
      </c>
      <c r="B54" s="67" t="s">
        <v>227</v>
      </c>
      <c r="C54" s="25">
        <v>1</v>
      </c>
      <c r="D54" s="25">
        <v>0</v>
      </c>
      <c r="E54" s="15">
        <v>4879</v>
      </c>
      <c r="F54" s="15">
        <v>4379</v>
      </c>
      <c r="G54" s="21">
        <f t="shared" si="1"/>
        <v>9258</v>
      </c>
      <c r="H54" s="14">
        <v>0.52700000000000002</v>
      </c>
      <c r="I54" s="14">
        <v>0.47299999999999898</v>
      </c>
    </row>
    <row r="55" spans="1:9" ht="37.5" customHeight="1" x14ac:dyDescent="0.25">
      <c r="A55" s="13" t="s">
        <v>61</v>
      </c>
      <c r="B55" s="67" t="s">
        <v>227</v>
      </c>
      <c r="C55" s="25">
        <v>1</v>
      </c>
      <c r="D55" s="25">
        <v>0</v>
      </c>
      <c r="E55" s="15">
        <v>665</v>
      </c>
      <c r="F55" s="15">
        <v>2053</v>
      </c>
      <c r="G55" s="21">
        <f t="shared" si="1"/>
        <v>2718</v>
      </c>
      <c r="H55" s="14">
        <v>0.2445</v>
      </c>
      <c r="I55" s="14">
        <v>0.75549999999999895</v>
      </c>
    </row>
    <row r="56" spans="1:9" ht="38.25" customHeight="1" x14ac:dyDescent="0.25">
      <c r="A56" s="13" t="s">
        <v>62</v>
      </c>
      <c r="B56" s="67" t="s">
        <v>227</v>
      </c>
      <c r="C56" s="25">
        <v>1</v>
      </c>
      <c r="D56" s="25">
        <v>0</v>
      </c>
      <c r="E56" s="15">
        <v>2771</v>
      </c>
      <c r="F56" s="15">
        <v>14827</v>
      </c>
      <c r="G56" s="21">
        <f t="shared" si="1"/>
        <v>17598</v>
      </c>
      <c r="H56" s="14">
        <v>0.15740000000000001</v>
      </c>
      <c r="I56" s="14">
        <v>0.84260000000000002</v>
      </c>
    </row>
    <row r="57" spans="1:9" ht="29.25" customHeight="1" x14ac:dyDescent="0.25">
      <c r="A57" s="16" t="s">
        <v>63</v>
      </c>
      <c r="B57" s="76"/>
      <c r="C57" s="16">
        <v>0</v>
      </c>
      <c r="D57" s="16">
        <v>1</v>
      </c>
      <c r="E57" s="17" t="s">
        <v>64</v>
      </c>
      <c r="F57" s="17" t="s">
        <v>128</v>
      </c>
      <c r="G57" s="18" t="s">
        <v>129</v>
      </c>
      <c r="H57" s="20"/>
      <c r="I57" s="20"/>
    </row>
    <row r="58" spans="1:9" ht="29.25" customHeight="1" x14ac:dyDescent="0.25">
      <c r="A58" s="13" t="s">
        <v>65</v>
      </c>
      <c r="B58" s="67" t="s">
        <v>227</v>
      </c>
      <c r="C58" s="25">
        <v>1</v>
      </c>
      <c r="D58" s="25">
        <v>0</v>
      </c>
      <c r="E58" s="15">
        <v>1571</v>
      </c>
      <c r="F58" s="15">
        <v>36315</v>
      </c>
      <c r="G58" s="15">
        <v>37885</v>
      </c>
      <c r="H58" s="14">
        <v>4.1500000000000002E-2</v>
      </c>
      <c r="I58" s="14">
        <v>0.95850000000000002</v>
      </c>
    </row>
    <row r="59" spans="1:9" ht="32.25" customHeight="1" x14ac:dyDescent="0.25">
      <c r="A59" s="13" t="s">
        <v>66</v>
      </c>
      <c r="B59" s="67" t="s">
        <v>227</v>
      </c>
      <c r="C59" s="25">
        <v>1</v>
      </c>
      <c r="D59" s="25">
        <v>0</v>
      </c>
      <c r="E59" s="15">
        <v>34515</v>
      </c>
      <c r="F59" s="15">
        <v>32926</v>
      </c>
      <c r="G59" s="15">
        <v>67441</v>
      </c>
      <c r="H59" s="14">
        <v>0.51180000000000003</v>
      </c>
      <c r="I59" s="14">
        <v>0.48820000000000002</v>
      </c>
    </row>
    <row r="60" spans="1:9" ht="33" customHeight="1" x14ac:dyDescent="0.25">
      <c r="A60" s="13" t="s">
        <v>67</v>
      </c>
      <c r="B60" s="67" t="s">
        <v>227</v>
      </c>
      <c r="C60" s="25">
        <v>1</v>
      </c>
      <c r="D60" s="25">
        <v>0</v>
      </c>
      <c r="E60" s="15">
        <v>0.42049999999999899</v>
      </c>
      <c r="F60" s="15">
        <v>3606</v>
      </c>
      <c r="G60" s="15">
        <v>3606</v>
      </c>
      <c r="H60" s="14">
        <v>1E-4</v>
      </c>
      <c r="I60" s="14">
        <v>0.99990000000000001</v>
      </c>
    </row>
    <row r="61" spans="1:9" ht="28.5" customHeight="1" x14ac:dyDescent="0.25">
      <c r="A61" s="13" t="s">
        <v>68</v>
      </c>
      <c r="B61" s="67" t="s">
        <v>227</v>
      </c>
      <c r="C61" s="25">
        <v>1</v>
      </c>
      <c r="D61" s="25">
        <v>0</v>
      </c>
      <c r="E61" s="15">
        <v>0</v>
      </c>
      <c r="F61" s="15">
        <v>9306</v>
      </c>
      <c r="G61" s="15">
        <v>9306</v>
      </c>
      <c r="H61" s="14">
        <v>0</v>
      </c>
      <c r="I61" s="14">
        <v>1</v>
      </c>
    </row>
    <row r="62" spans="1:9" ht="33" customHeight="1" x14ac:dyDescent="0.25">
      <c r="A62" s="13" t="s">
        <v>69</v>
      </c>
      <c r="B62" s="67" t="s">
        <v>227</v>
      </c>
      <c r="C62" s="25">
        <v>1</v>
      </c>
      <c r="D62" s="25">
        <v>0</v>
      </c>
      <c r="E62" s="15">
        <v>262</v>
      </c>
      <c r="F62" s="15">
        <v>24762</v>
      </c>
      <c r="G62" s="15">
        <v>25024</v>
      </c>
      <c r="H62" s="14">
        <v>1.0500000000000001E-2</v>
      </c>
      <c r="I62" s="14">
        <v>0.98950000000000005</v>
      </c>
    </row>
    <row r="63" spans="1:9" s="34" customFormat="1" ht="15" customHeight="1" x14ac:dyDescent="0.25">
      <c r="A63" s="33" t="s">
        <v>144</v>
      </c>
      <c r="B63" s="77"/>
      <c r="C63" s="33"/>
      <c r="D63" s="33"/>
      <c r="E63" s="33"/>
      <c r="F63" s="33"/>
      <c r="G63" s="33"/>
      <c r="H63" s="33"/>
      <c r="I63" s="33"/>
    </row>
    <row r="64" spans="1:9" s="31" customFormat="1" ht="15" customHeight="1" x14ac:dyDescent="0.25">
      <c r="A64" s="27" t="s">
        <v>145</v>
      </c>
      <c r="B64" s="78" t="s">
        <v>229</v>
      </c>
      <c r="C64" s="27">
        <v>1</v>
      </c>
      <c r="D64" s="27">
        <v>0</v>
      </c>
      <c r="E64" s="27"/>
      <c r="F64" s="27"/>
      <c r="G64" s="27"/>
      <c r="H64" s="27"/>
      <c r="I64" s="27"/>
    </row>
    <row r="65" spans="1:9" s="31" customFormat="1" ht="15" customHeight="1" x14ac:dyDescent="0.25">
      <c r="A65" s="27" t="s">
        <v>146</v>
      </c>
      <c r="B65" s="78" t="s">
        <v>229</v>
      </c>
      <c r="C65" s="27">
        <v>1</v>
      </c>
      <c r="D65" s="27">
        <v>0</v>
      </c>
      <c r="E65" s="27"/>
      <c r="F65" s="27"/>
      <c r="G65" s="27"/>
      <c r="H65" s="27"/>
      <c r="I65" s="27"/>
    </row>
    <row r="66" spans="1:9" s="31" customFormat="1" ht="15" customHeight="1" x14ac:dyDescent="0.25">
      <c r="A66" s="27" t="s">
        <v>147</v>
      </c>
      <c r="B66" s="78" t="s">
        <v>229</v>
      </c>
      <c r="C66" s="27">
        <v>1</v>
      </c>
      <c r="D66" s="27">
        <v>0</v>
      </c>
      <c r="E66" s="27"/>
      <c r="F66" s="27"/>
      <c r="G66" s="27"/>
      <c r="H66" s="27"/>
      <c r="I66" s="27"/>
    </row>
    <row r="67" spans="1:9" s="31" customFormat="1" ht="15" customHeight="1" x14ac:dyDescent="0.25">
      <c r="A67" s="27" t="s">
        <v>148</v>
      </c>
      <c r="B67" s="78" t="s">
        <v>229</v>
      </c>
      <c r="C67" s="27">
        <v>1</v>
      </c>
      <c r="D67" s="27">
        <v>0</v>
      </c>
      <c r="E67" s="27"/>
      <c r="F67" s="27"/>
      <c r="G67" s="27"/>
      <c r="H67" s="27"/>
      <c r="I67" s="27"/>
    </row>
    <row r="68" spans="1:9" s="31" customFormat="1" ht="15" customHeight="1" x14ac:dyDescent="0.25">
      <c r="A68" s="35" t="s">
        <v>149</v>
      </c>
      <c r="B68" s="78" t="s">
        <v>229</v>
      </c>
      <c r="C68" s="27">
        <v>1</v>
      </c>
      <c r="D68" s="27">
        <v>0</v>
      </c>
      <c r="E68" s="27"/>
      <c r="F68" s="27"/>
      <c r="G68" s="27"/>
      <c r="H68" s="27"/>
      <c r="I68" s="27"/>
    </row>
    <row r="69" spans="1:9" ht="15" customHeight="1" x14ac:dyDescent="0.25">
      <c r="C69" s="27" t="s">
        <v>139</v>
      </c>
      <c r="D69" s="27" t="s">
        <v>140</v>
      </c>
    </row>
    <row r="70" spans="1:9" ht="52.35" customHeight="1" x14ac:dyDescent="0.25">
      <c r="A70" s="22" t="s">
        <v>138</v>
      </c>
      <c r="C70" s="27">
        <f>SUM(C2:C68)</f>
        <v>55</v>
      </c>
      <c r="D70" s="27">
        <f>SUM(D2:D62)</f>
        <v>30</v>
      </c>
    </row>
  </sheetData>
  <autoFilter ref="A1:I69" xr:uid="{EDD6DF9E-2CC9-41A6-857D-DE0CDBA0648A}"/>
  <mergeCells count="17">
    <mergeCell ref="H14:H15"/>
    <mergeCell ref="I14:I15"/>
    <mergeCell ref="H22:H25"/>
    <mergeCell ref="I22:I25"/>
    <mergeCell ref="C11:C12"/>
    <mergeCell ref="A14:A15"/>
    <mergeCell ref="E14:E15"/>
    <mergeCell ref="F14:F15"/>
    <mergeCell ref="G14:G15"/>
    <mergeCell ref="F22:F25"/>
    <mergeCell ref="G22:G25"/>
    <mergeCell ref="A22:A25"/>
    <mergeCell ref="E22:E25"/>
    <mergeCell ref="C14:C15"/>
    <mergeCell ref="D14:D15"/>
    <mergeCell ref="C22:C25"/>
    <mergeCell ref="D22:D25"/>
  </mergeCells>
  <pageMargins left="0.7" right="0.7" top="0.75" bottom="0.75" header="0.3" footer="0.3"/>
  <pageSetup scale="5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17.44140625" defaultRowHeight="15" customHeight="1" x14ac:dyDescent="0.25"/>
  <cols>
    <col min="1" max="1" width="28" customWidth="1"/>
    <col min="2" max="2" width="28" style="84" customWidth="1"/>
    <col min="3" max="3" width="20.44140625" customWidth="1"/>
    <col min="4" max="4" width="29.5546875" customWidth="1"/>
    <col min="5" max="5" width="22.5546875" customWidth="1"/>
    <col min="6" max="6" width="29.109375" customWidth="1"/>
    <col min="7" max="7" width="24.44140625" customWidth="1"/>
  </cols>
  <sheetData>
    <row r="1" spans="1:7" s="42" customFormat="1" ht="15" customHeight="1" x14ac:dyDescent="0.25">
      <c r="A1" s="65"/>
      <c r="B1" s="79"/>
      <c r="C1" s="105" t="s">
        <v>187</v>
      </c>
      <c r="D1" s="105"/>
      <c r="E1" s="105"/>
      <c r="F1" s="105"/>
      <c r="G1" s="105"/>
    </row>
    <row r="2" spans="1:7" ht="57.75" customHeight="1" x14ac:dyDescent="0.25">
      <c r="A2" s="60" t="s">
        <v>0</v>
      </c>
      <c r="B2" s="80" t="s">
        <v>230</v>
      </c>
      <c r="C2" s="58" t="s">
        <v>1</v>
      </c>
      <c r="D2" s="58" t="s">
        <v>2</v>
      </c>
      <c r="E2" s="58" t="s">
        <v>3</v>
      </c>
      <c r="F2" s="59" t="s">
        <v>4</v>
      </c>
      <c r="G2" s="59" t="s">
        <v>5</v>
      </c>
    </row>
    <row r="3" spans="1:7" ht="43.2" x14ac:dyDescent="0.25">
      <c r="A3" s="61" t="s">
        <v>6</v>
      </c>
      <c r="B3" s="81" t="s">
        <v>227</v>
      </c>
      <c r="C3" s="1" t="s">
        <v>111</v>
      </c>
      <c r="D3" s="1" t="s">
        <v>97</v>
      </c>
      <c r="E3" s="1" t="s">
        <v>222</v>
      </c>
      <c r="F3" s="2" t="s">
        <v>92</v>
      </c>
      <c r="G3" s="2" t="s">
        <v>93</v>
      </c>
    </row>
    <row r="4" spans="1:7" ht="28.8" x14ac:dyDescent="0.25">
      <c r="A4" s="62" t="s">
        <v>7</v>
      </c>
      <c r="B4" s="82" t="s">
        <v>227</v>
      </c>
      <c r="C4" s="63" t="s">
        <v>98</v>
      </c>
      <c r="D4" s="63" t="s">
        <v>99</v>
      </c>
      <c r="E4" s="63" t="s">
        <v>100</v>
      </c>
      <c r="F4" s="64" t="s">
        <v>101</v>
      </c>
      <c r="G4" s="64" t="s">
        <v>102</v>
      </c>
    </row>
    <row r="5" spans="1:7" ht="12.75" customHeight="1" x14ac:dyDescent="0.25">
      <c r="A5" s="3"/>
      <c r="B5" s="83"/>
      <c r="C5" s="3"/>
      <c r="D5" s="3"/>
      <c r="E5" s="3"/>
      <c r="F5" s="3"/>
      <c r="G5" s="3"/>
    </row>
    <row r="6" spans="1:7" ht="12.75" customHeight="1" x14ac:dyDescent="0.25">
      <c r="A6" s="3"/>
      <c r="B6" s="83"/>
      <c r="C6" s="3"/>
      <c r="D6" s="3"/>
      <c r="E6" s="3"/>
      <c r="F6" s="3"/>
      <c r="G6" s="3"/>
    </row>
    <row r="7" spans="1:7" ht="12.75" customHeight="1" x14ac:dyDescent="0.25">
      <c r="A7" s="3"/>
      <c r="B7" s="83"/>
      <c r="C7" s="3"/>
      <c r="D7" s="3"/>
      <c r="E7" s="3"/>
      <c r="F7" s="3"/>
      <c r="G7" s="3"/>
    </row>
    <row r="8" spans="1:7" ht="12.75" customHeight="1" x14ac:dyDescent="0.25">
      <c r="A8" s="3"/>
      <c r="B8" s="83"/>
      <c r="C8" s="3"/>
      <c r="D8" s="3"/>
      <c r="E8" s="3"/>
      <c r="F8" s="3"/>
      <c r="G8" s="3"/>
    </row>
    <row r="9" spans="1:7" ht="12.75" customHeight="1" x14ac:dyDescent="0.25">
      <c r="A9" s="3"/>
      <c r="B9" s="83"/>
      <c r="C9" s="3"/>
      <c r="D9" s="3"/>
      <c r="E9" s="3"/>
      <c r="F9" s="3"/>
      <c r="G9" s="3"/>
    </row>
    <row r="10" spans="1:7" ht="12.75" customHeight="1" x14ac:dyDescent="0.25">
      <c r="A10" s="3"/>
      <c r="B10" s="83"/>
      <c r="C10" s="3"/>
      <c r="D10" s="3"/>
      <c r="E10" s="3"/>
      <c r="F10" s="3"/>
      <c r="G10" s="3"/>
    </row>
    <row r="11" spans="1:7" ht="12.75" customHeight="1" x14ac:dyDescent="0.25">
      <c r="A11" s="3"/>
      <c r="B11" s="83"/>
      <c r="C11" s="3"/>
      <c r="D11" s="3"/>
      <c r="E11" s="3"/>
      <c r="F11" s="3"/>
      <c r="G11" s="3"/>
    </row>
    <row r="12" spans="1:7" ht="12.75" customHeight="1" x14ac:dyDescent="0.25">
      <c r="A12" s="3"/>
      <c r="B12" s="83"/>
      <c r="C12" s="3"/>
      <c r="D12" s="3"/>
      <c r="E12" s="3"/>
      <c r="F12" s="3"/>
      <c r="G12" s="3"/>
    </row>
    <row r="13" spans="1:7" ht="12.75" customHeight="1" x14ac:dyDescent="0.25">
      <c r="A13" s="3"/>
      <c r="B13" s="83"/>
      <c r="C13" s="3"/>
      <c r="D13" s="3"/>
      <c r="E13" s="3"/>
      <c r="F13" s="3"/>
      <c r="G13" s="3"/>
    </row>
    <row r="14" spans="1:7" ht="12.75" customHeight="1" x14ac:dyDescent="0.25">
      <c r="A14" s="3"/>
      <c r="B14" s="83"/>
      <c r="C14" s="3"/>
      <c r="D14" s="3"/>
      <c r="E14" s="3"/>
      <c r="F14" s="3"/>
      <c r="G14" s="3"/>
    </row>
    <row r="15" spans="1:7" ht="12.75" customHeight="1" x14ac:dyDescent="0.25">
      <c r="A15" s="3"/>
      <c r="B15" s="83"/>
      <c r="C15" s="3"/>
      <c r="D15" s="3"/>
      <c r="E15" s="3"/>
      <c r="F15" s="3"/>
      <c r="G15" s="3"/>
    </row>
    <row r="16" spans="1:7" ht="12.75" customHeight="1" x14ac:dyDescent="0.25">
      <c r="A16" s="3"/>
      <c r="B16" s="83"/>
      <c r="C16" s="3"/>
      <c r="D16" s="3"/>
      <c r="E16" s="3"/>
      <c r="F16" s="3"/>
      <c r="G16" s="3"/>
    </row>
    <row r="17" spans="1:7" ht="12.75" customHeight="1" x14ac:dyDescent="0.25">
      <c r="A17" s="3"/>
      <c r="B17" s="83"/>
      <c r="C17" s="3"/>
      <c r="D17" s="3"/>
      <c r="E17" s="3"/>
      <c r="F17" s="3"/>
      <c r="G17" s="3"/>
    </row>
    <row r="18" spans="1:7" ht="12.75" customHeight="1" x14ac:dyDescent="0.25">
      <c r="A18" s="3"/>
      <c r="B18" s="83"/>
      <c r="C18" s="3"/>
      <c r="D18" s="3"/>
      <c r="E18" s="3"/>
      <c r="F18" s="3"/>
      <c r="G18" s="3"/>
    </row>
    <row r="19" spans="1:7" ht="12.75" customHeight="1" x14ac:dyDescent="0.25">
      <c r="A19" s="3"/>
      <c r="B19" s="83"/>
      <c r="C19" s="3"/>
      <c r="D19" s="3"/>
      <c r="E19" s="3"/>
      <c r="F19" s="3"/>
      <c r="G19" s="3"/>
    </row>
    <row r="20" spans="1:7" ht="12.75" customHeight="1" x14ac:dyDescent="0.25">
      <c r="A20" s="3"/>
      <c r="B20" s="83"/>
      <c r="C20" s="3"/>
      <c r="D20" s="3"/>
      <c r="E20" s="3"/>
      <c r="F20" s="3"/>
      <c r="G20" s="3"/>
    </row>
    <row r="21" spans="1:7" ht="12.75" customHeight="1" x14ac:dyDescent="0.25">
      <c r="A21" s="3"/>
      <c r="B21" s="83"/>
      <c r="C21" s="3"/>
      <c r="D21" s="3"/>
      <c r="E21" s="3"/>
      <c r="F21" s="3"/>
      <c r="G21" s="3"/>
    </row>
  </sheetData>
  <mergeCells count="1">
    <mergeCell ref="C1:G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ED1-0057-4E7D-86C1-BC1494E6F4FB}">
  <dimension ref="A1:H14"/>
  <sheetViews>
    <sheetView zoomScale="40" zoomScaleNormal="40" workbookViewId="0">
      <pane xSplit="3" ySplit="2" topLeftCell="D10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defaultColWidth="9.109375" defaultRowHeight="14.4" x14ac:dyDescent="0.3"/>
  <cols>
    <col min="1" max="1" width="35.5546875" style="45" customWidth="1"/>
    <col min="2" max="2" width="35.5546875" style="87" customWidth="1"/>
    <col min="3" max="3" width="35.5546875" style="45" customWidth="1"/>
    <col min="4" max="4" width="22.44140625" style="45" customWidth="1"/>
    <col min="5" max="5" width="29.77734375" style="45" customWidth="1"/>
    <col min="6" max="6" width="22.5546875" style="45" customWidth="1"/>
    <col min="7" max="7" width="14.77734375" style="45" customWidth="1"/>
    <col min="8" max="8" width="13" style="45" customWidth="1"/>
    <col min="9" max="16384" width="9.109375" style="45"/>
  </cols>
  <sheetData>
    <row r="1" spans="1:8" x14ac:dyDescent="0.3">
      <c r="A1" s="109" t="s">
        <v>0</v>
      </c>
      <c r="B1" s="85"/>
      <c r="C1" s="109" t="s">
        <v>186</v>
      </c>
      <c r="D1" s="110" t="s">
        <v>187</v>
      </c>
      <c r="E1" s="110"/>
      <c r="F1" s="110"/>
      <c r="G1" s="110"/>
      <c r="H1" s="110"/>
    </row>
    <row r="2" spans="1:8" ht="30" customHeight="1" x14ac:dyDescent="0.3">
      <c r="A2" s="109"/>
      <c r="B2" s="85"/>
      <c r="C2" s="109"/>
      <c r="D2" s="46" t="s">
        <v>188</v>
      </c>
      <c r="E2" s="46" t="s">
        <v>189</v>
      </c>
      <c r="F2" s="46" t="s">
        <v>190</v>
      </c>
      <c r="G2" s="47" t="s">
        <v>4</v>
      </c>
      <c r="H2" s="47" t="s">
        <v>191</v>
      </c>
    </row>
    <row r="3" spans="1:8" ht="81.75" customHeight="1" x14ac:dyDescent="0.3">
      <c r="A3" s="106" t="s">
        <v>192</v>
      </c>
      <c r="B3" s="115" t="s">
        <v>228</v>
      </c>
      <c r="C3" s="106" t="s">
        <v>193</v>
      </c>
      <c r="D3" s="107" t="s">
        <v>194</v>
      </c>
      <c r="E3" s="48" t="s">
        <v>195</v>
      </c>
      <c r="F3" s="106" t="s">
        <v>196</v>
      </c>
      <c r="G3" s="108">
        <v>0.371</v>
      </c>
      <c r="H3" s="108">
        <v>0.629</v>
      </c>
    </row>
    <row r="4" spans="1:8" ht="87" customHeight="1" x14ac:dyDescent="0.3">
      <c r="A4" s="106"/>
      <c r="B4" s="116"/>
      <c r="C4" s="106"/>
      <c r="D4" s="107"/>
      <c r="E4" s="48" t="s">
        <v>197</v>
      </c>
      <c r="F4" s="106"/>
      <c r="G4" s="108"/>
      <c r="H4" s="108"/>
    </row>
    <row r="5" spans="1:8" ht="195.75" customHeight="1" x14ac:dyDescent="0.3">
      <c r="A5" s="106"/>
      <c r="B5" s="116"/>
      <c r="C5" s="106"/>
      <c r="D5" s="107"/>
      <c r="E5" s="48" t="s">
        <v>198</v>
      </c>
      <c r="F5" s="49" t="s">
        <v>199</v>
      </c>
      <c r="G5" s="108"/>
      <c r="H5" s="108"/>
    </row>
    <row r="6" spans="1:8" ht="72" x14ac:dyDescent="0.3">
      <c r="A6" s="106"/>
      <c r="B6" s="116"/>
      <c r="C6" s="111" t="s">
        <v>200</v>
      </c>
      <c r="D6" s="106" t="s">
        <v>108</v>
      </c>
      <c r="E6" s="48" t="s">
        <v>201</v>
      </c>
      <c r="F6" s="106" t="s">
        <v>202</v>
      </c>
      <c r="G6" s="113">
        <v>0.32</v>
      </c>
      <c r="H6" s="113">
        <v>0.68</v>
      </c>
    </row>
    <row r="7" spans="1:8" ht="72" x14ac:dyDescent="0.3">
      <c r="A7" s="106"/>
      <c r="B7" s="116"/>
      <c r="C7" s="111"/>
      <c r="D7" s="112"/>
      <c r="E7" s="48" t="s">
        <v>203</v>
      </c>
      <c r="F7" s="112"/>
      <c r="G7" s="114"/>
      <c r="H7" s="114"/>
    </row>
    <row r="8" spans="1:8" ht="72" x14ac:dyDescent="0.3">
      <c r="A8" s="106"/>
      <c r="B8" s="116"/>
      <c r="C8" s="111"/>
      <c r="D8" s="112"/>
      <c r="E8" s="48" t="s">
        <v>204</v>
      </c>
      <c r="F8" s="112"/>
      <c r="G8" s="114"/>
      <c r="H8" s="114"/>
    </row>
    <row r="9" spans="1:8" ht="72" x14ac:dyDescent="0.3">
      <c r="A9" s="106"/>
      <c r="B9" s="116"/>
      <c r="C9" s="111"/>
      <c r="D9" s="112"/>
      <c r="E9" s="48" t="s">
        <v>205</v>
      </c>
      <c r="F9" s="112"/>
      <c r="G9" s="114"/>
      <c r="H9" s="114"/>
    </row>
    <row r="10" spans="1:8" ht="72" x14ac:dyDescent="0.3">
      <c r="A10" s="106"/>
      <c r="B10" s="117"/>
      <c r="C10" s="111"/>
      <c r="D10" s="112"/>
      <c r="E10" s="48" t="s">
        <v>206</v>
      </c>
      <c r="F10" s="112"/>
      <c r="G10" s="114"/>
      <c r="H10" s="114"/>
    </row>
    <row r="11" spans="1:8" ht="391.5" customHeight="1" x14ac:dyDescent="0.3">
      <c r="A11" s="106" t="s">
        <v>207</v>
      </c>
      <c r="B11" s="115" t="s">
        <v>228</v>
      </c>
      <c r="C11" s="48" t="s">
        <v>193</v>
      </c>
      <c r="D11" s="49" t="s">
        <v>208</v>
      </c>
      <c r="E11" s="49" t="s">
        <v>209</v>
      </c>
      <c r="F11" s="49" t="s">
        <v>210</v>
      </c>
      <c r="G11" s="50">
        <v>0.55000000000000004</v>
      </c>
      <c r="H11" s="50">
        <v>0.45</v>
      </c>
    </row>
    <row r="12" spans="1:8" ht="281.25" customHeight="1" x14ac:dyDescent="0.3">
      <c r="A12" s="106"/>
      <c r="B12" s="117"/>
      <c r="C12" s="48" t="s">
        <v>200</v>
      </c>
      <c r="D12" s="48" t="s">
        <v>211</v>
      </c>
      <c r="E12" s="51" t="s">
        <v>70</v>
      </c>
      <c r="F12" s="51" t="s">
        <v>70</v>
      </c>
      <c r="G12" s="50" t="s">
        <v>71</v>
      </c>
      <c r="H12" s="50" t="s">
        <v>71</v>
      </c>
    </row>
    <row r="13" spans="1:8" ht="28.8" x14ac:dyDescent="0.3">
      <c r="A13" s="106" t="s">
        <v>72</v>
      </c>
      <c r="B13" s="86"/>
      <c r="C13" s="48" t="s">
        <v>212</v>
      </c>
      <c r="D13" s="48" t="s">
        <v>213</v>
      </c>
      <c r="E13" s="51" t="s">
        <v>214</v>
      </c>
      <c r="F13" s="48" t="s">
        <v>215</v>
      </c>
      <c r="G13" s="50">
        <v>0.08</v>
      </c>
      <c r="H13" s="50">
        <v>0.92</v>
      </c>
    </row>
    <row r="14" spans="1:8" ht="302.25" customHeight="1" x14ac:dyDescent="0.3">
      <c r="A14" s="106"/>
      <c r="B14" s="86" t="s">
        <v>231</v>
      </c>
      <c r="C14" s="51" t="s">
        <v>216</v>
      </c>
      <c r="D14" s="49" t="s">
        <v>217</v>
      </c>
      <c r="E14" s="51" t="s">
        <v>70</v>
      </c>
      <c r="F14" s="51" t="s">
        <v>70</v>
      </c>
      <c r="G14" s="51" t="s">
        <v>71</v>
      </c>
      <c r="H14" s="51" t="s">
        <v>71</v>
      </c>
    </row>
  </sheetData>
  <mergeCells count="18">
    <mergeCell ref="A13:A14"/>
    <mergeCell ref="B11:B12"/>
    <mergeCell ref="A11:A12"/>
    <mergeCell ref="A1:A2"/>
    <mergeCell ref="C1:C2"/>
    <mergeCell ref="D1:H1"/>
    <mergeCell ref="H3:H5"/>
    <mergeCell ref="C6:C10"/>
    <mergeCell ref="D6:D10"/>
    <mergeCell ref="F6:F10"/>
    <mergeCell ref="G6:G10"/>
    <mergeCell ref="H6:H10"/>
    <mergeCell ref="B3:B10"/>
    <mergeCell ref="A3:A10"/>
    <mergeCell ref="C3:C5"/>
    <mergeCell ref="D3:D5"/>
    <mergeCell ref="F3:F4"/>
    <mergeCell ref="G3:G5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293AF-1717-4B6D-B9D1-6AA5EE894687}">
  <dimension ref="A1:H3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9.109375" defaultRowHeight="14.4" x14ac:dyDescent="0.3"/>
  <cols>
    <col min="1" max="1" width="12.77734375" style="45" bestFit="1" customWidth="1"/>
    <col min="2" max="2" width="12.77734375" style="45" customWidth="1"/>
    <col min="3" max="3" width="19.109375" style="45" customWidth="1"/>
    <col min="4" max="4" width="17.109375" style="45" customWidth="1"/>
    <col min="5" max="5" width="15.77734375" style="45" customWidth="1"/>
    <col min="6" max="6" width="22.21875" style="45" customWidth="1"/>
    <col min="7" max="7" width="13.44140625" style="45" customWidth="1"/>
    <col min="8" max="8" width="14.109375" style="45" customWidth="1"/>
    <col min="9" max="16384" width="9.109375" style="45"/>
  </cols>
  <sheetData>
    <row r="1" spans="1:8" x14ac:dyDescent="0.3">
      <c r="A1" s="109" t="s">
        <v>0</v>
      </c>
      <c r="B1" s="57"/>
      <c r="C1" s="109" t="s">
        <v>186</v>
      </c>
      <c r="D1" s="110" t="s">
        <v>187</v>
      </c>
      <c r="E1" s="110"/>
      <c r="F1" s="110"/>
      <c r="G1" s="110"/>
      <c r="H1" s="110"/>
    </row>
    <row r="2" spans="1:8" ht="27.6" x14ac:dyDescent="0.3">
      <c r="A2" s="109"/>
      <c r="B2" s="57"/>
      <c r="C2" s="109"/>
      <c r="D2" s="46" t="s">
        <v>188</v>
      </c>
      <c r="E2" s="46" t="s">
        <v>189</v>
      </c>
      <c r="F2" s="46" t="s">
        <v>190</v>
      </c>
      <c r="G2" s="47" t="s">
        <v>4</v>
      </c>
      <c r="H2" s="47" t="s">
        <v>191</v>
      </c>
    </row>
    <row r="3" spans="1:8" s="53" customFormat="1" ht="196.5" customHeight="1" x14ac:dyDescent="0.25">
      <c r="A3" s="52" t="s">
        <v>60</v>
      </c>
      <c r="B3" s="88" t="s">
        <v>232</v>
      </c>
      <c r="C3" s="52" t="s">
        <v>218</v>
      </c>
      <c r="D3" s="52" t="s">
        <v>219</v>
      </c>
      <c r="E3" s="52" t="s">
        <v>70</v>
      </c>
      <c r="F3" s="52" t="s">
        <v>70</v>
      </c>
      <c r="G3" s="52" t="s">
        <v>71</v>
      </c>
      <c r="H3" s="52" t="s">
        <v>71</v>
      </c>
    </row>
  </sheetData>
  <mergeCells count="3">
    <mergeCell ref="A1:A2"/>
    <mergeCell ref="C1:C2"/>
    <mergeCell ref="D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A2CD-63FB-4F80-AE79-585F28ABBCA4}">
  <dimension ref="A1:H3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9.109375" defaultRowHeight="14.4" x14ac:dyDescent="0.3"/>
  <cols>
    <col min="1" max="1" width="23.6640625" style="45" customWidth="1"/>
    <col min="2" max="2" width="23.6640625" style="87" customWidth="1"/>
    <col min="3" max="3" width="23.77734375" style="45" customWidth="1"/>
    <col min="4" max="4" width="18.109375" style="45" customWidth="1"/>
    <col min="5" max="5" width="20.44140625" style="45" customWidth="1"/>
    <col min="6" max="6" width="16" style="45" customWidth="1"/>
    <col min="7" max="7" width="15.109375" style="45" customWidth="1"/>
    <col min="8" max="8" width="13.109375" style="45" customWidth="1"/>
    <col min="9" max="16384" width="9.109375" style="45"/>
  </cols>
  <sheetData>
    <row r="1" spans="1:8" x14ac:dyDescent="0.3">
      <c r="A1" s="109" t="s">
        <v>0</v>
      </c>
      <c r="B1" s="85"/>
      <c r="C1" s="109" t="s">
        <v>186</v>
      </c>
      <c r="D1" s="110" t="s">
        <v>187</v>
      </c>
      <c r="E1" s="110"/>
      <c r="F1" s="110"/>
      <c r="G1" s="110"/>
      <c r="H1" s="110"/>
    </row>
    <row r="2" spans="1:8" ht="27.6" x14ac:dyDescent="0.3">
      <c r="A2" s="109"/>
      <c r="B2" s="85"/>
      <c r="C2" s="109"/>
      <c r="D2" s="46" t="s">
        <v>188</v>
      </c>
      <c r="E2" s="46" t="s">
        <v>189</v>
      </c>
      <c r="F2" s="46" t="s">
        <v>190</v>
      </c>
      <c r="G2" s="47" t="s">
        <v>4</v>
      </c>
      <c r="H2" s="47" t="s">
        <v>191</v>
      </c>
    </row>
    <row r="3" spans="1:8" s="53" customFormat="1" x14ac:dyDescent="0.25">
      <c r="A3" s="52" t="s">
        <v>55</v>
      </c>
      <c r="B3" s="89" t="s">
        <v>227</v>
      </c>
      <c r="C3" s="52" t="s">
        <v>220</v>
      </c>
      <c r="D3" s="52" t="s">
        <v>221</v>
      </c>
      <c r="E3" s="52" t="s">
        <v>221</v>
      </c>
      <c r="F3" s="52" t="s">
        <v>71</v>
      </c>
      <c r="G3" s="54">
        <v>1</v>
      </c>
      <c r="H3" s="52" t="s">
        <v>71</v>
      </c>
    </row>
  </sheetData>
  <mergeCells count="3">
    <mergeCell ref="A1:A2"/>
    <mergeCell ref="C1:C2"/>
    <mergeCell ref="D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970E-56FB-4E39-ABDD-03EE2B46409E}">
  <dimension ref="A1:D5"/>
  <sheetViews>
    <sheetView topLeftCell="E1" workbookViewId="0">
      <selection activeCell="E1" sqref="E1:L1048576"/>
    </sheetView>
  </sheetViews>
  <sheetFormatPr defaultRowHeight="13.2" x14ac:dyDescent="0.25"/>
  <cols>
    <col min="1" max="1" width="26.44140625" customWidth="1"/>
    <col min="2" max="2" width="26.44140625" style="42" customWidth="1"/>
    <col min="3" max="3" width="17.77734375" customWidth="1"/>
    <col min="4" max="4" width="17.5546875" customWidth="1"/>
  </cols>
  <sheetData>
    <row r="1" spans="1:4" s="32" customFormat="1" ht="27.75" customHeight="1" x14ac:dyDescent="0.25">
      <c r="A1" s="4" t="s">
        <v>150</v>
      </c>
      <c r="B1" s="4" t="s">
        <v>230</v>
      </c>
      <c r="C1" s="4" t="s">
        <v>3</v>
      </c>
      <c r="D1" s="4" t="s">
        <v>49</v>
      </c>
    </row>
    <row r="2" spans="1:4" x14ac:dyDescent="0.25">
      <c r="A2" t="s">
        <v>180</v>
      </c>
      <c r="B2" s="56" t="s">
        <v>229</v>
      </c>
    </row>
    <row r="3" spans="1:4" x14ac:dyDescent="0.25">
      <c r="A3" t="s">
        <v>181</v>
      </c>
      <c r="B3" s="56" t="s">
        <v>229</v>
      </c>
    </row>
    <row r="4" spans="1:4" x14ac:dyDescent="0.25">
      <c r="A4" t="s">
        <v>182</v>
      </c>
      <c r="B4" s="56" t="s">
        <v>229</v>
      </c>
    </row>
    <row r="5" spans="1:4" s="43" customFormat="1" x14ac:dyDescent="0.25">
      <c r="A5" s="43" t="s">
        <v>183</v>
      </c>
      <c r="B5" s="44" t="s">
        <v>229</v>
      </c>
      <c r="D5" s="44" t="s">
        <v>185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3C01-4AD3-4F03-9C07-85EA78EAE58D}">
  <dimension ref="A1:C2"/>
  <sheetViews>
    <sheetView workbookViewId="0">
      <selection activeCell="C23" sqref="C23"/>
    </sheetView>
  </sheetViews>
  <sheetFormatPr defaultColWidth="8.77734375" defaultRowHeight="13.2" x14ac:dyDescent="0.25"/>
  <cols>
    <col min="1" max="1" width="19.5546875" style="32" customWidth="1"/>
    <col min="2" max="2" width="19.5546875" style="84" customWidth="1"/>
    <col min="3" max="3" width="13.77734375" style="32" customWidth="1"/>
    <col min="4" max="16384" width="8.77734375" style="32"/>
  </cols>
  <sheetData>
    <row r="1" spans="1:3" ht="27.75" customHeight="1" x14ac:dyDescent="0.25">
      <c r="A1" s="4" t="s">
        <v>151</v>
      </c>
      <c r="B1" s="66" t="s">
        <v>230</v>
      </c>
      <c r="C1" s="4" t="s">
        <v>3</v>
      </c>
    </row>
    <row r="2" spans="1:3" s="43" customFormat="1" ht="26.4" x14ac:dyDescent="0.25">
      <c r="A2" s="43" t="s">
        <v>184</v>
      </c>
      <c r="B2" s="90" t="s">
        <v>227</v>
      </c>
      <c r="C2" s="44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8B71-0E8B-4F4D-99F1-8BCCEA79296D}">
  <dimension ref="A1:C7"/>
  <sheetViews>
    <sheetView workbookViewId="0">
      <selection activeCell="B3" sqref="B3"/>
    </sheetView>
  </sheetViews>
  <sheetFormatPr defaultColWidth="8.77734375" defaultRowHeight="13.2" x14ac:dyDescent="0.25"/>
  <cols>
    <col min="1" max="1" width="26.44140625" style="32" customWidth="1"/>
    <col min="2" max="2" width="26.44140625" style="42" customWidth="1"/>
    <col min="3" max="3" width="17.77734375" style="32" customWidth="1"/>
    <col min="4" max="16384" width="8.77734375" style="32"/>
  </cols>
  <sheetData>
    <row r="1" spans="1:3" ht="27.75" customHeight="1" x14ac:dyDescent="0.25">
      <c r="A1" s="4" t="s">
        <v>152</v>
      </c>
      <c r="B1" s="4" t="s">
        <v>230</v>
      </c>
      <c r="C1" s="4" t="s">
        <v>3</v>
      </c>
    </row>
    <row r="2" spans="1:3" s="43" customFormat="1" x14ac:dyDescent="0.25">
      <c r="B2" s="44" t="s">
        <v>229</v>
      </c>
    </row>
    <row r="3" spans="1:3" s="43" customFormat="1" x14ac:dyDescent="0.25"/>
    <row r="4" spans="1:3" s="43" customFormat="1" x14ac:dyDescent="0.25"/>
    <row r="5" spans="1:3" s="43" customFormat="1" x14ac:dyDescent="0.25"/>
    <row r="6" spans="1:3" s="43" customFormat="1" x14ac:dyDescent="0.25"/>
    <row r="7" spans="1:3" s="4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SG</vt:lpstr>
      <vt:lpstr>DW</vt:lpstr>
      <vt:lpstr>Coastal Migratory Pelagics</vt:lpstr>
      <vt:lpstr>Spiny Lobster</vt:lpstr>
      <vt:lpstr>Golden Crab</vt:lpstr>
      <vt:lpstr>Shrimp</vt:lpstr>
      <vt:lpstr>Pelagic Sargassum </vt:lpstr>
      <vt:lpstr>Coral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Maclauchlin</dc:creator>
  <cp:lastModifiedBy>Chip Collier</cp:lastModifiedBy>
  <cp:lastPrinted>2016-08-25T17:07:29Z</cp:lastPrinted>
  <dcterms:created xsi:type="dcterms:W3CDTF">2015-03-02T19:53:37Z</dcterms:created>
  <dcterms:modified xsi:type="dcterms:W3CDTF">2022-02-16T15:59:49Z</dcterms:modified>
</cp:coreProperties>
</file>