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I:\ESD_F&amp;W\General\Communications\Communications Working Group\Open Data Project\Datasets &amp; Instructions\Angling Licence Sales Statistics\"/>
    </mc:Choice>
  </mc:AlternateContent>
  <xr:revisionPtr revIDLastSave="0" documentId="13_ncr:1_{10D31D90-6708-495F-9B38-77A17AE0EB40}" xr6:coauthVersionLast="44" xr6:coauthVersionMax="44" xr10:uidLastSave="{00000000-0000-0000-0000-000000000000}"/>
  <bookViews>
    <workbookView xWindow="-12045" yWindow="-15930" windowWidth="25440" windowHeight="15390" xr2:uid="{00000000-000D-0000-FFFF-FFFF00000000}"/>
  </bookViews>
  <sheets>
    <sheet name="Compiled Angling Sales Report" sheetId="1" r:id="rId1"/>
    <sheet name="Graphs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0" i="1" l="1"/>
  <c r="I20" i="1"/>
  <c r="L20" i="1" l="1"/>
  <c r="D20" i="1"/>
  <c r="L107" i="1" l="1"/>
  <c r="K11" i="4" s="1"/>
  <c r="E106" i="1"/>
  <c r="F106" i="1"/>
  <c r="G106" i="1"/>
  <c r="F10" i="4" s="1"/>
  <c r="H106" i="1"/>
  <c r="I106" i="1"/>
  <c r="J106" i="1"/>
  <c r="K106" i="1"/>
  <c r="J10" i="4" s="1"/>
  <c r="L106" i="1"/>
  <c r="K10" i="4" s="1"/>
  <c r="M106" i="1"/>
  <c r="L10" i="4" s="1"/>
  <c r="D106" i="1"/>
  <c r="C10" i="4" s="1"/>
  <c r="E97" i="1"/>
  <c r="D9" i="4" s="1"/>
  <c r="F97" i="1"/>
  <c r="E9" i="4" s="1"/>
  <c r="G97" i="1"/>
  <c r="H97" i="1"/>
  <c r="G9" i="4" s="1"/>
  <c r="I97" i="1"/>
  <c r="H9" i="4" s="1"/>
  <c r="J97" i="1"/>
  <c r="I9" i="4" s="1"/>
  <c r="K97" i="1"/>
  <c r="L97" i="1"/>
  <c r="K9" i="4" s="1"/>
  <c r="M97" i="1"/>
  <c r="L9" i="4" s="1"/>
  <c r="D97" i="1"/>
  <c r="E26" i="1"/>
  <c r="D8" i="4" s="1"/>
  <c r="F26" i="1"/>
  <c r="E8" i="4" s="1"/>
  <c r="G26" i="1"/>
  <c r="F8" i="4" s="1"/>
  <c r="H26" i="1"/>
  <c r="G8" i="4" s="1"/>
  <c r="I26" i="1"/>
  <c r="H8" i="4" s="1"/>
  <c r="J26" i="1"/>
  <c r="I8" i="4" s="1"/>
  <c r="K26" i="1"/>
  <c r="J8" i="4" s="1"/>
  <c r="L26" i="1"/>
  <c r="K8" i="4" s="1"/>
  <c r="M26" i="1"/>
  <c r="L8" i="4" s="1"/>
  <c r="D26" i="1"/>
  <c r="C8" i="4" s="1"/>
  <c r="D107" i="1" l="1"/>
  <c r="C11" i="4" s="1"/>
  <c r="C9" i="4"/>
  <c r="E107" i="1"/>
  <c r="D10" i="4"/>
  <c r="J107" i="1"/>
  <c r="I10" i="4"/>
  <c r="I107" i="1"/>
  <c r="H11" i="4" s="1"/>
  <c r="H10" i="4"/>
  <c r="G107" i="1"/>
  <c r="F9" i="4"/>
  <c r="K107" i="1"/>
  <c r="J9" i="4"/>
  <c r="H107" i="1"/>
  <c r="G10" i="4"/>
  <c r="F107" i="1"/>
  <c r="E10" i="4"/>
  <c r="M107" i="1"/>
  <c r="F11" i="4" l="1"/>
  <c r="J11" i="4"/>
  <c r="L11" i="4"/>
  <c r="I11" i="4"/>
  <c r="E11" i="4"/>
  <c r="D11" i="4"/>
  <c r="G11" i="4"/>
  <c r="D5" i="4" l="1"/>
  <c r="E5" i="4"/>
  <c r="F5" i="4"/>
  <c r="G5" i="4"/>
  <c r="H5" i="4"/>
  <c r="I5" i="4"/>
  <c r="J5" i="4"/>
  <c r="K5" i="4"/>
  <c r="L5" i="4"/>
  <c r="C5" i="4"/>
  <c r="G20" i="1"/>
  <c r="F6" i="4" s="1"/>
  <c r="M20" i="1" l="1"/>
  <c r="L6" i="4" s="1"/>
  <c r="M10" i="1"/>
  <c r="L4" i="4" s="1"/>
  <c r="M21" i="1" l="1"/>
  <c r="L7" i="4" l="1"/>
  <c r="M108" i="1"/>
  <c r="L12" i="4" s="1"/>
  <c r="C6" i="4"/>
  <c r="E20" i="1"/>
  <c r="D6" i="4" s="1"/>
  <c r="D10" i="1"/>
  <c r="E10" i="1"/>
  <c r="D4" i="4" s="1"/>
  <c r="F20" i="1"/>
  <c r="E6" i="4" s="1"/>
  <c r="F10" i="1"/>
  <c r="E4" i="4" s="1"/>
  <c r="C4" i="4" l="1"/>
  <c r="D21" i="1"/>
  <c r="E21" i="1"/>
  <c r="F21" i="1"/>
  <c r="G10" i="1"/>
  <c r="K6" i="4"/>
  <c r="E7" i="4" l="1"/>
  <c r="F108" i="1"/>
  <c r="E12" i="4" s="1"/>
  <c r="D7" i="4"/>
  <c r="E108" i="1"/>
  <c r="D12" i="4" s="1"/>
  <c r="C7" i="4"/>
  <c r="D108" i="1"/>
  <c r="C12" i="4" s="1"/>
  <c r="F4" i="4"/>
  <c r="G21" i="1"/>
  <c r="F7" i="4" l="1"/>
  <c r="G108" i="1"/>
  <c r="F12" i="4" s="1"/>
  <c r="I10" i="1"/>
  <c r="H4" i="4" s="1"/>
  <c r="J10" i="1" l="1"/>
  <c r="I4" i="4" s="1"/>
  <c r="K10" i="1"/>
  <c r="J4" i="4" s="1"/>
  <c r="L10" i="1"/>
  <c r="K4" i="4" s="1"/>
  <c r="H10" i="1"/>
  <c r="G4" i="4" s="1"/>
  <c r="H6" i="4"/>
  <c r="I6" i="4"/>
  <c r="K20" i="1"/>
  <c r="J6" i="4" s="1"/>
  <c r="H20" i="1"/>
  <c r="G6" i="4" s="1"/>
  <c r="H21" i="1" l="1"/>
  <c r="K21" i="1"/>
  <c r="I21" i="1"/>
  <c r="L21" i="1"/>
  <c r="J21" i="1"/>
  <c r="G7" i="4" l="1"/>
  <c r="H108" i="1"/>
  <c r="G12" i="4" s="1"/>
  <c r="I7" i="4"/>
  <c r="J108" i="1"/>
  <c r="I12" i="4" s="1"/>
  <c r="J7" i="4"/>
  <c r="K108" i="1"/>
  <c r="J12" i="4" s="1"/>
  <c r="K7" i="4"/>
  <c r="L108" i="1"/>
  <c r="K12" i="4" s="1"/>
  <c r="H7" i="4"/>
  <c r="I108" i="1"/>
  <c r="H12" i="4" s="1"/>
</calcChain>
</file>

<file path=xl/sharedStrings.xml><?xml version="1.0" encoding="utf-8"?>
<sst xmlns="http://schemas.openxmlformats.org/spreadsheetml/2006/main" count="156" uniqueCount="133">
  <si>
    <t>Residency</t>
  </si>
  <si>
    <t>Product Type</t>
  </si>
  <si>
    <t>Non-Resident</t>
  </si>
  <si>
    <t>Classified Waters</t>
  </si>
  <si>
    <t>Ahnuhati - Class II (Apr 1 - Jun 30)</t>
  </si>
  <si>
    <t>Ahnuhati - Class II (Jul 1 - Oct 31)</t>
  </si>
  <si>
    <t>Basic Licence</t>
  </si>
  <si>
    <t>Annual Angling Licence</t>
  </si>
  <si>
    <t>Resident</t>
  </si>
  <si>
    <t>Annual Licence for Age 65 Plus</t>
  </si>
  <si>
    <t>Annual Licence for Disabled</t>
  </si>
  <si>
    <t>Babine - Class I (Sep 1 - Oct 31)</t>
  </si>
  <si>
    <t>Bulkley - Class II (Sep 1 - Oct 31)</t>
  </si>
  <si>
    <t>Bull - Class II (Apr 1 - Mar 31)</t>
  </si>
  <si>
    <t>Chilko - Class II (Jun 11 - Oct 31)</t>
  </si>
  <si>
    <t>Chuckwalla/Kilbella - Class II (Apr 1 - May 31)</t>
  </si>
  <si>
    <t>Damdochax - Class II (Sep 1 - Oct 31)</t>
  </si>
  <si>
    <t>Dean - Class I Crag (Jun 1 - Sep 30)</t>
  </si>
  <si>
    <t>Dean - Class I Kalone (Jun 1 - Sep 30)</t>
  </si>
  <si>
    <t>Dean - Class I Lower (Jun 1 - Sep 30)</t>
  </si>
  <si>
    <t>Dean - Class I Lower (Jun 1 - Sep 30)C</t>
  </si>
  <si>
    <t>Dean - Class II Anahim (Jun 16 - Oct 31)</t>
  </si>
  <si>
    <t>Ecstall - Class II (Apr 1 - Mar 31)</t>
  </si>
  <si>
    <t>Eight Day Angling Licence</t>
  </si>
  <si>
    <t>Elk - Class II (Apr 1 - Mar 31)</t>
  </si>
  <si>
    <t>Family Fishing Weekend Licence</t>
  </si>
  <si>
    <t>Gitnadoix - Class I (Apr 1 - May 31)</t>
  </si>
  <si>
    <t>Gitnadoix - Class I (Jun 1 - Mar 31)</t>
  </si>
  <si>
    <t>Horsefly - Class II (Jun 1 - Oct 31)</t>
  </si>
  <si>
    <t>Kakweiken - Class II (Apr 1 - Jun 30)</t>
  </si>
  <si>
    <t>Kakweiken - Class II (Jul 1 - Oct 31)</t>
  </si>
  <si>
    <t>Kingcome - Class II (Apr 1 - Jun 30)</t>
  </si>
  <si>
    <t>Kingcome - Class II (Jul 1 - Oct 31)</t>
  </si>
  <si>
    <t>Kispiox - Class II (Sep 1 - Oct 31)</t>
  </si>
  <si>
    <t>Kitseguecla - Class II (Apr 1 - Aug 31)</t>
  </si>
  <si>
    <t>Kitseguecla - Class II (Nov 1 - Mar 31)</t>
  </si>
  <si>
    <t>Kitseguecla - Class II (Sep 1 - Oct 31)</t>
  </si>
  <si>
    <t>Kitsumkalum - Class II (Apr 1 - May 31)</t>
  </si>
  <si>
    <t>Kitsumkalum - Class II (Aug 7 - Mar 31)</t>
  </si>
  <si>
    <t>Kitsumkalum - Class II (Jun 1 - Aug 6)</t>
  </si>
  <si>
    <t>Kitwanga - Class II (Apr 1 - August 31)</t>
  </si>
  <si>
    <t>Kitwanga - Class II (Nov 1 - Mar 31)</t>
  </si>
  <si>
    <t>Kitwanga - Class II (Sep 1 - Oct 31)</t>
  </si>
  <si>
    <t>Kluatantan - Class II (Apr 1 - Aug 31)</t>
  </si>
  <si>
    <t>Kluatantan - Class II (Sep 1 - Oct 31)</t>
  </si>
  <si>
    <t>Kootenay - Class II (Apr 1 - Mar 31)</t>
  </si>
  <si>
    <t>Conservation Surcharge</t>
  </si>
  <si>
    <t>Kootenay Lake Rainbow Trout</t>
  </si>
  <si>
    <t>Kwinageese - Class II (Sep 1 - Oct 31)</t>
  </si>
  <si>
    <t>Kwinamass - Class II (Apr 1 - May 31)</t>
  </si>
  <si>
    <t>Kwinamass - Class II (Jun 1 - Sep 30)</t>
  </si>
  <si>
    <t>Lakelse - Class I (Apr 1 - May 31)</t>
  </si>
  <si>
    <t>Lakelse - Class I (Jun 1 - Aug 31)</t>
  </si>
  <si>
    <t>Lakelse - Class I (Sept 1 - Mar 31)</t>
  </si>
  <si>
    <t>Michel - Class ll (Apr 1 - Mar 31)</t>
  </si>
  <si>
    <t>Morice - Class II (Sep 1 - Oct 31)</t>
  </si>
  <si>
    <t>Nekite - Class II (Apr 1 - May 31)</t>
  </si>
  <si>
    <t>Non-Tidal Salmon</t>
  </si>
  <si>
    <t>One Day Angling Licence</t>
  </si>
  <si>
    <t>Q. Charlotte Others - Class II (Apr 1 - Apr 30)</t>
  </si>
  <si>
    <t>Q. Charlotte Others - Class II (Dec 1 - Mar 31)</t>
  </si>
  <si>
    <t>Q. Charlotte Others - Class II (Sep 1 - Nov 30)</t>
  </si>
  <si>
    <t>Seymour - Class II (Aug 15 - Oct 31)</t>
  </si>
  <si>
    <t>Shuswap Lake Char</t>
  </si>
  <si>
    <t>Shuswap Lake Rainbow Trout</t>
  </si>
  <si>
    <t>Skeena - Class II Exchamsiks (Jul 1 - Sep 30)</t>
  </si>
  <si>
    <t>Skeena - Class II Zymoetz (Jul 1 - Dec 31)</t>
  </si>
  <si>
    <t>Skookumchuck - Class II (Apr 1 - Mar 31)</t>
  </si>
  <si>
    <t>St. Mary - Class II (Apr 1 - Mar 31)</t>
  </si>
  <si>
    <t>Steelhead</t>
  </si>
  <si>
    <t>Stellako - Class II (Apr 1 - Mar 31)</t>
  </si>
  <si>
    <t>Sturgeon (1 Day)</t>
  </si>
  <si>
    <t>Sturgeon (8 Day)</t>
  </si>
  <si>
    <t>Sturgeon (Annual)</t>
  </si>
  <si>
    <t>Suskwa - Class I (Apr 1 - Aug 31)</t>
  </si>
  <si>
    <t>Suskwa - Class I (Nov 1 - Mar 31)</t>
  </si>
  <si>
    <t>Suskwa - Class I (Sep 1 - Oct 31)</t>
  </si>
  <si>
    <t>Sustut - Class I (Sep 1 - Oct 31)</t>
  </si>
  <si>
    <t>Thompson - Class II (Oct 1 - Dec 31)</t>
  </si>
  <si>
    <t>Wakeman - Class II (Apr 1 - Jun 30)</t>
  </si>
  <si>
    <t>Wakeman - Class II (Jul 1 - Oct 31)</t>
  </si>
  <si>
    <t>West Road (Blackwater) - Class II (Jun 15 - Oct 31)</t>
  </si>
  <si>
    <t>White - Class II (Apr 1 - Mar 31)</t>
  </si>
  <si>
    <t>Wigwam - Class II (Apr 1 - Mar 31)</t>
  </si>
  <si>
    <t>Yakoun - Class II (Apr 1 - Apr 30)</t>
  </si>
  <si>
    <t>Yakoun - Class II (Dec 1 - Mar 31)</t>
  </si>
  <si>
    <t>Yakoun - Class II (Sep 1 - Nov 30)</t>
  </si>
  <si>
    <t>Zymoetz - Class I Above (July 24 - Dec 31)</t>
  </si>
  <si>
    <t>Zymoetz - Class ll Below (April 1 - May 31)</t>
  </si>
  <si>
    <t>Zymoetz - Class ll Below (July 24 - March 31)</t>
  </si>
  <si>
    <t>14/15</t>
  </si>
  <si>
    <t>15/16</t>
  </si>
  <si>
    <t>16/17</t>
  </si>
  <si>
    <t>17/18</t>
  </si>
  <si>
    <t>18/19</t>
  </si>
  <si>
    <t>19/20</t>
  </si>
  <si>
    <t>Total Resident Basic Licences</t>
  </si>
  <si>
    <t>Annual Angling Licence Sales by Type</t>
  </si>
  <si>
    <t>Total Resident Conservation Surcharges</t>
  </si>
  <si>
    <t>Total Non-Resident Basic Licences</t>
  </si>
  <si>
    <t>All Types</t>
  </si>
  <si>
    <t>Total Resident Transactions</t>
  </si>
  <si>
    <t>Total Non-Resident Conservation Surcharges</t>
  </si>
  <si>
    <t>Total Non-Resident Transactions</t>
  </si>
  <si>
    <t>Total Transactions</t>
  </si>
  <si>
    <t>Authorization Type</t>
  </si>
  <si>
    <t>Classified Waters Licences</t>
  </si>
  <si>
    <t>Classified Waters Days</t>
  </si>
  <si>
    <t>ALL</t>
  </si>
  <si>
    <t>Total Non-Resident Classified Waters Days</t>
  </si>
  <si>
    <t>13/14</t>
  </si>
  <si>
    <t>12/13</t>
  </si>
  <si>
    <t>11/12</t>
  </si>
  <si>
    <t>10/11</t>
  </si>
  <si>
    <t>Resident Basic Licences</t>
  </si>
  <si>
    <t>Resident Conservation Surcharges</t>
  </si>
  <si>
    <t>Resident Transactions</t>
  </si>
  <si>
    <t>Non-Resident Basic Licences</t>
  </si>
  <si>
    <t>Non-Resident Classified Waters Days</t>
  </si>
  <si>
    <t>Non-Resident Conservation Surcharges</t>
  </si>
  <si>
    <t>Non-Resident Transactions</t>
  </si>
  <si>
    <t>Licence Type</t>
  </si>
  <si>
    <t>LY2010</t>
  </si>
  <si>
    <t>LY2011</t>
  </si>
  <si>
    <t>LY2012</t>
  </si>
  <si>
    <t>LY2013</t>
  </si>
  <si>
    <t>LY2014</t>
  </si>
  <si>
    <t>LY2015</t>
  </si>
  <si>
    <t>LY2016</t>
  </si>
  <si>
    <t>LY2017</t>
  </si>
  <si>
    <t>LY2018</t>
  </si>
  <si>
    <t>LY2019</t>
  </si>
  <si>
    <t>Dean - Class II Anahim (Jun 16 - Oct 31)C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</si>
</sst>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6">
    <xf numFmtId="0" fontId="0" fillId="0" borderId="0" xfId="0"/>
    <xf numFmtId="3" fontId="0" fillId="0" borderId="0" xfId="0" applyNumberFormat="1"/>
    <xf numFmtId="0" fontId="19" fillId="0" borderId="0" xfId="0" applyFont="1"/>
    <xf numFmtId="0" fontId="16" fillId="0" borderId="10" xfId="0" applyFont="1" applyFill="1" applyBorder="1"/>
    <xf numFmtId="0" fontId="16" fillId="0" borderId="10" xfId="0" applyFont="1" applyFill="1" applyBorder="1" applyAlignment="1">
      <alignment horizontal="center"/>
    </xf>
    <xf numFmtId="0" fontId="0" fillId="0" borderId="10" xfId="0" applyBorder="1"/>
    <xf numFmtId="0" fontId="14" fillId="0" borderId="10" xfId="0" applyFont="1" applyBorder="1"/>
    <xf numFmtId="3" fontId="14" fillId="0" borderId="10" xfId="0" applyNumberFormat="1" applyFont="1" applyBorder="1"/>
    <xf numFmtId="0" fontId="0" fillId="0" borderId="0" xfId="0" applyBorder="1"/>
    <xf numFmtId="3" fontId="0" fillId="0" borderId="0" xfId="0" applyNumberFormat="1" applyBorder="1"/>
    <xf numFmtId="0" fontId="0" fillId="0" borderId="12" xfId="0" applyBorder="1"/>
    <xf numFmtId="0" fontId="14" fillId="0" borderId="12" xfId="0" applyFont="1" applyBorder="1"/>
    <xf numFmtId="3" fontId="14" fillId="0" borderId="12" xfId="0" applyNumberFormat="1" applyFont="1" applyBorder="1"/>
    <xf numFmtId="0" fontId="0" fillId="0" borderId="13" xfId="0" applyBorder="1"/>
    <xf numFmtId="3" fontId="14" fillId="0" borderId="13" xfId="0" applyNumberFormat="1" applyFont="1" applyBorder="1"/>
    <xf numFmtId="0" fontId="14" fillId="0" borderId="13" xfId="0" applyFont="1" applyBorder="1"/>
    <xf numFmtId="3" fontId="14" fillId="0" borderId="14" xfId="0" applyNumberFormat="1" applyFont="1" applyBorder="1"/>
    <xf numFmtId="0" fontId="20" fillId="0" borderId="0" xfId="0" applyFont="1"/>
    <xf numFmtId="0" fontId="16" fillId="33" borderId="10" xfId="0" applyFont="1" applyFill="1" applyBorder="1"/>
    <xf numFmtId="0" fontId="16" fillId="33" borderId="10" xfId="0" applyFont="1" applyFill="1" applyBorder="1" applyAlignment="1">
      <alignment horizontal="center"/>
    </xf>
    <xf numFmtId="0" fontId="0" fillId="0" borderId="0" xfId="0" applyFont="1" applyBorder="1" applyAlignment="1">
      <alignment vertical="center"/>
    </xf>
    <xf numFmtId="0" fontId="21" fillId="0" borderId="0" xfId="0" applyFont="1" applyBorder="1"/>
    <xf numFmtId="3" fontId="21" fillId="0" borderId="0" xfId="0" applyNumberFormat="1" applyFont="1" applyBorder="1"/>
    <xf numFmtId="0" fontId="0" fillId="0" borderId="10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0" fillId="0" borderId="10" xfId="0" applyFont="1" applyBorder="1"/>
    <xf numFmtId="0" fontId="22" fillId="0" borderId="10" xfId="0" applyFont="1" applyBorder="1"/>
    <xf numFmtId="3" fontId="22" fillId="0" borderId="10" xfId="0" applyNumberFormat="1" applyFont="1" applyBorder="1"/>
    <xf numFmtId="0" fontId="16" fillId="0" borderId="15" xfId="0" applyFont="1" applyBorder="1"/>
    <xf numFmtId="0" fontId="0" fillId="0" borderId="15" xfId="0" applyBorder="1"/>
    <xf numFmtId="0" fontId="14" fillId="0" borderId="15" xfId="0" applyFont="1" applyBorder="1"/>
    <xf numFmtId="3" fontId="14" fillId="0" borderId="15" xfId="0" applyNumberFormat="1" applyFont="1" applyBorder="1"/>
    <xf numFmtId="0" fontId="18" fillId="0" borderId="11" xfId="0" applyFont="1" applyBorder="1" applyAlignment="1">
      <alignment horizontal="center" vertical="center" textRotation="90"/>
    </xf>
    <xf numFmtId="0" fontId="18" fillId="0" borderId="0" xfId="0" applyFont="1" applyBorder="1" applyAlignment="1">
      <alignment horizontal="center" vertical="center" textRotation="90"/>
    </xf>
    <xf numFmtId="0" fontId="18" fillId="0" borderId="10" xfId="0" applyFont="1" applyBorder="1" applyAlignment="1">
      <alignment horizontal="center" vertical="center" textRotation="90"/>
    </xf>
    <xf numFmtId="0" fontId="18" fillId="0" borderId="0" xfId="0" applyFont="1" applyAlignment="1">
      <alignment horizontal="center" vertical="center" textRotation="90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Basic Angling Licence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Residents</c:v>
          </c:tx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Graphs!$C$3:$L$3</c:f>
              <c:strCache>
                <c:ptCount val="10"/>
                <c:pt idx="0">
                  <c:v>10/11</c:v>
                </c:pt>
                <c:pt idx="1">
                  <c:v>11/12</c:v>
                </c:pt>
                <c:pt idx="2">
                  <c:v>12/13</c:v>
                </c:pt>
                <c:pt idx="3">
                  <c:v>13/14</c:v>
                </c:pt>
                <c:pt idx="4">
                  <c:v>14/15</c:v>
                </c:pt>
                <c:pt idx="5">
                  <c:v>15/16</c:v>
                </c:pt>
                <c:pt idx="6">
                  <c:v>16/17</c:v>
                </c:pt>
                <c:pt idx="7">
                  <c:v>17/18</c:v>
                </c:pt>
                <c:pt idx="8">
                  <c:v>18/19</c:v>
                </c:pt>
                <c:pt idx="9">
                  <c:v>19/20</c:v>
                </c:pt>
              </c:strCache>
            </c:strRef>
          </c:cat>
          <c:val>
            <c:numRef>
              <c:f>Graphs!$C$4:$L$4</c:f>
              <c:numCache>
                <c:formatCode>#,##0</c:formatCode>
                <c:ptCount val="10"/>
                <c:pt idx="0">
                  <c:v>281261</c:v>
                </c:pt>
                <c:pt idx="1">
                  <c:v>275243</c:v>
                </c:pt>
                <c:pt idx="2">
                  <c:v>271406</c:v>
                </c:pt>
                <c:pt idx="3">
                  <c:v>278723</c:v>
                </c:pt>
                <c:pt idx="4">
                  <c:v>295024</c:v>
                </c:pt>
                <c:pt idx="5">
                  <c:v>279261</c:v>
                </c:pt>
                <c:pt idx="6">
                  <c:v>288346</c:v>
                </c:pt>
                <c:pt idx="7">
                  <c:v>275060</c:v>
                </c:pt>
                <c:pt idx="8">
                  <c:v>282690</c:v>
                </c:pt>
                <c:pt idx="9">
                  <c:v>284877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FD-49F0-8FA9-3C1F6B4A011D}"/>
            </c:ext>
          </c:extLst>
        </c:ser>
        <c:ser>
          <c:idx val="1"/>
          <c:order val="1"/>
          <c:tx>
            <c:v>Non-Residents</c:v>
          </c:tx>
          <c:spPr>
            <a:solidFill>
              <a:schemeClr val="bg1">
                <a:lumMod val="65000"/>
              </a:schemeClr>
            </a:solidFill>
            <a:ln>
              <a:solidFill>
                <a:schemeClr val="bg1">
                  <a:lumMod val="65000"/>
                </a:schemeClr>
              </a:solidFill>
            </a:ln>
            <a:effectLst/>
          </c:spPr>
          <c:invertIfNegative val="0"/>
          <c:cat>
            <c:strRef>
              <c:f>Graphs!$C$3:$L$3</c:f>
              <c:strCache>
                <c:ptCount val="10"/>
                <c:pt idx="0">
                  <c:v>10/11</c:v>
                </c:pt>
                <c:pt idx="1">
                  <c:v>11/12</c:v>
                </c:pt>
                <c:pt idx="2">
                  <c:v>12/13</c:v>
                </c:pt>
                <c:pt idx="3">
                  <c:v>13/14</c:v>
                </c:pt>
                <c:pt idx="4">
                  <c:v>14/15</c:v>
                </c:pt>
                <c:pt idx="5">
                  <c:v>15/16</c:v>
                </c:pt>
                <c:pt idx="6">
                  <c:v>16/17</c:v>
                </c:pt>
                <c:pt idx="7">
                  <c:v>17/18</c:v>
                </c:pt>
                <c:pt idx="8">
                  <c:v>18/19</c:v>
                </c:pt>
                <c:pt idx="9">
                  <c:v>19/20</c:v>
                </c:pt>
              </c:strCache>
            </c:strRef>
          </c:cat>
          <c:val>
            <c:numRef>
              <c:f>Graphs!$C$8:$L$8</c:f>
              <c:numCache>
                <c:formatCode>#,##0</c:formatCode>
                <c:ptCount val="10"/>
                <c:pt idx="0">
                  <c:v>60595</c:v>
                </c:pt>
                <c:pt idx="1">
                  <c:v>61778</c:v>
                </c:pt>
                <c:pt idx="2">
                  <c:v>61618</c:v>
                </c:pt>
                <c:pt idx="3">
                  <c:v>65190</c:v>
                </c:pt>
                <c:pt idx="4">
                  <c:v>70025</c:v>
                </c:pt>
                <c:pt idx="5">
                  <c:v>71925</c:v>
                </c:pt>
                <c:pt idx="6">
                  <c:v>76405</c:v>
                </c:pt>
                <c:pt idx="7">
                  <c:v>72512</c:v>
                </c:pt>
                <c:pt idx="8">
                  <c:v>73225</c:v>
                </c:pt>
                <c:pt idx="9">
                  <c:v>74177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FD-49F0-8FA9-3C1F6B4A0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539612400"/>
        <c:axId val="539610760"/>
      </c:barChart>
      <c:catAx>
        <c:axId val="539612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610760"/>
        <c:crosses val="autoZero"/>
        <c:auto val="1"/>
        <c:lblAlgn val="ctr"/>
        <c:lblOffset val="100"/>
        <c:noMultiLvlLbl val="0"/>
      </c:catAx>
      <c:valAx>
        <c:axId val="539610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612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Total Angling Transactions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Residents</c:v>
          </c:tx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Graphs!$C$3:$L$3</c:f>
              <c:strCache>
                <c:ptCount val="10"/>
                <c:pt idx="0">
                  <c:v>10/11</c:v>
                </c:pt>
                <c:pt idx="1">
                  <c:v>11/12</c:v>
                </c:pt>
                <c:pt idx="2">
                  <c:v>12/13</c:v>
                </c:pt>
                <c:pt idx="3">
                  <c:v>13/14</c:v>
                </c:pt>
                <c:pt idx="4">
                  <c:v>14/15</c:v>
                </c:pt>
                <c:pt idx="5">
                  <c:v>15/16</c:v>
                </c:pt>
                <c:pt idx="6">
                  <c:v>16/17</c:v>
                </c:pt>
                <c:pt idx="7">
                  <c:v>17/18</c:v>
                </c:pt>
                <c:pt idx="8">
                  <c:v>18/19</c:v>
                </c:pt>
                <c:pt idx="9">
                  <c:v>19/20</c:v>
                </c:pt>
              </c:strCache>
            </c:strRef>
          </c:cat>
          <c:val>
            <c:numRef>
              <c:f>Graphs!$C$7:$L$7</c:f>
              <c:numCache>
                <c:formatCode>#,##0</c:formatCode>
                <c:ptCount val="10"/>
                <c:pt idx="0">
                  <c:v>399665</c:v>
                </c:pt>
                <c:pt idx="1">
                  <c:v>387313</c:v>
                </c:pt>
                <c:pt idx="2">
                  <c:v>378212</c:v>
                </c:pt>
                <c:pt idx="3">
                  <c:v>396087</c:v>
                </c:pt>
                <c:pt idx="4">
                  <c:v>438818</c:v>
                </c:pt>
                <c:pt idx="5">
                  <c:v>398271</c:v>
                </c:pt>
                <c:pt idx="6">
                  <c:v>403773</c:v>
                </c:pt>
                <c:pt idx="7">
                  <c:v>382037</c:v>
                </c:pt>
                <c:pt idx="8">
                  <c:v>397973</c:v>
                </c:pt>
                <c:pt idx="9">
                  <c:v>384278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4A-457F-895F-A8188583FD42}"/>
            </c:ext>
          </c:extLst>
        </c:ser>
        <c:ser>
          <c:idx val="1"/>
          <c:order val="1"/>
          <c:tx>
            <c:v>Non-Residents</c:v>
          </c:tx>
          <c:spPr>
            <a:solidFill>
              <a:schemeClr val="bg1">
                <a:lumMod val="65000"/>
              </a:schemeClr>
            </a:solidFill>
            <a:ln>
              <a:solidFill>
                <a:schemeClr val="bg1">
                  <a:lumMod val="65000"/>
                </a:schemeClr>
              </a:solidFill>
            </a:ln>
            <a:effectLst/>
          </c:spPr>
          <c:invertIfNegative val="0"/>
          <c:cat>
            <c:strRef>
              <c:f>Graphs!$C$3:$L$3</c:f>
              <c:strCache>
                <c:ptCount val="10"/>
                <c:pt idx="0">
                  <c:v>10/11</c:v>
                </c:pt>
                <c:pt idx="1">
                  <c:v>11/12</c:v>
                </c:pt>
                <c:pt idx="2">
                  <c:v>12/13</c:v>
                </c:pt>
                <c:pt idx="3">
                  <c:v>13/14</c:v>
                </c:pt>
                <c:pt idx="4">
                  <c:v>14/15</c:v>
                </c:pt>
                <c:pt idx="5">
                  <c:v>15/16</c:v>
                </c:pt>
                <c:pt idx="6">
                  <c:v>16/17</c:v>
                </c:pt>
                <c:pt idx="7">
                  <c:v>17/18</c:v>
                </c:pt>
                <c:pt idx="8">
                  <c:v>18/19</c:v>
                </c:pt>
                <c:pt idx="9">
                  <c:v>19/20</c:v>
                </c:pt>
              </c:strCache>
            </c:strRef>
          </c:cat>
          <c:val>
            <c:numRef>
              <c:f>Graphs!$C$11:$L$11</c:f>
              <c:numCache>
                <c:formatCode>#,##0</c:formatCode>
                <c:ptCount val="10"/>
                <c:pt idx="0">
                  <c:v>105641</c:v>
                </c:pt>
                <c:pt idx="1">
                  <c:v>109143</c:v>
                </c:pt>
                <c:pt idx="2">
                  <c:v>108141</c:v>
                </c:pt>
                <c:pt idx="3">
                  <c:v>115860</c:v>
                </c:pt>
                <c:pt idx="4">
                  <c:v>126545</c:v>
                </c:pt>
                <c:pt idx="5">
                  <c:v>128686</c:v>
                </c:pt>
                <c:pt idx="6">
                  <c:v>135475</c:v>
                </c:pt>
                <c:pt idx="7">
                  <c:v>127714</c:v>
                </c:pt>
                <c:pt idx="8">
                  <c:v>129850</c:v>
                </c:pt>
                <c:pt idx="9">
                  <c:v>126609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4A-457F-895F-A8188583FD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604676608"/>
        <c:axId val="604674968"/>
      </c:barChart>
      <c:catAx>
        <c:axId val="604676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674968"/>
        <c:crosses val="autoZero"/>
        <c:auto val="1"/>
        <c:lblAlgn val="ctr"/>
        <c:lblOffset val="100"/>
        <c:noMultiLvlLbl val="0"/>
      </c:catAx>
      <c:valAx>
        <c:axId val="604674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676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110490</xdr:colOff>
      <xdr:row>13</xdr:row>
      <xdr:rowOff>952</xdr:rowOff>
    </xdr:from>
    <xdr:to>
      <xdr:col>6</xdr:col>
      <xdr:colOff>87630</xdr:colOff>
      <xdr:row>28</xdr:row>
      <xdr:rowOff>35242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1F3797-2ED2-463B-B20D-06ECE3CE11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459105</xdr:colOff>
      <xdr:row>13</xdr:row>
      <xdr:rowOff>2857</xdr:rowOff>
    </xdr:from>
    <xdr:to>
      <xdr:col>14</xdr:col>
      <xdr:colOff>455295</xdr:colOff>
      <xdr:row>28</xdr:row>
      <xdr:rowOff>21907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FE70870-C587-440D-BC6D-8BAC2B2A8B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9"/>
  <sheetViews>
    <sheetView tabSelected="1" zoomScale="80" zoomScaleNormal="80" workbookViewId="0">
      <pane xSplit="3" ySplit="3" topLeftCell="D22" activePane="bottomRight" state="frozen"/>
      <selection pane="topRight" activeCell="D1" sqref="D1"/>
      <selection pane="bottomLeft" activeCell="A4" sqref="A4"/>
      <selection pane="bottomRight" activeCell="J29" sqref="J29"/>
    </sheetView>
  </sheetViews>
  <sheetFormatPr defaultRowHeight="14.4" x14ac:dyDescent="0.3"/>
  <cols>
    <col min="1" max="1" width="13" customWidth="1"/>
    <col min="2" max="2" width="23.77734375" customWidth="1"/>
    <col min="3" max="3" width="50.21875" customWidth="1"/>
    <col min="4" max="8" width="7.88671875" customWidth="1"/>
    <col min="9" max="13" width="8.109375" customWidth="1"/>
  </cols>
  <sheetData>
    <row r="1" spans="1:13" ht="23.4" x14ac:dyDescent="0.45">
      <c r="A1" s="2" t="s">
        <v>97</v>
      </c>
    </row>
    <row r="3" spans="1:13" ht="15" thickBot="1" x14ac:dyDescent="0.35">
      <c r="A3" s="3" t="s">
        <v>0</v>
      </c>
      <c r="B3" s="3" t="s">
        <v>1</v>
      </c>
      <c r="C3" s="3" t="s">
        <v>121</v>
      </c>
      <c r="D3" s="4" t="s">
        <v>122</v>
      </c>
      <c r="E3" s="4" t="s">
        <v>123</v>
      </c>
      <c r="F3" s="4" t="s">
        <v>124</v>
      </c>
      <c r="G3" s="4" t="s">
        <v>125</v>
      </c>
      <c r="H3" s="4" t="s">
        <v>126</v>
      </c>
      <c r="I3" s="4" t="s">
        <v>127</v>
      </c>
      <c r="J3" s="4" t="s">
        <v>128</v>
      </c>
      <c r="K3" s="4" t="s">
        <v>129</v>
      </c>
      <c r="L3" s="4" t="s">
        <v>130</v>
      </c>
      <c r="M3" s="4" t="s">
        <v>131</v>
      </c>
    </row>
    <row r="4" spans="1:13" ht="14.4" customHeight="1" x14ac:dyDescent="0.3">
      <c r="A4" s="32" t="s">
        <v>8</v>
      </c>
      <c r="B4" t="s">
        <v>6</v>
      </c>
      <c r="C4" t="s">
        <v>7</v>
      </c>
      <c r="D4" s="1">
        <v>199799</v>
      </c>
      <c r="E4" s="1">
        <v>192825</v>
      </c>
      <c r="F4" s="1">
        <v>187744</v>
      </c>
      <c r="G4" s="1">
        <v>193631</v>
      </c>
      <c r="H4" s="1">
        <v>205903</v>
      </c>
      <c r="I4" s="1">
        <v>194461</v>
      </c>
      <c r="J4" s="1">
        <v>200515</v>
      </c>
      <c r="K4" s="1">
        <v>191361</v>
      </c>
      <c r="L4" s="1">
        <v>194264</v>
      </c>
      <c r="M4" s="1">
        <v>194757</v>
      </c>
    </row>
    <row r="5" spans="1:13" x14ac:dyDescent="0.3">
      <c r="A5" s="33"/>
      <c r="C5" t="s">
        <v>9</v>
      </c>
      <c r="D5" s="1">
        <v>42756</v>
      </c>
      <c r="E5" s="1">
        <v>42938</v>
      </c>
      <c r="F5" s="1">
        <v>44648</v>
      </c>
      <c r="G5" s="1">
        <v>46652</v>
      </c>
      <c r="H5" s="1">
        <v>49624</v>
      </c>
      <c r="I5" s="1">
        <v>49134</v>
      </c>
      <c r="J5" s="1">
        <v>52563</v>
      </c>
      <c r="K5" s="1">
        <v>50533</v>
      </c>
      <c r="L5" s="1">
        <v>53708</v>
      </c>
      <c r="M5" s="1">
        <v>55535</v>
      </c>
    </row>
    <row r="6" spans="1:13" x14ac:dyDescent="0.3">
      <c r="A6" s="33"/>
      <c r="C6" t="s">
        <v>10</v>
      </c>
      <c r="D6" s="1">
        <v>8926</v>
      </c>
      <c r="E6" s="1">
        <v>8970</v>
      </c>
      <c r="F6" s="1">
        <v>9080</v>
      </c>
      <c r="G6" s="1">
        <v>9249</v>
      </c>
      <c r="H6" s="1">
        <v>9682</v>
      </c>
      <c r="I6" s="1">
        <v>9306</v>
      </c>
      <c r="J6" s="1">
        <v>9637</v>
      </c>
      <c r="K6" s="1">
        <v>9143</v>
      </c>
      <c r="L6" s="1">
        <v>8963</v>
      </c>
      <c r="M6" s="1">
        <v>9469</v>
      </c>
    </row>
    <row r="7" spans="1:13" x14ac:dyDescent="0.3">
      <c r="A7" s="33"/>
      <c r="C7" t="s">
        <v>23</v>
      </c>
      <c r="D7" s="1">
        <v>11976</v>
      </c>
      <c r="E7" s="1">
        <v>12088</v>
      </c>
      <c r="F7" s="1">
        <v>11996</v>
      </c>
      <c r="G7" s="1">
        <v>10689</v>
      </c>
      <c r="H7" s="1">
        <v>10831</v>
      </c>
      <c r="I7" s="1">
        <v>9529</v>
      </c>
      <c r="J7" s="1">
        <v>9908</v>
      </c>
      <c r="K7" s="1">
        <v>8566</v>
      </c>
      <c r="L7" s="1">
        <v>9247</v>
      </c>
      <c r="M7" s="1">
        <v>9343</v>
      </c>
    </row>
    <row r="8" spans="1:13" x14ac:dyDescent="0.3">
      <c r="A8" s="33"/>
      <c r="C8" t="s">
        <v>25</v>
      </c>
      <c r="D8" s="1">
        <v>2</v>
      </c>
      <c r="E8" s="1">
        <v>7</v>
      </c>
      <c r="F8" s="1">
        <v>2</v>
      </c>
      <c r="G8" s="1">
        <v>7</v>
      </c>
      <c r="H8" s="1">
        <v>2</v>
      </c>
      <c r="I8" s="1">
        <v>13</v>
      </c>
      <c r="J8" s="1">
        <v>2</v>
      </c>
      <c r="K8" s="1">
        <v>4</v>
      </c>
      <c r="L8" s="1">
        <v>2</v>
      </c>
      <c r="M8" s="1">
        <v>0</v>
      </c>
    </row>
    <row r="9" spans="1:13" x14ac:dyDescent="0.3">
      <c r="A9" s="33"/>
      <c r="C9" t="s">
        <v>58</v>
      </c>
      <c r="D9" s="1">
        <v>17802</v>
      </c>
      <c r="E9" s="1">
        <v>18415</v>
      </c>
      <c r="F9" s="1">
        <v>17936</v>
      </c>
      <c r="G9" s="1">
        <v>18495</v>
      </c>
      <c r="H9" s="1">
        <v>18982</v>
      </c>
      <c r="I9" s="1">
        <v>16818</v>
      </c>
      <c r="J9" s="1">
        <v>15721</v>
      </c>
      <c r="K9" s="1">
        <v>15453</v>
      </c>
      <c r="L9" s="1">
        <v>16506</v>
      </c>
      <c r="M9" s="1">
        <v>15773</v>
      </c>
    </row>
    <row r="10" spans="1:13" x14ac:dyDescent="0.3">
      <c r="A10" s="33"/>
      <c r="B10" s="10"/>
      <c r="C10" s="11" t="s">
        <v>96</v>
      </c>
      <c r="D10" s="12">
        <f t="shared" ref="D10:E10" si="0">SUM(D4:D9)</f>
        <v>281261</v>
      </c>
      <c r="E10" s="12">
        <f t="shared" si="0"/>
        <v>275243</v>
      </c>
      <c r="F10" s="12">
        <f>SUM(F4:F9)</f>
        <v>271406</v>
      </c>
      <c r="G10" s="12">
        <f>SUM(G4:G9)</f>
        <v>278723</v>
      </c>
      <c r="H10" s="12">
        <f>SUM(H4:H9)</f>
        <v>295024</v>
      </c>
      <c r="I10" s="12">
        <f>SUM(I4:I9)</f>
        <v>279261</v>
      </c>
      <c r="J10" s="12">
        <f t="shared" ref="J10:M10" si="1">SUM(J4:J9)</f>
        <v>288346</v>
      </c>
      <c r="K10" s="12">
        <f t="shared" si="1"/>
        <v>275060</v>
      </c>
      <c r="L10" s="12">
        <f t="shared" si="1"/>
        <v>282690</v>
      </c>
      <c r="M10" s="12">
        <f t="shared" si="1"/>
        <v>284877</v>
      </c>
    </row>
    <row r="11" spans="1:13" x14ac:dyDescent="0.3">
      <c r="A11" s="33"/>
      <c r="B11" s="13" t="s">
        <v>3</v>
      </c>
      <c r="C11" s="15" t="s">
        <v>106</v>
      </c>
      <c r="D11" s="14">
        <v>17573</v>
      </c>
      <c r="E11" s="14">
        <v>17124</v>
      </c>
      <c r="F11" s="14">
        <v>17174</v>
      </c>
      <c r="G11" s="14">
        <v>18215</v>
      </c>
      <c r="H11" s="14">
        <v>20380</v>
      </c>
      <c r="I11" s="14">
        <v>20415</v>
      </c>
      <c r="J11" s="14">
        <v>21052</v>
      </c>
      <c r="K11" s="14">
        <v>18557</v>
      </c>
      <c r="L11" s="14">
        <v>16837</v>
      </c>
      <c r="M11" s="14">
        <v>18018</v>
      </c>
    </row>
    <row r="12" spans="1:13" x14ac:dyDescent="0.3">
      <c r="A12" s="33"/>
      <c r="B12" t="s">
        <v>46</v>
      </c>
      <c r="C12" t="s">
        <v>47</v>
      </c>
      <c r="D12" s="1">
        <v>3308</v>
      </c>
      <c r="E12" s="1">
        <v>3925</v>
      </c>
      <c r="F12" s="1">
        <v>4208</v>
      </c>
      <c r="G12" s="1">
        <v>4330</v>
      </c>
      <c r="H12" s="1">
        <v>3817</v>
      </c>
      <c r="I12" s="1">
        <v>2765</v>
      </c>
      <c r="J12" s="1">
        <v>2197</v>
      </c>
      <c r="K12" s="1">
        <v>2108</v>
      </c>
      <c r="L12" s="1">
        <v>2078</v>
      </c>
      <c r="M12" s="1">
        <v>2092</v>
      </c>
    </row>
    <row r="13" spans="1:13" x14ac:dyDescent="0.3">
      <c r="A13" s="33"/>
      <c r="C13" t="s">
        <v>57</v>
      </c>
      <c r="D13" s="1">
        <v>72198</v>
      </c>
      <c r="E13" s="1">
        <v>62892</v>
      </c>
      <c r="F13" s="1">
        <v>53821</v>
      </c>
      <c r="G13" s="1">
        <v>60845</v>
      </c>
      <c r="H13" s="1">
        <v>83692</v>
      </c>
      <c r="I13" s="1">
        <v>60443</v>
      </c>
      <c r="J13" s="1">
        <v>55945</v>
      </c>
      <c r="K13" s="1">
        <v>51143</v>
      </c>
      <c r="L13" s="1">
        <v>62029</v>
      </c>
      <c r="M13" s="1">
        <v>45840</v>
      </c>
    </row>
    <row r="14" spans="1:13" x14ac:dyDescent="0.3">
      <c r="A14" s="33"/>
      <c r="C14" t="s">
        <v>63</v>
      </c>
      <c r="D14" s="1">
        <v>931</v>
      </c>
      <c r="E14" s="1">
        <v>992</v>
      </c>
      <c r="F14" s="1">
        <v>1093</v>
      </c>
      <c r="G14" s="1">
        <v>1246</v>
      </c>
      <c r="H14" s="1">
        <v>1247</v>
      </c>
      <c r="I14" s="1">
        <v>1271</v>
      </c>
      <c r="J14" s="1">
        <v>1564</v>
      </c>
      <c r="K14" s="1">
        <v>1576</v>
      </c>
      <c r="L14" s="1">
        <v>1549</v>
      </c>
      <c r="M14" s="1">
        <v>1667</v>
      </c>
    </row>
    <row r="15" spans="1:13" x14ac:dyDescent="0.3">
      <c r="A15" s="33"/>
      <c r="C15" t="s">
        <v>64</v>
      </c>
      <c r="D15" s="1">
        <v>3124</v>
      </c>
      <c r="E15" s="1">
        <v>3323</v>
      </c>
      <c r="F15" s="1">
        <v>3676</v>
      </c>
      <c r="G15" s="1">
        <v>3784</v>
      </c>
      <c r="H15" s="1">
        <v>3664</v>
      </c>
      <c r="I15" s="1">
        <v>3626</v>
      </c>
      <c r="J15" s="1">
        <v>4455</v>
      </c>
      <c r="K15" s="1">
        <v>4323</v>
      </c>
      <c r="L15" s="1">
        <v>3986</v>
      </c>
      <c r="M15" s="1">
        <v>4108</v>
      </c>
    </row>
    <row r="16" spans="1:13" x14ac:dyDescent="0.3">
      <c r="A16" s="33"/>
      <c r="C16" t="s">
        <v>69</v>
      </c>
      <c r="D16" s="1">
        <v>14841</v>
      </c>
      <c r="E16" s="1">
        <v>15573</v>
      </c>
      <c r="F16" s="1">
        <v>17368</v>
      </c>
      <c r="G16" s="1">
        <v>18033</v>
      </c>
      <c r="H16" s="1">
        <v>19559</v>
      </c>
      <c r="I16" s="1">
        <v>18537</v>
      </c>
      <c r="J16" s="1">
        <v>18363</v>
      </c>
      <c r="K16" s="1">
        <v>17005</v>
      </c>
      <c r="L16" s="1">
        <v>16136</v>
      </c>
      <c r="M16" s="1">
        <v>15996</v>
      </c>
    </row>
    <row r="17" spans="1:13" x14ac:dyDescent="0.3">
      <c r="A17" s="33"/>
      <c r="C17" t="s">
        <v>71</v>
      </c>
      <c r="D17" s="1">
        <v>2976</v>
      </c>
      <c r="E17" s="1">
        <v>4455</v>
      </c>
      <c r="F17" s="1">
        <v>5488</v>
      </c>
      <c r="G17" s="1">
        <v>6576</v>
      </c>
      <c r="H17" s="1">
        <v>6578</v>
      </c>
      <c r="I17" s="1">
        <v>6888</v>
      </c>
      <c r="J17" s="1">
        <v>6849</v>
      </c>
      <c r="K17" s="1">
        <v>6882</v>
      </c>
      <c r="L17" s="1">
        <v>7112</v>
      </c>
      <c r="M17" s="1">
        <v>6399</v>
      </c>
    </row>
    <row r="18" spans="1:13" x14ac:dyDescent="0.3">
      <c r="A18" s="33"/>
      <c r="C18" t="s">
        <v>72</v>
      </c>
      <c r="D18" s="1">
        <v>294</v>
      </c>
      <c r="E18" s="1">
        <v>383</v>
      </c>
      <c r="F18" s="1">
        <v>527</v>
      </c>
      <c r="G18" s="1">
        <v>528</v>
      </c>
      <c r="H18" s="1">
        <v>556</v>
      </c>
      <c r="I18" s="1">
        <v>519</v>
      </c>
      <c r="J18" s="1">
        <v>478</v>
      </c>
      <c r="K18" s="1">
        <v>557</v>
      </c>
      <c r="L18" s="1">
        <v>714</v>
      </c>
      <c r="M18" s="1">
        <v>707</v>
      </c>
    </row>
    <row r="19" spans="1:13" x14ac:dyDescent="0.3">
      <c r="A19" s="33"/>
      <c r="B19" s="8"/>
      <c r="C19" s="8" t="s">
        <v>73</v>
      </c>
      <c r="D19" s="1">
        <v>3159</v>
      </c>
      <c r="E19" s="1">
        <v>3403</v>
      </c>
      <c r="F19" s="1">
        <v>3451</v>
      </c>
      <c r="G19" s="1">
        <v>3807</v>
      </c>
      <c r="H19" s="9">
        <v>4301</v>
      </c>
      <c r="I19" s="9">
        <v>4546</v>
      </c>
      <c r="J19" s="9">
        <v>4524</v>
      </c>
      <c r="K19" s="9">
        <v>4826</v>
      </c>
      <c r="L19" s="9">
        <v>4842</v>
      </c>
      <c r="M19" s="1">
        <v>4574</v>
      </c>
    </row>
    <row r="20" spans="1:13" x14ac:dyDescent="0.3">
      <c r="A20" s="33"/>
      <c r="B20" s="10"/>
      <c r="C20" s="11" t="s">
        <v>98</v>
      </c>
      <c r="D20" s="12">
        <f>SUM(D12:D19)</f>
        <v>100831</v>
      </c>
      <c r="E20" s="12">
        <f t="shared" ref="E20" si="2">SUM(E12:E19)</f>
        <v>94946</v>
      </c>
      <c r="F20" s="12">
        <f t="shared" ref="F20" si="3">SUM(F12:F19)</f>
        <v>89632</v>
      </c>
      <c r="G20" s="12">
        <f>SUM(G12:G19)</f>
        <v>99149</v>
      </c>
      <c r="H20" s="12">
        <f t="shared" ref="H20:K20" si="4">SUM(H12:H19)</f>
        <v>123414</v>
      </c>
      <c r="I20" s="12">
        <f>SUM(I12:I19)</f>
        <v>98595</v>
      </c>
      <c r="J20" s="12">
        <f>SUM(J12:J19)</f>
        <v>94375</v>
      </c>
      <c r="K20" s="12">
        <f t="shared" si="4"/>
        <v>88420</v>
      </c>
      <c r="L20" s="12">
        <f>SUM(L12:L19)</f>
        <v>98446</v>
      </c>
      <c r="M20" s="12">
        <f t="shared" ref="M20" si="5">SUM(M12:M19)</f>
        <v>81383</v>
      </c>
    </row>
    <row r="21" spans="1:13" ht="15" thickBot="1" x14ac:dyDescent="0.35">
      <c r="A21" s="34"/>
      <c r="B21" s="5" t="s">
        <v>100</v>
      </c>
      <c r="C21" s="6" t="s">
        <v>101</v>
      </c>
      <c r="D21" s="7">
        <f>SUM(D20,D11,D10)</f>
        <v>399665</v>
      </c>
      <c r="E21" s="7">
        <f t="shared" ref="E21" si="6">SUM(E20,E11,E10)</f>
        <v>387313</v>
      </c>
      <c r="F21" s="7">
        <f>SUM(F20,F11,F10)</f>
        <v>378212</v>
      </c>
      <c r="G21" s="7">
        <f>SUM(G20,G11,G10)</f>
        <v>396087</v>
      </c>
      <c r="H21" s="7">
        <f>SUM(H20,H11,H10)</f>
        <v>438818</v>
      </c>
      <c r="I21" s="7">
        <f t="shared" ref="I21:M21" si="7">SUM(I20,I11,I10)</f>
        <v>398271</v>
      </c>
      <c r="J21" s="7">
        <f t="shared" si="7"/>
        <v>403773</v>
      </c>
      <c r="K21" s="7">
        <f t="shared" si="7"/>
        <v>382037</v>
      </c>
      <c r="L21" s="7">
        <f t="shared" si="7"/>
        <v>397973</v>
      </c>
      <c r="M21" s="7">
        <f t="shared" si="7"/>
        <v>384278</v>
      </c>
    </row>
    <row r="22" spans="1:13" x14ac:dyDescent="0.3">
      <c r="A22" s="32" t="s">
        <v>2</v>
      </c>
      <c r="B22" t="s">
        <v>6</v>
      </c>
      <c r="C22" t="s">
        <v>7</v>
      </c>
      <c r="D22" s="1">
        <v>21288</v>
      </c>
      <c r="E22" s="1">
        <v>21135</v>
      </c>
      <c r="F22" s="1">
        <v>21148</v>
      </c>
      <c r="G22" s="1">
        <v>22558</v>
      </c>
      <c r="H22" s="1">
        <v>24665</v>
      </c>
      <c r="I22" s="1">
        <v>25611</v>
      </c>
      <c r="J22" s="1">
        <v>27742</v>
      </c>
      <c r="K22" s="1">
        <v>26036</v>
      </c>
      <c r="L22" s="1">
        <v>25713</v>
      </c>
      <c r="M22" s="1">
        <v>26638</v>
      </c>
    </row>
    <row r="23" spans="1:13" x14ac:dyDescent="0.3">
      <c r="A23" s="35"/>
      <c r="C23" t="s">
        <v>23</v>
      </c>
      <c r="D23" s="1">
        <v>25467</v>
      </c>
      <c r="E23" s="1">
        <v>25950</v>
      </c>
      <c r="F23" s="1">
        <v>26102</v>
      </c>
      <c r="G23" s="1">
        <v>27771</v>
      </c>
      <c r="H23" s="1">
        <v>29257</v>
      </c>
      <c r="I23" s="1">
        <v>29645</v>
      </c>
      <c r="J23" s="1">
        <v>30618</v>
      </c>
      <c r="K23" s="1">
        <v>28287</v>
      </c>
      <c r="L23" s="1">
        <v>28621</v>
      </c>
      <c r="M23" s="1">
        <v>28846</v>
      </c>
    </row>
    <row r="24" spans="1:13" x14ac:dyDescent="0.3">
      <c r="A24" s="35"/>
      <c r="C24" t="s">
        <v>25</v>
      </c>
      <c r="D24" s="1">
        <v>0</v>
      </c>
      <c r="E24" s="1">
        <v>0</v>
      </c>
      <c r="F24" s="1">
        <v>1</v>
      </c>
      <c r="G24" s="1">
        <v>9</v>
      </c>
      <c r="H24" s="1">
        <v>0</v>
      </c>
      <c r="I24" s="1">
        <v>0</v>
      </c>
      <c r="J24" s="1">
        <v>2</v>
      </c>
      <c r="K24" s="1">
        <v>4</v>
      </c>
      <c r="L24" s="1">
        <v>3</v>
      </c>
      <c r="M24" s="1">
        <v>1</v>
      </c>
    </row>
    <row r="25" spans="1:13" x14ac:dyDescent="0.3">
      <c r="A25" s="35"/>
      <c r="C25" t="s">
        <v>58</v>
      </c>
      <c r="D25" s="1">
        <v>13840</v>
      </c>
      <c r="E25" s="1">
        <v>14693</v>
      </c>
      <c r="F25" s="1">
        <v>14367</v>
      </c>
      <c r="G25" s="1">
        <v>14852</v>
      </c>
      <c r="H25" s="1">
        <v>16103</v>
      </c>
      <c r="I25" s="1">
        <v>16669</v>
      </c>
      <c r="J25" s="1">
        <v>18043</v>
      </c>
      <c r="K25" s="1">
        <v>18185</v>
      </c>
      <c r="L25" s="1">
        <v>18888</v>
      </c>
      <c r="M25" s="1">
        <v>18692</v>
      </c>
    </row>
    <row r="26" spans="1:13" x14ac:dyDescent="0.3">
      <c r="A26" s="35"/>
      <c r="B26" s="10"/>
      <c r="C26" s="11" t="s">
        <v>99</v>
      </c>
      <c r="D26" s="12">
        <f>SUM(D22:D25)</f>
        <v>60595</v>
      </c>
      <c r="E26" s="12">
        <f t="shared" ref="E26:M26" si="8">SUM(E22:E25)</f>
        <v>61778</v>
      </c>
      <c r="F26" s="12">
        <f t="shared" si="8"/>
        <v>61618</v>
      </c>
      <c r="G26" s="12">
        <f t="shared" si="8"/>
        <v>65190</v>
      </c>
      <c r="H26" s="12">
        <f t="shared" si="8"/>
        <v>70025</v>
      </c>
      <c r="I26" s="12">
        <f t="shared" si="8"/>
        <v>71925</v>
      </c>
      <c r="J26" s="12">
        <f t="shared" si="8"/>
        <v>76405</v>
      </c>
      <c r="K26" s="12">
        <f t="shared" si="8"/>
        <v>72512</v>
      </c>
      <c r="L26" s="12">
        <f t="shared" si="8"/>
        <v>73225</v>
      </c>
      <c r="M26" s="12">
        <f t="shared" si="8"/>
        <v>74177</v>
      </c>
    </row>
    <row r="27" spans="1:13" x14ac:dyDescent="0.3">
      <c r="A27" s="35"/>
      <c r="B27" t="s">
        <v>107</v>
      </c>
      <c r="C27" t="s">
        <v>4</v>
      </c>
      <c r="D27" s="1">
        <v>0</v>
      </c>
      <c r="E27" s="1">
        <v>0</v>
      </c>
      <c r="F27" s="1">
        <v>2</v>
      </c>
      <c r="G27" s="1">
        <v>0</v>
      </c>
      <c r="H27" s="1">
        <v>0</v>
      </c>
      <c r="I27" s="1">
        <v>3</v>
      </c>
      <c r="J27" s="1">
        <v>4</v>
      </c>
      <c r="K27" s="1">
        <v>15</v>
      </c>
      <c r="L27" s="1">
        <v>0</v>
      </c>
      <c r="M27" s="1">
        <v>5</v>
      </c>
    </row>
    <row r="28" spans="1:13" x14ac:dyDescent="0.3">
      <c r="A28" s="35"/>
      <c r="C28" t="s">
        <v>5</v>
      </c>
      <c r="D28" s="1">
        <v>16</v>
      </c>
      <c r="E28" s="1">
        <v>72</v>
      </c>
      <c r="F28" s="1">
        <v>95</v>
      </c>
      <c r="G28" s="1">
        <v>120</v>
      </c>
      <c r="H28" s="1">
        <v>177</v>
      </c>
      <c r="I28" s="1">
        <v>138</v>
      </c>
      <c r="J28" s="1">
        <v>205</v>
      </c>
      <c r="K28" s="1">
        <v>132</v>
      </c>
      <c r="L28" s="1">
        <v>221</v>
      </c>
      <c r="M28" s="1">
        <v>101</v>
      </c>
    </row>
    <row r="29" spans="1:13" x14ac:dyDescent="0.3">
      <c r="A29" s="35"/>
      <c r="C29" t="s">
        <v>11</v>
      </c>
      <c r="D29" s="1">
        <v>1595</v>
      </c>
      <c r="E29" s="1">
        <v>1899</v>
      </c>
      <c r="F29" s="1">
        <v>1803</v>
      </c>
      <c r="G29" s="1">
        <v>1885</v>
      </c>
      <c r="H29" s="1">
        <v>1840</v>
      </c>
      <c r="I29" s="1">
        <v>2039</v>
      </c>
      <c r="J29" s="1">
        <v>2133</v>
      </c>
      <c r="K29" s="1">
        <v>2188</v>
      </c>
      <c r="L29" s="1">
        <v>2110</v>
      </c>
      <c r="M29" s="1">
        <v>2053</v>
      </c>
    </row>
    <row r="30" spans="1:13" x14ac:dyDescent="0.3">
      <c r="A30" s="35"/>
      <c r="C30" t="s">
        <v>12</v>
      </c>
      <c r="D30" s="1">
        <v>3972</v>
      </c>
      <c r="E30" s="1">
        <v>3638</v>
      </c>
      <c r="F30" s="1">
        <v>4013</v>
      </c>
      <c r="G30" s="1">
        <v>4057</v>
      </c>
      <c r="H30" s="1">
        <v>4553</v>
      </c>
      <c r="I30" s="1">
        <v>4637</v>
      </c>
      <c r="J30" s="1">
        <v>5421</v>
      </c>
      <c r="K30" s="1">
        <v>4226</v>
      </c>
      <c r="L30" s="1">
        <v>4987</v>
      </c>
      <c r="M30" s="1">
        <v>4251</v>
      </c>
    </row>
    <row r="31" spans="1:13" x14ac:dyDescent="0.3">
      <c r="A31" s="35"/>
      <c r="C31" t="s">
        <v>13</v>
      </c>
      <c r="D31" s="1">
        <v>548</v>
      </c>
      <c r="E31" s="1">
        <v>466</v>
      </c>
      <c r="F31" s="1">
        <v>443</v>
      </c>
      <c r="G31" s="1">
        <v>614</v>
      </c>
      <c r="H31" s="1">
        <v>781</v>
      </c>
      <c r="I31" s="1">
        <v>990</v>
      </c>
      <c r="J31" s="1">
        <v>1108</v>
      </c>
      <c r="K31" s="1">
        <v>993</v>
      </c>
      <c r="L31" s="1">
        <v>1146</v>
      </c>
      <c r="M31" s="1">
        <v>1013</v>
      </c>
    </row>
    <row r="32" spans="1:13" x14ac:dyDescent="0.3">
      <c r="A32" s="35"/>
      <c r="C32" t="s">
        <v>14</v>
      </c>
      <c r="D32" s="1">
        <v>204</v>
      </c>
      <c r="E32" s="1">
        <v>248</v>
      </c>
      <c r="F32" s="1">
        <v>263</v>
      </c>
      <c r="G32" s="1">
        <v>305</v>
      </c>
      <c r="H32" s="1">
        <v>435</v>
      </c>
      <c r="I32" s="1">
        <v>545</v>
      </c>
      <c r="J32" s="1">
        <v>627</v>
      </c>
      <c r="K32" s="1">
        <v>490</v>
      </c>
      <c r="L32" s="1">
        <v>598</v>
      </c>
      <c r="M32" s="1">
        <v>450</v>
      </c>
    </row>
    <row r="33" spans="1:13" x14ac:dyDescent="0.3">
      <c r="A33" s="35"/>
      <c r="C33" t="s">
        <v>15</v>
      </c>
      <c r="D33" s="1">
        <v>4</v>
      </c>
      <c r="E33" s="1">
        <v>8</v>
      </c>
      <c r="F33" s="1">
        <v>6</v>
      </c>
      <c r="G33" s="1">
        <v>14</v>
      </c>
      <c r="H33" s="1">
        <v>0</v>
      </c>
      <c r="I33" s="1">
        <v>1</v>
      </c>
      <c r="J33" s="1">
        <v>6</v>
      </c>
      <c r="K33" s="1">
        <v>4</v>
      </c>
      <c r="L33" s="1">
        <v>8</v>
      </c>
      <c r="M33" s="1">
        <v>8</v>
      </c>
    </row>
    <row r="34" spans="1:13" x14ac:dyDescent="0.3">
      <c r="A34" s="35"/>
      <c r="C34" t="s">
        <v>16</v>
      </c>
      <c r="D34" s="1">
        <v>11</v>
      </c>
      <c r="E34" s="1">
        <v>174</v>
      </c>
      <c r="F34" s="1">
        <v>216</v>
      </c>
      <c r="G34" s="1">
        <v>206</v>
      </c>
      <c r="H34" s="1">
        <v>228</v>
      </c>
      <c r="I34" s="1">
        <v>197</v>
      </c>
      <c r="J34" s="1">
        <v>216</v>
      </c>
      <c r="K34" s="1">
        <v>176</v>
      </c>
      <c r="L34" s="1">
        <v>147</v>
      </c>
      <c r="M34" s="1">
        <v>101</v>
      </c>
    </row>
    <row r="35" spans="1:13" x14ac:dyDescent="0.3">
      <c r="A35" s="35"/>
      <c r="C35" t="s">
        <v>17</v>
      </c>
      <c r="D35" s="1">
        <v>3</v>
      </c>
      <c r="E35" s="1">
        <v>21</v>
      </c>
      <c r="F35" s="1">
        <v>6</v>
      </c>
      <c r="G35" s="1">
        <v>8</v>
      </c>
      <c r="H35" s="1">
        <v>0</v>
      </c>
      <c r="I35" s="1">
        <v>0</v>
      </c>
      <c r="J35" s="1">
        <v>7</v>
      </c>
      <c r="K35" s="1">
        <v>20</v>
      </c>
      <c r="L35" s="1">
        <v>7</v>
      </c>
      <c r="M35" s="1">
        <v>7</v>
      </c>
    </row>
    <row r="36" spans="1:13" x14ac:dyDescent="0.3">
      <c r="A36" s="35"/>
      <c r="C36" t="s">
        <v>18</v>
      </c>
      <c r="D36" s="1">
        <v>48</v>
      </c>
      <c r="E36" s="1">
        <v>50</v>
      </c>
      <c r="F36" s="1">
        <v>41</v>
      </c>
      <c r="G36" s="1">
        <v>61</v>
      </c>
      <c r="H36" s="1">
        <v>62</v>
      </c>
      <c r="I36" s="1">
        <v>50</v>
      </c>
      <c r="J36" s="1">
        <v>104</v>
      </c>
      <c r="K36" s="1">
        <v>65</v>
      </c>
      <c r="L36" s="1">
        <v>140</v>
      </c>
      <c r="M36" s="1">
        <v>114</v>
      </c>
    </row>
    <row r="37" spans="1:13" x14ac:dyDescent="0.3">
      <c r="A37" s="35"/>
      <c r="C37" t="s">
        <v>19</v>
      </c>
      <c r="D37" s="1">
        <v>1059</v>
      </c>
      <c r="E37" s="1">
        <v>1597</v>
      </c>
      <c r="F37" s="1">
        <v>1854</v>
      </c>
      <c r="G37" s="1">
        <v>1987</v>
      </c>
      <c r="H37" s="1">
        <v>1751</v>
      </c>
      <c r="I37" s="1">
        <v>1806</v>
      </c>
      <c r="J37" s="1">
        <v>1897</v>
      </c>
      <c r="K37" s="1">
        <v>1879</v>
      </c>
      <c r="L37" s="1">
        <v>2025</v>
      </c>
      <c r="M37" s="1">
        <v>2077</v>
      </c>
    </row>
    <row r="38" spans="1:13" x14ac:dyDescent="0.3">
      <c r="A38" s="35"/>
      <c r="C38" t="s">
        <v>20</v>
      </c>
      <c r="D38" s="1">
        <v>106</v>
      </c>
      <c r="E38" s="1">
        <v>90</v>
      </c>
      <c r="F38" s="1">
        <v>105</v>
      </c>
      <c r="G38" s="1">
        <v>105</v>
      </c>
      <c r="H38" s="1">
        <v>68</v>
      </c>
      <c r="I38" s="1">
        <v>76</v>
      </c>
      <c r="J38" s="1">
        <v>99</v>
      </c>
      <c r="K38" s="1">
        <v>88</v>
      </c>
      <c r="L38" s="1">
        <v>98</v>
      </c>
      <c r="M38" s="1">
        <v>61</v>
      </c>
    </row>
    <row r="39" spans="1:13" x14ac:dyDescent="0.3">
      <c r="A39" s="35"/>
      <c r="C39" t="s">
        <v>21</v>
      </c>
      <c r="D39" s="1">
        <v>48</v>
      </c>
      <c r="E39" s="1">
        <v>51</v>
      </c>
      <c r="F39" s="1">
        <v>30</v>
      </c>
      <c r="G39" s="1">
        <v>15</v>
      </c>
      <c r="H39" s="1">
        <v>42</v>
      </c>
      <c r="I39" s="1">
        <v>32</v>
      </c>
      <c r="J39" s="1">
        <v>46</v>
      </c>
      <c r="K39" s="1">
        <v>23</v>
      </c>
      <c r="L39" s="1">
        <v>8</v>
      </c>
      <c r="M39" s="1">
        <v>24</v>
      </c>
    </row>
    <row r="40" spans="1:13" x14ac:dyDescent="0.3">
      <c r="A40" s="35"/>
      <c r="C40" t="s">
        <v>132</v>
      </c>
      <c r="D40" s="1">
        <v>0</v>
      </c>
      <c r="E40" s="1">
        <v>3</v>
      </c>
      <c r="F40" s="1">
        <v>6</v>
      </c>
      <c r="G40" s="1">
        <v>2</v>
      </c>
      <c r="H40" s="1">
        <v>7</v>
      </c>
      <c r="I40" s="1">
        <v>3</v>
      </c>
      <c r="J40" s="1">
        <v>3</v>
      </c>
      <c r="K40" s="1">
        <v>3</v>
      </c>
      <c r="L40" s="1">
        <v>0</v>
      </c>
      <c r="M40" s="1">
        <v>1</v>
      </c>
    </row>
    <row r="41" spans="1:13" x14ac:dyDescent="0.3">
      <c r="A41" s="35"/>
      <c r="C41" t="s">
        <v>22</v>
      </c>
      <c r="D41" s="1">
        <v>60</v>
      </c>
      <c r="E41" s="1">
        <v>95</v>
      </c>
      <c r="F41" s="1">
        <v>76</v>
      </c>
      <c r="G41" s="1">
        <v>46</v>
      </c>
      <c r="H41" s="1">
        <v>151</v>
      </c>
      <c r="I41" s="1">
        <v>115</v>
      </c>
      <c r="J41" s="1">
        <v>142</v>
      </c>
      <c r="K41" s="1">
        <v>27</v>
      </c>
      <c r="L41" s="1">
        <v>24</v>
      </c>
      <c r="M41" s="1">
        <v>11</v>
      </c>
    </row>
    <row r="42" spans="1:13" x14ac:dyDescent="0.3">
      <c r="A42" s="35"/>
      <c r="C42" t="s">
        <v>24</v>
      </c>
      <c r="D42" s="1">
        <v>7950</v>
      </c>
      <c r="E42" s="1">
        <v>7822</v>
      </c>
      <c r="F42" s="1">
        <v>7677</v>
      </c>
      <c r="G42" s="1">
        <v>7154</v>
      </c>
      <c r="H42" s="1">
        <v>7625</v>
      </c>
      <c r="I42" s="1">
        <v>8664</v>
      </c>
      <c r="J42" s="1">
        <v>8659</v>
      </c>
      <c r="K42" s="1">
        <v>8702</v>
      </c>
      <c r="L42" s="1">
        <v>8866</v>
      </c>
      <c r="M42" s="1">
        <v>8547</v>
      </c>
    </row>
    <row r="43" spans="1:13" x14ac:dyDescent="0.3">
      <c r="A43" s="35"/>
      <c r="C43" t="s">
        <v>26</v>
      </c>
      <c r="D43" s="1">
        <v>4</v>
      </c>
      <c r="E43" s="1">
        <v>1</v>
      </c>
      <c r="F43" s="1">
        <v>1</v>
      </c>
      <c r="G43" s="1">
        <v>13</v>
      </c>
      <c r="H43" s="1">
        <v>21</v>
      </c>
      <c r="I43" s="1">
        <v>12</v>
      </c>
      <c r="J43" s="1">
        <v>25</v>
      </c>
      <c r="K43" s="1">
        <v>9</v>
      </c>
      <c r="L43" s="1">
        <v>1</v>
      </c>
      <c r="M43" s="1">
        <v>2</v>
      </c>
    </row>
    <row r="44" spans="1:13" x14ac:dyDescent="0.3">
      <c r="A44" s="35"/>
      <c r="C44" t="s">
        <v>27</v>
      </c>
      <c r="D44" s="1">
        <v>27</v>
      </c>
      <c r="E44" s="1">
        <v>25</v>
      </c>
      <c r="F44" s="1">
        <v>24</v>
      </c>
      <c r="G44" s="1">
        <v>34</v>
      </c>
      <c r="H44" s="1">
        <v>35</v>
      </c>
      <c r="I44" s="1">
        <v>30</v>
      </c>
      <c r="J44" s="1">
        <v>32</v>
      </c>
      <c r="K44" s="1">
        <v>9</v>
      </c>
      <c r="L44" s="1">
        <v>6</v>
      </c>
      <c r="M44" s="1">
        <v>2</v>
      </c>
    </row>
    <row r="45" spans="1:13" x14ac:dyDescent="0.3">
      <c r="A45" s="35"/>
      <c r="C45" t="s">
        <v>28</v>
      </c>
      <c r="D45" s="1">
        <v>86</v>
      </c>
      <c r="E45" s="1">
        <v>132</v>
      </c>
      <c r="F45" s="1">
        <v>155</v>
      </c>
      <c r="G45" s="1">
        <v>132</v>
      </c>
      <c r="H45" s="1">
        <v>115</v>
      </c>
      <c r="I45" s="1">
        <v>39</v>
      </c>
      <c r="J45" s="1">
        <v>119</v>
      </c>
      <c r="K45" s="1">
        <v>72</v>
      </c>
      <c r="L45" s="1">
        <v>184</v>
      </c>
      <c r="M45" s="1">
        <v>170</v>
      </c>
    </row>
    <row r="46" spans="1:13" x14ac:dyDescent="0.3">
      <c r="A46" s="35"/>
      <c r="C46" t="s">
        <v>29</v>
      </c>
      <c r="D46" s="1">
        <v>0</v>
      </c>
      <c r="E46" s="1">
        <v>0</v>
      </c>
      <c r="F46" s="1">
        <v>6</v>
      </c>
      <c r="G46" s="1">
        <v>0</v>
      </c>
      <c r="H46" s="1">
        <v>1</v>
      </c>
      <c r="I46" s="1">
        <v>0</v>
      </c>
      <c r="J46" s="1">
        <v>36</v>
      </c>
      <c r="K46" s="1">
        <v>12</v>
      </c>
      <c r="L46" s="1">
        <v>6</v>
      </c>
      <c r="M46" s="1">
        <v>18</v>
      </c>
    </row>
    <row r="47" spans="1:13" x14ac:dyDescent="0.3">
      <c r="A47" s="35"/>
      <c r="C47" t="s">
        <v>30</v>
      </c>
      <c r="D47" s="1">
        <v>0</v>
      </c>
      <c r="E47" s="1">
        <v>62</v>
      </c>
      <c r="F47" s="1">
        <v>110</v>
      </c>
      <c r="G47" s="1">
        <v>226</v>
      </c>
      <c r="H47" s="1">
        <v>167</v>
      </c>
      <c r="I47" s="1">
        <v>217</v>
      </c>
      <c r="J47" s="1">
        <v>257</v>
      </c>
      <c r="K47" s="1">
        <v>256</v>
      </c>
      <c r="L47" s="1">
        <v>263</v>
      </c>
      <c r="M47" s="1">
        <v>206</v>
      </c>
    </row>
    <row r="48" spans="1:13" x14ac:dyDescent="0.3">
      <c r="A48" s="35"/>
      <c r="C48" t="s">
        <v>31</v>
      </c>
      <c r="D48" s="1">
        <v>0</v>
      </c>
      <c r="E48" s="1">
        <v>0</v>
      </c>
      <c r="F48" s="1">
        <v>0</v>
      </c>
      <c r="G48" s="1">
        <v>0</v>
      </c>
      <c r="H48" s="1">
        <v>4</v>
      </c>
      <c r="I48" s="1">
        <v>0</v>
      </c>
      <c r="J48" s="1">
        <v>1</v>
      </c>
      <c r="K48" s="1">
        <v>0</v>
      </c>
      <c r="L48" s="1">
        <v>0</v>
      </c>
      <c r="M48" s="1">
        <v>3</v>
      </c>
    </row>
    <row r="49" spans="1:13" x14ac:dyDescent="0.3">
      <c r="A49" s="35"/>
      <c r="C49" t="s">
        <v>32</v>
      </c>
      <c r="D49" s="1">
        <v>1</v>
      </c>
      <c r="E49" s="1">
        <v>37</v>
      </c>
      <c r="F49" s="1">
        <v>102</v>
      </c>
      <c r="G49" s="1">
        <v>57</v>
      </c>
      <c r="H49" s="1">
        <v>146</v>
      </c>
      <c r="I49" s="1">
        <v>70</v>
      </c>
      <c r="J49" s="1">
        <v>16</v>
      </c>
      <c r="K49" s="1">
        <v>51</v>
      </c>
      <c r="L49" s="1">
        <v>49</v>
      </c>
      <c r="M49" s="1">
        <v>30</v>
      </c>
    </row>
    <row r="50" spans="1:13" x14ac:dyDescent="0.3">
      <c r="A50" s="35"/>
      <c r="C50" t="s">
        <v>33</v>
      </c>
      <c r="D50" s="1">
        <v>2086</v>
      </c>
      <c r="E50" s="1">
        <v>2287</v>
      </c>
      <c r="F50" s="1">
        <v>1721</v>
      </c>
      <c r="G50" s="1">
        <v>1826</v>
      </c>
      <c r="H50" s="1">
        <v>1748</v>
      </c>
      <c r="I50" s="1">
        <v>2083</v>
      </c>
      <c r="J50" s="1">
        <v>2001</v>
      </c>
      <c r="K50" s="1">
        <v>1835</v>
      </c>
      <c r="L50" s="1">
        <v>1037</v>
      </c>
      <c r="M50" s="1">
        <v>1732</v>
      </c>
    </row>
    <row r="51" spans="1:13" x14ac:dyDescent="0.3">
      <c r="A51" s="35"/>
      <c r="C51" t="s">
        <v>34</v>
      </c>
      <c r="D51" s="1">
        <v>0</v>
      </c>
      <c r="E51" s="1">
        <v>0</v>
      </c>
      <c r="F51" s="1">
        <v>1</v>
      </c>
      <c r="G51" s="1">
        <v>0</v>
      </c>
      <c r="H51" s="1">
        <v>0</v>
      </c>
      <c r="I51" s="1">
        <v>2</v>
      </c>
      <c r="J51" s="1">
        <v>1</v>
      </c>
      <c r="K51" s="1">
        <v>0</v>
      </c>
      <c r="L51" s="1">
        <v>0</v>
      </c>
      <c r="M51" s="1">
        <v>3</v>
      </c>
    </row>
    <row r="52" spans="1:13" x14ac:dyDescent="0.3">
      <c r="A52" s="35"/>
      <c r="C52" t="s">
        <v>35</v>
      </c>
      <c r="D52" s="1">
        <v>0</v>
      </c>
      <c r="E52" s="1">
        <v>1</v>
      </c>
      <c r="F52" s="1">
        <v>0</v>
      </c>
      <c r="G52" s="1">
        <v>1</v>
      </c>
      <c r="H52" s="1">
        <v>1</v>
      </c>
      <c r="I52" s="1">
        <v>0</v>
      </c>
      <c r="J52" s="1">
        <v>1</v>
      </c>
      <c r="K52" s="1">
        <v>0</v>
      </c>
      <c r="L52" s="1">
        <v>0</v>
      </c>
      <c r="M52" s="1">
        <v>0</v>
      </c>
    </row>
    <row r="53" spans="1:13" x14ac:dyDescent="0.3">
      <c r="A53" s="35"/>
      <c r="C53" t="s">
        <v>36</v>
      </c>
      <c r="D53" s="1">
        <v>5</v>
      </c>
      <c r="E53" s="1">
        <v>10</v>
      </c>
      <c r="F53" s="1">
        <v>8</v>
      </c>
      <c r="G53" s="1">
        <v>13</v>
      </c>
      <c r="H53" s="1">
        <v>6</v>
      </c>
      <c r="I53" s="1">
        <v>9</v>
      </c>
      <c r="J53" s="1">
        <v>15</v>
      </c>
      <c r="K53" s="1">
        <v>13</v>
      </c>
      <c r="L53" s="1">
        <v>7</v>
      </c>
      <c r="M53" s="1">
        <v>0</v>
      </c>
    </row>
    <row r="54" spans="1:13" x14ac:dyDescent="0.3">
      <c r="A54" s="35"/>
      <c r="C54" t="s">
        <v>37</v>
      </c>
      <c r="D54" s="1">
        <v>267</v>
      </c>
      <c r="E54" s="1">
        <v>333</v>
      </c>
      <c r="F54" s="1">
        <v>352</v>
      </c>
      <c r="G54" s="1">
        <v>215</v>
      </c>
      <c r="H54" s="1">
        <v>417</v>
      </c>
      <c r="I54" s="1">
        <v>298</v>
      </c>
      <c r="J54" s="1">
        <v>321</v>
      </c>
      <c r="K54" s="1">
        <v>241</v>
      </c>
      <c r="L54" s="1">
        <v>242</v>
      </c>
      <c r="M54" s="1">
        <v>360</v>
      </c>
    </row>
    <row r="55" spans="1:13" x14ac:dyDescent="0.3">
      <c r="A55" s="35"/>
      <c r="C55" t="s">
        <v>38</v>
      </c>
      <c r="D55" s="1">
        <v>29</v>
      </c>
      <c r="E55" s="1">
        <v>40</v>
      </c>
      <c r="F55" s="1">
        <v>505</v>
      </c>
      <c r="G55" s="1">
        <v>506</v>
      </c>
      <c r="H55" s="1">
        <v>466</v>
      </c>
      <c r="I55" s="1">
        <v>499</v>
      </c>
      <c r="J55" s="1">
        <v>710</v>
      </c>
      <c r="K55" s="1">
        <v>559</v>
      </c>
      <c r="L55" s="1">
        <v>694</v>
      </c>
      <c r="M55" s="1">
        <v>536</v>
      </c>
    </row>
    <row r="56" spans="1:13" x14ac:dyDescent="0.3">
      <c r="A56" s="35"/>
      <c r="C56" t="s">
        <v>39</v>
      </c>
      <c r="D56" s="1">
        <v>529</v>
      </c>
      <c r="E56" s="1">
        <v>285</v>
      </c>
      <c r="F56" s="1">
        <v>188</v>
      </c>
      <c r="G56" s="1">
        <v>231</v>
      </c>
      <c r="H56" s="1">
        <v>185</v>
      </c>
      <c r="I56" s="1">
        <v>242</v>
      </c>
      <c r="J56" s="1">
        <v>258</v>
      </c>
      <c r="K56" s="1">
        <v>154</v>
      </c>
      <c r="L56" s="1">
        <v>5</v>
      </c>
      <c r="M56" s="1">
        <v>15</v>
      </c>
    </row>
    <row r="57" spans="1:13" x14ac:dyDescent="0.3">
      <c r="A57" s="35"/>
      <c r="C57" t="s">
        <v>40</v>
      </c>
      <c r="D57" s="1">
        <v>0</v>
      </c>
      <c r="E57" s="1">
        <v>0</v>
      </c>
      <c r="F57" s="1">
        <v>2</v>
      </c>
      <c r="G57" s="1">
        <v>5</v>
      </c>
      <c r="H57" s="1">
        <v>1</v>
      </c>
      <c r="I57" s="1">
        <v>2</v>
      </c>
      <c r="J57" s="1">
        <v>5</v>
      </c>
      <c r="K57" s="1">
        <v>11</v>
      </c>
      <c r="L57" s="1">
        <v>0</v>
      </c>
      <c r="M57" s="1">
        <v>4</v>
      </c>
    </row>
    <row r="58" spans="1:13" x14ac:dyDescent="0.3">
      <c r="A58" s="35"/>
      <c r="C58" t="s">
        <v>41</v>
      </c>
      <c r="D58" s="1">
        <v>2</v>
      </c>
      <c r="E58" s="1">
        <v>3</v>
      </c>
      <c r="F58" s="1">
        <v>0</v>
      </c>
      <c r="G58" s="1">
        <v>0</v>
      </c>
      <c r="H58" s="1">
        <v>0</v>
      </c>
      <c r="I58" s="1">
        <v>0</v>
      </c>
      <c r="J58" s="1">
        <v>4</v>
      </c>
      <c r="K58" s="1">
        <v>5</v>
      </c>
      <c r="L58" s="1">
        <v>2</v>
      </c>
      <c r="M58" s="1">
        <v>1</v>
      </c>
    </row>
    <row r="59" spans="1:13" x14ac:dyDescent="0.3">
      <c r="A59" s="35"/>
      <c r="C59" t="s">
        <v>42</v>
      </c>
      <c r="D59" s="1">
        <v>4</v>
      </c>
      <c r="E59" s="1">
        <v>12</v>
      </c>
      <c r="F59" s="1">
        <v>14</v>
      </c>
      <c r="G59" s="1">
        <v>13</v>
      </c>
      <c r="H59" s="1">
        <v>0</v>
      </c>
      <c r="I59" s="1">
        <v>3</v>
      </c>
      <c r="J59" s="1">
        <v>7</v>
      </c>
      <c r="K59" s="1">
        <v>11</v>
      </c>
      <c r="L59" s="1">
        <v>4</v>
      </c>
      <c r="M59" s="1">
        <v>1</v>
      </c>
    </row>
    <row r="60" spans="1:13" x14ac:dyDescent="0.3">
      <c r="A60" s="35"/>
      <c r="C60" t="s">
        <v>43</v>
      </c>
      <c r="D60" s="1">
        <v>0</v>
      </c>
      <c r="E60" s="1">
        <v>0</v>
      </c>
      <c r="F60" s="1">
        <v>1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2</v>
      </c>
    </row>
    <row r="61" spans="1:13" x14ac:dyDescent="0.3">
      <c r="A61" s="35"/>
      <c r="C61" t="s">
        <v>44</v>
      </c>
      <c r="D61" s="1">
        <v>35</v>
      </c>
      <c r="E61" s="1">
        <v>72</v>
      </c>
      <c r="F61" s="1">
        <v>83</v>
      </c>
      <c r="G61" s="1">
        <v>74</v>
      </c>
      <c r="H61" s="1">
        <v>80</v>
      </c>
      <c r="I61" s="1">
        <v>85</v>
      </c>
      <c r="J61" s="1">
        <v>81</v>
      </c>
      <c r="K61" s="1">
        <v>111</v>
      </c>
      <c r="L61" s="1">
        <v>106</v>
      </c>
      <c r="M61" s="1">
        <v>109</v>
      </c>
    </row>
    <row r="62" spans="1:13" x14ac:dyDescent="0.3">
      <c r="A62" s="35"/>
      <c r="C62" t="s">
        <v>45</v>
      </c>
      <c r="D62" s="1">
        <v>66</v>
      </c>
      <c r="E62" s="1">
        <v>34</v>
      </c>
      <c r="F62" s="1">
        <v>85</v>
      </c>
      <c r="G62" s="1">
        <v>60</v>
      </c>
      <c r="H62" s="1">
        <v>108</v>
      </c>
      <c r="I62" s="1">
        <v>97</v>
      </c>
      <c r="J62" s="1">
        <v>124</v>
      </c>
      <c r="K62" s="1">
        <v>89</v>
      </c>
      <c r="L62" s="1">
        <v>137</v>
      </c>
      <c r="M62" s="1">
        <v>184</v>
      </c>
    </row>
    <row r="63" spans="1:13" x14ac:dyDescent="0.3">
      <c r="A63" s="35"/>
      <c r="C63" t="s">
        <v>48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2</v>
      </c>
      <c r="L63" s="1">
        <v>0</v>
      </c>
      <c r="M63" s="1">
        <v>0</v>
      </c>
    </row>
    <row r="64" spans="1:13" x14ac:dyDescent="0.3">
      <c r="A64" s="35"/>
      <c r="C64" t="s">
        <v>49</v>
      </c>
      <c r="D64" s="1">
        <v>75</v>
      </c>
      <c r="E64" s="1">
        <v>30</v>
      </c>
      <c r="F64" s="1">
        <v>31</v>
      </c>
      <c r="G64" s="1">
        <v>24</v>
      </c>
      <c r="H64" s="1">
        <v>23</v>
      </c>
      <c r="I64" s="1">
        <v>13</v>
      </c>
      <c r="J64" s="1">
        <v>11</v>
      </c>
      <c r="K64" s="1">
        <v>42</v>
      </c>
      <c r="L64" s="1">
        <v>23</v>
      </c>
      <c r="M64" s="1">
        <v>28</v>
      </c>
    </row>
    <row r="65" spans="1:13" x14ac:dyDescent="0.3">
      <c r="A65" s="35"/>
      <c r="C65" t="s">
        <v>50</v>
      </c>
      <c r="D65" s="1">
        <v>2</v>
      </c>
      <c r="E65" s="1">
        <v>0</v>
      </c>
      <c r="F65" s="1">
        <v>0</v>
      </c>
      <c r="G65" s="1">
        <v>2</v>
      </c>
      <c r="H65" s="1">
        <v>49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</row>
    <row r="66" spans="1:13" x14ac:dyDescent="0.3">
      <c r="A66" s="35"/>
      <c r="C66" t="s">
        <v>51</v>
      </c>
      <c r="D66" s="1">
        <v>16</v>
      </c>
      <c r="E66" s="1">
        <v>24</v>
      </c>
      <c r="F66" s="1">
        <v>30</v>
      </c>
      <c r="G66" s="1">
        <v>20</v>
      </c>
      <c r="H66" s="1">
        <v>29</v>
      </c>
      <c r="I66" s="1">
        <v>7</v>
      </c>
      <c r="J66" s="1">
        <v>17</v>
      </c>
      <c r="K66" s="1">
        <v>16</v>
      </c>
      <c r="L66" s="1">
        <v>3</v>
      </c>
      <c r="M66" s="1">
        <v>12</v>
      </c>
    </row>
    <row r="67" spans="1:13" x14ac:dyDescent="0.3">
      <c r="A67" s="35"/>
      <c r="C67" t="s">
        <v>52</v>
      </c>
      <c r="D67" s="1">
        <v>216</v>
      </c>
      <c r="E67" s="1">
        <v>191</v>
      </c>
      <c r="F67" s="1">
        <v>14</v>
      </c>
      <c r="G67" s="1">
        <v>13</v>
      </c>
      <c r="H67" s="1">
        <v>12</v>
      </c>
      <c r="I67" s="1">
        <v>13</v>
      </c>
      <c r="J67" s="1">
        <v>9</v>
      </c>
      <c r="K67" s="1">
        <v>6</v>
      </c>
      <c r="L67" s="1">
        <v>7</v>
      </c>
      <c r="M67" s="1">
        <v>12</v>
      </c>
    </row>
    <row r="68" spans="1:13" x14ac:dyDescent="0.3">
      <c r="A68" s="35"/>
      <c r="C68" t="s">
        <v>53</v>
      </c>
      <c r="D68" s="1">
        <v>1</v>
      </c>
      <c r="E68" s="1">
        <v>1</v>
      </c>
      <c r="F68" s="1">
        <v>54</v>
      </c>
      <c r="G68" s="1">
        <v>94</v>
      </c>
      <c r="H68" s="1">
        <v>59</v>
      </c>
      <c r="I68" s="1">
        <v>60</v>
      </c>
      <c r="J68" s="1">
        <v>41</v>
      </c>
      <c r="K68" s="1">
        <v>78</v>
      </c>
      <c r="L68" s="1">
        <v>19</v>
      </c>
      <c r="M68" s="1">
        <v>46</v>
      </c>
    </row>
    <row r="69" spans="1:13" x14ac:dyDescent="0.3">
      <c r="A69" s="35"/>
      <c r="C69" t="s">
        <v>54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110</v>
      </c>
      <c r="J69" s="1">
        <v>936</v>
      </c>
      <c r="K69" s="1">
        <v>959</v>
      </c>
      <c r="L69" s="1">
        <v>1010</v>
      </c>
      <c r="M69" s="1">
        <v>1015</v>
      </c>
    </row>
    <row r="70" spans="1:13" x14ac:dyDescent="0.3">
      <c r="A70" s="35"/>
      <c r="C70" t="s">
        <v>55</v>
      </c>
      <c r="D70" s="1">
        <v>1414</v>
      </c>
      <c r="E70" s="1">
        <v>1201</v>
      </c>
      <c r="F70" s="1">
        <v>1232</v>
      </c>
      <c r="G70" s="1">
        <v>1250</v>
      </c>
      <c r="H70" s="1">
        <v>1591</v>
      </c>
      <c r="I70" s="1">
        <v>1487</v>
      </c>
      <c r="J70" s="1">
        <v>1502</v>
      </c>
      <c r="K70" s="1">
        <v>1052</v>
      </c>
      <c r="L70" s="1">
        <v>1314</v>
      </c>
      <c r="M70" s="1">
        <v>1120</v>
      </c>
    </row>
    <row r="71" spans="1:13" x14ac:dyDescent="0.3">
      <c r="A71" s="35"/>
      <c r="C71" t="s">
        <v>56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1</v>
      </c>
      <c r="K71" s="1">
        <v>0</v>
      </c>
      <c r="L71" s="1">
        <v>0</v>
      </c>
      <c r="M71" s="1">
        <v>0</v>
      </c>
    </row>
    <row r="72" spans="1:13" x14ac:dyDescent="0.3">
      <c r="A72" s="35"/>
      <c r="C72" t="s">
        <v>59</v>
      </c>
      <c r="D72" s="1">
        <v>3</v>
      </c>
      <c r="E72" s="1">
        <v>40</v>
      </c>
      <c r="F72" s="1">
        <v>0</v>
      </c>
      <c r="G72" s="1">
        <v>24</v>
      </c>
      <c r="H72" s="1">
        <v>0</v>
      </c>
      <c r="I72" s="1">
        <v>39</v>
      </c>
      <c r="J72" s="1">
        <v>0</v>
      </c>
      <c r="K72" s="1">
        <v>0</v>
      </c>
      <c r="L72" s="1">
        <v>2</v>
      </c>
      <c r="M72" s="1">
        <v>3</v>
      </c>
    </row>
    <row r="73" spans="1:13" x14ac:dyDescent="0.3">
      <c r="A73" s="35"/>
      <c r="C73" t="s">
        <v>60</v>
      </c>
      <c r="D73" s="1">
        <v>20</v>
      </c>
      <c r="E73" s="1">
        <v>53</v>
      </c>
      <c r="F73" s="1">
        <v>66</v>
      </c>
      <c r="G73" s="1">
        <v>128</v>
      </c>
      <c r="H73" s="1">
        <v>143</v>
      </c>
      <c r="I73" s="1">
        <v>177</v>
      </c>
      <c r="J73" s="1">
        <v>171</v>
      </c>
      <c r="K73" s="1">
        <v>249</v>
      </c>
      <c r="L73" s="1">
        <v>245</v>
      </c>
      <c r="M73" s="1">
        <v>230</v>
      </c>
    </row>
    <row r="74" spans="1:13" x14ac:dyDescent="0.3">
      <c r="A74" s="35"/>
      <c r="C74" t="s">
        <v>61</v>
      </c>
      <c r="D74" s="1">
        <v>360</v>
      </c>
      <c r="E74" s="1">
        <v>345</v>
      </c>
      <c r="F74" s="1">
        <v>218</v>
      </c>
      <c r="G74" s="1">
        <v>277</v>
      </c>
      <c r="H74" s="1">
        <v>287</v>
      </c>
      <c r="I74" s="1">
        <v>239</v>
      </c>
      <c r="J74" s="1">
        <v>230</v>
      </c>
      <c r="K74" s="1">
        <v>210</v>
      </c>
      <c r="L74" s="1">
        <v>276</v>
      </c>
      <c r="M74" s="1">
        <v>245</v>
      </c>
    </row>
    <row r="75" spans="1:13" x14ac:dyDescent="0.3">
      <c r="A75" s="35"/>
      <c r="C75" t="s">
        <v>62</v>
      </c>
      <c r="D75" s="1">
        <v>27</v>
      </c>
      <c r="E75" s="1">
        <v>93</v>
      </c>
      <c r="F75" s="1">
        <v>104</v>
      </c>
      <c r="G75" s="1">
        <v>268</v>
      </c>
      <c r="H75" s="1">
        <v>164</v>
      </c>
      <c r="I75" s="1">
        <v>162</v>
      </c>
      <c r="J75" s="1">
        <v>118</v>
      </c>
      <c r="K75" s="1">
        <v>140</v>
      </c>
      <c r="L75" s="1">
        <v>155</v>
      </c>
      <c r="M75" s="1">
        <v>199</v>
      </c>
    </row>
    <row r="76" spans="1:13" x14ac:dyDescent="0.3">
      <c r="A76" s="35"/>
      <c r="C76" t="s">
        <v>65</v>
      </c>
      <c r="D76" s="1">
        <v>2925</v>
      </c>
      <c r="E76" s="1">
        <v>2800</v>
      </c>
      <c r="F76" s="1">
        <v>2318</v>
      </c>
      <c r="G76" s="1">
        <v>3425</v>
      </c>
      <c r="H76" s="1">
        <v>3480</v>
      </c>
      <c r="I76" s="1">
        <v>3646</v>
      </c>
      <c r="J76" s="1">
        <v>3629</v>
      </c>
      <c r="K76" s="1">
        <v>3446</v>
      </c>
      <c r="L76" s="1">
        <v>2289</v>
      </c>
      <c r="M76" s="1">
        <v>2148</v>
      </c>
    </row>
    <row r="77" spans="1:13" x14ac:dyDescent="0.3">
      <c r="A77" s="35"/>
      <c r="C77" t="s">
        <v>66</v>
      </c>
      <c r="D77" s="1">
        <v>1884</v>
      </c>
      <c r="E77" s="1">
        <v>1405</v>
      </c>
      <c r="F77" s="1">
        <v>1627</v>
      </c>
      <c r="G77" s="1">
        <v>1896</v>
      </c>
      <c r="H77" s="1">
        <v>1978</v>
      </c>
      <c r="I77" s="1">
        <v>2339</v>
      </c>
      <c r="J77" s="1">
        <v>2686</v>
      </c>
      <c r="K77" s="1">
        <v>2383</v>
      </c>
      <c r="L77" s="1">
        <v>3164</v>
      </c>
      <c r="M77" s="1">
        <v>1900</v>
      </c>
    </row>
    <row r="78" spans="1:13" x14ac:dyDescent="0.3">
      <c r="A78" s="35"/>
      <c r="C78" t="s">
        <v>67</v>
      </c>
      <c r="D78" s="1">
        <v>276</v>
      </c>
      <c r="E78" s="1">
        <v>227</v>
      </c>
      <c r="F78" s="1">
        <v>229</v>
      </c>
      <c r="G78" s="1">
        <v>200</v>
      </c>
      <c r="H78" s="1">
        <v>243</v>
      </c>
      <c r="I78" s="1">
        <v>283</v>
      </c>
      <c r="J78" s="1">
        <v>212</v>
      </c>
      <c r="K78" s="1">
        <v>228</v>
      </c>
      <c r="L78" s="1">
        <v>263</v>
      </c>
      <c r="M78" s="1">
        <v>262</v>
      </c>
    </row>
    <row r="79" spans="1:13" x14ac:dyDescent="0.3">
      <c r="A79" s="35"/>
      <c r="C79" t="s">
        <v>68</v>
      </c>
      <c r="D79" s="1">
        <v>852</v>
      </c>
      <c r="E79" s="1">
        <v>783</v>
      </c>
      <c r="F79" s="1">
        <v>805</v>
      </c>
      <c r="G79" s="1">
        <v>900</v>
      </c>
      <c r="H79" s="1">
        <v>883</v>
      </c>
      <c r="I79" s="1">
        <v>864</v>
      </c>
      <c r="J79" s="1">
        <v>1195</v>
      </c>
      <c r="K79" s="1">
        <v>1075</v>
      </c>
      <c r="L79" s="1">
        <v>1141</v>
      </c>
      <c r="M79" s="1">
        <v>1253</v>
      </c>
    </row>
    <row r="80" spans="1:13" x14ac:dyDescent="0.3">
      <c r="A80" s="35"/>
      <c r="C80" t="s">
        <v>70</v>
      </c>
      <c r="D80" s="1">
        <v>198</v>
      </c>
      <c r="E80" s="1">
        <v>77</v>
      </c>
      <c r="F80" s="1">
        <v>113</v>
      </c>
      <c r="G80" s="1">
        <v>168</v>
      </c>
      <c r="H80" s="1">
        <v>149</v>
      </c>
      <c r="I80" s="1">
        <v>128</v>
      </c>
      <c r="J80" s="1">
        <v>166</v>
      </c>
      <c r="K80" s="1">
        <v>133</v>
      </c>
      <c r="L80" s="1">
        <v>95</v>
      </c>
      <c r="M80" s="1">
        <v>137</v>
      </c>
    </row>
    <row r="81" spans="1:13" x14ac:dyDescent="0.3">
      <c r="A81" s="35"/>
      <c r="C81" t="s">
        <v>74</v>
      </c>
      <c r="D81" s="1">
        <v>1</v>
      </c>
      <c r="E81" s="1">
        <v>0</v>
      </c>
      <c r="F81" s="1">
        <v>5</v>
      </c>
      <c r="G81" s="1">
        <v>6</v>
      </c>
      <c r="H81" s="1">
        <v>8</v>
      </c>
      <c r="I81" s="1">
        <v>6</v>
      </c>
      <c r="J81" s="1">
        <v>2</v>
      </c>
      <c r="K81" s="1">
        <v>6</v>
      </c>
      <c r="L81" s="1">
        <v>1</v>
      </c>
      <c r="M81" s="1">
        <v>8</v>
      </c>
    </row>
    <row r="82" spans="1:13" x14ac:dyDescent="0.3">
      <c r="A82" s="35"/>
      <c r="C82" t="s">
        <v>75</v>
      </c>
      <c r="D82" s="1">
        <v>0</v>
      </c>
      <c r="E82" s="1">
        <v>0</v>
      </c>
      <c r="F82" s="1">
        <v>0</v>
      </c>
      <c r="G82" s="1">
        <v>0</v>
      </c>
      <c r="H82" s="1">
        <v>1</v>
      </c>
      <c r="I82" s="1">
        <v>0</v>
      </c>
      <c r="J82" s="1">
        <v>1</v>
      </c>
      <c r="K82" s="1">
        <v>3</v>
      </c>
      <c r="L82" s="1">
        <v>0</v>
      </c>
      <c r="M82" s="1">
        <v>0</v>
      </c>
    </row>
    <row r="83" spans="1:13" x14ac:dyDescent="0.3">
      <c r="A83" s="35"/>
      <c r="C83" t="s">
        <v>76</v>
      </c>
      <c r="D83" s="1">
        <v>127</v>
      </c>
      <c r="E83" s="1">
        <v>149</v>
      </c>
      <c r="F83" s="1">
        <v>50</v>
      </c>
      <c r="G83" s="1">
        <v>36</v>
      </c>
      <c r="H83" s="1">
        <v>45</v>
      </c>
      <c r="I83" s="1">
        <v>55</v>
      </c>
      <c r="J83" s="1">
        <v>121</v>
      </c>
      <c r="K83" s="1">
        <v>91</v>
      </c>
      <c r="L83" s="1">
        <v>18</v>
      </c>
      <c r="M83" s="1">
        <v>36</v>
      </c>
    </row>
    <row r="84" spans="1:13" x14ac:dyDescent="0.3">
      <c r="A84" s="35"/>
      <c r="C84" t="s">
        <v>77</v>
      </c>
      <c r="D84" s="1">
        <v>776</v>
      </c>
      <c r="E84" s="1">
        <v>918</v>
      </c>
      <c r="F84" s="1">
        <v>875</v>
      </c>
      <c r="G84" s="1">
        <v>873</v>
      </c>
      <c r="H84" s="1">
        <v>879</v>
      </c>
      <c r="I84" s="1">
        <v>891</v>
      </c>
      <c r="J84" s="1">
        <v>911</v>
      </c>
      <c r="K84" s="1">
        <v>951</v>
      </c>
      <c r="L84" s="1">
        <v>833</v>
      </c>
      <c r="M84" s="1">
        <v>845</v>
      </c>
    </row>
    <row r="85" spans="1:13" x14ac:dyDescent="0.3">
      <c r="A85" s="35"/>
      <c r="C85" t="s">
        <v>78</v>
      </c>
      <c r="D85" s="1">
        <v>0</v>
      </c>
      <c r="E85" s="1">
        <v>364</v>
      </c>
      <c r="F85" s="1">
        <v>448</v>
      </c>
      <c r="G85" s="1">
        <v>514</v>
      </c>
      <c r="H85" s="1">
        <v>524</v>
      </c>
      <c r="I85" s="1">
        <v>225</v>
      </c>
      <c r="J85" s="1">
        <v>224</v>
      </c>
      <c r="K85" s="1">
        <v>169</v>
      </c>
      <c r="L85" s="1">
        <v>0</v>
      </c>
      <c r="M85" s="1">
        <v>0</v>
      </c>
    </row>
    <row r="86" spans="1:13" x14ac:dyDescent="0.3">
      <c r="A86" s="35"/>
      <c r="C86" t="s">
        <v>79</v>
      </c>
      <c r="D86" s="1">
        <v>3</v>
      </c>
      <c r="E86" s="1">
        <v>0</v>
      </c>
      <c r="F86" s="1">
        <v>9</v>
      </c>
      <c r="G86" s="1">
        <v>8</v>
      </c>
      <c r="H86" s="1">
        <v>12</v>
      </c>
      <c r="I86" s="1">
        <v>0</v>
      </c>
      <c r="J86" s="1">
        <v>19</v>
      </c>
      <c r="K86" s="1">
        <v>9</v>
      </c>
      <c r="L86" s="1">
        <v>9</v>
      </c>
      <c r="M86" s="1">
        <v>10</v>
      </c>
    </row>
    <row r="87" spans="1:13" x14ac:dyDescent="0.3">
      <c r="A87" s="35"/>
      <c r="C87" t="s">
        <v>80</v>
      </c>
      <c r="D87" s="1">
        <v>14</v>
      </c>
      <c r="E87" s="1">
        <v>87</v>
      </c>
      <c r="F87" s="1">
        <v>148</v>
      </c>
      <c r="G87" s="1">
        <v>102</v>
      </c>
      <c r="H87" s="1">
        <v>145</v>
      </c>
      <c r="I87" s="1">
        <v>191</v>
      </c>
      <c r="J87" s="1">
        <v>216</v>
      </c>
      <c r="K87" s="1">
        <v>278</v>
      </c>
      <c r="L87" s="1">
        <v>217</v>
      </c>
      <c r="M87" s="1">
        <v>111</v>
      </c>
    </row>
    <row r="88" spans="1:13" x14ac:dyDescent="0.3">
      <c r="A88" s="35"/>
      <c r="C88" t="s">
        <v>81</v>
      </c>
      <c r="D88" s="1">
        <v>281</v>
      </c>
      <c r="E88" s="1">
        <v>186</v>
      </c>
      <c r="F88" s="1">
        <v>149</v>
      </c>
      <c r="G88" s="1">
        <v>176</v>
      </c>
      <c r="H88" s="1">
        <v>113</v>
      </c>
      <c r="I88" s="1">
        <v>123</v>
      </c>
      <c r="J88" s="1">
        <v>114</v>
      </c>
      <c r="K88" s="1">
        <v>89</v>
      </c>
      <c r="L88" s="1">
        <v>51</v>
      </c>
      <c r="M88" s="1">
        <v>63</v>
      </c>
    </row>
    <row r="89" spans="1:13" x14ac:dyDescent="0.3">
      <c r="A89" s="35"/>
      <c r="C89" t="s">
        <v>82</v>
      </c>
      <c r="D89" s="1">
        <v>206</v>
      </c>
      <c r="E89" s="1">
        <v>215</v>
      </c>
      <c r="F89" s="1">
        <v>207</v>
      </c>
      <c r="G89" s="1">
        <v>85</v>
      </c>
      <c r="H89" s="1">
        <v>149</v>
      </c>
      <c r="I89" s="1">
        <v>280</v>
      </c>
      <c r="J89" s="1">
        <v>258</v>
      </c>
      <c r="K89" s="1">
        <v>118</v>
      </c>
      <c r="L89" s="1">
        <v>228</v>
      </c>
      <c r="M89" s="1">
        <v>301</v>
      </c>
    </row>
    <row r="90" spans="1:13" x14ac:dyDescent="0.3">
      <c r="A90" s="35"/>
      <c r="C90" t="s">
        <v>83</v>
      </c>
      <c r="D90" s="1">
        <v>912</v>
      </c>
      <c r="E90" s="1">
        <v>747</v>
      </c>
      <c r="F90" s="1">
        <v>931</v>
      </c>
      <c r="G90" s="1">
        <v>1161</v>
      </c>
      <c r="H90" s="1">
        <v>1105</v>
      </c>
      <c r="I90" s="1">
        <v>1131</v>
      </c>
      <c r="J90" s="1">
        <v>532</v>
      </c>
      <c r="K90" s="1">
        <v>470</v>
      </c>
      <c r="L90" s="1">
        <v>508</v>
      </c>
      <c r="M90" s="1">
        <v>517</v>
      </c>
    </row>
    <row r="91" spans="1:13" x14ac:dyDescent="0.3">
      <c r="A91" s="35"/>
      <c r="C91" t="s">
        <v>84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2</v>
      </c>
      <c r="K91" s="1">
        <v>2</v>
      </c>
      <c r="L91" s="1">
        <v>4</v>
      </c>
      <c r="M91" s="1">
        <v>13</v>
      </c>
    </row>
    <row r="92" spans="1:13" x14ac:dyDescent="0.3">
      <c r="A92" s="35"/>
      <c r="C92" t="s">
        <v>85</v>
      </c>
      <c r="D92" s="1">
        <v>94</v>
      </c>
      <c r="E92" s="1">
        <v>95</v>
      </c>
      <c r="F92" s="1">
        <v>91</v>
      </c>
      <c r="G92" s="1">
        <v>99</v>
      </c>
      <c r="H92" s="1">
        <v>105</v>
      </c>
      <c r="I92" s="1">
        <v>181</v>
      </c>
      <c r="J92" s="1">
        <v>216</v>
      </c>
      <c r="K92" s="1">
        <v>232</v>
      </c>
      <c r="L92" s="1">
        <v>177</v>
      </c>
      <c r="M92" s="1">
        <v>153</v>
      </c>
    </row>
    <row r="93" spans="1:13" x14ac:dyDescent="0.3">
      <c r="A93" s="35"/>
      <c r="C93" t="s">
        <v>86</v>
      </c>
      <c r="D93" s="1">
        <v>25</v>
      </c>
      <c r="E93" s="1">
        <v>63</v>
      </c>
      <c r="F93" s="1">
        <v>10</v>
      </c>
      <c r="G93" s="1">
        <v>101</v>
      </c>
      <c r="H93" s="1">
        <v>34</v>
      </c>
      <c r="I93" s="1">
        <v>41</v>
      </c>
      <c r="J93" s="1">
        <v>30</v>
      </c>
      <c r="K93" s="1">
        <v>108</v>
      </c>
      <c r="L93" s="1">
        <v>69</v>
      </c>
      <c r="M93" s="1">
        <v>68</v>
      </c>
    </row>
    <row r="94" spans="1:13" x14ac:dyDescent="0.3">
      <c r="A94" s="35"/>
      <c r="C94" t="s">
        <v>87</v>
      </c>
      <c r="D94" s="1">
        <v>84</v>
      </c>
      <c r="E94" s="1">
        <v>120</v>
      </c>
      <c r="F94" s="1">
        <v>80</v>
      </c>
      <c r="G94" s="1">
        <v>98</v>
      </c>
      <c r="H94" s="1">
        <v>108</v>
      </c>
      <c r="I94" s="1">
        <v>131</v>
      </c>
      <c r="J94" s="1">
        <v>195</v>
      </c>
      <c r="K94" s="1">
        <v>138</v>
      </c>
      <c r="L94" s="1">
        <v>263</v>
      </c>
      <c r="M94" s="1">
        <v>245</v>
      </c>
    </row>
    <row r="95" spans="1:13" x14ac:dyDescent="0.3">
      <c r="A95" s="35"/>
      <c r="C95" t="s">
        <v>88</v>
      </c>
      <c r="D95" s="1">
        <v>0</v>
      </c>
      <c r="E95" s="1">
        <v>0</v>
      </c>
      <c r="F95" s="1">
        <v>0</v>
      </c>
      <c r="G95" s="1">
        <v>20</v>
      </c>
      <c r="H95" s="1">
        <v>23</v>
      </c>
      <c r="I95" s="1">
        <v>34</v>
      </c>
      <c r="J95" s="1">
        <v>19</v>
      </c>
      <c r="K95" s="1">
        <v>24</v>
      </c>
      <c r="L95" s="1">
        <v>4</v>
      </c>
      <c r="M95" s="1">
        <v>8</v>
      </c>
    </row>
    <row r="96" spans="1:13" x14ac:dyDescent="0.3">
      <c r="A96" s="35"/>
      <c r="C96" t="s">
        <v>89</v>
      </c>
      <c r="D96" s="1">
        <v>0</v>
      </c>
      <c r="E96" s="1">
        <v>0</v>
      </c>
      <c r="F96" s="1">
        <v>0</v>
      </c>
      <c r="G96" s="1">
        <v>967</v>
      </c>
      <c r="H96" s="1">
        <v>964</v>
      </c>
      <c r="I96" s="1">
        <v>1302</v>
      </c>
      <c r="J96" s="1">
        <v>1362</v>
      </c>
      <c r="K96" s="1">
        <v>919</v>
      </c>
      <c r="L96" s="1">
        <v>1341</v>
      </c>
      <c r="M96" s="1">
        <v>1036</v>
      </c>
    </row>
    <row r="97" spans="1:13" x14ac:dyDescent="0.3">
      <c r="A97" s="35"/>
      <c r="B97" s="10"/>
      <c r="C97" s="11" t="s">
        <v>109</v>
      </c>
      <c r="D97" s="12">
        <f>SUM(D27:D96)</f>
        <v>29557</v>
      </c>
      <c r="E97" s="12">
        <f t="shared" ref="E97:M97" si="9">SUM(E27:E96)</f>
        <v>29782</v>
      </c>
      <c r="F97" s="12">
        <f t="shared" si="9"/>
        <v>29838</v>
      </c>
      <c r="G97" s="12">
        <f t="shared" si="9"/>
        <v>32920</v>
      </c>
      <c r="H97" s="12">
        <f t="shared" si="9"/>
        <v>34526</v>
      </c>
      <c r="I97" s="12">
        <f t="shared" si="9"/>
        <v>37142</v>
      </c>
      <c r="J97" s="12">
        <f t="shared" si="9"/>
        <v>39837</v>
      </c>
      <c r="K97" s="12">
        <f t="shared" si="9"/>
        <v>36095</v>
      </c>
      <c r="L97" s="12">
        <f t="shared" si="9"/>
        <v>36857</v>
      </c>
      <c r="M97" s="12">
        <f t="shared" si="9"/>
        <v>34226</v>
      </c>
    </row>
    <row r="98" spans="1:13" x14ac:dyDescent="0.3">
      <c r="A98" s="35"/>
      <c r="B98" t="s">
        <v>46</v>
      </c>
      <c r="C98" t="s">
        <v>47</v>
      </c>
      <c r="D98" s="1">
        <v>1004</v>
      </c>
      <c r="E98" s="1">
        <v>1224</v>
      </c>
      <c r="F98" s="1">
        <v>1426</v>
      </c>
      <c r="G98" s="1">
        <v>1355</v>
      </c>
      <c r="H98" s="1">
        <v>1127</v>
      </c>
      <c r="I98" s="1">
        <v>746</v>
      </c>
      <c r="J98" s="1">
        <v>510</v>
      </c>
      <c r="K98" s="1">
        <v>495</v>
      </c>
      <c r="L98" s="1">
        <v>423</v>
      </c>
      <c r="M98" s="1">
        <v>461</v>
      </c>
    </row>
    <row r="99" spans="1:13" x14ac:dyDescent="0.3">
      <c r="A99" s="35"/>
      <c r="C99" t="s">
        <v>57</v>
      </c>
      <c r="D99" s="1">
        <v>8464</v>
      </c>
      <c r="E99" s="1">
        <v>8190</v>
      </c>
      <c r="F99" s="1">
        <v>6923</v>
      </c>
      <c r="G99" s="1">
        <v>7334</v>
      </c>
      <c r="H99" s="1">
        <v>10964</v>
      </c>
      <c r="I99" s="1">
        <v>8177</v>
      </c>
      <c r="J99" s="1">
        <v>7369</v>
      </c>
      <c r="K99" s="1">
        <v>6776</v>
      </c>
      <c r="L99" s="1">
        <v>7116</v>
      </c>
      <c r="M99" s="1">
        <v>5852</v>
      </c>
    </row>
    <row r="100" spans="1:13" x14ac:dyDescent="0.3">
      <c r="A100" s="35"/>
      <c r="C100" t="s">
        <v>63</v>
      </c>
      <c r="D100" s="1">
        <v>290</v>
      </c>
      <c r="E100" s="1">
        <v>336</v>
      </c>
      <c r="F100" s="1">
        <v>338</v>
      </c>
      <c r="G100" s="1">
        <v>426</v>
      </c>
      <c r="H100" s="1">
        <v>418</v>
      </c>
      <c r="I100" s="1">
        <v>482</v>
      </c>
      <c r="J100" s="1">
        <v>531</v>
      </c>
      <c r="K100" s="1">
        <v>517</v>
      </c>
      <c r="L100" s="1">
        <v>532</v>
      </c>
      <c r="M100" s="1">
        <v>480</v>
      </c>
    </row>
    <row r="101" spans="1:13" x14ac:dyDescent="0.3">
      <c r="A101" s="35"/>
      <c r="C101" t="s">
        <v>64</v>
      </c>
      <c r="D101" s="1">
        <v>653</v>
      </c>
      <c r="E101" s="1">
        <v>750</v>
      </c>
      <c r="F101" s="1">
        <v>775</v>
      </c>
      <c r="G101" s="1">
        <v>872</v>
      </c>
      <c r="H101" s="1">
        <v>857</v>
      </c>
      <c r="I101" s="1">
        <v>930</v>
      </c>
      <c r="J101" s="1">
        <v>1054</v>
      </c>
      <c r="K101" s="1">
        <v>1032</v>
      </c>
      <c r="L101" s="1">
        <v>1014</v>
      </c>
      <c r="M101" s="1">
        <v>938</v>
      </c>
    </row>
    <row r="102" spans="1:13" x14ac:dyDescent="0.3">
      <c r="A102" s="35"/>
      <c r="C102" t="s">
        <v>69</v>
      </c>
      <c r="D102" s="1">
        <v>2954</v>
      </c>
      <c r="E102" s="1">
        <v>3194</v>
      </c>
      <c r="F102" s="1">
        <v>3556</v>
      </c>
      <c r="G102" s="1">
        <v>3796</v>
      </c>
      <c r="H102" s="1">
        <v>4033</v>
      </c>
      <c r="I102" s="1">
        <v>4298</v>
      </c>
      <c r="J102" s="1">
        <v>4619</v>
      </c>
      <c r="K102" s="1">
        <v>4380</v>
      </c>
      <c r="L102" s="1">
        <v>4643</v>
      </c>
      <c r="M102" s="1">
        <v>4455</v>
      </c>
    </row>
    <row r="103" spans="1:13" x14ac:dyDescent="0.3">
      <c r="A103" s="35"/>
      <c r="C103" t="s">
        <v>71</v>
      </c>
      <c r="D103" s="1">
        <v>1089</v>
      </c>
      <c r="E103" s="1">
        <v>2029</v>
      </c>
      <c r="F103" s="1">
        <v>2016</v>
      </c>
      <c r="G103" s="1">
        <v>2085</v>
      </c>
      <c r="H103" s="1">
        <v>2389</v>
      </c>
      <c r="I103" s="1">
        <v>2755</v>
      </c>
      <c r="J103" s="1">
        <v>3033</v>
      </c>
      <c r="K103" s="1">
        <v>3305</v>
      </c>
      <c r="L103" s="1">
        <v>3388</v>
      </c>
      <c r="M103" s="1">
        <v>3359</v>
      </c>
    </row>
    <row r="104" spans="1:13" x14ac:dyDescent="0.3">
      <c r="A104" s="35"/>
      <c r="C104" t="s">
        <v>72</v>
      </c>
      <c r="D104" s="1">
        <v>935</v>
      </c>
      <c r="E104" s="1">
        <v>1700</v>
      </c>
      <c r="F104" s="1">
        <v>1467</v>
      </c>
      <c r="G104" s="1">
        <v>1738</v>
      </c>
      <c r="H104" s="1">
        <v>2015</v>
      </c>
      <c r="I104" s="1">
        <v>2076</v>
      </c>
      <c r="J104" s="1">
        <v>1933</v>
      </c>
      <c r="K104" s="1">
        <v>2392</v>
      </c>
      <c r="L104" s="1">
        <v>2469</v>
      </c>
      <c r="M104" s="1">
        <v>2468</v>
      </c>
    </row>
    <row r="105" spans="1:13" x14ac:dyDescent="0.3">
      <c r="A105" s="35"/>
      <c r="C105" t="s">
        <v>73</v>
      </c>
      <c r="D105" s="1">
        <v>100</v>
      </c>
      <c r="E105" s="1">
        <v>160</v>
      </c>
      <c r="F105" s="1">
        <v>184</v>
      </c>
      <c r="G105" s="1">
        <v>144</v>
      </c>
      <c r="H105" s="1">
        <v>191</v>
      </c>
      <c r="I105" s="1">
        <v>155</v>
      </c>
      <c r="J105" s="1">
        <v>184</v>
      </c>
      <c r="K105" s="1">
        <v>210</v>
      </c>
      <c r="L105" s="1">
        <v>183</v>
      </c>
      <c r="M105" s="1">
        <v>193</v>
      </c>
    </row>
    <row r="106" spans="1:13" x14ac:dyDescent="0.3">
      <c r="A106" s="35"/>
      <c r="B106" s="11"/>
      <c r="C106" s="11" t="s">
        <v>102</v>
      </c>
      <c r="D106" s="12">
        <f>SUM(D98:D105)</f>
        <v>15489</v>
      </c>
      <c r="E106" s="12">
        <f t="shared" ref="E106:M106" si="10">SUM(E98:E105)</f>
        <v>17583</v>
      </c>
      <c r="F106" s="12">
        <f t="shared" si="10"/>
        <v>16685</v>
      </c>
      <c r="G106" s="12">
        <f t="shared" si="10"/>
        <v>17750</v>
      </c>
      <c r="H106" s="12">
        <f t="shared" si="10"/>
        <v>21994</v>
      </c>
      <c r="I106" s="12">
        <f t="shared" si="10"/>
        <v>19619</v>
      </c>
      <c r="J106" s="12">
        <f t="shared" si="10"/>
        <v>19233</v>
      </c>
      <c r="K106" s="12">
        <f t="shared" si="10"/>
        <v>19107</v>
      </c>
      <c r="L106" s="12">
        <f t="shared" si="10"/>
        <v>19768</v>
      </c>
      <c r="M106" s="12">
        <f t="shared" si="10"/>
        <v>18206</v>
      </c>
    </row>
    <row r="107" spans="1:13" ht="15" thickBot="1" x14ac:dyDescent="0.35">
      <c r="A107" s="34"/>
      <c r="B107" s="5" t="s">
        <v>100</v>
      </c>
      <c r="C107" s="6" t="s">
        <v>103</v>
      </c>
      <c r="D107" s="16">
        <f>SUM(D106,D97,D26)</f>
        <v>105641</v>
      </c>
      <c r="E107" s="16">
        <f t="shared" ref="E107:M107" si="11">SUM(E106,E97,E26)</f>
        <v>109143</v>
      </c>
      <c r="F107" s="16">
        <f t="shared" si="11"/>
        <v>108141</v>
      </c>
      <c r="G107" s="16">
        <f t="shared" si="11"/>
        <v>115860</v>
      </c>
      <c r="H107" s="16">
        <f t="shared" si="11"/>
        <v>126545</v>
      </c>
      <c r="I107" s="16">
        <f t="shared" si="11"/>
        <v>128686</v>
      </c>
      <c r="J107" s="16">
        <f t="shared" si="11"/>
        <v>135475</v>
      </c>
      <c r="K107" s="16">
        <f t="shared" si="11"/>
        <v>127714</v>
      </c>
      <c r="L107" s="16">
        <f t="shared" si="11"/>
        <v>129850</v>
      </c>
      <c r="M107" s="16">
        <f t="shared" si="11"/>
        <v>126609</v>
      </c>
    </row>
    <row r="108" spans="1:13" ht="15" thickBot="1" x14ac:dyDescent="0.35">
      <c r="A108" s="28" t="s">
        <v>108</v>
      </c>
      <c r="B108" s="29" t="s">
        <v>100</v>
      </c>
      <c r="C108" s="30" t="s">
        <v>104</v>
      </c>
      <c r="D108" s="31">
        <f>SUM(D107,D21)</f>
        <v>505306</v>
      </c>
      <c r="E108" s="31">
        <f t="shared" ref="E108:M108" si="12">SUM(E107,E21)</f>
        <v>496456</v>
      </c>
      <c r="F108" s="31">
        <f t="shared" si="12"/>
        <v>486353</v>
      </c>
      <c r="G108" s="31">
        <f t="shared" si="12"/>
        <v>511947</v>
      </c>
      <c r="H108" s="31">
        <f t="shared" si="12"/>
        <v>565363</v>
      </c>
      <c r="I108" s="31">
        <f t="shared" si="12"/>
        <v>526957</v>
      </c>
      <c r="J108" s="31">
        <f t="shared" si="12"/>
        <v>539248</v>
      </c>
      <c r="K108" s="31">
        <f t="shared" si="12"/>
        <v>509751</v>
      </c>
      <c r="L108" s="31">
        <f t="shared" si="12"/>
        <v>527823</v>
      </c>
      <c r="M108" s="31">
        <f t="shared" si="12"/>
        <v>510887</v>
      </c>
    </row>
    <row r="109" spans="1:13" ht="15" thickTop="1" x14ac:dyDescent="0.3"/>
  </sheetData>
  <mergeCells count="2">
    <mergeCell ref="A4:A21"/>
    <mergeCell ref="A22:A107"/>
  </mergeCells>
  <pageMargins left="0.7" right="0.7" top="0.75" bottom="0.75" header="0.3" footer="0.3"/>
  <pageSetup orientation="portrait" r:id="rId1"/>
  <ignoredErrors>
    <ignoredError sqref="H20 K20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D907C-0ED2-4530-AFE9-4CB80A8444EE}">
  <dimension ref="A1:L12"/>
  <sheetViews>
    <sheetView zoomScaleNormal="100" workbookViewId="0">
      <selection activeCell="A2" sqref="A2"/>
    </sheetView>
  </sheetViews>
  <sheetFormatPr defaultRowHeight="14.4" x14ac:dyDescent="0.3"/>
  <cols>
    <col min="1" max="1" width="18.44140625" customWidth="1"/>
    <col min="2" max="2" width="35.21875" customWidth="1"/>
    <col min="3" max="12" width="8.33203125" customWidth="1"/>
  </cols>
  <sheetData>
    <row r="1" spans="1:12" ht="15.6" x14ac:dyDescent="0.3">
      <c r="A1" s="17" t="s">
        <v>97</v>
      </c>
    </row>
    <row r="3" spans="1:12" ht="15" thickBot="1" x14ac:dyDescent="0.35">
      <c r="A3" s="18" t="s">
        <v>0</v>
      </c>
      <c r="B3" s="18" t="s">
        <v>105</v>
      </c>
      <c r="C3" s="19" t="s">
        <v>113</v>
      </c>
      <c r="D3" s="19" t="s">
        <v>112</v>
      </c>
      <c r="E3" s="19" t="s">
        <v>111</v>
      </c>
      <c r="F3" s="19" t="s">
        <v>110</v>
      </c>
      <c r="G3" s="19" t="s">
        <v>90</v>
      </c>
      <c r="H3" s="19" t="s">
        <v>91</v>
      </c>
      <c r="I3" s="19" t="s">
        <v>92</v>
      </c>
      <c r="J3" s="19" t="s">
        <v>93</v>
      </c>
      <c r="K3" s="19" t="s">
        <v>94</v>
      </c>
      <c r="L3" s="19" t="s">
        <v>95</v>
      </c>
    </row>
    <row r="4" spans="1:12" x14ac:dyDescent="0.3">
      <c r="A4" s="20" t="s">
        <v>8</v>
      </c>
      <c r="B4" s="21" t="s">
        <v>114</v>
      </c>
      <c r="C4" s="22">
        <f>'Compiled Angling Sales Report'!D10</f>
        <v>281261</v>
      </c>
      <c r="D4" s="22">
        <f>'Compiled Angling Sales Report'!E10</f>
        <v>275243</v>
      </c>
      <c r="E4" s="22">
        <f>'Compiled Angling Sales Report'!F10</f>
        <v>271406</v>
      </c>
      <c r="F4" s="22">
        <f>'Compiled Angling Sales Report'!G10</f>
        <v>278723</v>
      </c>
      <c r="G4" s="22">
        <f>'Compiled Angling Sales Report'!H10</f>
        <v>295024</v>
      </c>
      <c r="H4" s="22">
        <f>'Compiled Angling Sales Report'!I10</f>
        <v>279261</v>
      </c>
      <c r="I4" s="22">
        <f>'Compiled Angling Sales Report'!J10</f>
        <v>288346</v>
      </c>
      <c r="J4" s="22">
        <f>'Compiled Angling Sales Report'!K10</f>
        <v>275060</v>
      </c>
      <c r="K4" s="22">
        <f>'Compiled Angling Sales Report'!L10</f>
        <v>282690</v>
      </c>
      <c r="L4" s="22">
        <f>'Compiled Angling Sales Report'!M10</f>
        <v>284877</v>
      </c>
    </row>
    <row r="5" spans="1:12" x14ac:dyDescent="0.3">
      <c r="A5" s="20"/>
      <c r="B5" s="21" t="s">
        <v>106</v>
      </c>
      <c r="C5" s="22">
        <f>'Compiled Angling Sales Report'!D11</f>
        <v>17573</v>
      </c>
      <c r="D5" s="22">
        <f>'Compiled Angling Sales Report'!E11</f>
        <v>17124</v>
      </c>
      <c r="E5" s="22">
        <f>'Compiled Angling Sales Report'!F11</f>
        <v>17174</v>
      </c>
      <c r="F5" s="22">
        <f>'Compiled Angling Sales Report'!G11</f>
        <v>18215</v>
      </c>
      <c r="G5" s="22">
        <f>'Compiled Angling Sales Report'!H11</f>
        <v>20380</v>
      </c>
      <c r="H5" s="22">
        <f>'Compiled Angling Sales Report'!I11</f>
        <v>20415</v>
      </c>
      <c r="I5" s="22">
        <f>'Compiled Angling Sales Report'!J11</f>
        <v>21052</v>
      </c>
      <c r="J5" s="22">
        <f>'Compiled Angling Sales Report'!K11</f>
        <v>18557</v>
      </c>
      <c r="K5" s="22">
        <f>'Compiled Angling Sales Report'!L11</f>
        <v>16837</v>
      </c>
      <c r="L5" s="22">
        <f>'Compiled Angling Sales Report'!M11</f>
        <v>18018</v>
      </c>
    </row>
    <row r="6" spans="1:12" x14ac:dyDescent="0.3">
      <c r="A6" s="20"/>
      <c r="B6" s="21" t="s">
        <v>115</v>
      </c>
      <c r="C6" s="22">
        <f>'Compiled Angling Sales Report'!D20</f>
        <v>100831</v>
      </c>
      <c r="D6" s="22">
        <f>'Compiled Angling Sales Report'!E20</f>
        <v>94946</v>
      </c>
      <c r="E6" s="22">
        <f>'Compiled Angling Sales Report'!F20</f>
        <v>89632</v>
      </c>
      <c r="F6" s="22">
        <f>'Compiled Angling Sales Report'!G20</f>
        <v>99149</v>
      </c>
      <c r="G6" s="22">
        <f>'Compiled Angling Sales Report'!H20</f>
        <v>123414</v>
      </c>
      <c r="H6" s="22">
        <f>'Compiled Angling Sales Report'!I20</f>
        <v>98595</v>
      </c>
      <c r="I6" s="22">
        <f>'Compiled Angling Sales Report'!J20</f>
        <v>94375</v>
      </c>
      <c r="J6" s="22">
        <f>'Compiled Angling Sales Report'!K20</f>
        <v>88420</v>
      </c>
      <c r="K6" s="22">
        <f>'Compiled Angling Sales Report'!L20</f>
        <v>98446</v>
      </c>
      <c r="L6" s="22">
        <f>'Compiled Angling Sales Report'!M20</f>
        <v>81383</v>
      </c>
    </row>
    <row r="7" spans="1:12" ht="15" thickBot="1" x14ac:dyDescent="0.35">
      <c r="A7" s="23"/>
      <c r="B7" s="26" t="s">
        <v>116</v>
      </c>
      <c r="C7" s="27">
        <f>'Compiled Angling Sales Report'!D21</f>
        <v>399665</v>
      </c>
      <c r="D7" s="27">
        <f>'Compiled Angling Sales Report'!E21</f>
        <v>387313</v>
      </c>
      <c r="E7" s="27">
        <f>'Compiled Angling Sales Report'!F21</f>
        <v>378212</v>
      </c>
      <c r="F7" s="27">
        <f>'Compiled Angling Sales Report'!G21</f>
        <v>396087</v>
      </c>
      <c r="G7" s="27">
        <f>'Compiled Angling Sales Report'!H21</f>
        <v>438818</v>
      </c>
      <c r="H7" s="27">
        <f>'Compiled Angling Sales Report'!I21</f>
        <v>398271</v>
      </c>
      <c r="I7" s="27">
        <f>'Compiled Angling Sales Report'!J21</f>
        <v>403773</v>
      </c>
      <c r="J7" s="27">
        <f>'Compiled Angling Sales Report'!K21</f>
        <v>382037</v>
      </c>
      <c r="K7" s="27">
        <f>'Compiled Angling Sales Report'!L21</f>
        <v>397973</v>
      </c>
      <c r="L7" s="27">
        <f>'Compiled Angling Sales Report'!M21</f>
        <v>384278</v>
      </c>
    </row>
    <row r="8" spans="1:12" x14ac:dyDescent="0.3">
      <c r="A8" s="24" t="s">
        <v>2</v>
      </c>
      <c r="B8" s="21" t="s">
        <v>117</v>
      </c>
      <c r="C8" s="22">
        <f>'Compiled Angling Sales Report'!D26</f>
        <v>60595</v>
      </c>
      <c r="D8" s="22">
        <f>'Compiled Angling Sales Report'!E26</f>
        <v>61778</v>
      </c>
      <c r="E8" s="22">
        <f>'Compiled Angling Sales Report'!F26</f>
        <v>61618</v>
      </c>
      <c r="F8" s="22">
        <f>'Compiled Angling Sales Report'!G26</f>
        <v>65190</v>
      </c>
      <c r="G8" s="22">
        <f>'Compiled Angling Sales Report'!H26</f>
        <v>70025</v>
      </c>
      <c r="H8" s="22">
        <f>'Compiled Angling Sales Report'!I26</f>
        <v>71925</v>
      </c>
      <c r="I8" s="22">
        <f>'Compiled Angling Sales Report'!J26</f>
        <v>76405</v>
      </c>
      <c r="J8" s="22">
        <f>'Compiled Angling Sales Report'!K26</f>
        <v>72512</v>
      </c>
      <c r="K8" s="22">
        <f>'Compiled Angling Sales Report'!L26</f>
        <v>73225</v>
      </c>
      <c r="L8" s="22">
        <f>'Compiled Angling Sales Report'!M26</f>
        <v>74177</v>
      </c>
    </row>
    <row r="9" spans="1:12" x14ac:dyDescent="0.3">
      <c r="A9" s="24"/>
      <c r="B9" s="21" t="s">
        <v>118</v>
      </c>
      <c r="C9" s="22">
        <f>'Compiled Angling Sales Report'!D97</f>
        <v>29557</v>
      </c>
      <c r="D9" s="22">
        <f>'Compiled Angling Sales Report'!E97</f>
        <v>29782</v>
      </c>
      <c r="E9" s="22">
        <f>'Compiled Angling Sales Report'!F97</f>
        <v>29838</v>
      </c>
      <c r="F9" s="22">
        <f>'Compiled Angling Sales Report'!G97</f>
        <v>32920</v>
      </c>
      <c r="G9" s="22">
        <f>'Compiled Angling Sales Report'!H97</f>
        <v>34526</v>
      </c>
      <c r="H9" s="22">
        <f>'Compiled Angling Sales Report'!I97</f>
        <v>37142</v>
      </c>
      <c r="I9" s="22">
        <f>'Compiled Angling Sales Report'!J97</f>
        <v>39837</v>
      </c>
      <c r="J9" s="22">
        <f>'Compiled Angling Sales Report'!K97</f>
        <v>36095</v>
      </c>
      <c r="K9" s="22">
        <f>'Compiled Angling Sales Report'!L97</f>
        <v>36857</v>
      </c>
      <c r="L9" s="22">
        <f>'Compiled Angling Sales Report'!M97</f>
        <v>34226</v>
      </c>
    </row>
    <row r="10" spans="1:12" x14ac:dyDescent="0.3">
      <c r="A10" s="24"/>
      <c r="B10" s="21" t="s">
        <v>119</v>
      </c>
      <c r="C10" s="22">
        <f>'Compiled Angling Sales Report'!D106</f>
        <v>15489</v>
      </c>
      <c r="D10" s="22">
        <f>'Compiled Angling Sales Report'!E106</f>
        <v>17583</v>
      </c>
      <c r="E10" s="22">
        <f>'Compiled Angling Sales Report'!F106</f>
        <v>16685</v>
      </c>
      <c r="F10" s="22">
        <f>'Compiled Angling Sales Report'!G106</f>
        <v>17750</v>
      </c>
      <c r="G10" s="22">
        <f>'Compiled Angling Sales Report'!H106</f>
        <v>21994</v>
      </c>
      <c r="H10" s="22">
        <f>'Compiled Angling Sales Report'!I106</f>
        <v>19619</v>
      </c>
      <c r="I10" s="22">
        <f>'Compiled Angling Sales Report'!J106</f>
        <v>19233</v>
      </c>
      <c r="J10" s="22">
        <f>'Compiled Angling Sales Report'!K106</f>
        <v>19107</v>
      </c>
      <c r="K10" s="22">
        <f>'Compiled Angling Sales Report'!L106</f>
        <v>19768</v>
      </c>
      <c r="L10" s="22">
        <f>'Compiled Angling Sales Report'!M106</f>
        <v>18206</v>
      </c>
    </row>
    <row r="11" spans="1:12" ht="15" thickBot="1" x14ac:dyDescent="0.35">
      <c r="A11" s="23"/>
      <c r="B11" s="26" t="s">
        <v>120</v>
      </c>
      <c r="C11" s="27">
        <f>'Compiled Angling Sales Report'!D107</f>
        <v>105641</v>
      </c>
      <c r="D11" s="27">
        <f>'Compiled Angling Sales Report'!E107</f>
        <v>109143</v>
      </c>
      <c r="E11" s="27">
        <f>'Compiled Angling Sales Report'!F107</f>
        <v>108141</v>
      </c>
      <c r="F11" s="27">
        <f>'Compiled Angling Sales Report'!G107</f>
        <v>115860</v>
      </c>
      <c r="G11" s="27">
        <f>'Compiled Angling Sales Report'!H107</f>
        <v>126545</v>
      </c>
      <c r="H11" s="27">
        <f>'Compiled Angling Sales Report'!I107</f>
        <v>128686</v>
      </c>
      <c r="I11" s="27">
        <f>'Compiled Angling Sales Report'!J107</f>
        <v>135475</v>
      </c>
      <c r="J11" s="27">
        <f>'Compiled Angling Sales Report'!K107</f>
        <v>127714</v>
      </c>
      <c r="K11" s="27">
        <f>'Compiled Angling Sales Report'!L107</f>
        <v>129850</v>
      </c>
      <c r="L11" s="27">
        <f>'Compiled Angling Sales Report'!M107</f>
        <v>126609</v>
      </c>
    </row>
    <row r="12" spans="1:12" ht="15" thickBot="1" x14ac:dyDescent="0.35">
      <c r="A12" s="25" t="s">
        <v>108</v>
      </c>
      <c r="B12" s="26" t="s">
        <v>104</v>
      </c>
      <c r="C12" s="27">
        <f>'Compiled Angling Sales Report'!D108</f>
        <v>505306</v>
      </c>
      <c r="D12" s="27">
        <f>'Compiled Angling Sales Report'!E108</f>
        <v>496456</v>
      </c>
      <c r="E12" s="27">
        <f>'Compiled Angling Sales Report'!F108</f>
        <v>486353</v>
      </c>
      <c r="F12" s="27">
        <f>'Compiled Angling Sales Report'!G108</f>
        <v>511947</v>
      </c>
      <c r="G12" s="27">
        <f>'Compiled Angling Sales Report'!H108</f>
        <v>565363</v>
      </c>
      <c r="H12" s="27">
        <f>'Compiled Angling Sales Report'!I108</f>
        <v>526957</v>
      </c>
      <c r="I12" s="27">
        <f>'Compiled Angling Sales Report'!J108</f>
        <v>539248</v>
      </c>
      <c r="J12" s="27">
        <f>'Compiled Angling Sales Report'!K108</f>
        <v>509751</v>
      </c>
      <c r="K12" s="27">
        <f>'Compiled Angling Sales Report'!L108</f>
        <v>527823</v>
      </c>
      <c r="L12" s="27">
        <f>'Compiled Angling Sales Report'!M108</f>
        <v>510887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Compiled Angling Sales Report</vt:lpstr>
      <vt:lpstr>Graphs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Schurmann, Kaitlyn FLNR:EX</cp:lastModifiedBy>
  <dcterms:created xsi:type="dcterms:W3CDTF">2019-07-16T18:33:19Z</dcterms:created>
  <dcterms:modified xsi:type="dcterms:W3CDTF">2020-07-22T19:21:29Z</dcterms:modified>
</cp:coreProperties>
</file>