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https://d.docs.live.net/fd094c29a937a617/GIT/Yahoo/"/>
    </mc:Choice>
  </mc:AlternateContent>
  <xr:revisionPtr revIDLastSave="77" documentId="114_{943AB2A9-1D89-4575-90D6-E14C7F21E0FC}" xr6:coauthVersionLast="45" xr6:coauthVersionMax="45" xr10:uidLastSave="{76CE2998-DC1A-F64E-834B-6528669DDE2C}"/>
  <bookViews>
    <workbookView xWindow="-108" yWindow="-108" windowWidth="23256" windowHeight="11964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Sheet1!$A$1:$R$125</definedName>
  </definedNames>
  <calcPr calcId="191028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R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R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2" i="1"/>
  <c r="P72" i="1"/>
  <c r="Q72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3" i="1"/>
  <c r="P83" i="1"/>
  <c r="Q83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2" i="1"/>
  <c r="P2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K3" i="1"/>
  <c r="I3" i="1"/>
  <c r="R3" i="1"/>
  <c r="J3" i="1"/>
  <c r="L3" i="1"/>
  <c r="M3" i="1"/>
  <c r="K4" i="1"/>
  <c r="I4" i="1"/>
  <c r="J4" i="1"/>
  <c r="L4" i="1"/>
  <c r="M4" i="1"/>
  <c r="K5" i="1"/>
  <c r="I5" i="1"/>
  <c r="J5" i="1"/>
  <c r="L5" i="1"/>
  <c r="M5" i="1"/>
  <c r="K6" i="1"/>
  <c r="I6" i="1"/>
  <c r="J6" i="1"/>
  <c r="L6" i="1"/>
  <c r="M6" i="1"/>
  <c r="K7" i="1"/>
  <c r="I7" i="1"/>
  <c r="R7" i="1"/>
  <c r="J7" i="1"/>
  <c r="L7" i="1"/>
  <c r="M7" i="1"/>
  <c r="K8" i="1"/>
  <c r="I8" i="1"/>
  <c r="J8" i="1"/>
  <c r="L8" i="1"/>
  <c r="M8" i="1"/>
  <c r="K9" i="1"/>
  <c r="I9" i="1"/>
  <c r="J9" i="1"/>
  <c r="L9" i="1"/>
  <c r="M9" i="1"/>
  <c r="K10" i="1"/>
  <c r="I10" i="1"/>
  <c r="J10" i="1"/>
  <c r="L10" i="1"/>
  <c r="M10" i="1"/>
  <c r="K11" i="1"/>
  <c r="I11" i="1"/>
  <c r="R11" i="1"/>
  <c r="J11" i="1"/>
  <c r="L11" i="1"/>
  <c r="M11" i="1"/>
  <c r="K12" i="1"/>
  <c r="I12" i="1"/>
  <c r="R12" i="1"/>
  <c r="J12" i="1"/>
  <c r="L12" i="1"/>
  <c r="M12" i="1"/>
  <c r="K13" i="1"/>
  <c r="I13" i="1"/>
  <c r="J13" i="1"/>
  <c r="L13" i="1"/>
  <c r="M13" i="1"/>
  <c r="K14" i="1"/>
  <c r="I14" i="1"/>
  <c r="J14" i="1"/>
  <c r="L14" i="1"/>
  <c r="M14" i="1"/>
  <c r="K15" i="1"/>
  <c r="I15" i="1"/>
  <c r="J15" i="1"/>
  <c r="L15" i="1"/>
  <c r="M15" i="1"/>
  <c r="K16" i="1"/>
  <c r="I16" i="1"/>
  <c r="J16" i="1"/>
  <c r="L16" i="1"/>
  <c r="M16" i="1"/>
  <c r="K17" i="1"/>
  <c r="I17" i="1"/>
  <c r="J17" i="1"/>
  <c r="L17" i="1"/>
  <c r="M17" i="1"/>
  <c r="K18" i="1"/>
  <c r="I18" i="1"/>
  <c r="J18" i="1"/>
  <c r="L18" i="1"/>
  <c r="M18" i="1"/>
  <c r="K19" i="1"/>
  <c r="I19" i="1"/>
  <c r="R19" i="1"/>
  <c r="J19" i="1"/>
  <c r="L19" i="1"/>
  <c r="M19" i="1"/>
  <c r="K20" i="1"/>
  <c r="I20" i="1"/>
  <c r="J20" i="1"/>
  <c r="L20" i="1"/>
  <c r="M20" i="1"/>
  <c r="K21" i="1"/>
  <c r="I21" i="1"/>
  <c r="J21" i="1"/>
  <c r="L21" i="1"/>
  <c r="M21" i="1"/>
  <c r="K22" i="1"/>
  <c r="I22" i="1"/>
  <c r="J22" i="1"/>
  <c r="L22" i="1"/>
  <c r="M22" i="1"/>
  <c r="K23" i="1"/>
  <c r="I23" i="1"/>
  <c r="R23" i="1"/>
  <c r="J23" i="1"/>
  <c r="L23" i="1"/>
  <c r="M23" i="1"/>
  <c r="K24" i="1"/>
  <c r="I24" i="1"/>
  <c r="J24" i="1"/>
  <c r="L24" i="1"/>
  <c r="M24" i="1"/>
  <c r="K25" i="1"/>
  <c r="I25" i="1"/>
  <c r="J25" i="1"/>
  <c r="L25" i="1"/>
  <c r="M25" i="1"/>
  <c r="K26" i="1"/>
  <c r="I26" i="1"/>
  <c r="J26" i="1"/>
  <c r="L26" i="1"/>
  <c r="M26" i="1"/>
  <c r="K27" i="1"/>
  <c r="I27" i="1"/>
  <c r="R27" i="1"/>
  <c r="J27" i="1"/>
  <c r="L27" i="1"/>
  <c r="M27" i="1"/>
  <c r="K28" i="1"/>
  <c r="I28" i="1"/>
  <c r="J28" i="1"/>
  <c r="L28" i="1"/>
  <c r="M28" i="1"/>
  <c r="K29" i="1"/>
  <c r="I29" i="1"/>
  <c r="J29" i="1"/>
  <c r="L29" i="1"/>
  <c r="M29" i="1"/>
  <c r="K30" i="1"/>
  <c r="I30" i="1"/>
  <c r="J30" i="1"/>
  <c r="L30" i="1"/>
  <c r="M30" i="1"/>
  <c r="K31" i="1"/>
  <c r="I31" i="1"/>
  <c r="J31" i="1"/>
  <c r="L31" i="1"/>
  <c r="M31" i="1"/>
  <c r="K32" i="1"/>
  <c r="I32" i="1"/>
  <c r="J32" i="1"/>
  <c r="L32" i="1"/>
  <c r="M32" i="1"/>
  <c r="K33" i="1"/>
  <c r="I33" i="1"/>
  <c r="J33" i="1"/>
  <c r="L33" i="1"/>
  <c r="M33" i="1"/>
  <c r="K34" i="1"/>
  <c r="I34" i="1"/>
  <c r="J34" i="1"/>
  <c r="L34" i="1"/>
  <c r="M34" i="1"/>
  <c r="K35" i="1"/>
  <c r="I35" i="1"/>
  <c r="R35" i="1"/>
  <c r="J35" i="1"/>
  <c r="L35" i="1"/>
  <c r="M35" i="1"/>
  <c r="K36" i="1"/>
  <c r="I36" i="1"/>
  <c r="J36" i="1"/>
  <c r="L36" i="1"/>
  <c r="M36" i="1"/>
  <c r="K37" i="1"/>
  <c r="I37" i="1"/>
  <c r="J37" i="1"/>
  <c r="L37" i="1"/>
  <c r="M37" i="1"/>
  <c r="K38" i="1"/>
  <c r="I38" i="1"/>
  <c r="J38" i="1"/>
  <c r="L38" i="1"/>
  <c r="M38" i="1"/>
  <c r="K39" i="1"/>
  <c r="I39" i="1"/>
  <c r="R39" i="1"/>
  <c r="J39" i="1"/>
  <c r="L39" i="1"/>
  <c r="M39" i="1"/>
  <c r="K40" i="1"/>
  <c r="I40" i="1"/>
  <c r="J40" i="1"/>
  <c r="L40" i="1"/>
  <c r="M40" i="1"/>
  <c r="K41" i="1"/>
  <c r="I41" i="1"/>
  <c r="J41" i="1"/>
  <c r="L41" i="1"/>
  <c r="M41" i="1"/>
  <c r="K42" i="1"/>
  <c r="I42" i="1"/>
  <c r="J42" i="1"/>
  <c r="L42" i="1"/>
  <c r="M42" i="1"/>
  <c r="K43" i="1"/>
  <c r="I43" i="1"/>
  <c r="R43" i="1"/>
  <c r="J43" i="1"/>
  <c r="L43" i="1"/>
  <c r="M43" i="1"/>
  <c r="K44" i="1"/>
  <c r="I44" i="1"/>
  <c r="R44" i="1"/>
  <c r="J44" i="1"/>
  <c r="L44" i="1"/>
  <c r="M44" i="1"/>
  <c r="K45" i="1"/>
  <c r="I45" i="1"/>
  <c r="J45" i="1"/>
  <c r="L45" i="1"/>
  <c r="M45" i="1"/>
  <c r="K46" i="1"/>
  <c r="I46" i="1"/>
  <c r="J46" i="1"/>
  <c r="L46" i="1"/>
  <c r="M46" i="1"/>
  <c r="K47" i="1"/>
  <c r="I47" i="1"/>
  <c r="J47" i="1"/>
  <c r="L47" i="1"/>
  <c r="M47" i="1"/>
  <c r="K48" i="1"/>
  <c r="I48" i="1"/>
  <c r="J48" i="1"/>
  <c r="L48" i="1"/>
  <c r="M48" i="1"/>
  <c r="K49" i="1"/>
  <c r="I49" i="1"/>
  <c r="J49" i="1"/>
  <c r="L49" i="1"/>
  <c r="M49" i="1"/>
  <c r="K50" i="1"/>
  <c r="I50" i="1"/>
  <c r="J50" i="1"/>
  <c r="L50" i="1"/>
  <c r="M50" i="1"/>
  <c r="K51" i="1"/>
  <c r="I51" i="1"/>
  <c r="R51" i="1"/>
  <c r="J51" i="1"/>
  <c r="L51" i="1"/>
  <c r="M51" i="1"/>
  <c r="K52" i="1"/>
  <c r="I52" i="1"/>
  <c r="J52" i="1"/>
  <c r="L52" i="1"/>
  <c r="M52" i="1"/>
  <c r="K53" i="1"/>
  <c r="I53" i="1"/>
  <c r="J53" i="1"/>
  <c r="L53" i="1"/>
  <c r="M53" i="1"/>
  <c r="K54" i="1"/>
  <c r="I54" i="1"/>
  <c r="J54" i="1"/>
  <c r="L54" i="1"/>
  <c r="M54" i="1"/>
  <c r="K55" i="1"/>
  <c r="I55" i="1"/>
  <c r="R55" i="1"/>
  <c r="J55" i="1"/>
  <c r="L55" i="1"/>
  <c r="M55" i="1"/>
  <c r="K56" i="1"/>
  <c r="I56" i="1"/>
  <c r="J56" i="1"/>
  <c r="L56" i="1"/>
  <c r="M56" i="1"/>
  <c r="K57" i="1"/>
  <c r="I57" i="1"/>
  <c r="J57" i="1"/>
  <c r="L57" i="1"/>
  <c r="M57" i="1"/>
  <c r="K58" i="1"/>
  <c r="I58" i="1"/>
  <c r="J58" i="1"/>
  <c r="L58" i="1"/>
  <c r="M58" i="1"/>
  <c r="K59" i="1"/>
  <c r="I59" i="1"/>
  <c r="R59" i="1"/>
  <c r="J59" i="1"/>
  <c r="L59" i="1"/>
  <c r="M59" i="1"/>
  <c r="K60" i="1"/>
  <c r="I60" i="1"/>
  <c r="R60" i="1"/>
  <c r="J60" i="1"/>
  <c r="L60" i="1"/>
  <c r="M60" i="1"/>
  <c r="K61" i="1"/>
  <c r="I61" i="1"/>
  <c r="J61" i="1"/>
  <c r="L61" i="1"/>
  <c r="M61" i="1"/>
  <c r="K62" i="1"/>
  <c r="I62" i="1"/>
  <c r="J62" i="1"/>
  <c r="L62" i="1"/>
  <c r="M62" i="1"/>
  <c r="K63" i="1"/>
  <c r="I63" i="1"/>
  <c r="J63" i="1"/>
  <c r="L63" i="1"/>
  <c r="M63" i="1"/>
  <c r="K64" i="1"/>
  <c r="I64" i="1"/>
  <c r="J64" i="1"/>
  <c r="L64" i="1"/>
  <c r="M64" i="1"/>
  <c r="K65" i="1"/>
  <c r="I65" i="1"/>
  <c r="J65" i="1"/>
  <c r="L65" i="1"/>
  <c r="M65" i="1"/>
  <c r="K66" i="1"/>
  <c r="I66" i="1"/>
  <c r="J66" i="1"/>
  <c r="L66" i="1"/>
  <c r="M66" i="1"/>
  <c r="K67" i="1"/>
  <c r="I67" i="1"/>
  <c r="R67" i="1"/>
  <c r="J67" i="1"/>
  <c r="L67" i="1"/>
  <c r="M67" i="1"/>
  <c r="K68" i="1"/>
  <c r="I68" i="1"/>
  <c r="J68" i="1"/>
  <c r="L68" i="1"/>
  <c r="M68" i="1"/>
  <c r="K69" i="1"/>
  <c r="I69" i="1"/>
  <c r="J69" i="1"/>
  <c r="L69" i="1"/>
  <c r="M69" i="1"/>
  <c r="K70" i="1"/>
  <c r="I70" i="1"/>
  <c r="J70" i="1"/>
  <c r="L70" i="1"/>
  <c r="M70" i="1"/>
  <c r="K71" i="1"/>
  <c r="I71" i="1"/>
  <c r="R71" i="1"/>
  <c r="J71" i="1"/>
  <c r="L71" i="1"/>
  <c r="M71" i="1"/>
  <c r="K72" i="1"/>
  <c r="I72" i="1"/>
  <c r="J72" i="1"/>
  <c r="L72" i="1"/>
  <c r="M72" i="1"/>
  <c r="K73" i="1"/>
  <c r="I73" i="1"/>
  <c r="J73" i="1"/>
  <c r="L73" i="1"/>
  <c r="M73" i="1"/>
  <c r="K74" i="1"/>
  <c r="I74" i="1"/>
  <c r="J74" i="1"/>
  <c r="L74" i="1"/>
  <c r="M74" i="1"/>
  <c r="K75" i="1"/>
  <c r="I75" i="1"/>
  <c r="R75" i="1"/>
  <c r="J75" i="1"/>
  <c r="L75" i="1"/>
  <c r="M75" i="1"/>
  <c r="K76" i="1"/>
  <c r="I76" i="1"/>
  <c r="R76" i="1"/>
  <c r="J76" i="1"/>
  <c r="L76" i="1"/>
  <c r="M76" i="1"/>
  <c r="K77" i="1"/>
  <c r="I77" i="1"/>
  <c r="J77" i="1"/>
  <c r="L77" i="1"/>
  <c r="M77" i="1"/>
  <c r="K78" i="1"/>
  <c r="I78" i="1"/>
  <c r="J78" i="1"/>
  <c r="L78" i="1"/>
  <c r="M78" i="1"/>
  <c r="K79" i="1"/>
  <c r="I79" i="1"/>
  <c r="J79" i="1"/>
  <c r="L79" i="1"/>
  <c r="M79" i="1"/>
  <c r="K80" i="1"/>
  <c r="I80" i="1"/>
  <c r="J80" i="1"/>
  <c r="L80" i="1"/>
  <c r="M80" i="1"/>
  <c r="K81" i="1"/>
  <c r="I81" i="1"/>
  <c r="J81" i="1"/>
  <c r="L81" i="1"/>
  <c r="M81" i="1"/>
  <c r="K82" i="1"/>
  <c r="I82" i="1"/>
  <c r="J82" i="1"/>
  <c r="L82" i="1"/>
  <c r="M82" i="1"/>
  <c r="K83" i="1"/>
  <c r="I83" i="1"/>
  <c r="R83" i="1"/>
  <c r="J83" i="1"/>
  <c r="L83" i="1"/>
  <c r="M83" i="1"/>
  <c r="K84" i="1"/>
  <c r="I84" i="1"/>
  <c r="J84" i="1"/>
  <c r="L84" i="1"/>
  <c r="M84" i="1"/>
  <c r="K85" i="1"/>
  <c r="I85" i="1"/>
  <c r="J85" i="1"/>
  <c r="L85" i="1"/>
  <c r="M85" i="1"/>
  <c r="K86" i="1"/>
  <c r="I86" i="1"/>
  <c r="J86" i="1"/>
  <c r="L86" i="1"/>
  <c r="M86" i="1"/>
  <c r="K87" i="1"/>
  <c r="I87" i="1"/>
  <c r="J87" i="1"/>
  <c r="L87" i="1"/>
  <c r="M87" i="1"/>
  <c r="K88" i="1"/>
  <c r="I88" i="1"/>
  <c r="J88" i="1"/>
  <c r="L88" i="1"/>
  <c r="M88" i="1"/>
  <c r="K89" i="1"/>
  <c r="I89" i="1"/>
  <c r="J89" i="1"/>
  <c r="L89" i="1"/>
  <c r="M89" i="1"/>
  <c r="K90" i="1"/>
  <c r="I90" i="1"/>
  <c r="J90" i="1"/>
  <c r="L90" i="1"/>
  <c r="M90" i="1"/>
  <c r="K91" i="1"/>
  <c r="I91" i="1"/>
  <c r="R91" i="1"/>
  <c r="J91" i="1"/>
  <c r="L91" i="1"/>
  <c r="M91" i="1"/>
  <c r="K92" i="1"/>
  <c r="I92" i="1"/>
  <c r="R92" i="1"/>
  <c r="J92" i="1"/>
  <c r="L92" i="1"/>
  <c r="M92" i="1"/>
  <c r="K93" i="1"/>
  <c r="I93" i="1"/>
  <c r="J93" i="1"/>
  <c r="L93" i="1"/>
  <c r="M93" i="1"/>
  <c r="K94" i="1"/>
  <c r="I94" i="1"/>
  <c r="J94" i="1"/>
  <c r="L94" i="1"/>
  <c r="M94" i="1"/>
  <c r="K95" i="1"/>
  <c r="I95" i="1"/>
  <c r="J95" i="1"/>
  <c r="L95" i="1"/>
  <c r="M95" i="1"/>
  <c r="K96" i="1"/>
  <c r="I96" i="1"/>
  <c r="R96" i="1"/>
  <c r="J96" i="1"/>
  <c r="L96" i="1"/>
  <c r="M96" i="1"/>
  <c r="K97" i="1"/>
  <c r="I97" i="1"/>
  <c r="J97" i="1"/>
  <c r="L97" i="1"/>
  <c r="M97" i="1"/>
  <c r="K98" i="1"/>
  <c r="I98" i="1"/>
  <c r="J98" i="1"/>
  <c r="L98" i="1"/>
  <c r="M98" i="1"/>
  <c r="K99" i="1"/>
  <c r="I99" i="1"/>
  <c r="R99" i="1"/>
  <c r="J99" i="1"/>
  <c r="L99" i="1"/>
  <c r="M99" i="1"/>
  <c r="K100" i="1"/>
  <c r="I100" i="1"/>
  <c r="J100" i="1"/>
  <c r="L100" i="1"/>
  <c r="M100" i="1"/>
  <c r="K101" i="1"/>
  <c r="I101" i="1"/>
  <c r="J101" i="1"/>
  <c r="L101" i="1"/>
  <c r="M101" i="1"/>
  <c r="K102" i="1"/>
  <c r="I102" i="1"/>
  <c r="J102" i="1"/>
  <c r="L102" i="1"/>
  <c r="M102" i="1"/>
  <c r="K103" i="1"/>
  <c r="I103" i="1"/>
  <c r="J103" i="1"/>
  <c r="L103" i="1"/>
  <c r="M103" i="1"/>
  <c r="K104" i="1"/>
  <c r="I104" i="1"/>
  <c r="J104" i="1"/>
  <c r="L104" i="1"/>
  <c r="M104" i="1"/>
  <c r="K105" i="1"/>
  <c r="I105" i="1"/>
  <c r="J105" i="1"/>
  <c r="L105" i="1"/>
  <c r="M105" i="1"/>
  <c r="K106" i="1"/>
  <c r="I106" i="1"/>
  <c r="J106" i="1"/>
  <c r="L106" i="1"/>
  <c r="M106" i="1"/>
  <c r="K107" i="1"/>
  <c r="I107" i="1"/>
  <c r="R107" i="1"/>
  <c r="J107" i="1"/>
  <c r="L107" i="1"/>
  <c r="M107" i="1"/>
  <c r="K108" i="1"/>
  <c r="I108" i="1"/>
  <c r="R108" i="1"/>
  <c r="J108" i="1"/>
  <c r="L108" i="1"/>
  <c r="M108" i="1"/>
  <c r="K109" i="1"/>
  <c r="I109" i="1"/>
  <c r="J109" i="1"/>
  <c r="L109" i="1"/>
  <c r="M109" i="1"/>
  <c r="K110" i="1"/>
  <c r="I110" i="1"/>
  <c r="J110" i="1"/>
  <c r="L110" i="1"/>
  <c r="M110" i="1"/>
  <c r="K111" i="1"/>
  <c r="I111" i="1"/>
  <c r="J111" i="1"/>
  <c r="L111" i="1"/>
  <c r="M111" i="1"/>
  <c r="K112" i="1"/>
  <c r="I112" i="1"/>
  <c r="R112" i="1"/>
  <c r="J112" i="1"/>
  <c r="L112" i="1"/>
  <c r="M112" i="1"/>
  <c r="K113" i="1"/>
  <c r="I113" i="1"/>
  <c r="J113" i="1"/>
  <c r="L113" i="1"/>
  <c r="M113" i="1"/>
  <c r="K114" i="1"/>
  <c r="I114" i="1"/>
  <c r="J114" i="1"/>
  <c r="L114" i="1"/>
  <c r="M114" i="1"/>
  <c r="K115" i="1"/>
  <c r="I115" i="1"/>
  <c r="R115" i="1"/>
  <c r="J115" i="1"/>
  <c r="L115" i="1"/>
  <c r="M115" i="1"/>
  <c r="K116" i="1"/>
  <c r="I116" i="1"/>
  <c r="J116" i="1"/>
  <c r="L116" i="1"/>
  <c r="M116" i="1"/>
  <c r="K117" i="1"/>
  <c r="I117" i="1"/>
  <c r="J117" i="1"/>
  <c r="L117" i="1"/>
  <c r="M117" i="1"/>
  <c r="K118" i="1"/>
  <c r="I118" i="1"/>
  <c r="J118" i="1"/>
  <c r="L118" i="1"/>
  <c r="M118" i="1"/>
  <c r="K119" i="1"/>
  <c r="I119" i="1"/>
  <c r="R119" i="1"/>
  <c r="J119" i="1"/>
  <c r="L119" i="1"/>
  <c r="M119" i="1"/>
  <c r="K120" i="1"/>
  <c r="I120" i="1"/>
  <c r="J120" i="1"/>
  <c r="L120" i="1"/>
  <c r="M120" i="1"/>
  <c r="K121" i="1"/>
  <c r="I121" i="1"/>
  <c r="J121" i="1"/>
  <c r="L121" i="1"/>
  <c r="M121" i="1"/>
  <c r="K122" i="1"/>
  <c r="I122" i="1"/>
  <c r="J122" i="1"/>
  <c r="L122" i="1"/>
  <c r="M122" i="1"/>
  <c r="K123" i="1"/>
  <c r="I123" i="1"/>
  <c r="R123" i="1"/>
  <c r="J123" i="1"/>
  <c r="L123" i="1"/>
  <c r="M123" i="1"/>
  <c r="K124" i="1"/>
  <c r="I124" i="1"/>
  <c r="J124" i="1"/>
  <c r="L124" i="1"/>
  <c r="M124" i="1"/>
  <c r="K125" i="1"/>
  <c r="I125" i="1"/>
  <c r="J125" i="1"/>
  <c r="L125" i="1"/>
  <c r="M125" i="1"/>
  <c r="N2" i="1"/>
  <c r="M2" i="1"/>
  <c r="L2" i="1"/>
  <c r="J2" i="1"/>
  <c r="I2" i="1"/>
  <c r="K2" i="1"/>
  <c r="R70" i="1"/>
  <c r="R54" i="1"/>
  <c r="R38" i="1"/>
  <c r="R22" i="1"/>
  <c r="R6" i="1"/>
  <c r="R114" i="1"/>
  <c r="R110" i="1"/>
  <c r="R102" i="1"/>
  <c r="R94" i="1"/>
  <c r="R77" i="1"/>
  <c r="R62" i="1"/>
  <c r="R30" i="1"/>
  <c r="R122" i="1"/>
  <c r="R118" i="1"/>
  <c r="R113" i="1"/>
  <c r="R109" i="1"/>
  <c r="R97" i="1"/>
  <c r="R93" i="1"/>
  <c r="R81" i="1"/>
  <c r="R78" i="1"/>
  <c r="R65" i="1"/>
  <c r="R61" i="1"/>
  <c r="R45" i="1"/>
  <c r="R33" i="1"/>
  <c r="R29" i="1"/>
  <c r="R13" i="1"/>
  <c r="R90" i="1"/>
  <c r="R74" i="1"/>
  <c r="R58" i="1"/>
  <c r="R42" i="1"/>
  <c r="R26" i="1"/>
  <c r="R10" i="1"/>
  <c r="R106" i="1"/>
  <c r="R86" i="1"/>
  <c r="R104" i="1"/>
  <c r="R88" i="1"/>
  <c r="R72" i="1"/>
  <c r="R56" i="1"/>
  <c r="R40" i="1"/>
  <c r="R24" i="1"/>
  <c r="R8" i="1"/>
  <c r="R120" i="1"/>
  <c r="R116" i="1"/>
  <c r="R87" i="1"/>
  <c r="R79" i="1"/>
  <c r="R47" i="1"/>
  <c r="R15" i="1"/>
  <c r="R49" i="1"/>
  <c r="R28" i="1"/>
  <c r="R17" i="1"/>
  <c r="R100" i="1"/>
  <c r="R111" i="1"/>
  <c r="R103" i="1"/>
  <c r="R95" i="1"/>
  <c r="R63" i="1"/>
  <c r="R31" i="1"/>
  <c r="R98" i="1"/>
  <c r="R82" i="1"/>
  <c r="R73" i="1"/>
  <c r="R69" i="1"/>
  <c r="R66" i="1"/>
  <c r="R57" i="1"/>
  <c r="R53" i="1"/>
  <c r="R50" i="1"/>
  <c r="R41" i="1"/>
  <c r="R37" i="1"/>
  <c r="R34" i="1"/>
  <c r="R25" i="1"/>
  <c r="R21" i="1"/>
  <c r="R18" i="1"/>
  <c r="R9" i="1"/>
  <c r="R5" i="1"/>
  <c r="R2" i="1"/>
  <c r="R84" i="1"/>
  <c r="R125" i="1"/>
  <c r="R121" i="1"/>
  <c r="R117" i="1"/>
  <c r="R105" i="1"/>
  <c r="R101" i="1"/>
  <c r="R89" i="1"/>
  <c r="R85" i="1"/>
  <c r="R124" i="1"/>
  <c r="R80" i="1"/>
  <c r="R68" i="1"/>
  <c r="R64" i="1"/>
  <c r="R52" i="1"/>
  <c r="R48" i="1"/>
  <c r="R36" i="1"/>
  <c r="R32" i="1"/>
  <c r="R20" i="1"/>
  <c r="R16" i="1"/>
  <c r="R4" i="1"/>
</calcChain>
</file>

<file path=xl/sharedStrings.xml><?xml version="1.0" encoding="utf-8"?>
<sst xmlns="http://schemas.openxmlformats.org/spreadsheetml/2006/main" count="795" uniqueCount="307">
  <si>
    <t>Ticker</t>
  </si>
  <si>
    <t>Trailing P/E</t>
  </si>
  <si>
    <t>CompanyName</t>
  </si>
  <si>
    <t>Sector</t>
  </si>
  <si>
    <t>List</t>
  </si>
  <si>
    <t>Cluster</t>
  </si>
  <si>
    <t>Cluster average P/E</t>
  </si>
  <si>
    <t>Cluster average EV/EBITDA</t>
  </si>
  <si>
    <t>Cluster average EV/Revenue</t>
  </si>
  <si>
    <t>Sector average P/E</t>
  </si>
  <si>
    <t>Sector average EV/EBITDA</t>
  </si>
  <si>
    <t>% Over/Undervaluation (P/E)</t>
  </si>
  <si>
    <t>% Over/Undervaluation (EV/EBITDA)</t>
  </si>
  <si>
    <t>% Over/Undervaluation (EV/Revenue)</t>
  </si>
  <si>
    <t>% Total Over/Undervaluation</t>
  </si>
  <si>
    <t>AAK.ST</t>
  </si>
  <si>
    <t>AAK</t>
  </si>
  <si>
    <t>Consumer Goods</t>
  </si>
  <si>
    <t>Large cap</t>
  </si>
  <si>
    <t>Industrials</t>
  </si>
  <si>
    <t>ACAD.ST</t>
  </si>
  <si>
    <t>AcadeMedia</t>
  </si>
  <si>
    <t>Consumer Services</t>
  </si>
  <si>
    <t>Mid cap</t>
  </si>
  <si>
    <t>AF-B.ST</t>
  </si>
  <si>
    <t>ÅF Pöyry B</t>
  </si>
  <si>
    <t>ALFA.ST</t>
  </si>
  <si>
    <t>Alfa Laval</t>
  </si>
  <si>
    <t>ALIF-B.ST</t>
  </si>
  <si>
    <t>AddLife B</t>
  </si>
  <si>
    <t>Health Care</t>
  </si>
  <si>
    <t>ALIG.ST</t>
  </si>
  <si>
    <t>Alimak Group</t>
  </si>
  <si>
    <t>ALIV-SDB.ST</t>
  </si>
  <si>
    <t>Autoliv SDB</t>
  </si>
  <si>
    <t>ANOD-B.ST</t>
  </si>
  <si>
    <t>Addnode Group B</t>
  </si>
  <si>
    <t>Technology</t>
  </si>
  <si>
    <t>Oil &amp; Gas</t>
  </si>
  <si>
    <t>AQ.ST</t>
  </si>
  <si>
    <t>AQ Group</t>
  </si>
  <si>
    <t>Financials</t>
  </si>
  <si>
    <t>ARJO-B.ST</t>
  </si>
  <si>
    <t>Arjo B</t>
  </si>
  <si>
    <t>ASSA-B.ST</t>
  </si>
  <si>
    <t>ASSA ABLOY B</t>
  </si>
  <si>
    <t>ATCO-A.ST</t>
  </si>
  <si>
    <t>Atlas Copco A</t>
  </si>
  <si>
    <t>ATCO-B.ST</t>
  </si>
  <si>
    <t>Atlas Copco B</t>
  </si>
  <si>
    <t>AZN.ST</t>
  </si>
  <si>
    <t>AstraZeneca</t>
  </si>
  <si>
    <t>BALD-B.ST</t>
  </si>
  <si>
    <t>Fast. Balder B</t>
  </si>
  <si>
    <t>BEIA-B.ST</t>
  </si>
  <si>
    <t>Beijer Alma B</t>
  </si>
  <si>
    <t>BESQ.ST</t>
  </si>
  <si>
    <t>Besqab</t>
  </si>
  <si>
    <t>BETS-B.ST</t>
  </si>
  <si>
    <t>Betsson B</t>
  </si>
  <si>
    <t>BHG.ST</t>
  </si>
  <si>
    <t>Bygghemma Group First</t>
  </si>
  <si>
    <t>BILI-A.ST</t>
  </si>
  <si>
    <t>Bilia A</t>
  </si>
  <si>
    <t>BILL.ST</t>
  </si>
  <si>
    <t>BillerudKorsnäs</t>
  </si>
  <si>
    <t>Basic Materials</t>
  </si>
  <si>
    <t>BIOA-B.ST</t>
  </si>
  <si>
    <t>BioArctic B</t>
  </si>
  <si>
    <t>BOL.ST</t>
  </si>
  <si>
    <t>Boliden</t>
  </si>
  <si>
    <t>BONAV-A.ST</t>
  </si>
  <si>
    <t>Bonava A</t>
  </si>
  <si>
    <t>BONAV-B.ST</t>
  </si>
  <si>
    <t>Bonava B</t>
  </si>
  <si>
    <t>BRAV.ST</t>
  </si>
  <si>
    <t>Bravida Holding</t>
  </si>
  <si>
    <t>BTS-B.ST</t>
  </si>
  <si>
    <t>BTS Group B</t>
  </si>
  <si>
    <t>BUFAB.ST</t>
  </si>
  <si>
    <t>Bufab</t>
  </si>
  <si>
    <t>CAT-A.ST</t>
  </si>
  <si>
    <t>Catella A</t>
  </si>
  <si>
    <t>CAT-B.ST</t>
  </si>
  <si>
    <t>Catella B</t>
  </si>
  <si>
    <t>CLA-B.ST</t>
  </si>
  <si>
    <t>Cloetta B</t>
  </si>
  <si>
    <t>CLAS-B.ST</t>
  </si>
  <si>
    <t>Clas Ohlson B</t>
  </si>
  <si>
    <t>COIC.ST</t>
  </si>
  <si>
    <t>Concentric</t>
  </si>
  <si>
    <t>COOR.ST</t>
  </si>
  <si>
    <t>Coor Service Management Hold.</t>
  </si>
  <si>
    <t>CORE-A.ST</t>
  </si>
  <si>
    <t>Corem Property Group A</t>
  </si>
  <si>
    <t>CORE-B.ST</t>
  </si>
  <si>
    <t>Corem Property Group B</t>
  </si>
  <si>
    <t>DIOS.ST</t>
  </si>
  <si>
    <t>Diös Fastigheter</t>
  </si>
  <si>
    <t>DOM.ST</t>
  </si>
  <si>
    <t>Dometic Group</t>
  </si>
  <si>
    <t>DUNI.ST</t>
  </si>
  <si>
    <t>Duni</t>
  </si>
  <si>
    <t>DUST.ST</t>
  </si>
  <si>
    <t>Dustin Group</t>
  </si>
  <si>
    <t>EKTA-B.ST</t>
  </si>
  <si>
    <t>Elekta B</t>
  </si>
  <si>
    <t>ELUX-A.ST</t>
  </si>
  <si>
    <t>Electrolux A</t>
  </si>
  <si>
    <t>ELUX-B.ST</t>
  </si>
  <si>
    <t>Electrolux B</t>
  </si>
  <si>
    <t>ENG.ST</t>
  </si>
  <si>
    <t>Internationella Engelska Skola</t>
  </si>
  <si>
    <t>EPI-A.ST</t>
  </si>
  <si>
    <t>Epiroc A</t>
  </si>
  <si>
    <t>EPI-B.ST</t>
  </si>
  <si>
    <t>Epiroc B</t>
  </si>
  <si>
    <t>ESSITY-A.ST</t>
  </si>
  <si>
    <t>Essity A</t>
  </si>
  <si>
    <t>ESSITY-B.ST</t>
  </si>
  <si>
    <t>Essity B</t>
  </si>
  <si>
    <t>FABG.ST</t>
  </si>
  <si>
    <t>Fabege</t>
  </si>
  <si>
    <t>FAG.ST</t>
  </si>
  <si>
    <t>Fagerhult</t>
  </si>
  <si>
    <t>FNM.ST</t>
  </si>
  <si>
    <t>Ferronordic Machines</t>
  </si>
  <si>
    <t>GRNG.ST</t>
  </si>
  <si>
    <t>Gränges</t>
  </si>
  <si>
    <t>GUNN.ST</t>
  </si>
  <si>
    <t>Gunnebo</t>
  </si>
  <si>
    <t>HIQ.ST</t>
  </si>
  <si>
    <t>HiQ International</t>
  </si>
  <si>
    <t>HM-B.ST</t>
  </si>
  <si>
    <t>Hennes &amp; Mauritz B</t>
  </si>
  <si>
    <t>HOLM-A.ST</t>
  </si>
  <si>
    <t>Holmen A</t>
  </si>
  <si>
    <t>HOLM-B.ST</t>
  </si>
  <si>
    <t>Holmen B</t>
  </si>
  <si>
    <t>HPOL-B.ST</t>
  </si>
  <si>
    <t>HEXPOL B</t>
  </si>
  <si>
    <t>HTRO.ST</t>
  </si>
  <si>
    <t>Hexatronic Group</t>
  </si>
  <si>
    <t>HUFV-A.ST</t>
  </si>
  <si>
    <t>Hufvudstaden A</t>
  </si>
  <si>
    <t>HUM.ST</t>
  </si>
  <si>
    <t>Humana</t>
  </si>
  <si>
    <t>HUSQ-A.ST</t>
  </si>
  <si>
    <t>Husqvarna A</t>
  </si>
  <si>
    <t>HUSQ-B.ST</t>
  </si>
  <si>
    <t>Husqvarna B</t>
  </si>
  <si>
    <t>ICA.ST</t>
  </si>
  <si>
    <t>ICA Gruppen</t>
  </si>
  <si>
    <t>INDT.ST</t>
  </si>
  <si>
    <t>Indutrade</t>
  </si>
  <si>
    <t>INSTAL.ST</t>
  </si>
  <si>
    <t>Instalco Intressenter</t>
  </si>
  <si>
    <t>INWI.ST</t>
  </si>
  <si>
    <t>Inwido</t>
  </si>
  <si>
    <t>IPCO.ST</t>
  </si>
  <si>
    <t>International Petroleum Corp.</t>
  </si>
  <si>
    <t>ITAB-B.ST</t>
  </si>
  <si>
    <t>ITAB Shop Concept B</t>
  </si>
  <si>
    <t>IVSO.ST</t>
  </si>
  <si>
    <t>Invisio Communications</t>
  </si>
  <si>
    <t>JM.ST</t>
  </si>
  <si>
    <t>JM</t>
  </si>
  <si>
    <t>KABE-B.ST</t>
  </si>
  <si>
    <t>KABE Group B</t>
  </si>
  <si>
    <t>KLED.ST</t>
  </si>
  <si>
    <t>Kungsleden</t>
  </si>
  <si>
    <t>KLOV-A.ST</t>
  </si>
  <si>
    <t>Klövern A</t>
  </si>
  <si>
    <t>KLOV-B.ST</t>
  </si>
  <si>
    <t>Klövern B</t>
  </si>
  <si>
    <t>KNOW.ST</t>
  </si>
  <si>
    <t>Knowit</t>
  </si>
  <si>
    <t>LAGR-B.ST</t>
  </si>
  <si>
    <t>Lagercrantz Group B</t>
  </si>
  <si>
    <t>LIAB.ST</t>
  </si>
  <si>
    <t>Lindab International</t>
  </si>
  <si>
    <t>LOOM-B.ST</t>
  </si>
  <si>
    <t>Loomis B</t>
  </si>
  <si>
    <t>LUND-B.ST</t>
  </si>
  <si>
    <t>Lundbergföretagen B</t>
  </si>
  <si>
    <t>LUPE.ST</t>
  </si>
  <si>
    <t>Lundin Petroleum</t>
  </si>
  <si>
    <t>MEKO.ST</t>
  </si>
  <si>
    <t>Mekonomen</t>
  </si>
  <si>
    <t>MSON-A.ST</t>
  </si>
  <si>
    <t>Midsona A</t>
  </si>
  <si>
    <t>MTG-A.ST</t>
  </si>
  <si>
    <t>Modern Times Group A</t>
  </si>
  <si>
    <t>MYCR.ST</t>
  </si>
  <si>
    <t>Mycronic</t>
  </si>
  <si>
    <t>NET-B.ST</t>
  </si>
  <si>
    <t>NetEnt B</t>
  </si>
  <si>
    <t>NEWA-B.ST</t>
  </si>
  <si>
    <t>New Wave B</t>
  </si>
  <si>
    <t>NMAN.ST</t>
  </si>
  <si>
    <t>Nederman Holding</t>
  </si>
  <si>
    <t>NOBI.ST</t>
  </si>
  <si>
    <t>Nobia</t>
  </si>
  <si>
    <t>NOLA-B.ST</t>
  </si>
  <si>
    <t>Nolato B</t>
  </si>
  <si>
    <t>NP3.ST</t>
  </si>
  <si>
    <t>NP3 Fastigheter</t>
  </si>
  <si>
    <t>NWG.ST</t>
  </si>
  <si>
    <t>Nordic Waterproofing Holding</t>
  </si>
  <si>
    <t>NYF.ST</t>
  </si>
  <si>
    <t>Nyfosa</t>
  </si>
  <si>
    <t>OEM-B.ST</t>
  </si>
  <si>
    <t>OEM International B</t>
  </si>
  <si>
    <t>ORX.ST</t>
  </si>
  <si>
    <t>Orexo</t>
  </si>
  <si>
    <t>PACT.ST</t>
  </si>
  <si>
    <t>Proact IT Group</t>
  </si>
  <si>
    <t>PEAB-B.ST</t>
  </si>
  <si>
    <t>Peab B</t>
  </si>
  <si>
    <t>PLAZ-B.ST</t>
  </si>
  <si>
    <t>Platzer Fastigheter Holding B</t>
  </si>
  <si>
    <t>PROB.ST</t>
  </si>
  <si>
    <t>Probi</t>
  </si>
  <si>
    <t>RAY-B.ST</t>
  </si>
  <si>
    <t>RaySearch Laboratories B</t>
  </si>
  <si>
    <t>SAAB-B.ST</t>
  </si>
  <si>
    <t>SAAB B</t>
  </si>
  <si>
    <t>SAND.ST</t>
  </si>
  <si>
    <t>Sandvik</t>
  </si>
  <si>
    <t>SCA-A.ST</t>
  </si>
  <si>
    <t>SCA A</t>
  </si>
  <si>
    <t>SCA-B.ST</t>
  </si>
  <si>
    <t>SCA B</t>
  </si>
  <si>
    <t>SCST.ST</t>
  </si>
  <si>
    <t>Scandi Standard</t>
  </si>
  <si>
    <t>SECU-B.ST</t>
  </si>
  <si>
    <t>Securitas B</t>
  </si>
  <si>
    <t>SHOT.ST</t>
  </si>
  <si>
    <t>Scandic Hotels Group</t>
  </si>
  <si>
    <t>SKA-B.ST</t>
  </si>
  <si>
    <t>Skanska B</t>
  </si>
  <si>
    <t>SKF-A.ST</t>
  </si>
  <si>
    <t>SKF A</t>
  </si>
  <si>
    <t>SKF-B.ST</t>
  </si>
  <si>
    <t>SKF B</t>
  </si>
  <si>
    <t>SOBI.ST</t>
  </si>
  <si>
    <t>Swedish Orphan Biovitrum</t>
  </si>
  <si>
    <t>STE-R.ST</t>
  </si>
  <si>
    <t>Stora Enso R</t>
  </si>
  <si>
    <t>STEF-B.ST</t>
  </si>
  <si>
    <t>Stendörren Fastigheter B</t>
  </si>
  <si>
    <t>SWEC-A.ST</t>
  </si>
  <si>
    <t>SWECO A</t>
  </si>
  <si>
    <t>SWOL-B.ST</t>
  </si>
  <si>
    <t>Swedol B</t>
  </si>
  <si>
    <t>TEL2-A.ST</t>
  </si>
  <si>
    <t>Tele2 A</t>
  </si>
  <si>
    <t>Telecommunications</t>
  </si>
  <si>
    <t>TELIA.ST</t>
  </si>
  <si>
    <t>Telia Company</t>
  </si>
  <si>
    <t>TETY.ST</t>
  </si>
  <si>
    <t>Tethys Oil</t>
  </si>
  <si>
    <t>THULE.ST</t>
  </si>
  <si>
    <t>Thule Group</t>
  </si>
  <si>
    <t>VBG-B.ST</t>
  </si>
  <si>
    <t>VBG GROUP B</t>
  </si>
  <si>
    <t>VOLV-A.ST</t>
  </si>
  <si>
    <t>Volvo A</t>
  </si>
  <si>
    <t>VOLV-B.ST</t>
  </si>
  <si>
    <t>Volvo B</t>
  </si>
  <si>
    <t>WIHL.ST</t>
  </si>
  <si>
    <t>Wihlborgs Fastigheter</t>
  </si>
  <si>
    <t>XANO-B.ST</t>
  </si>
  <si>
    <t>XANO Industri B</t>
  </si>
  <si>
    <t>EV/Revenue</t>
  </si>
  <si>
    <t>EV/EBITDA</t>
  </si>
  <si>
    <t>Sector average EV/Revenue</t>
  </si>
  <si>
    <t>Grand Total</t>
  </si>
  <si>
    <t>Sum of % Total Over/Undervaluation</t>
  </si>
  <si>
    <t>1 Total</t>
  </si>
  <si>
    <t>2 Total</t>
  </si>
  <si>
    <t>4 Total</t>
  </si>
  <si>
    <t>5 Total</t>
  </si>
  <si>
    <t>6 Total</t>
  </si>
  <si>
    <t>7 Total</t>
  </si>
  <si>
    <t>9 Total</t>
  </si>
  <si>
    <t>10 Total</t>
  </si>
  <si>
    <t>11 Total</t>
  </si>
  <si>
    <t>12 Total</t>
  </si>
  <si>
    <t>13 Total</t>
  </si>
  <si>
    <t>14 Total</t>
  </si>
  <si>
    <t>15 Total</t>
  </si>
  <si>
    <t>16 Total</t>
  </si>
  <si>
    <t>17 Total</t>
  </si>
  <si>
    <t>18 Total</t>
  </si>
  <si>
    <t>19 Total</t>
  </si>
  <si>
    <t>20 Total</t>
  </si>
  <si>
    <t>21 Total</t>
  </si>
  <si>
    <t>22 Total</t>
  </si>
  <si>
    <t>23 Total</t>
  </si>
  <si>
    <t>24 Total</t>
  </si>
  <si>
    <t>25 Total</t>
  </si>
  <si>
    <t>26 Total</t>
  </si>
  <si>
    <t>27 Total</t>
  </si>
  <si>
    <t>28 Total</t>
  </si>
  <si>
    <t>29 Total</t>
  </si>
  <si>
    <t>30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</si>
</sst>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4" fontId="3" fillId="0" borderId="1" xfId="0" applyNumberFormat="1" applyFont="1" applyBorder="1" applyAlignment="1">
      <alignment horizontal="center" vertical="top"/>
    </xf>
    <xf numFmtId="0" fontId="0" fillId="0" borderId="0" xfId="0" pivotButton="1"/>
    <xf numFmtId="9" fontId="0" fillId="0" borderId="0" xfId="1" applyFont="1"/>
    <xf numFmtId="165" fontId="0" fillId="0" borderId="0" xfId="1" applyNumberFormat="1" applyFont="1"/>
    <xf numFmtId="9" fontId="1" fillId="0" borderId="1" xfId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2">
    <dxf>
      <numFmt numFmtId="165" formatCode="0.0%"/>
    </dxf>
    <dxf>
      <numFmt numFmtId="165" formatCode="0.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LNext Device" refreshedDate="44035.505322685189" createdVersion="6" refreshedVersion="6" minRefreshableVersion="3" recordCount="124" xr:uid="{F02E5441-8227-4402-B90A-3FA26EFDCAFE}">
  <cacheSource type="worksheet">
    <worksheetSource ref="A1:R125" sheet="Sheet1"/>
  </cacheSource>
  <cacheFields count="18">
    <cacheField name="Ticker" numFmtId="0">
      <sharedItems/>
    </cacheField>
    <cacheField name="EV/EBITDA" numFmtId="0">
      <sharedItems containsSemiMixedTypes="0" containsString="0" containsNumber="1" minValue="-124.86" maxValue="233.18"/>
    </cacheField>
    <cacheField name="EV/Revenue" numFmtId="0">
      <sharedItems containsSemiMixedTypes="0" containsString="0" containsNumber="1" minValue="0.18" maxValue="77.400000000000006"/>
    </cacheField>
    <cacheField name="Trailing P/E" numFmtId="0">
      <sharedItems containsSemiMixedTypes="0" containsString="0" containsNumber="1" minValue="3.95" maxValue="100.63"/>
    </cacheField>
    <cacheField name="CompanyName" numFmtId="0">
      <sharedItems count="124">
        <s v="Modern Times Group A"/>
        <s v="AcadeMedia"/>
        <s v="Corem Property Group A"/>
        <s v="Hexatronic Group"/>
        <s v="Swedol B"/>
        <s v="Humana"/>
        <s v="New Wave B"/>
        <s v="Ferronordic Machines"/>
        <s v="Gränges"/>
        <s v="Orexo"/>
        <s v="Boliden"/>
        <s v="Bonava B"/>
        <s v="Peab B"/>
        <s v="Bilia A"/>
        <s v="SKF B"/>
        <s v="SKF A"/>
        <s v="Securitas B"/>
        <s v="Loomis B"/>
        <s v="Nederman Holding"/>
        <s v="Nordic Waterproofing Holding"/>
        <s v="Volvo A"/>
        <s v="Volvo B"/>
        <s v="Alfa Laval"/>
        <s v="Inwido"/>
        <s v="Cloetta B"/>
        <s v="AQ Group"/>
        <s v="ICA Gruppen"/>
        <s v="Nobia"/>
        <s v="Mekonomen"/>
        <s v="Knowit"/>
        <s v="Scandic Hotels Group"/>
        <s v="Lindab International"/>
        <s v="Bravida Holding"/>
        <s v="SAAB B"/>
        <s v="Invisio Communications"/>
        <s v="Catella B"/>
        <s v="ASSA ABLOY B"/>
        <s v="HEXPOL B"/>
        <s v="Husqvarna A"/>
        <s v="Husqvarna B"/>
        <s v="Nolato B"/>
        <s v="Clas Ohlson B"/>
        <s v="Bufab"/>
        <s v="Epiroc B"/>
        <s v="Holmen B"/>
        <s v="AstraZeneca"/>
        <s v="Betsson B"/>
        <s v="Epiroc A"/>
        <s v="Internationella Engelska Skola"/>
        <s v="KABE Group B"/>
        <s v="Beijer Alma B"/>
        <s v="BillerudKorsnäs"/>
        <s v="Electrolux A"/>
        <s v="AddLife B"/>
        <s v="Electrolux B"/>
        <s v="SCA A"/>
        <s v="SCA B"/>
        <s v="Alimak Group"/>
        <s v="HiQ International"/>
        <s v="OEM International B"/>
        <s v="Skanska B"/>
        <s v="Atlas Copco B"/>
        <s v="Essity B"/>
        <s v="Sandvik"/>
        <s v="Besqab"/>
        <s v="Essity A"/>
        <s v="Atlas Copco A"/>
        <s v="Arjo B"/>
        <s v="Coor Service Management Hold."/>
        <s v="Fagerhult"/>
        <s v="BTS Group B"/>
        <s v="SWECO A"/>
        <s v="Bonava A"/>
        <s v="Swedish Orphan Biovitrum"/>
        <s v="Autoliv SDB"/>
        <s v="International Petroleum Corp."/>
        <s v="Proact IT Group"/>
        <s v="AAK"/>
        <s v="Telia Company"/>
        <s v="Concentric"/>
        <s v="Lagercrantz Group B"/>
        <s v="NP3 Fastigheter"/>
        <s v="Duni"/>
        <s v="Instalco Intressenter"/>
        <s v="Gunnebo"/>
        <s v="Klövern B"/>
        <s v="Klövern A"/>
        <s v="Corem Property Group B"/>
        <s v="Dustin Group"/>
        <s v="RaySearch Laboratories B"/>
        <s v="JM"/>
        <s v="Lundbergföretagen B"/>
        <s v="XANO Industri B"/>
        <s v="Elekta B"/>
        <s v="Addnode Group B"/>
        <s v="Dometic Group"/>
        <s v="Indutrade"/>
        <s v="ITAB Shop Concept B"/>
        <s v="VBG GROUP B"/>
        <s v="Platzer Fastigheter Holding B"/>
        <s v="ÅF Pöyry B"/>
        <s v="Tethys Oil"/>
        <s v="BioArctic B"/>
        <s v="Scandi Standard"/>
        <s v="Probi"/>
        <s v="Mycronic"/>
        <s v="Hennes &amp; Mauritz B"/>
        <s v="Catella A"/>
        <s v="Nyfosa"/>
        <s v="Fast. Balder B"/>
        <s v="Hufvudstaden A"/>
        <s v="Thule Group"/>
        <s v="Lundin Petroleum"/>
        <s v="Kungsleden"/>
        <s v="Wihlborgs Fastigheter"/>
        <s v="Fabege"/>
        <s v="Tele2 A"/>
        <s v="Diös Fastigheter"/>
        <s v="Holmen A"/>
        <s v="NetEnt B"/>
        <s v="Stora Enso R"/>
        <s v="Midsona A"/>
        <s v="Stendörren Fastigheter B"/>
        <s v="Bygghemma Group First"/>
      </sharedItems>
    </cacheField>
    <cacheField name="Sector" numFmtId="0">
      <sharedItems count="9">
        <s v="Consumer Services"/>
        <s v="Financials"/>
        <s v="Technology"/>
        <s v="Health Care"/>
        <s v="Consumer Goods"/>
        <s v="Industrials"/>
        <s v="Basic Materials"/>
        <s v="Oil &amp; Gas"/>
        <s v="Telecommunications"/>
      </sharedItems>
    </cacheField>
    <cacheField name="List" numFmtId="0">
      <sharedItems/>
    </cacheField>
    <cacheField name="Cluster" numFmtId="0">
      <sharedItems containsSemiMixedTypes="0" containsString="0" containsNumber="1" containsInteger="1" minValue="1" maxValue="30" count="28">
        <n v="13"/>
        <n v="2"/>
        <n v="14"/>
        <n v="17"/>
        <n v="29"/>
        <n v="21"/>
        <n v="27"/>
        <n v="23"/>
        <n v="20"/>
        <n v="25"/>
        <n v="9"/>
        <n v="1"/>
        <n v="5"/>
        <n v="10"/>
        <n v="24"/>
        <n v="28"/>
        <n v="15"/>
        <n v="7"/>
        <n v="19"/>
        <n v="4"/>
        <n v="22"/>
        <n v="18"/>
        <n v="12"/>
        <n v="26"/>
        <n v="11"/>
        <n v="30"/>
        <n v="6"/>
        <n v="16"/>
      </sharedItems>
    </cacheField>
    <cacheField name="Cluster average EV/EBITDA" numFmtId="164">
      <sharedItems containsSemiMixedTypes="0" containsString="0" containsNumber="1" minValue="-29.81" maxValue="84.69"/>
    </cacheField>
    <cacheField name="Cluster average EV/Revenue" numFmtId="164">
      <sharedItems containsSemiMixedTypes="0" containsString="0" containsNumber="1" minValue="0.18" maxValue="20.75"/>
    </cacheField>
    <cacheField name="Cluster average P/E" numFmtId="164">
      <sharedItems containsSemiMixedTypes="0" containsString="0" containsNumber="1" minValue="6.9" maxValue="48.543333333333329"/>
    </cacheField>
    <cacheField name="Sector average P/E" numFmtId="164">
      <sharedItems containsSemiMixedTypes="0" containsString="0" containsNumber="1" minValue="11.016666666666666" maxValue="47.564999999999998"/>
    </cacheField>
    <cacheField name="Sector average EV/EBITDA" numFmtId="164">
      <sharedItems containsSemiMixedTypes="0" containsString="0" containsNumber="1" minValue="8.991538461538461" maxValue="27.463333333333335"/>
    </cacheField>
    <cacheField name="Sector average EV/Revenue" numFmtId="164">
      <sharedItems containsSemiMixedTypes="0" containsString="0" containsNumber="1" minValue="1.72609756097561" maxValue="18.849999999999998"/>
    </cacheField>
    <cacheField name="% Over/Undervaluation (P/E)" numFmtId="9">
      <sharedItems containsSemiMixedTypes="0" containsString="0" containsNumber="1" minValue="-6.83707504810776" maxValue="39.044900577293127"/>
    </cacheField>
    <cacheField name="% Over/Undervaluation (EV/EBITDA)" numFmtId="9">
      <sharedItems containsSemiMixedTypes="0" containsString="0" containsNumber="1" minValue="-0.97665369649805445" maxValue="6.8546783032271152"/>
    </cacheField>
    <cacheField name="% Over/Undervaluation (EV/Revenue)" numFmtId="9">
      <sharedItems containsSemiMixedTypes="0" containsString="0" containsNumber="1" minValue="-0.82131111598333695" maxValue="2.83679525222552"/>
    </cacheField>
    <cacheField name="% Total Over/Undervaluation" numFmtId="9">
      <sharedItems containsSemiMixedTypes="0" containsString="0" containsNumber="1" minValue="-8.1047535656551339" maxValue="48.7363741327457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MTG-A.ST"/>
    <n v="-29.81"/>
    <n v="1.42"/>
    <n v="6.9"/>
    <x v="0"/>
    <x v="0"/>
    <s v="Large cap"/>
    <x v="0"/>
    <n v="-29.81"/>
    <n v="1.42"/>
    <n v="6.9"/>
    <n v="22.662307692307692"/>
    <n v="8.991538461538461"/>
    <n v="2.2646153846153845"/>
    <n v="0"/>
    <n v="0"/>
    <n v="0"/>
    <n v="0"/>
  </r>
  <r>
    <s v="ACAD.ST"/>
    <n v="7.82"/>
    <n v="1.32"/>
    <n v="16.579999999999998"/>
    <x v="1"/>
    <x v="0"/>
    <s v="Mid cap"/>
    <x v="1"/>
    <n v="84.69"/>
    <n v="20.75"/>
    <n v="48.543333333333329"/>
    <n v="22.662307692307692"/>
    <n v="8.991538461538461"/>
    <n v="2.2646153846153845"/>
    <n v="-0.90766324241350804"/>
    <n v="-0.93638554216867464"/>
    <n v="-0.65844949529629893"/>
    <n v="-2.5024982798784814"/>
  </r>
  <r>
    <s v="CORE-A.ST"/>
    <n v="4.13"/>
    <n v="17.04"/>
    <n v="8.15"/>
    <x v="2"/>
    <x v="1"/>
    <s v="Mid cap"/>
    <x v="2"/>
    <n v="26.637499999999999"/>
    <n v="8.61"/>
    <n v="45.61"/>
    <n v="11.217142857142857"/>
    <n v="11.227142857142853"/>
    <n v="10.74952380952381"/>
    <n v="-0.84495541999061474"/>
    <n v="0.97909407665505221"/>
    <n v="-0.82131111598333695"/>
    <n v="-0.68717245931889948"/>
  </r>
  <r>
    <s v="HTRO.ST"/>
    <n v="13.07"/>
    <n v="1.36"/>
    <n v="28.42"/>
    <x v="3"/>
    <x v="2"/>
    <s v="Mid cap"/>
    <x v="1"/>
    <n v="84.69"/>
    <n v="20.75"/>
    <n v="48.543333333333329"/>
    <n v="30.568333333333339"/>
    <n v="18.04"/>
    <n v="3.0349999999999997"/>
    <n v="-0.84567245247372769"/>
    <n v="-0.93445783132530125"/>
    <n v="-0.41454370665384876"/>
    <n v="-2.1946739904528778"/>
  </r>
  <r>
    <s v="SWOL-B.ST"/>
    <n v="8.4499999999999993"/>
    <n v="1.35"/>
    <n v="16.37"/>
    <x v="4"/>
    <x v="0"/>
    <s v="Mid cap"/>
    <x v="2"/>
    <n v="26.637499999999999"/>
    <n v="8.61"/>
    <n v="45.61"/>
    <n v="22.662307692307692"/>
    <n v="8.991538461538461"/>
    <n v="2.2646153846153845"/>
    <n v="-0.68277803847958707"/>
    <n v="-0.84320557491289194"/>
    <n v="-0.64108748081561062"/>
    <n v="-2.1670710942080897"/>
  </r>
  <r>
    <s v="HUM.ST"/>
    <n v="8.56"/>
    <n v="0.83"/>
    <n v="13.27"/>
    <x v="5"/>
    <x v="3"/>
    <s v="Mid cap"/>
    <x v="3"/>
    <n v="8.56"/>
    <n v="0.83"/>
    <n v="13.27"/>
    <n v="47.564999999999998"/>
    <n v="25.987000000000002"/>
    <n v="16.320000000000004"/>
    <n v="0"/>
    <n v="0"/>
    <n v="0"/>
    <n v="0"/>
  </r>
  <r>
    <s v="NEWA-B.ST"/>
    <n v="7.01"/>
    <n v="0.73"/>
    <n v="6.59"/>
    <x v="6"/>
    <x v="4"/>
    <s v="Mid cap"/>
    <x v="4"/>
    <n v="16.146764705882351"/>
    <n v="1.654705882352941"/>
    <n v="19.060882352941178"/>
    <n v="19.079999999999998"/>
    <n v="16.395454545454545"/>
    <n v="1.9622727272727274"/>
    <n v="-0.56585730159019287"/>
    <n v="-0.55883398506932092"/>
    <n v="-0.65426574289814377"/>
    <n v="-1.7789570295576576"/>
  </r>
  <r>
    <s v="FNM.ST"/>
    <n v="4.26"/>
    <n v="0.53"/>
    <n v="7.32"/>
    <x v="7"/>
    <x v="5"/>
    <s v="Mid cap"/>
    <x v="4"/>
    <n v="16.146764705882351"/>
    <n v="1.654705882352941"/>
    <n v="19.060882352941178"/>
    <n v="21.84682926829268"/>
    <n v="13.413170731707316"/>
    <n v="1.72609756097561"/>
    <n v="-0.73617005774239974"/>
    <n v="-0.67970138642019196"/>
    <n v="-0.61596741092783192"/>
    <n v="-2.0318388550904238"/>
  </r>
  <r>
    <s v="GRNG.ST"/>
    <n v="6.16"/>
    <n v="0.67"/>
    <n v="7.71"/>
    <x v="8"/>
    <x v="4"/>
    <s v="Mid cap"/>
    <x v="4"/>
    <n v="16.146764705882351"/>
    <n v="1.654705882352941"/>
    <n v="19.060882352941178"/>
    <n v="19.079999999999998"/>
    <n v="16.395454545454545"/>
    <n v="1.9622727272727274"/>
    <n v="-0.61849942621905674"/>
    <n v="-0.59509420547458225"/>
    <n v="-0.59550665823136395"/>
    <n v="-1.809100289925003"/>
  </r>
  <r>
    <s v="ORX.ST"/>
    <n v="6.94"/>
    <n v="2.62"/>
    <n v="9.8800000000000008"/>
    <x v="9"/>
    <x v="3"/>
    <s v="Mid cap"/>
    <x v="5"/>
    <n v="6.94"/>
    <n v="2.62"/>
    <n v="9.8800000000000008"/>
    <n v="47.564999999999998"/>
    <n v="25.987000000000002"/>
    <n v="16.320000000000004"/>
    <n v="0"/>
    <n v="0"/>
    <n v="0"/>
    <n v="0"/>
  </r>
  <r>
    <s v="BOL.ST"/>
    <n v="6.15"/>
    <n v="1.4"/>
    <n v="13.02"/>
    <x v="10"/>
    <x v="6"/>
    <s v="Large cap"/>
    <x v="6"/>
    <n v="18.828750000000003"/>
    <n v="4.415"/>
    <n v="26.263749999999998"/>
    <n v="15.371666666666668"/>
    <n v="18.056666666666668"/>
    <n v="3.98"/>
    <n v="-0.67337183827922731"/>
    <n v="-0.68289920724801823"/>
    <n v="-0.50425967350435486"/>
    <n v="-1.8605307190316003"/>
  </r>
  <r>
    <s v="BONAV-B.ST"/>
    <n v="18.2"/>
    <n v="0.75"/>
    <n v="14.95"/>
    <x v="11"/>
    <x v="1"/>
    <s v="Large cap"/>
    <x v="4"/>
    <n v="16.146764705882351"/>
    <n v="1.654705882352941"/>
    <n v="19.060882352941178"/>
    <n v="11.217142857142857"/>
    <n v="11.227142857142853"/>
    <n v="10.74952380952381"/>
    <n v="0.12716078617096871"/>
    <n v="-0.54674724493423388"/>
    <n v="-0.21567114663539444"/>
    <n v="-0.63525760539865961"/>
  </r>
  <r>
    <s v="PEAB-B.ST"/>
    <n v="18.579999999999998"/>
    <n v="0.7"/>
    <n v="16.27"/>
    <x v="12"/>
    <x v="5"/>
    <s v="Large cap"/>
    <x v="4"/>
    <n v="16.146764705882351"/>
    <n v="1.654705882352941"/>
    <n v="19.060882352941178"/>
    <n v="21.84682926829268"/>
    <n v="13.413170731707316"/>
    <n v="1.72609756097561"/>
    <n v="0.15069491247563715"/>
    <n v="-0.57696409527195169"/>
    <n v="-0.14641936827811819"/>
    <n v="-0.57268855107443273"/>
  </r>
  <r>
    <s v="BILI-A.ST"/>
    <n v="5.78"/>
    <n v="0.45"/>
    <n v="10.61"/>
    <x v="13"/>
    <x v="0"/>
    <s v="Mid cap"/>
    <x v="4"/>
    <n v="16.146764705882351"/>
    <n v="1.654705882352941"/>
    <n v="19.060882352941178"/>
    <n v="22.662307692307692"/>
    <n v="8.991538461538461"/>
    <n v="2.2646153846153845"/>
    <n v="-0.64203355252372529"/>
    <n v="-0.72804834696054033"/>
    <n v="-0.44336259971916625"/>
    <n v="-1.813444499203432"/>
  </r>
  <r>
    <s v="SKF-B.ST"/>
    <n v="7.25"/>
    <n v="1.08"/>
    <n v="16.690000000000001"/>
    <x v="14"/>
    <x v="5"/>
    <s v="Large cap"/>
    <x v="6"/>
    <n v="18.828750000000003"/>
    <n v="4.415"/>
    <n v="26.263749999999998"/>
    <n v="21.84682926829268"/>
    <n v="13.413170731707316"/>
    <n v="1.72609756097561"/>
    <n v="-0.61495054106087776"/>
    <n v="-0.75537938844847108"/>
    <n v="-0.3645233449145685"/>
    <n v="-1.7348532744239176"/>
  </r>
  <r>
    <s v="SKF-A.ST"/>
    <n v="7.25"/>
    <n v="1.08"/>
    <n v="16.71"/>
    <x v="15"/>
    <x v="5"/>
    <s v="Large cap"/>
    <x v="6"/>
    <n v="18.828750000000003"/>
    <n v="4.415"/>
    <n v="26.263749999999998"/>
    <n v="21.84682926829268"/>
    <n v="13.413170731707316"/>
    <n v="1.72609756097561"/>
    <n v="-0.61495054106087776"/>
    <n v="-0.75537938844847108"/>
    <n v="-0.36376183903669501"/>
    <n v="-1.734091768546044"/>
  </r>
  <r>
    <s v="SECU-B.ST"/>
    <n v="13.01"/>
    <n v="0.61"/>
    <n v="14.7"/>
    <x v="16"/>
    <x v="5"/>
    <s v="Large cap"/>
    <x v="4"/>
    <n v="16.146764705882351"/>
    <n v="1.654705882352941"/>
    <n v="19.060882352941178"/>
    <n v="21.84682926829268"/>
    <n v="13.413170731707316"/>
    <n v="1.72609756097561"/>
    <n v="-0.19426583362174166"/>
    <n v="-0.63135442587984358"/>
    <n v="-0.22878701374851496"/>
    <n v="-1.0544072732501002"/>
  </r>
  <r>
    <s v="LOOM-B.ST"/>
    <n v="5.28"/>
    <n v="0.63"/>
    <n v="9.36"/>
    <x v="17"/>
    <x v="5"/>
    <s v="Large cap"/>
    <x v="7"/>
    <n v="-3.1180000000000008"/>
    <n v="9.854000000000001"/>
    <n v="23.589999999999996"/>
    <n v="21.84682926829268"/>
    <n v="13.413170731707316"/>
    <n v="1.72609756097561"/>
    <n v="-2.6933932007697239"/>
    <n v="-0.93606657195047693"/>
    <n v="-0.60322170411191178"/>
    <n v="-4.2326814768321128"/>
  </r>
  <r>
    <s v="NMAN.ST"/>
    <n v="11.54"/>
    <n v="1.34"/>
    <n v="19.7"/>
    <x v="18"/>
    <x v="5"/>
    <s v="Mid cap"/>
    <x v="8"/>
    <n v="11.54"/>
    <n v="1.34"/>
    <n v="19.7"/>
    <n v="21.84682926829268"/>
    <n v="13.413170731707316"/>
    <n v="1.72609756097561"/>
    <n v="0"/>
    <n v="0"/>
    <n v="0"/>
    <n v="0"/>
  </r>
  <r>
    <s v="NWG.ST"/>
    <n v="12.22"/>
    <n v="0.99"/>
    <n v="12.38"/>
    <x v="19"/>
    <x v="5"/>
    <s v="Mid cap"/>
    <x v="4"/>
    <n v="16.146764705882351"/>
    <n v="1.654705882352941"/>
    <n v="19.060882352941178"/>
    <n v="21.84682926829268"/>
    <n v="13.413170731707316"/>
    <n v="1.72609756097561"/>
    <n v="-0.24319204357092106"/>
    <n v="-0.40170636331318876"/>
    <n v="-0.35050226055827305"/>
    <n v="-0.99540066744238287"/>
  </r>
  <r>
    <s v="VOLV-A.ST"/>
    <n v="10.42"/>
    <n v="1.04"/>
    <n v="10.84"/>
    <x v="20"/>
    <x v="5"/>
    <s v="Large cap"/>
    <x v="4"/>
    <n v="16.146764705882351"/>
    <n v="1.654705882352941"/>
    <n v="19.060882352941178"/>
    <n v="21.84682926829268"/>
    <n v="13.413170731707316"/>
    <n v="1.72609756097561"/>
    <n v="-0.35466948396145637"/>
    <n v="-0.37148951297547095"/>
    <n v="-0.43129600197509532"/>
    <n v="-1.1574549989120226"/>
  </r>
  <r>
    <s v="VOLV-B.ST"/>
    <n v="10.42"/>
    <n v="1.04"/>
    <n v="10.88"/>
    <x v="21"/>
    <x v="5"/>
    <s v="Large cap"/>
    <x v="4"/>
    <n v="16.146764705882351"/>
    <n v="1.654705882352941"/>
    <n v="19.060882352941178"/>
    <n v="21.84682926829268"/>
    <n v="13.413170731707316"/>
    <n v="1.72609756097561"/>
    <n v="-0.35466948396145637"/>
    <n v="-0.37148951297547095"/>
    <n v="-0.42919746323699604"/>
    <n v="-1.1553564601739232"/>
  </r>
  <r>
    <s v="ALFA.ST"/>
    <n v="10.09"/>
    <n v="1.99"/>
    <n v="16.07"/>
    <x v="22"/>
    <x v="5"/>
    <s v="Large cap"/>
    <x v="6"/>
    <n v="18.828750000000003"/>
    <n v="4.415"/>
    <n v="26.263749999999998"/>
    <n v="21.84682926829268"/>
    <n v="13.413170731707316"/>
    <n v="1.72609756097561"/>
    <n v="-0.46411737369713879"/>
    <n v="-0.54926387315968284"/>
    <n v="-0.38813002712864686"/>
    <n v="-1.4015112739854683"/>
  </r>
  <r>
    <s v="INWI.ST"/>
    <n v="7.32"/>
    <n v="0.95"/>
    <n v="10.14"/>
    <x v="23"/>
    <x v="5"/>
    <s v="Mid cap"/>
    <x v="4"/>
    <n v="16.146764705882351"/>
    <n v="1.654705882352941"/>
    <n v="19.060882352941178"/>
    <n v="21.84682926829268"/>
    <n v="13.413170731707316"/>
    <n v="1.72609756097561"/>
    <n v="-0.5466584090784895"/>
    <n v="-0.42587984358336295"/>
    <n v="-0.46802042989183268"/>
    <n v="-1.4405586825536851"/>
  </r>
  <r>
    <s v="CLA-B.ST"/>
    <n v="15.22"/>
    <n v="1.55"/>
    <n v="15.3"/>
    <x v="24"/>
    <x v="4"/>
    <s v="Mid cap"/>
    <x v="9"/>
    <n v="25.71"/>
    <n v="3.05"/>
    <n v="31.14"/>
    <n v="19.079999999999998"/>
    <n v="16.395454545454545"/>
    <n v="1.9622727272727274"/>
    <n v="-0.40801244651886426"/>
    <n v="-0.49180327868852458"/>
    <n v="-0.50867052023121384"/>
    <n v="-1.4084862454386027"/>
  </r>
  <r>
    <s v="AQ.ST"/>
    <n v="6.34"/>
    <n v="0.78"/>
    <n v="12.87"/>
    <x v="25"/>
    <x v="5"/>
    <s v="Mid cap"/>
    <x v="4"/>
    <n v="16.146764705882351"/>
    <n v="1.654705882352941"/>
    <n v="19.060882352941178"/>
    <n v="21.84682926829268"/>
    <n v="13.413170731707316"/>
    <n v="1.72609756097561"/>
    <n v="-0.60735168218000324"/>
    <n v="-0.52861713473160321"/>
    <n v="-0.32479516101655692"/>
    <n v="-1.4607639779281634"/>
  </r>
  <r>
    <s v="ICA.ST"/>
    <n v="10.24"/>
    <n v="0.87"/>
    <n v="24.57"/>
    <x v="26"/>
    <x v="0"/>
    <s v="Large cap"/>
    <x v="10"/>
    <n v="10.24"/>
    <n v="0.87"/>
    <n v="24.57"/>
    <n v="22.662307692307692"/>
    <n v="8.991538461538461"/>
    <n v="2.2646153846153845"/>
    <n v="0"/>
    <n v="0"/>
    <n v="0"/>
    <n v="0"/>
  </r>
  <r>
    <s v="NOBI.ST"/>
    <n v="6.47"/>
    <n v="0.86"/>
    <n v="11.94"/>
    <x v="27"/>
    <x v="4"/>
    <s v="Large cap"/>
    <x v="7"/>
    <n v="-3.1180000000000008"/>
    <n v="9.854000000000001"/>
    <n v="23.589999999999996"/>
    <n v="19.079999999999998"/>
    <n v="16.395454545454545"/>
    <n v="1.9622727272727274"/>
    <n v="-3.0750481077613849"/>
    <n v="-0.91272579663080977"/>
    <n v="-0.49385332768122081"/>
    <n v="-4.4816272320734152"/>
  </r>
  <r>
    <s v="MEKO.ST"/>
    <n v="6.81"/>
    <n v="0.79"/>
    <n v="12.62"/>
    <x v="28"/>
    <x v="4"/>
    <s v="Mid cap"/>
    <x v="11"/>
    <n v="15.686666666666667"/>
    <n v="1.4100000000000001"/>
    <n v="31.083333333333332"/>
    <n v="19.079999999999998"/>
    <n v="16.395454545454545"/>
    <n v="1.9622727272727274"/>
    <n v="-0.56587335316617082"/>
    <n v="-0.43971631205673767"/>
    <n v="-0.59399463806970509"/>
    <n v="-1.5995843032926134"/>
  </r>
  <r>
    <s v="KNOW.ST"/>
    <n v="7.64"/>
    <n v="0.93"/>
    <n v="12.89"/>
    <x v="29"/>
    <x v="2"/>
    <s v="Mid cap"/>
    <x v="4"/>
    <n v="16.146764705882351"/>
    <n v="1.654705882352941"/>
    <n v="19.060882352941178"/>
    <n v="30.568333333333339"/>
    <n v="18.04"/>
    <n v="3.0349999999999997"/>
    <n v="-0.52684019745350552"/>
    <n v="-0.43796658371844999"/>
    <n v="-0.32374589164750722"/>
    <n v="-1.2885526728194627"/>
  </r>
  <r>
    <s v="SHOT.ST"/>
    <n v="8.01"/>
    <n v="2.1"/>
    <n v="6.06"/>
    <x v="30"/>
    <x v="0"/>
    <s v="Mid cap"/>
    <x v="7"/>
    <n v="-3.1180000000000008"/>
    <n v="9.854000000000001"/>
    <n v="23.589999999999996"/>
    <n v="22.662307692307692"/>
    <n v="8.991538461538461"/>
    <n v="2.2646153846153845"/>
    <n v="-3.5689544579858876"/>
    <n v="-0.78688857316825656"/>
    <n v="-0.74311148791860959"/>
    <n v="-5.0989545190727537"/>
  </r>
  <r>
    <s v="LIAB.ST"/>
    <n v="7.93"/>
    <n v="1.07"/>
    <n v="13.15"/>
    <x v="31"/>
    <x v="5"/>
    <s v="Mid cap"/>
    <x v="4"/>
    <n v="16.146764705882351"/>
    <n v="1.654705882352941"/>
    <n v="19.060882352941178"/>
    <n v="21.84682926829268"/>
    <n v="13.413170731707316"/>
    <n v="1.72609756097561"/>
    <n v="-0.50887994316836371"/>
    <n v="-0.35335940277284028"/>
    <n v="-0.31010538984986191"/>
    <n v="-1.1723447357910659"/>
  </r>
  <r>
    <s v="BRAV.ST"/>
    <n v="15.01"/>
    <n v="0.88"/>
    <n v="20.58"/>
    <x v="32"/>
    <x v="5"/>
    <s v="Large cap"/>
    <x v="4"/>
    <n v="16.146764705882351"/>
    <n v="1.654705882352941"/>
    <n v="19.060882352941178"/>
    <n v="21.84682926829268"/>
    <n v="13.413170731707316"/>
    <n v="1.72609756097561"/>
    <n v="-7.0402010965591288E-2"/>
    <n v="-0.46818343405616769"/>
    <n v="7.9698180752079129E-2"/>
    <n v="-0.45888726426967985"/>
  </r>
  <r>
    <s v="SAAB-B.ST"/>
    <n v="13.41"/>
    <n v="1.1000000000000001"/>
    <n v="17.71"/>
    <x v="33"/>
    <x v="5"/>
    <s v="Large cap"/>
    <x v="4"/>
    <n v="16.146764705882351"/>
    <n v="1.654705882352941"/>
    <n v="19.060882352941178"/>
    <n v="21.84682926829268"/>
    <n v="13.413170731707316"/>
    <n v="1.72609756097561"/>
    <n v="-0.16949306909051154"/>
    <n v="-0.33522929257020961"/>
    <n v="-7.0871973706544078E-2"/>
    <n v="-0.57559433536726523"/>
  </r>
  <r>
    <s v="IVSO.ST"/>
    <n v="46.65"/>
    <n v="12.2"/>
    <n v="64.52"/>
    <x v="34"/>
    <x v="2"/>
    <s v="Mid cap"/>
    <x v="2"/>
    <n v="26.637499999999999"/>
    <n v="8.61"/>
    <n v="45.61"/>
    <n v="30.568333333333339"/>
    <n v="18.04"/>
    <n v="3.0349999999999997"/>
    <n v="0.75129047395588922"/>
    <n v="0.41695702671312418"/>
    <n v="0.41460206095154573"/>
    <n v="1.5828495616205591"/>
  </r>
  <r>
    <s v="CAT-B.ST"/>
    <n v="4.1399999999999997"/>
    <n v="0.81"/>
    <n v="23.08"/>
    <x v="35"/>
    <x v="1"/>
    <s v="Mid cap"/>
    <x v="7"/>
    <n v="-3.1180000000000008"/>
    <n v="9.854000000000001"/>
    <n v="23.589999999999996"/>
    <n v="11.217142857142857"/>
    <n v="11.227142857142853"/>
    <n v="10.74952380952381"/>
    <n v="-2.3277742142398967"/>
    <n v="-0.91779987822204179"/>
    <n v="-2.161933022467144E-2"/>
    <n v="-3.2671934226866099"/>
  </r>
  <r>
    <s v="ASSA-B.ST"/>
    <n v="14.63"/>
    <n v="2.72"/>
    <n v="23.28"/>
    <x v="36"/>
    <x v="5"/>
    <s v="Large cap"/>
    <x v="6"/>
    <n v="18.828750000000003"/>
    <n v="4.415"/>
    <n v="26.263749999999998"/>
    <n v="21.84682926829268"/>
    <n v="13.413170731707316"/>
    <n v="1.72609756097561"/>
    <n v="-0.2229967469959504"/>
    <n v="-0.38391845979614947"/>
    <n v="-0.11360715815525191"/>
    <n v="-0.72052236494735178"/>
  </r>
  <r>
    <s v="HPOL-B.ST"/>
    <n v="11.82"/>
    <n v="1.49"/>
    <n v="14.45"/>
    <x v="37"/>
    <x v="6"/>
    <s v="Large cap"/>
    <x v="4"/>
    <n v="16.146764705882351"/>
    <n v="1.654705882352941"/>
    <n v="19.060882352941178"/>
    <n v="15.371666666666668"/>
    <n v="18.056666666666668"/>
    <n v="3.98"/>
    <n v="-0.26796480810215106"/>
    <n v="-9.9537859936011275E-2"/>
    <n v="-0.24190288086163536"/>
    <n v="-0.6094055488997977"/>
  </r>
  <r>
    <s v="HUSQ-A.ST"/>
    <n v="14.61"/>
    <n v="1.25"/>
    <n v="18.59"/>
    <x v="38"/>
    <x v="4"/>
    <s v="Large cap"/>
    <x v="4"/>
    <n v="16.146764705882351"/>
    <n v="1.654705882352941"/>
    <n v="19.060882352941178"/>
    <n v="19.079999999999998"/>
    <n v="16.395454545454545"/>
    <n v="1.9622727272727274"/>
    <n v="-9.5174775496821407E-2"/>
    <n v="-0.2445787415570565"/>
    <n v="-2.4704121468359985E-2"/>
    <n v="-0.36445763852223789"/>
  </r>
  <r>
    <s v="HUSQ-B.ST"/>
    <n v="14.61"/>
    <n v="1.25"/>
    <n v="18.59"/>
    <x v="39"/>
    <x v="4"/>
    <s v="Large cap"/>
    <x v="4"/>
    <n v="16.146764705882351"/>
    <n v="1.654705882352941"/>
    <n v="19.060882352941178"/>
    <n v="19.079999999999998"/>
    <n v="16.395454545454545"/>
    <n v="1.9622727272727274"/>
    <n v="-9.5174775496821407E-2"/>
    <n v="-0.2445787415570565"/>
    <n v="-2.4704121468359985E-2"/>
    <n v="-0.36445763852223789"/>
  </r>
  <r>
    <s v="NOLA-B.ST"/>
    <n v="18.920000000000002"/>
    <n v="2.11"/>
    <n v="25.1"/>
    <x v="40"/>
    <x v="5"/>
    <s v="Large cap"/>
    <x v="6"/>
    <n v="18.828750000000003"/>
    <n v="4.415"/>
    <n v="26.263749999999998"/>
    <n v="21.84682926829268"/>
    <n v="13.413170731707316"/>
    <n v="1.72609756097561"/>
    <n v="4.8463121556130417E-3"/>
    <n v="-0.52208380520951303"/>
    <n v="-4.4310123268763824E-2"/>
    <n v="-0.56154761632266381"/>
  </r>
  <r>
    <s v="CLAS-B.ST"/>
    <n v="7.18"/>
    <n v="1.01"/>
    <n v="17.809999999999999"/>
    <x v="41"/>
    <x v="0"/>
    <s v="Mid cap"/>
    <x v="12"/>
    <n v="13.783333333333331"/>
    <n v="2.4"/>
    <n v="22.783333333333331"/>
    <n v="22.662307692307692"/>
    <n v="8.991538461538461"/>
    <n v="2.2646153846153845"/>
    <n v="-0.47908101571946793"/>
    <n v="-0.57916666666666661"/>
    <n v="-0.21828822238478418"/>
    <n v="-1.2765359047709186"/>
  </r>
  <r>
    <s v="BUFAB.ST"/>
    <n v="10.96"/>
    <n v="1.29"/>
    <n v="17.14"/>
    <x v="42"/>
    <x v="5"/>
    <s v="Mid cap"/>
    <x v="4"/>
    <n v="16.146764705882351"/>
    <n v="1.654705882352941"/>
    <n v="19.060882352941178"/>
    <n v="21.84682926829268"/>
    <n v="13.413170731707316"/>
    <n v="1.72609756097561"/>
    <n v="-0.32122625184429576"/>
    <n v="-0.2204052612868822"/>
    <n v="-0.10077615072445878"/>
    <n v="-0.64240766385563675"/>
  </r>
  <r>
    <s v="EPI-B.ST"/>
    <n v="14.4"/>
    <n v="3.64"/>
    <n v="24.77"/>
    <x v="43"/>
    <x v="5"/>
    <s v="Large cap"/>
    <x v="6"/>
    <n v="18.828750000000003"/>
    <n v="4.415"/>
    <n v="26.263749999999998"/>
    <n v="21.84682926829268"/>
    <n v="13.413170731707316"/>
    <n v="1.72609756097561"/>
    <n v="-0.2352121091416054"/>
    <n v="-0.17553793884484714"/>
    <n v="-5.6874970253676604E-2"/>
    <n v="-0.46762501824012914"/>
  </r>
  <r>
    <s v="HOLM-B.ST"/>
    <n v="4.6399999999999997"/>
    <n v="3.31"/>
    <n v="5.86"/>
    <x v="44"/>
    <x v="6"/>
    <s v="Large cap"/>
    <x v="13"/>
    <n v="8.5377777777777784"/>
    <n v="2.5244444444444447"/>
    <n v="15.629999999999999"/>
    <n v="15.371666666666668"/>
    <n v="18.056666666666668"/>
    <n v="3.98"/>
    <n v="-0.45653305570015623"/>
    <n v="0.31117957746478853"/>
    <n v="-0.62507997440818941"/>
    <n v="-0.77043345264355712"/>
  </r>
  <r>
    <s v="AZN.ST"/>
    <n v="233.18"/>
    <n v="59.57"/>
    <n v="100.63"/>
    <x v="45"/>
    <x v="3"/>
    <s v="Large cap"/>
    <x v="1"/>
    <n v="84.69"/>
    <n v="20.75"/>
    <n v="48.543333333333329"/>
    <n v="47.564999999999998"/>
    <n v="25.987000000000002"/>
    <n v="16.320000000000004"/>
    <n v="1.7533356948872361"/>
    <n v="1.870843373493976"/>
    <n v="1.0729932019501476"/>
    <n v="4.6971722703313592"/>
  </r>
  <r>
    <s v="BETS-B.ST"/>
    <n v="8.39"/>
    <n v="1.98"/>
    <n v="12.98"/>
    <x v="46"/>
    <x v="0"/>
    <s v="Large cap"/>
    <x v="14"/>
    <n v="12.96"/>
    <n v="3.5449999999999999"/>
    <n v="26.22"/>
    <n v="22.662307692307692"/>
    <n v="8.991538461538461"/>
    <n v="2.2646153846153845"/>
    <n v="-0.35262345679012341"/>
    <n v="-0.44146685472496472"/>
    <n v="-0.50495804729214333"/>
    <n v="-1.2990483588072315"/>
  </r>
  <r>
    <s v="EPI-A.ST"/>
    <n v="14.4"/>
    <n v="3.64"/>
    <n v="25.25"/>
    <x v="47"/>
    <x v="5"/>
    <s v="Large cap"/>
    <x v="6"/>
    <n v="18.828750000000003"/>
    <n v="4.415"/>
    <n v="26.263749999999998"/>
    <n v="21.84682926829268"/>
    <n v="13.413170731707316"/>
    <n v="1.72609756097561"/>
    <n v="-0.2352121091416054"/>
    <n v="-0.17553793884484714"/>
    <n v="-3.8598829184712691E-2"/>
    <n v="-0.44934887717116523"/>
  </r>
  <r>
    <s v="ENG.ST"/>
    <n v="10.42"/>
    <n v="2.27"/>
    <n v="12.58"/>
    <x v="48"/>
    <x v="0"/>
    <s v="Mid cap"/>
    <x v="15"/>
    <n v="11.076666666666666"/>
    <n v="2.91"/>
    <n v="18.633333333333333"/>
    <n v="22.662307692307692"/>
    <n v="8.991538461538461"/>
    <n v="2.2646153846153845"/>
    <n v="-5.9283779717123064E-2"/>
    <n v="-0.21993127147766323"/>
    <n v="-0.324865831842576"/>
    <n v="-0.60408088303736229"/>
  </r>
  <r>
    <s v="KABE-B.ST"/>
    <n v="13.27"/>
    <n v="0.68"/>
    <n v="14.85"/>
    <x v="49"/>
    <x v="4"/>
    <s v="Mid cap"/>
    <x v="16"/>
    <n v="17.015000000000001"/>
    <n v="2.4049999999999998"/>
    <n v="21.905000000000001"/>
    <n v="19.079999999999998"/>
    <n v="16.395454545454545"/>
    <n v="1.9622727272727274"/>
    <n v="-0.220099911842492"/>
    <n v="-0.71725571725571724"/>
    <n v="-0.32207258616754175"/>
    <n v="-1.259428215265751"/>
  </r>
  <r>
    <s v="BEIA-B.ST"/>
    <n v="13.84"/>
    <n v="1.68"/>
    <n v="16.11"/>
    <x v="50"/>
    <x v="5"/>
    <s v="Mid cap"/>
    <x v="4"/>
    <n v="16.146764705882351"/>
    <n v="1.654705882352941"/>
    <n v="19.060882352941178"/>
    <n v="21.84682926829268"/>
    <n v="13.413170731707316"/>
    <n v="1.72609756097561"/>
    <n v="-0.14286234721943925"/>
    <n v="1.5286171347316024E-2"/>
    <n v="-0.15481352323051534"/>
    <n v="-0.28238969910263856"/>
  </r>
  <r>
    <s v="BILL.ST"/>
    <n v="11.89"/>
    <n v="1.43"/>
    <n v="41.09"/>
    <x v="51"/>
    <x v="6"/>
    <s v="Large cap"/>
    <x v="6"/>
    <n v="18.828750000000003"/>
    <n v="4.415"/>
    <n v="26.263749999999998"/>
    <n v="15.371666666666668"/>
    <n v="18.056666666666668"/>
    <n v="3.98"/>
    <n v="-0.3685188873398394"/>
    <n v="-0.67610419026047563"/>
    <n v="0.56451382609109535"/>
    <n v="-0.48010925150921979"/>
  </r>
  <r>
    <s v="ELUX-A.ST"/>
    <n v="6.43"/>
    <n v="0.48"/>
    <n v="26.98"/>
    <x v="52"/>
    <x v="4"/>
    <s v="Large cap"/>
    <x v="17"/>
    <n v="26.13"/>
    <n v="20.56"/>
    <n v="22.509999999999998"/>
    <n v="19.079999999999998"/>
    <n v="16.395454545454545"/>
    <n v="1.9622727272727274"/>
    <n v="-0.75392269422120162"/>
    <n v="-0.97665369649805445"/>
    <n v="0.19857840959573525"/>
    <n v="-1.5319979811235209"/>
  </r>
  <r>
    <s v="ALIF-B.ST"/>
    <n v="47.32"/>
    <n v="3.85"/>
    <n v="93.4"/>
    <x v="53"/>
    <x v="3"/>
    <s v="Mid cap"/>
    <x v="2"/>
    <n v="26.637499999999999"/>
    <n v="8.61"/>
    <n v="45.61"/>
    <n v="47.564999999999998"/>
    <n v="25.987000000000002"/>
    <n v="16.320000000000004"/>
    <n v="0.7764429845143126"/>
    <n v="-0.55284552845528445"/>
    <n v="1.047796535847402"/>
    <n v="1.2713939919064301"/>
  </r>
  <r>
    <s v="ELUX-B.ST"/>
    <n v="6.43"/>
    <n v="0.45"/>
    <n v="25.65"/>
    <x v="54"/>
    <x v="4"/>
    <s v="Large cap"/>
    <x v="4"/>
    <n v="16.146764705882351"/>
    <n v="1.654705882352941"/>
    <n v="19.060882352941178"/>
    <n v="19.079999999999998"/>
    <n v="16.395454545454545"/>
    <n v="1.9622727272727274"/>
    <n v="-0.60177781016047649"/>
    <n v="-0.72804834696054033"/>
    <n v="0.34568796580616268"/>
    <n v="-0.98413819131485414"/>
  </r>
  <r>
    <s v="SCA-A.ST"/>
    <n v="4.18"/>
    <n v="4.5"/>
    <n v="5.15"/>
    <x v="55"/>
    <x v="4"/>
    <s v="Large cap"/>
    <x v="13"/>
    <n v="8.5377777777777784"/>
    <n v="2.5244444444444447"/>
    <n v="15.629999999999999"/>
    <n v="19.079999999999998"/>
    <n v="16.395454545454545"/>
    <n v="1.9622727272727274"/>
    <n v="-0.51041124414367522"/>
    <n v="0.78257042253521103"/>
    <n v="-0.67050543825975684"/>
    <n v="-0.39834625986822103"/>
  </r>
  <r>
    <s v="SCA-B.ST"/>
    <n v="4.18"/>
    <n v="4.5"/>
    <n v="5.15"/>
    <x v="56"/>
    <x v="4"/>
    <s v="Large cap"/>
    <x v="13"/>
    <n v="8.5377777777777784"/>
    <n v="2.5244444444444447"/>
    <n v="15.629999999999999"/>
    <n v="19.079999999999998"/>
    <n v="16.395454545454545"/>
    <n v="1.9622727272727274"/>
    <n v="-0.51041124414367522"/>
    <n v="0.78257042253521103"/>
    <n v="-0.67050543825975684"/>
    <n v="-0.39834625986822103"/>
  </r>
  <r>
    <s v="ALIG.ST"/>
    <n v="9.98"/>
    <n v="1.58"/>
    <n v="17.36"/>
    <x v="57"/>
    <x v="5"/>
    <s v="Mid cap"/>
    <x v="4"/>
    <n v="16.146764705882351"/>
    <n v="1.654705882352941"/>
    <n v="19.060882352941178"/>
    <n v="21.84682926829268"/>
    <n v="13.413170731707316"/>
    <n v="1.72609756097561"/>
    <n v="-0.3819195249458095"/>
    <n v="-4.5147529328119274E-2"/>
    <n v="-8.9234187664912867E-2"/>
    <n v="-0.51630124193884164"/>
  </r>
  <r>
    <s v="HIQ.ST"/>
    <n v="11.11"/>
    <n v="1.52"/>
    <n v="19.45"/>
    <x v="58"/>
    <x v="2"/>
    <s v="Mid cap"/>
    <x v="4"/>
    <n v="16.146764705882351"/>
    <n v="1.654705882352941"/>
    <n v="19.060882352941178"/>
    <n v="30.568333333333339"/>
    <n v="18.04"/>
    <n v="3.0349999999999997"/>
    <n v="-0.31193646514508455"/>
    <n v="-8.1407749733380608E-2"/>
    <n v="2.0414461400774409E-2"/>
    <n v="-0.37292975347769075"/>
  </r>
  <r>
    <s v="OEM-B.ST"/>
    <n v="12.28"/>
    <n v="1.65"/>
    <n v="18.47"/>
    <x v="59"/>
    <x v="5"/>
    <s v="Mid cap"/>
    <x v="18"/>
    <n v="12.28"/>
    <n v="1.65"/>
    <n v="18.47"/>
    <n v="21.84682926829268"/>
    <n v="13.413170731707316"/>
    <n v="1.72609756097561"/>
    <n v="0"/>
    <n v="0"/>
    <n v="0"/>
    <n v="0"/>
  </r>
  <r>
    <s v="SKA-B.ST"/>
    <n v="9.92"/>
    <n v="0.45"/>
    <n v="12.49"/>
    <x v="60"/>
    <x v="5"/>
    <s v="Large cap"/>
    <x v="13"/>
    <n v="8.5377777777777784"/>
    <n v="2.5244444444444447"/>
    <n v="15.629999999999999"/>
    <n v="21.84682926829268"/>
    <n v="13.413170731707316"/>
    <n v="1.72609756097561"/>
    <n v="0.16189484643414875"/>
    <n v="-0.82174295774647887"/>
    <n v="-0.20089571337172096"/>
    <n v="-0.86074382468405108"/>
  </r>
  <r>
    <s v="ATCO-B.ST"/>
    <n v="19.079999999999998"/>
    <n v="4.75"/>
    <n v="26.57"/>
    <x v="61"/>
    <x v="5"/>
    <s v="Large cap"/>
    <x v="6"/>
    <n v="18.828750000000003"/>
    <n v="4.415"/>
    <n v="26.263749999999998"/>
    <n v="21.84682926829268"/>
    <n v="13.413170731707316"/>
    <n v="1.72609756097561"/>
    <n v="1.3343955387372874E-2"/>
    <n v="7.5877689694224149E-2"/>
    <n v="1.1660558754937878E-2"/>
    <n v="0.1008822038365349"/>
  </r>
  <r>
    <s v="ESSITY-B.ST"/>
    <n v="10.15"/>
    <n v="1.92"/>
    <n v="19.39"/>
    <x v="62"/>
    <x v="4"/>
    <s v="Large cap"/>
    <x v="7"/>
    <n v="-3.1180000000000008"/>
    <n v="9.854000000000001"/>
    <n v="23.589999999999996"/>
    <n v="19.079999999999998"/>
    <n v="16.395454545454545"/>
    <n v="1.9622727272727274"/>
    <n v="-4.2552918537524045"/>
    <n v="-0.8051552668966917"/>
    <n v="-0.17804154302670605"/>
    <n v="-5.2384886636758017"/>
  </r>
  <r>
    <s v="SAND.ST"/>
    <n v="12.41"/>
    <n v="2.42"/>
    <n v="44.84"/>
    <x v="63"/>
    <x v="5"/>
    <s v="Large cap"/>
    <x v="6"/>
    <n v="18.828750000000003"/>
    <n v="4.415"/>
    <n v="26.263749999999998"/>
    <n v="21.84682926829268"/>
    <n v="13.413170731707316"/>
    <n v="1.72609756097561"/>
    <n v="-0.34090154683661966"/>
    <n v="-0.45186862967157415"/>
    <n v="0.70729617819237567"/>
    <n v="-8.5473998315818145E-2"/>
  </r>
  <r>
    <s v="BESQ.ST"/>
    <n v="27.17"/>
    <n v="1.78"/>
    <n v="19.12"/>
    <x v="64"/>
    <x v="1"/>
    <s v="Mid cap"/>
    <x v="19"/>
    <n v="19.61"/>
    <n v="2.0299999999999998"/>
    <n v="27.424999999999997"/>
    <n v="11.217142857142857"/>
    <n v="11.227142857142853"/>
    <n v="10.74952380952381"/>
    <n v="0.38551759306476296"/>
    <n v="-0.12315270935960576"/>
    <n v="-0.30282588878760242"/>
    <n v="-4.0461005082445212E-2"/>
  </r>
  <r>
    <s v="ESSITY-A.ST"/>
    <n v="10.15"/>
    <n v="1.92"/>
    <n v="19.34"/>
    <x v="65"/>
    <x v="4"/>
    <s v="Large cap"/>
    <x v="12"/>
    <n v="13.783333333333331"/>
    <n v="2.4"/>
    <n v="22.783333333333331"/>
    <n v="19.079999999999998"/>
    <n v="16.395454545454545"/>
    <n v="1.9622727272727274"/>
    <n v="-0.26360338573155973"/>
    <n v="-0.19999999999999996"/>
    <n v="-0.15113386978785659"/>
    <n v="-0.61473725551941627"/>
  </r>
  <r>
    <s v="ATCO-A.ST"/>
    <n v="19.079999999999998"/>
    <n v="4.75"/>
    <n v="29.87"/>
    <x v="66"/>
    <x v="5"/>
    <s v="Large cap"/>
    <x v="6"/>
    <n v="18.828750000000003"/>
    <n v="4.415"/>
    <n v="26.263749999999998"/>
    <n v="21.84682926829268"/>
    <n v="13.413170731707316"/>
    <n v="1.72609756097561"/>
    <n v="1.3343955387372874E-2"/>
    <n v="7.5877689694224149E-2"/>
    <n v="0.13730902860406458"/>
    <n v="0.2265306736856616"/>
  </r>
  <r>
    <s v="ARJO-B.ST"/>
    <n v="12.05"/>
    <n v="2.2799999999999998"/>
    <n v="35.729999999999997"/>
    <x v="67"/>
    <x v="3"/>
    <s v="Large cap"/>
    <x v="19"/>
    <n v="19.61"/>
    <n v="2.0299999999999998"/>
    <n v="27.424999999999997"/>
    <n v="47.564999999999998"/>
    <n v="25.987000000000002"/>
    <n v="16.320000000000004"/>
    <n v="-0.38551759306476285"/>
    <n v="0.12315270935960587"/>
    <n v="0.30282588878760253"/>
    <n v="4.0461005082445545E-2"/>
  </r>
  <r>
    <s v="COOR.ST"/>
    <n v="31.12"/>
    <n v="0.81"/>
    <n v="42.51"/>
    <x v="68"/>
    <x v="5"/>
    <s v="Mid cap"/>
    <x v="4"/>
    <n v="16.146764705882351"/>
    <n v="1.654705882352941"/>
    <n v="19.060882352941178"/>
    <n v="21.84682926829268"/>
    <n v="13.413170731707316"/>
    <n v="1.72609756097561"/>
    <n v="0.9273210805297003"/>
    <n v="-0.51048702452897254"/>
    <n v="1.2302220439150089"/>
    <n v="1.6470560999157366"/>
  </r>
  <r>
    <s v="FAG.ST"/>
    <n v="16.149999999999999"/>
    <n v="1.28"/>
    <n v="14.17"/>
    <x v="69"/>
    <x v="5"/>
    <s v="Mid cap"/>
    <x v="7"/>
    <n v="-3.1180000000000008"/>
    <n v="9.854000000000001"/>
    <n v="23.589999999999996"/>
    <n v="21.84682926829268"/>
    <n v="13.413170731707316"/>
    <n v="1.72609756097561"/>
    <n v="-6.1796023091725445"/>
    <n v="-0.87010351126446117"/>
    <n v="-0.39932174650275531"/>
    <n v="-7.449027566939761"/>
  </r>
  <r>
    <s v="BTS-B.ST"/>
    <n v="11.91"/>
    <n v="1.9"/>
    <n v="27.54"/>
    <x v="70"/>
    <x v="5"/>
    <s v="Mid cap"/>
    <x v="15"/>
    <n v="11.076666666666666"/>
    <n v="2.91"/>
    <n v="18.633333333333333"/>
    <n v="21.84682926829268"/>
    <n v="13.413170731707316"/>
    <n v="1.72609756097561"/>
    <n v="7.5233222991273108E-2"/>
    <n v="-0.34707903780068738"/>
    <n v="0.47799642218246863"/>
    <n v="0.20615060737305435"/>
  </r>
  <r>
    <s v="SWEC-A.ST"/>
    <n v="22.71"/>
    <n v="3.27"/>
    <n v="41.21"/>
    <x v="71"/>
    <x v="5"/>
    <s v="Large cap"/>
    <x v="6"/>
    <n v="18.828750000000003"/>
    <n v="4.415"/>
    <n v="26.263749999999998"/>
    <n v="21.84682926829268"/>
    <n v="13.413170731707316"/>
    <n v="1.72609756097561"/>
    <n v="0.20613423620792659"/>
    <n v="-0.25934314835787087"/>
    <n v="0.5690828613583363"/>
    <n v="0.51587394920839202"/>
  </r>
  <r>
    <s v="BONAV-A.ST"/>
    <n v="18.2"/>
    <n v="0.75"/>
    <n v="15.48"/>
    <x v="72"/>
    <x v="1"/>
    <s v="Large cap"/>
    <x v="7"/>
    <n v="-3.1180000000000008"/>
    <n v="9.854000000000001"/>
    <n v="23.589999999999996"/>
    <n v="11.217142857142857"/>
    <n v="11.227142857142853"/>
    <n v="10.74952380952381"/>
    <n v="-6.83707504810776"/>
    <n v="-0.92388877613152021"/>
    <n v="-0.34378974141585406"/>
    <n v="-8.1047535656551339"/>
  </r>
  <r>
    <s v="SOBI.ST"/>
    <n v="10.9"/>
    <n v="4.5599999999999996"/>
    <n v="15.78"/>
    <x v="73"/>
    <x v="3"/>
    <s v="Large cap"/>
    <x v="15"/>
    <n v="11.076666666666666"/>
    <n v="2.91"/>
    <n v="18.633333333333333"/>
    <n v="47.564999999999998"/>
    <n v="25.987000000000002"/>
    <n v="16.320000000000004"/>
    <n v="-1.5949443274149822E-2"/>
    <n v="0.56701030927835028"/>
    <n v="-0.15313059033989262"/>
    <n v="0.39793027566430783"/>
  </r>
  <r>
    <s v="ALIV-SDB.ST"/>
    <n v="107.47"/>
    <n v="9.44"/>
    <n v="13.31"/>
    <x v="74"/>
    <x v="4"/>
    <s v="Large cap"/>
    <x v="4"/>
    <n v="16.146764705882351"/>
    <n v="1.654705882352941"/>
    <n v="19.060882352941178"/>
    <n v="19.079999999999998"/>
    <n v="16.395454545454545"/>
    <n v="1.9622727272727274"/>
    <n v="5.6558225104282416"/>
    <n v="4.7049413437611092"/>
    <n v="-0.30171123489746476"/>
    <n v="10.059052619291887"/>
  </r>
  <r>
    <s v="IPCO.ST"/>
    <n v="27.59"/>
    <n v="10.65"/>
    <n v="11.06"/>
    <x v="75"/>
    <x v="7"/>
    <s v="Mid cap"/>
    <x v="6"/>
    <n v="18.828750000000003"/>
    <n v="4.415"/>
    <n v="26.263749999999998"/>
    <n v="11.016666666666666"/>
    <n v="27.463333333333335"/>
    <n v="18.849999999999998"/>
    <n v="0.46531235477660471"/>
    <n v="1.4122310305775767"/>
    <n v="-0.57888724953595738"/>
    <n v="1.298656135818224"/>
  </r>
  <r>
    <s v="PACT.ST"/>
    <n v="15.1"/>
    <n v="0.56999999999999995"/>
    <n v="18.77"/>
    <x v="76"/>
    <x v="2"/>
    <s v="Mid cap"/>
    <x v="20"/>
    <n v="15.1"/>
    <n v="0.56999999999999995"/>
    <n v="18.77"/>
    <n v="30.568333333333339"/>
    <n v="18.04"/>
    <n v="3.0349999999999997"/>
    <n v="0"/>
    <n v="0"/>
    <n v="0"/>
    <n v="0"/>
  </r>
  <r>
    <s v="AAK.ST"/>
    <n v="15.73"/>
    <n v="1.56"/>
    <n v="27.31"/>
    <x v="77"/>
    <x v="4"/>
    <s v="Large cap"/>
    <x v="11"/>
    <n v="15.686666666666667"/>
    <n v="1.4100000000000001"/>
    <n v="31.083333333333332"/>
    <n v="19.079999999999998"/>
    <n v="16.395454545454545"/>
    <n v="1.9622727272727274"/>
    <n v="2.7624309392264568E-3"/>
    <n v="0.10638297872340408"/>
    <n v="-0.12139410187667565"/>
    <n v="-1.224869221404512E-2"/>
  </r>
  <r>
    <s v="TELIA.ST"/>
    <n v="6.69"/>
    <n v="2.25"/>
    <n v="22.39"/>
    <x v="78"/>
    <x v="8"/>
    <s v="Large cap"/>
    <x v="13"/>
    <n v="8.5377777777777784"/>
    <n v="2.5244444444444447"/>
    <n v="15.629999999999999"/>
    <n v="26.795000000000002"/>
    <n v="15.355"/>
    <n v="3.26"/>
    <n v="-0.21642373763664757"/>
    <n v="-0.10871478873239449"/>
    <n v="0.43250159948816402"/>
    <n v="0.10736307311912197"/>
  </r>
  <r>
    <s v="COIC.ST"/>
    <n v="9.59"/>
    <n v="2.62"/>
    <n v="19.27"/>
    <x v="79"/>
    <x v="5"/>
    <s v="Mid cap"/>
    <x v="4"/>
    <n v="16.146764705882351"/>
    <n v="1.654705882352941"/>
    <n v="19.060882352941178"/>
    <n v="21.84682926829268"/>
    <n v="13.413170731707316"/>
    <n v="1.72609756097561"/>
    <n v="-0.40607297036375889"/>
    <n v="0.58336295769640967"/>
    <n v="1.0971037079327672E-2"/>
    <n v="0.18826102441197845"/>
  </r>
  <r>
    <s v="LAGR-B.ST"/>
    <n v="20.95"/>
    <n v="2.46"/>
    <n v="28.01"/>
    <x v="80"/>
    <x v="5"/>
    <s v="Mid cap"/>
    <x v="4"/>
    <n v="16.146764705882351"/>
    <n v="1.654705882352941"/>
    <n v="19.060882352941178"/>
    <n v="21.84682926829268"/>
    <n v="13.413170731707316"/>
    <n v="1.72609756097561"/>
    <n v="0.29747354232317536"/>
    <n v="0.48666903661571292"/>
    <n v="0.46950175135402028"/>
    <n v="1.2536443302929086"/>
  </r>
  <r>
    <s v="NP3.ST"/>
    <n v="10.61"/>
    <n v="11.16"/>
    <n v="6.55"/>
    <x v="81"/>
    <x v="1"/>
    <s v="Mid cap"/>
    <x v="7"/>
    <n v="-3.1180000000000008"/>
    <n v="9.854000000000001"/>
    <n v="23.589999999999996"/>
    <n v="11.217142857142857"/>
    <n v="11.227142857142853"/>
    <n v="10.74952380952381"/>
    <n v="-4.4028223220012812"/>
    <n v="0.1325350111629795"/>
    <n v="-0.72233997456549381"/>
    <n v="-4.9926272854037954"/>
  </r>
  <r>
    <s v="DUNI.ST"/>
    <n v="34.22"/>
    <n v="1.1200000000000001"/>
    <n v="50.55"/>
    <x v="82"/>
    <x v="4"/>
    <s v="Mid cap"/>
    <x v="4"/>
    <n v="16.146764705882351"/>
    <n v="1.654705882352941"/>
    <n v="19.060882352941178"/>
    <n v="19.079999999999998"/>
    <n v="16.395454545454545"/>
    <n v="1.9622727272727274"/>
    <n v="1.1193100056467333"/>
    <n v="-0.32314255243512247"/>
    <n v="1.6520283302729641"/>
    <n v="2.4481957834845751"/>
  </r>
  <r>
    <s v="INSTAL.ST"/>
    <n v="12.35"/>
    <n v="1.27"/>
    <n v="20.55"/>
    <x v="83"/>
    <x v="5"/>
    <s v="Mid cap"/>
    <x v="13"/>
    <n v="8.5377777777777784"/>
    <n v="2.5244444444444447"/>
    <n v="15.629999999999999"/>
    <n v="21.84682926829268"/>
    <n v="13.413170731707316"/>
    <n v="1.72609756097561"/>
    <n v="0.44651223321186873"/>
    <n v="-0.49691901408450712"/>
    <n v="0.31477927063339739"/>
    <n v="0.264372489760759"/>
  </r>
  <r>
    <s v="GUNN.ST"/>
    <n v="8.18"/>
    <n v="0.59"/>
    <n v="46.1"/>
    <x v="84"/>
    <x v="5"/>
    <s v="Mid cap"/>
    <x v="21"/>
    <n v="15.385"/>
    <n v="1.1099999999999999"/>
    <n v="35.454999999999998"/>
    <n v="21.84682926829268"/>
    <n v="13.413170731707316"/>
    <n v="1.72609756097561"/>
    <n v="-0.46831329216769579"/>
    <n v="-0.46846846846846846"/>
    <n v="0.30023974051614744"/>
    <n v="-0.63654202012001682"/>
  </r>
  <r>
    <s v="KLOV-B.ST"/>
    <n v="11.29"/>
    <n v="13.16"/>
    <n v="4.3899999999999997"/>
    <x v="85"/>
    <x v="1"/>
    <s v="Large cap"/>
    <x v="22"/>
    <n v="10.992307692307692"/>
    <n v="14.456923076923077"/>
    <n v="7.9515384615384619"/>
    <n v="11.217142857142857"/>
    <n v="11.227142857142853"/>
    <n v="10.74952380952381"/>
    <n v="2.708187543736873E-2"/>
    <n v="-8.9709481749494557E-2"/>
    <n v="-0.44790558189029706"/>
    <n v="-0.51053318820242288"/>
  </r>
  <r>
    <s v="KLOV-A.ST"/>
    <n v="11.29"/>
    <n v="13.16"/>
    <n v="4.57"/>
    <x v="86"/>
    <x v="1"/>
    <s v="Large cap"/>
    <x v="22"/>
    <n v="10.992307692307692"/>
    <n v="14.456923076923077"/>
    <n v="7.9515384615384619"/>
    <n v="11.217142857142857"/>
    <n v="11.227142857142853"/>
    <n v="10.74952380952381"/>
    <n v="2.708187543736873E-2"/>
    <n v="-8.9709481749494557E-2"/>
    <n v="-0.42526845312953465"/>
    <n v="-0.48789605944166048"/>
  </r>
  <r>
    <s v="CORE-B.ST"/>
    <n v="4.13"/>
    <n v="17.04"/>
    <n v="8.08"/>
    <x v="87"/>
    <x v="1"/>
    <s v="Mid cap"/>
    <x v="22"/>
    <n v="10.992307692307692"/>
    <n v="14.456923076923077"/>
    <n v="7.9515384615384619"/>
    <n v="11.217142857142857"/>
    <n v="11.227142857142853"/>
    <n v="10.74952380952381"/>
    <n v="-0.62428271518544443"/>
    <n v="0.17867404490794914"/>
    <n v="1.6155557705330281E-2"/>
    <n v="-0.42945311257216501"/>
  </r>
  <r>
    <s v="DUST.ST"/>
    <n v="17.59"/>
    <n v="0.53"/>
    <n v="17.989999999999998"/>
    <x v="88"/>
    <x v="0"/>
    <s v="Mid cap"/>
    <x v="13"/>
    <n v="8.5377777777777784"/>
    <n v="2.5244444444444447"/>
    <n v="15.629999999999999"/>
    <n v="22.662307692307692"/>
    <n v="8.991538461538461"/>
    <n v="2.2646153846153845"/>
    <n v="1.0602550754815199"/>
    <n v="-0.79005281690140849"/>
    <n v="0.15099168266154828"/>
    <n v="0.42119394124165965"/>
  </r>
  <r>
    <s v="RAY-B.ST"/>
    <n v="36.200000000000003"/>
    <n v="4.55"/>
    <n v="46.98"/>
    <x v="89"/>
    <x v="3"/>
    <s v="Mid cap"/>
    <x v="9"/>
    <n v="25.71"/>
    <n v="3.05"/>
    <n v="31.14"/>
    <n v="47.564999999999998"/>
    <n v="25.987000000000002"/>
    <n v="16.320000000000004"/>
    <n v="0.40801244651886437"/>
    <n v="0.49180327868852469"/>
    <n v="0.50867052023121384"/>
    <n v="1.4084862454386029"/>
  </r>
  <r>
    <s v="JM.ST"/>
    <n v="11.07"/>
    <n v="1.48"/>
    <n v="11.87"/>
    <x v="90"/>
    <x v="1"/>
    <s v="Large cap"/>
    <x v="22"/>
    <n v="10.992307692307692"/>
    <n v="14.456923076923077"/>
    <n v="7.9515384615384619"/>
    <n v="11.217142857142857"/>
    <n v="11.227142857142853"/>
    <n v="10.74952380952381"/>
    <n v="7.06787963610922E-3"/>
    <n v="-0.8976269022028307"/>
    <n v="0.49279287994582543"/>
    <n v="-0.39776614262089605"/>
  </r>
  <r>
    <s v="LUND-B.ST"/>
    <n v="6.28"/>
    <n v="4.7"/>
    <n v="20.46"/>
    <x v="91"/>
    <x v="1"/>
    <s v="Large cap"/>
    <x v="13"/>
    <n v="8.5377777777777784"/>
    <n v="2.5244444444444447"/>
    <n v="15.629999999999999"/>
    <n v="11.217142857142857"/>
    <n v="11.227142857142853"/>
    <n v="10.74952380952381"/>
    <n v="-0.26444560124934935"/>
    <n v="0.86179577464788726"/>
    <n v="0.30902111324376214"/>
    <n v="0.90637128664230004"/>
  </r>
  <r>
    <s v="XANO-B.ST"/>
    <n v="13.83"/>
    <n v="1.43"/>
    <n v="19.920000000000002"/>
    <x v="92"/>
    <x v="5"/>
    <s v="Mid cap"/>
    <x v="23"/>
    <n v="12.940000000000001"/>
    <n v="1.9300000000000002"/>
    <n v="24.965000000000003"/>
    <n v="21.84682926829268"/>
    <n v="13.413170731707316"/>
    <n v="1.72609756097561"/>
    <n v="6.8778979907264226E-2"/>
    <n v="-0.25906735751295351"/>
    <n v="-0.20208291608251561"/>
    <n v="-0.39237129368820489"/>
  </r>
  <r>
    <s v="EKTA-B.ST"/>
    <n v="12.05"/>
    <n v="2.4300000000000002"/>
    <n v="30.01"/>
    <x v="93"/>
    <x v="3"/>
    <s v="Large cap"/>
    <x v="23"/>
    <n v="12.940000000000001"/>
    <n v="1.9300000000000002"/>
    <n v="24.965000000000003"/>
    <n v="47.564999999999998"/>
    <n v="25.987000000000002"/>
    <n v="16.320000000000004"/>
    <n v="-6.8778979907264337E-2"/>
    <n v="0.2590673575129534"/>
    <n v="0.2020829160825155"/>
    <n v="0.39237129368820456"/>
  </r>
  <r>
    <s v="ANOD-B.ST"/>
    <n v="14.67"/>
    <n v="1.63"/>
    <n v="39.36"/>
    <x v="94"/>
    <x v="2"/>
    <s v="Mid cap"/>
    <x v="7"/>
    <n v="-3.1180000000000008"/>
    <n v="9.854000000000001"/>
    <n v="23.589999999999996"/>
    <n v="30.568333333333339"/>
    <n v="18.04"/>
    <n v="3.0349999999999997"/>
    <n v="-5.7049390635022439"/>
    <n v="-0.83458494012583728"/>
    <n v="0.66850360322170443"/>
    <n v="-5.8710204004063762"/>
  </r>
  <r>
    <s v="DOM.ST"/>
    <n v="14.9"/>
    <n v="2.14"/>
    <n v="34.06"/>
    <x v="95"/>
    <x v="4"/>
    <s v="Large cap"/>
    <x v="4"/>
    <n v="16.146764705882351"/>
    <n v="1.654705882352941"/>
    <n v="19.060882352941178"/>
    <n v="19.079999999999998"/>
    <n v="16.395454545454545"/>
    <n v="1.9622727272727274"/>
    <n v="-7.7214521211679488E-2"/>
    <n v="0.29328119445431944"/>
    <n v="0.78690573549153631"/>
    <n v="1.0029724087341763"/>
  </r>
  <r>
    <s v="INDT.ST"/>
    <n v="28.8"/>
    <n v="3.13"/>
    <n v="34.9"/>
    <x v="96"/>
    <x v="5"/>
    <s v="Large cap"/>
    <x v="4"/>
    <n v="16.146764705882351"/>
    <n v="1.654705882352941"/>
    <n v="19.060882352941178"/>
    <n v="21.84682926829268"/>
    <n v="13.413170731707316"/>
    <n v="1.72609756097561"/>
    <n v="0.78363904624856584"/>
    <n v="0.89157483114113067"/>
    <n v="0.830975048991621"/>
    <n v="2.5061889263813173"/>
  </r>
  <r>
    <s v="ITAB-B.ST"/>
    <n v="12.35"/>
    <n v="0.18"/>
    <n v="35.33"/>
    <x v="97"/>
    <x v="5"/>
    <s v="Mid cap"/>
    <x v="24"/>
    <n v="12.35"/>
    <n v="0.18"/>
    <n v="35.33"/>
    <n v="21.84682926829268"/>
    <n v="13.413170731707316"/>
    <n v="1.72609756097561"/>
    <n v="0"/>
    <n v="0"/>
    <n v="0"/>
    <n v="0"/>
  </r>
  <r>
    <s v="VBG-B.ST"/>
    <n v="7.37"/>
    <n v="1.05"/>
    <n v="11.64"/>
    <x v="98"/>
    <x v="4"/>
    <s v="Mid cap"/>
    <x v="25"/>
    <n v="7.37"/>
    <n v="1.05"/>
    <n v="11.64"/>
    <n v="19.079999999999998"/>
    <n v="16.395454545454545"/>
    <n v="1.9622727272727274"/>
    <n v="0"/>
    <n v="0"/>
    <n v="0"/>
    <n v="0"/>
  </r>
  <r>
    <s v="PLAZ-B.ST"/>
    <n v="9.23"/>
    <n v="17.11"/>
    <n v="6.43"/>
    <x v="99"/>
    <x v="1"/>
    <s v="Mid cap"/>
    <x v="22"/>
    <n v="10.992307692307692"/>
    <n v="14.456923076923077"/>
    <n v="7.9515384615384619"/>
    <n v="11.217142857142857"/>
    <n v="11.227142857142853"/>
    <n v="10.74952380952381"/>
    <n v="-0.16032190342897124"/>
    <n v="0.18351601574970733"/>
    <n v="-0.19135145593499092"/>
    <n v="-0.16815734361425483"/>
  </r>
  <r>
    <s v="AF-B.ST"/>
    <n v="11.01"/>
    <n v="1.21"/>
    <n v="30.63"/>
    <x v="100"/>
    <x v="5"/>
    <s v="Large cap"/>
    <x v="13"/>
    <n v="8.5377777777777784"/>
    <n v="2.5244444444444447"/>
    <n v="15.629999999999999"/>
    <n v="21.84682926829268"/>
    <n v="13.413170731707316"/>
    <n v="1.72609756097561"/>
    <n v="0.28956272774596559"/>
    <n v="-0.52068661971830998"/>
    <n v="0.95969289827255277"/>
    <n v="0.72856900630020838"/>
  </r>
  <r>
    <s v="TETY.ST"/>
    <n v="8.9700000000000006"/>
    <n v="5.26"/>
    <n v="3.95"/>
    <x v="101"/>
    <x v="7"/>
    <s v="Mid cap"/>
    <x v="4"/>
    <n v="16.146764705882351"/>
    <n v="1.654705882352941"/>
    <n v="19.060882352941178"/>
    <n v="11.016666666666666"/>
    <n v="27.463333333333335"/>
    <n v="18.849999999999998"/>
    <n v="-0.44447075538716541"/>
    <n v="2.1788126555279064"/>
    <n v="-0.79276929961269615"/>
    <n v="0.94157260052804481"/>
  </r>
  <r>
    <s v="BIOA-B.ST"/>
    <n v="-124.86"/>
    <n v="77.400000000000006"/>
    <n v="90.51"/>
    <x v="102"/>
    <x v="3"/>
    <s v="Mid cap"/>
    <x v="7"/>
    <n v="-3.1180000000000008"/>
    <n v="9.854000000000001"/>
    <n v="23.589999999999996"/>
    <n v="47.564999999999998"/>
    <n v="25.987000000000002"/>
    <n v="16.320000000000004"/>
    <n v="39.044900577293127"/>
    <n v="6.8546783032271152"/>
    <n v="2.83679525222552"/>
    <n v="48.736374132745766"/>
  </r>
  <r>
    <s v="SCST.ST"/>
    <n v="8.93"/>
    <n v="0.62"/>
    <n v="20.5"/>
    <x v="103"/>
    <x v="4"/>
    <s v="Mid cap"/>
    <x v="26"/>
    <n v="6.5350000000000001"/>
    <n v="0.71500000000000008"/>
    <n v="22.45"/>
    <n v="19.079999999999998"/>
    <n v="16.395454545454545"/>
    <n v="1.9622727272727274"/>
    <n v="0.36648814078041303"/>
    <n v="-0.13286713286713292"/>
    <n v="-8.6859688195991103E-2"/>
    <n v="0.14676131971728901"/>
  </r>
  <r>
    <s v="PROB.ST"/>
    <n v="17.53"/>
    <n v="5.1100000000000003"/>
    <n v="39.46"/>
    <x v="104"/>
    <x v="3"/>
    <s v="Mid cap"/>
    <x v="14"/>
    <n v="12.96"/>
    <n v="3.5449999999999999"/>
    <n v="26.22"/>
    <n v="47.564999999999998"/>
    <n v="25.987000000000002"/>
    <n v="16.320000000000004"/>
    <n v="0.35262345679012341"/>
    <n v="0.44146685472496494"/>
    <n v="0.50495804729214355"/>
    <n v="1.2990483588072319"/>
  </r>
  <r>
    <s v="MYCR.ST"/>
    <n v="20.76"/>
    <n v="4.13"/>
    <n v="28.96"/>
    <x v="105"/>
    <x v="5"/>
    <s v="Mid cap"/>
    <x v="16"/>
    <n v="17.015000000000001"/>
    <n v="2.4049999999999998"/>
    <n v="21.905000000000001"/>
    <n v="21.84682926829268"/>
    <n v="13.413170731707316"/>
    <n v="1.72609756097561"/>
    <n v="0.220099911842492"/>
    <n v="0.71725571725571724"/>
    <n v="0.32207258616754153"/>
    <n v="1.2594282152657508"/>
  </r>
  <r>
    <s v="HM-B.ST"/>
    <n v="12.09"/>
    <n v="1.49"/>
    <n v="44.85"/>
    <x v="106"/>
    <x v="0"/>
    <s v="Large cap"/>
    <x v="4"/>
    <n v="16.146764705882351"/>
    <n v="1.654705882352941"/>
    <n v="19.060882352941178"/>
    <n v="22.662307692307692"/>
    <n v="8.991538461538461"/>
    <n v="2.2646153846153845"/>
    <n v="-0.25124319204357082"/>
    <n v="-9.9537859936011275E-2"/>
    <n v="1.3529865600938171"/>
    <n v="1.0022055081142351"/>
  </r>
  <r>
    <s v="CAT-A.ST"/>
    <n v="4.1399999999999997"/>
    <n v="0.81"/>
    <n v="24.4"/>
    <x v="107"/>
    <x v="1"/>
    <s v="Mid cap"/>
    <x v="26"/>
    <n v="6.5350000000000001"/>
    <n v="0.71500000000000008"/>
    <n v="22.45"/>
    <n v="11.217142857142857"/>
    <n v="11.227142857142853"/>
    <n v="10.74952380952381"/>
    <n v="-0.36648814078041325"/>
    <n v="0.13286713286713292"/>
    <n v="8.6859688195991103E-2"/>
    <n v="-0.14676131971728923"/>
  </r>
  <r>
    <s v="NYF.ST"/>
    <n v="13.19"/>
    <n v="15.5"/>
    <n v="6.25"/>
    <x v="108"/>
    <x v="1"/>
    <s v="Large cap"/>
    <x v="22"/>
    <n v="10.992307692307692"/>
    <n v="14.456923076923077"/>
    <n v="7.9515384615384619"/>
    <n v="11.217142857142857"/>
    <n v="11.227142857142853"/>
    <n v="10.74952380952381"/>
    <n v="0.19993002099370183"/>
    <n v="7.2150686389273133E-2"/>
    <n v="-0.2139885846957531"/>
    <n v="5.8092122687221859E-2"/>
  </r>
  <r>
    <s v="BALD-B.ST"/>
    <n v="10.11"/>
    <n v="18.93"/>
    <n v="7.31"/>
    <x v="109"/>
    <x v="1"/>
    <s v="Large cap"/>
    <x v="22"/>
    <n v="10.992307692307692"/>
    <n v="14.456923076923077"/>
    <n v="7.9515384615384619"/>
    <n v="11.217142857142857"/>
    <n v="11.227142857142853"/>
    <n v="10.74952380952381"/>
    <n v="-8.0265920223932863E-2"/>
    <n v="0.30940725763541543"/>
    <n v="-8.068104866015291E-2"/>
    <n v="0.14846028875132966"/>
  </r>
  <r>
    <s v="HUFV-A.ST"/>
    <n v="7.73"/>
    <n v="16.12"/>
    <n v="10.77"/>
    <x v="110"/>
    <x v="1"/>
    <s v="Large cap"/>
    <x v="22"/>
    <n v="10.992307692307692"/>
    <n v="14.456923076923077"/>
    <n v="7.9515384615384619"/>
    <n v="11.217142857142857"/>
    <n v="11.227142857142853"/>
    <n v="10.74952380952381"/>
    <n v="-0.29678096571028689"/>
    <n v="0.11503671384484404"/>
    <n v="0.35445487085227811"/>
    <n v="0.17271061898683526"/>
  </r>
  <r>
    <s v="THULE.ST"/>
    <n v="23.81"/>
    <n v="4.0599999999999996"/>
    <n v="29.73"/>
    <x v="111"/>
    <x v="4"/>
    <s v="Large cap"/>
    <x v="4"/>
    <n v="16.146764705882351"/>
    <n v="1.654705882352941"/>
    <n v="19.060882352941178"/>
    <n v="19.079999999999998"/>
    <n v="16.395454545454545"/>
    <n v="1.9622727272727274"/>
    <n v="0.47459880872147053"/>
    <n v="1.4536082474226806"/>
    <n v="0.55973891709228929"/>
    <n v="2.4879459732364406"/>
  </r>
  <r>
    <s v="LUPE.ST"/>
    <n v="45.83"/>
    <n v="40.64"/>
    <n v="18.04"/>
    <x v="112"/>
    <x v="7"/>
    <s v="Large cap"/>
    <x v="17"/>
    <n v="26.13"/>
    <n v="20.56"/>
    <n v="22.509999999999998"/>
    <n v="11.016666666666666"/>
    <n v="27.463333333333335"/>
    <n v="18.849999999999998"/>
    <n v="0.75392269422120162"/>
    <n v="0.97665369649805456"/>
    <n v="-0.19857840959573525"/>
    <n v="1.5319979811235209"/>
  </r>
  <r>
    <s v="KLED.ST"/>
    <n v="13.84"/>
    <n v="13.53"/>
    <n v="8.07"/>
    <x v="113"/>
    <x v="1"/>
    <s v="Large cap"/>
    <x v="22"/>
    <n v="10.992307692307692"/>
    <n v="14.456923076923077"/>
    <n v="7.9515384615384619"/>
    <n v="11.217142857142857"/>
    <n v="11.227142857142853"/>
    <n v="10.74952380952381"/>
    <n v="0.25906228131560538"/>
    <n v="-6.4116207300202288E-2"/>
    <n v="1.48979394408435E-2"/>
    <n v="0.20984401345624659"/>
  </r>
  <r>
    <s v="WIHL.ST"/>
    <n v="12.94"/>
    <n v="15.13"/>
    <n v="8.19"/>
    <x v="114"/>
    <x v="1"/>
    <s v="Large cap"/>
    <x v="22"/>
    <n v="10.992307692307692"/>
    <n v="14.456923076923077"/>
    <n v="7.9515384615384619"/>
    <n v="11.217142857142857"/>
    <n v="11.227142857142853"/>
    <n v="10.74952380952381"/>
    <n v="0.17718684394681583"/>
    <n v="4.6557411939980753E-2"/>
    <n v="2.9989358614685102E-2"/>
    <n v="0.25373361450148169"/>
  </r>
  <r>
    <s v="FABG.ST"/>
    <n v="9.81"/>
    <n v="21.37"/>
    <n v="7.35"/>
    <x v="115"/>
    <x v="1"/>
    <s v="Large cap"/>
    <x v="22"/>
    <n v="10.992307692307692"/>
    <n v="14.456923076923077"/>
    <n v="7.9515384615384619"/>
    <n v="11.217142857142857"/>
    <n v="11.227142857142853"/>
    <n v="10.74952380952381"/>
    <n v="-0.10755773268019586"/>
    <n v="0.47818452697669467"/>
    <n v="-7.5650575602205783E-2"/>
    <n v="0.29497621869429302"/>
  </r>
  <r>
    <s v="TEL2-A.ST"/>
    <n v="24.02"/>
    <n v="4.2699999999999996"/>
    <n v="31.2"/>
    <x v="116"/>
    <x v="8"/>
    <s v="Large cap"/>
    <x v="12"/>
    <n v="13.783333333333331"/>
    <n v="2.4"/>
    <n v="22.783333333333331"/>
    <n v="26.795000000000002"/>
    <n v="15.355"/>
    <n v="3.26"/>
    <n v="0.7426844014510281"/>
    <n v="0.77916666666666656"/>
    <n v="0.36942209217264099"/>
    <n v="1.8912731602903357"/>
  </r>
  <r>
    <s v="DIOS.ST"/>
    <n v="14.35"/>
    <n v="11.28"/>
    <n v="9.9499999999999993"/>
    <x v="117"/>
    <x v="1"/>
    <s v="Mid cap"/>
    <x v="22"/>
    <n v="10.992307692307692"/>
    <n v="14.456923076923077"/>
    <n v="7.9515384615384619"/>
    <n v="11.217142857142857"/>
    <n v="11.227142857142853"/>
    <n v="10.74952380952381"/>
    <n v="0.30545836249125258"/>
    <n v="-0.2197509843567097"/>
    <n v="0.2513301731643609"/>
    <n v="0.33703755129890378"/>
  </r>
  <r>
    <s v="HOLM-A.ST"/>
    <n v="4.6399999999999997"/>
    <n v="3.31"/>
    <n v="7.11"/>
    <x v="118"/>
    <x v="6"/>
    <s v="Large cap"/>
    <x v="27"/>
    <n v="4.6399999999999997"/>
    <n v="3.31"/>
    <n v="7.11"/>
    <n v="15.371666666666668"/>
    <n v="18.056666666666668"/>
    <n v="3.98"/>
    <n v="0"/>
    <n v="0"/>
    <n v="0"/>
    <n v="0"/>
  </r>
  <r>
    <s v="NET-B.ST"/>
    <n v="26.21"/>
    <n v="12.77"/>
    <n v="53.99"/>
    <x v="119"/>
    <x v="0"/>
    <s v="Large cap"/>
    <x v="6"/>
    <n v="18.828750000000003"/>
    <n v="4.415"/>
    <n v="26.263749999999998"/>
    <n v="22.662307692307692"/>
    <n v="8.991538461538461"/>
    <n v="2.2646153846153845"/>
    <n v="0.39202018190267518"/>
    <n v="1.8924122310305775"/>
    <n v="1.0556851173194994"/>
    <n v="3.3401175302527522"/>
  </r>
  <r>
    <s v="STE-R.ST"/>
    <n v="69.2"/>
    <n v="12.94"/>
    <n v="10.7"/>
    <x v="120"/>
    <x v="6"/>
    <s v="Large cap"/>
    <x v="6"/>
    <n v="18.828750000000003"/>
    <n v="4.415"/>
    <n v="26.263749999999998"/>
    <n v="15.371666666666668"/>
    <n v="18.056666666666668"/>
    <n v="3.98"/>
    <n v="2.6752306977361742"/>
    <n v="1.9309173272933182"/>
    <n v="-0.59259435533768023"/>
    <n v="4.0135536696918122"/>
  </r>
  <r>
    <s v="MSON-A.ST"/>
    <n v="22.59"/>
    <n v="1.63"/>
    <n v="24.81"/>
    <x v="121"/>
    <x v="4"/>
    <s v="Mid cap"/>
    <x v="21"/>
    <n v="15.385"/>
    <n v="1.1099999999999999"/>
    <n v="35.454999999999998"/>
    <n v="19.079999999999998"/>
    <n v="16.395454545454545"/>
    <n v="1.9622727272727274"/>
    <n v="0.46831329216769579"/>
    <n v="0.46846846846846857"/>
    <n v="-0.30023974051614721"/>
    <n v="0.63654202012001715"/>
  </r>
  <r>
    <s v="STEF-B.ST"/>
    <n v="13.92"/>
    <n v="14.13"/>
    <n v="10.14"/>
    <x v="122"/>
    <x v="1"/>
    <s v="Mid cap"/>
    <x v="22"/>
    <n v="10.992307692307692"/>
    <n v="14.456923076923077"/>
    <n v="7.9515384615384619"/>
    <n v="11.217142857142857"/>
    <n v="11.227142857142853"/>
    <n v="10.74952380952381"/>
    <n v="0.26634009797060876"/>
    <n v="-2.2613600085133578E-2"/>
    <n v="0.2752249201896102"/>
    <n v="0.51895141807508538"/>
  </r>
  <r>
    <s v="BHG.ST"/>
    <n v="24.52"/>
    <n v="1.88"/>
    <n v="53.32"/>
    <x v="123"/>
    <x v="0"/>
    <s v="Mid cap"/>
    <x v="11"/>
    <n v="15.686666666666667"/>
    <n v="1.4100000000000001"/>
    <n v="31.083333333333332"/>
    <n v="22.662307692307692"/>
    <n v="8.991538461538461"/>
    <n v="2.2646153846153845"/>
    <n v="0.56311092222694414"/>
    <n v="0.33333333333333304"/>
    <n v="0.71538873994638075"/>
    <n v="1.61183299550665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B6839-E5ED-44B6-A89D-9422F0B875BE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D156" firstHeaderRow="1" firstDataRow="1" firstDataCol="3"/>
  <pivotFields count="18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4">
        <item x="77"/>
        <item x="1"/>
        <item x="53"/>
        <item x="94"/>
        <item x="22"/>
        <item x="57"/>
        <item x="25"/>
        <item x="67"/>
        <item x="36"/>
        <item x="45"/>
        <item x="66"/>
        <item x="61"/>
        <item x="74"/>
        <item x="50"/>
        <item x="64"/>
        <item x="46"/>
        <item x="13"/>
        <item x="51"/>
        <item x="102"/>
        <item x="10"/>
        <item x="72"/>
        <item x="11"/>
        <item x="32"/>
        <item x="70"/>
        <item x="42"/>
        <item x="123"/>
        <item x="107"/>
        <item x="35"/>
        <item x="41"/>
        <item x="24"/>
        <item x="79"/>
        <item x="68"/>
        <item x="2"/>
        <item x="87"/>
        <item x="117"/>
        <item x="95"/>
        <item x="82"/>
        <item x="88"/>
        <item x="52"/>
        <item x="54"/>
        <item x="93"/>
        <item x="47"/>
        <item x="43"/>
        <item x="65"/>
        <item x="62"/>
        <item x="115"/>
        <item x="69"/>
        <item x="109"/>
        <item x="7"/>
        <item x="8"/>
        <item x="84"/>
        <item x="106"/>
        <item x="3"/>
        <item x="37"/>
        <item x="58"/>
        <item x="118"/>
        <item x="44"/>
        <item x="110"/>
        <item x="5"/>
        <item x="38"/>
        <item x="39"/>
        <item x="26"/>
        <item x="96"/>
        <item x="83"/>
        <item x="75"/>
        <item x="48"/>
        <item x="34"/>
        <item x="23"/>
        <item x="97"/>
        <item x="90"/>
        <item x="49"/>
        <item x="86"/>
        <item x="85"/>
        <item x="29"/>
        <item x="113"/>
        <item x="80"/>
        <item x="31"/>
        <item x="17"/>
        <item x="91"/>
        <item x="112"/>
        <item x="28"/>
        <item x="121"/>
        <item x="0"/>
        <item x="105"/>
        <item x="18"/>
        <item x="119"/>
        <item x="6"/>
        <item x="27"/>
        <item x="40"/>
        <item x="19"/>
        <item x="81"/>
        <item x="108"/>
        <item x="59"/>
        <item x="9"/>
        <item x="12"/>
        <item x="99"/>
        <item x="76"/>
        <item x="104"/>
        <item x="89"/>
        <item x="33"/>
        <item x="63"/>
        <item x="55"/>
        <item x="56"/>
        <item x="103"/>
        <item x="30"/>
        <item x="16"/>
        <item x="60"/>
        <item x="15"/>
        <item x="14"/>
        <item x="122"/>
        <item x="120"/>
        <item x="71"/>
        <item x="73"/>
        <item x="4"/>
        <item x="116"/>
        <item x="78"/>
        <item x="101"/>
        <item x="111"/>
        <item x="98"/>
        <item x="20"/>
        <item x="21"/>
        <item x="114"/>
        <item x="92"/>
        <item x="100"/>
      </items>
    </pivotField>
    <pivotField axis="axisRow" compact="0" outline="0" showAll="0">
      <items count="10">
        <item x="6"/>
        <item x="4"/>
        <item x="0"/>
        <item x="1"/>
        <item x="3"/>
        <item x="5"/>
        <item x="7"/>
        <item x="2"/>
        <item x="8"/>
        <item t="default"/>
      </items>
    </pivotField>
    <pivotField compact="0" outline="0" showAll="0"/>
    <pivotField axis="axisRow" compact="0" outline="0" showAll="0">
      <items count="29">
        <item x="11"/>
        <item x="1"/>
        <item x="19"/>
        <item x="12"/>
        <item x="26"/>
        <item x="17"/>
        <item x="10"/>
        <item x="13"/>
        <item x="24"/>
        <item x="22"/>
        <item x="0"/>
        <item x="2"/>
        <item x="16"/>
        <item x="27"/>
        <item x="3"/>
        <item x="21"/>
        <item x="18"/>
        <item x="8"/>
        <item x="5"/>
        <item x="20"/>
        <item x="7"/>
        <item x="14"/>
        <item x="9"/>
        <item x="23"/>
        <item x="6"/>
        <item x="15"/>
        <item x="4"/>
        <item x="25"/>
        <item t="default"/>
      </items>
    </pivotField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</pivotFields>
  <rowFields count="3">
    <field x="7"/>
    <field x="4"/>
    <field x="5"/>
  </rowFields>
  <rowItems count="153">
    <i>
      <x/>
      <x/>
      <x v="1"/>
    </i>
    <i r="1">
      <x v="25"/>
      <x v="2"/>
    </i>
    <i r="1">
      <x v="80"/>
      <x v="1"/>
    </i>
    <i t="default">
      <x/>
    </i>
    <i>
      <x v="1"/>
      <x v="1"/>
      <x v="2"/>
    </i>
    <i r="1">
      <x v="9"/>
      <x v="4"/>
    </i>
    <i r="1">
      <x v="52"/>
      <x v="7"/>
    </i>
    <i t="default">
      <x v="1"/>
    </i>
    <i>
      <x v="2"/>
      <x v="7"/>
      <x v="4"/>
    </i>
    <i r="1">
      <x v="14"/>
      <x v="3"/>
    </i>
    <i t="default">
      <x v="2"/>
    </i>
    <i>
      <x v="3"/>
      <x v="28"/>
      <x v="2"/>
    </i>
    <i r="1">
      <x v="43"/>
      <x v="1"/>
    </i>
    <i r="1">
      <x v="114"/>
      <x v="8"/>
    </i>
    <i t="default">
      <x v="3"/>
    </i>
    <i>
      <x v="4"/>
      <x v="26"/>
      <x v="3"/>
    </i>
    <i r="1">
      <x v="103"/>
      <x v="1"/>
    </i>
    <i t="default">
      <x v="4"/>
    </i>
    <i>
      <x v="5"/>
      <x v="38"/>
      <x v="1"/>
    </i>
    <i r="1">
      <x v="79"/>
      <x v="6"/>
    </i>
    <i t="default">
      <x v="5"/>
    </i>
    <i>
      <x v="6"/>
      <x v="61"/>
      <x v="2"/>
    </i>
    <i t="default">
      <x v="6"/>
    </i>
    <i>
      <x v="7"/>
      <x v="37"/>
      <x v="2"/>
    </i>
    <i r="1">
      <x v="56"/>
      <x/>
    </i>
    <i r="1">
      <x v="63"/>
      <x v="5"/>
    </i>
    <i r="1">
      <x v="78"/>
      <x v="3"/>
    </i>
    <i r="1">
      <x v="101"/>
      <x v="1"/>
    </i>
    <i r="1">
      <x v="102"/>
      <x v="1"/>
    </i>
    <i r="1">
      <x v="106"/>
      <x v="5"/>
    </i>
    <i r="1">
      <x v="115"/>
      <x v="8"/>
    </i>
    <i r="1">
      <x v="123"/>
      <x v="5"/>
    </i>
    <i t="default">
      <x v="7"/>
    </i>
    <i>
      <x v="8"/>
      <x v="68"/>
      <x v="5"/>
    </i>
    <i t="default">
      <x v="8"/>
    </i>
    <i>
      <x v="9"/>
      <x v="33"/>
      <x v="3"/>
    </i>
    <i r="1">
      <x v="34"/>
      <x v="3"/>
    </i>
    <i r="1">
      <x v="45"/>
      <x v="3"/>
    </i>
    <i r="1">
      <x v="47"/>
      <x v="3"/>
    </i>
    <i r="1">
      <x v="57"/>
      <x v="3"/>
    </i>
    <i r="1">
      <x v="69"/>
      <x v="3"/>
    </i>
    <i r="1">
      <x v="71"/>
      <x v="3"/>
    </i>
    <i r="1">
      <x v="72"/>
      <x v="3"/>
    </i>
    <i r="1">
      <x v="74"/>
      <x v="3"/>
    </i>
    <i r="1">
      <x v="91"/>
      <x v="3"/>
    </i>
    <i r="1">
      <x v="95"/>
      <x v="3"/>
    </i>
    <i r="1">
      <x v="109"/>
      <x v="3"/>
    </i>
    <i r="1">
      <x v="121"/>
      <x v="3"/>
    </i>
    <i t="default">
      <x v="9"/>
    </i>
    <i>
      <x v="10"/>
      <x v="82"/>
      <x v="2"/>
    </i>
    <i t="default">
      <x v="10"/>
    </i>
    <i>
      <x v="11"/>
      <x v="2"/>
      <x v="4"/>
    </i>
    <i r="1">
      <x v="32"/>
      <x v="3"/>
    </i>
    <i r="1">
      <x v="66"/>
      <x v="7"/>
    </i>
    <i r="1">
      <x v="113"/>
      <x v="2"/>
    </i>
    <i t="default">
      <x v="11"/>
    </i>
    <i>
      <x v="12"/>
      <x v="70"/>
      <x v="1"/>
    </i>
    <i r="1">
      <x v="83"/>
      <x v="5"/>
    </i>
    <i t="default">
      <x v="12"/>
    </i>
    <i>
      <x v="13"/>
      <x v="55"/>
      <x/>
    </i>
    <i t="default">
      <x v="13"/>
    </i>
    <i>
      <x v="14"/>
      <x v="58"/>
      <x v="4"/>
    </i>
    <i t="default">
      <x v="14"/>
    </i>
    <i>
      <x v="15"/>
      <x v="50"/>
      <x v="5"/>
    </i>
    <i r="1">
      <x v="81"/>
      <x v="1"/>
    </i>
    <i t="default">
      <x v="15"/>
    </i>
    <i>
      <x v="16"/>
      <x v="92"/>
      <x v="5"/>
    </i>
    <i t="default">
      <x v="16"/>
    </i>
    <i>
      <x v="17"/>
      <x v="84"/>
      <x v="5"/>
    </i>
    <i t="default">
      <x v="17"/>
    </i>
    <i>
      <x v="18"/>
      <x v="93"/>
      <x v="4"/>
    </i>
    <i t="default">
      <x v="18"/>
    </i>
    <i>
      <x v="19"/>
      <x v="96"/>
      <x v="7"/>
    </i>
    <i t="default">
      <x v="19"/>
    </i>
    <i>
      <x v="20"/>
      <x v="3"/>
      <x v="7"/>
    </i>
    <i r="1">
      <x v="18"/>
      <x v="4"/>
    </i>
    <i r="1">
      <x v="20"/>
      <x v="3"/>
    </i>
    <i r="1">
      <x v="27"/>
      <x v="3"/>
    </i>
    <i r="1">
      <x v="44"/>
      <x v="1"/>
    </i>
    <i r="1">
      <x v="46"/>
      <x v="5"/>
    </i>
    <i r="1">
      <x v="77"/>
      <x v="5"/>
    </i>
    <i r="1">
      <x v="87"/>
      <x v="1"/>
    </i>
    <i r="1">
      <x v="90"/>
      <x v="3"/>
    </i>
    <i r="1">
      <x v="104"/>
      <x v="2"/>
    </i>
    <i t="default">
      <x v="20"/>
    </i>
    <i>
      <x v="21"/>
      <x v="15"/>
      <x v="2"/>
    </i>
    <i r="1">
      <x v="97"/>
      <x v="4"/>
    </i>
    <i t="default">
      <x v="21"/>
    </i>
    <i>
      <x v="22"/>
      <x v="29"/>
      <x v="1"/>
    </i>
    <i r="1">
      <x v="98"/>
      <x v="4"/>
    </i>
    <i t="default">
      <x v="22"/>
    </i>
    <i>
      <x v="23"/>
      <x v="40"/>
      <x v="4"/>
    </i>
    <i r="1">
      <x v="122"/>
      <x v="5"/>
    </i>
    <i t="default">
      <x v="23"/>
    </i>
    <i>
      <x v="24"/>
      <x v="4"/>
      <x v="5"/>
    </i>
    <i r="1">
      <x v="8"/>
      <x v="5"/>
    </i>
    <i r="1">
      <x v="10"/>
      <x v="5"/>
    </i>
    <i r="1">
      <x v="11"/>
      <x v="5"/>
    </i>
    <i r="1">
      <x v="17"/>
      <x/>
    </i>
    <i r="1">
      <x v="19"/>
      <x/>
    </i>
    <i r="1">
      <x v="41"/>
      <x v="5"/>
    </i>
    <i r="1">
      <x v="42"/>
      <x v="5"/>
    </i>
    <i r="1">
      <x v="64"/>
      <x v="6"/>
    </i>
    <i r="1">
      <x v="85"/>
      <x v="2"/>
    </i>
    <i r="1">
      <x v="88"/>
      <x v="5"/>
    </i>
    <i r="1">
      <x v="100"/>
      <x v="5"/>
    </i>
    <i r="1">
      <x v="107"/>
      <x v="5"/>
    </i>
    <i r="1">
      <x v="108"/>
      <x v="5"/>
    </i>
    <i r="1">
      <x v="110"/>
      <x/>
    </i>
    <i r="1">
      <x v="111"/>
      <x v="5"/>
    </i>
    <i t="default">
      <x v="24"/>
    </i>
    <i>
      <x v="25"/>
      <x v="23"/>
      <x v="5"/>
    </i>
    <i r="1">
      <x v="65"/>
      <x v="2"/>
    </i>
    <i r="1">
      <x v="112"/>
      <x v="4"/>
    </i>
    <i t="default">
      <x v="25"/>
    </i>
    <i>
      <x v="26"/>
      <x v="5"/>
      <x v="5"/>
    </i>
    <i r="1">
      <x v="6"/>
      <x v="5"/>
    </i>
    <i r="1">
      <x v="12"/>
      <x v="1"/>
    </i>
    <i r="1">
      <x v="13"/>
      <x v="5"/>
    </i>
    <i r="1">
      <x v="16"/>
      <x v="2"/>
    </i>
    <i r="1">
      <x v="21"/>
      <x v="3"/>
    </i>
    <i r="1">
      <x v="22"/>
      <x v="5"/>
    </i>
    <i r="1">
      <x v="24"/>
      <x v="5"/>
    </i>
    <i r="1">
      <x v="30"/>
      <x v="5"/>
    </i>
    <i r="1">
      <x v="31"/>
      <x v="5"/>
    </i>
    <i r="1">
      <x v="35"/>
      <x v="1"/>
    </i>
    <i r="1">
      <x v="36"/>
      <x v="1"/>
    </i>
    <i r="1">
      <x v="39"/>
      <x v="1"/>
    </i>
    <i r="1">
      <x v="48"/>
      <x v="5"/>
    </i>
    <i r="1">
      <x v="49"/>
      <x v="1"/>
    </i>
    <i r="1">
      <x v="51"/>
      <x v="2"/>
    </i>
    <i r="1">
      <x v="53"/>
      <x/>
    </i>
    <i r="1">
      <x v="54"/>
      <x v="7"/>
    </i>
    <i r="1">
      <x v="59"/>
      <x v="1"/>
    </i>
    <i r="1">
      <x v="60"/>
      <x v="1"/>
    </i>
    <i r="1">
      <x v="62"/>
      <x v="5"/>
    </i>
    <i r="1">
      <x v="67"/>
      <x v="5"/>
    </i>
    <i r="1">
      <x v="73"/>
      <x v="7"/>
    </i>
    <i r="1">
      <x v="75"/>
      <x v="5"/>
    </i>
    <i r="1">
      <x v="76"/>
      <x v="5"/>
    </i>
    <i r="1">
      <x v="86"/>
      <x v="1"/>
    </i>
    <i r="1">
      <x v="89"/>
      <x v="5"/>
    </i>
    <i r="1">
      <x v="94"/>
      <x v="5"/>
    </i>
    <i r="1">
      <x v="99"/>
      <x v="5"/>
    </i>
    <i r="1">
      <x v="105"/>
      <x v="5"/>
    </i>
    <i r="1">
      <x v="116"/>
      <x v="6"/>
    </i>
    <i r="1">
      <x v="117"/>
      <x v="1"/>
    </i>
    <i r="1">
      <x v="119"/>
      <x v="5"/>
    </i>
    <i r="1">
      <x v="120"/>
      <x v="5"/>
    </i>
    <i t="default">
      <x v="26"/>
    </i>
    <i>
      <x v="27"/>
      <x v="118"/>
      <x v="1"/>
    </i>
    <i t="default">
      <x v="27"/>
    </i>
    <i t="grand">
      <x/>
    </i>
  </rowItems>
  <colItems count="1">
    <i/>
  </colItems>
  <dataFields count="1">
    <dataField name="Sum of % Total Over/Undervaluation" fld="17" baseField="0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DAC4-B14A-4F2B-BC0B-FE49BE8E43A7}">
  <dimension ref="A3:D280"/>
  <sheetViews>
    <sheetView showGridLines="0" tabSelected="1" topLeftCell="A127" workbookViewId="0">
      <selection activeCell="E20" sqref="E20"/>
    </sheetView>
  </sheetViews>
  <sheetFormatPr defaultRowHeight="15" x14ac:dyDescent="0.2"/>
  <cols>
    <col min="1" max="1" width="31.609375" bestFit="1" customWidth="1"/>
    <col min="2" max="2" width="27.7109375" style="8" bestFit="1" customWidth="1"/>
    <col min="3" max="3" width="18.0234375" bestFit="1" customWidth="1"/>
    <col min="4" max="4" width="32.1484375" bestFit="1" customWidth="1"/>
  </cols>
  <sheetData>
    <row r="3" spans="1:4" x14ac:dyDescent="0.2">
      <c r="A3" s="6" t="s">
        <v>5</v>
      </c>
      <c r="B3" s="6" t="s">
        <v>2</v>
      </c>
      <c r="C3" s="6" t="s">
        <v>3</v>
      </c>
      <c r="D3" s="4" t="s">
        <v>278</v>
      </c>
    </row>
    <row r="4" spans="1:4" x14ac:dyDescent="0.2">
      <c r="A4">
        <v>1</v>
      </c>
      <c r="B4" t="s">
        <v>16</v>
      </c>
      <c r="C4" t="s">
        <v>17</v>
      </c>
      <c r="D4" s="4">
        <v>-1.224869221404512E-2</v>
      </c>
    </row>
    <row r="5" spans="1:4" x14ac:dyDescent="0.2">
      <c r="B5" t="s">
        <v>61</v>
      </c>
      <c r="C5" t="s">
        <v>22</v>
      </c>
      <c r="D5" s="4">
        <v>1.6118329955066579</v>
      </c>
    </row>
    <row r="6" spans="1:4" x14ac:dyDescent="0.2">
      <c r="B6" t="s">
        <v>188</v>
      </c>
      <c r="C6" t="s">
        <v>17</v>
      </c>
      <c r="D6" s="4">
        <v>-1.5995843032926134</v>
      </c>
    </row>
    <row r="7" spans="1:4" x14ac:dyDescent="0.2">
      <c r="A7" t="s">
        <v>279</v>
      </c>
      <c r="B7"/>
      <c r="D7" s="4">
        <v>-4.4408920985006262E-16</v>
      </c>
    </row>
    <row r="8" spans="1:4" x14ac:dyDescent="0.2">
      <c r="A8">
        <v>2</v>
      </c>
      <c r="B8" t="s">
        <v>21</v>
      </c>
      <c r="C8" t="s">
        <v>22</v>
      </c>
      <c r="D8" s="4">
        <v>-2.5024982798784814</v>
      </c>
    </row>
    <row r="9" spans="1:4" x14ac:dyDescent="0.2">
      <c r="B9" t="s">
        <v>51</v>
      </c>
      <c r="C9" t="s">
        <v>30</v>
      </c>
      <c r="D9" s="4">
        <v>4.6971722703313592</v>
      </c>
    </row>
    <row r="10" spans="1:4" x14ac:dyDescent="0.2">
      <c r="B10" t="s">
        <v>142</v>
      </c>
      <c r="C10" t="s">
        <v>37</v>
      </c>
      <c r="D10" s="4">
        <v>-2.1946739904528778</v>
      </c>
    </row>
    <row r="11" spans="1:4" x14ac:dyDescent="0.2">
      <c r="A11" t="s">
        <v>280</v>
      </c>
      <c r="B11"/>
      <c r="D11" s="4">
        <v>0</v>
      </c>
    </row>
    <row r="12" spans="1:4" x14ac:dyDescent="0.2">
      <c r="A12">
        <v>4</v>
      </c>
      <c r="B12" t="s">
        <v>43</v>
      </c>
      <c r="C12" t="s">
        <v>30</v>
      </c>
      <c r="D12" s="4">
        <v>4.0461005082445545E-2</v>
      </c>
    </row>
    <row r="13" spans="1:4" x14ac:dyDescent="0.2">
      <c r="B13" t="s">
        <v>57</v>
      </c>
      <c r="C13" t="s">
        <v>41</v>
      </c>
      <c r="D13" s="4">
        <v>-4.0461005082445212E-2</v>
      </c>
    </row>
    <row r="14" spans="1:4" x14ac:dyDescent="0.2">
      <c r="A14" t="s">
        <v>281</v>
      </c>
      <c r="B14"/>
      <c r="D14" s="4">
        <v>3.3306690738754696E-16</v>
      </c>
    </row>
    <row r="15" spans="1:4" x14ac:dyDescent="0.2">
      <c r="A15">
        <v>5</v>
      </c>
      <c r="B15" t="s">
        <v>88</v>
      </c>
      <c r="C15" t="s">
        <v>22</v>
      </c>
      <c r="D15" s="4">
        <v>-1.2765359047709186</v>
      </c>
    </row>
    <row r="16" spans="1:4" x14ac:dyDescent="0.2">
      <c r="B16" t="s">
        <v>118</v>
      </c>
      <c r="C16" t="s">
        <v>17</v>
      </c>
      <c r="D16" s="4">
        <v>-0.61473725551941627</v>
      </c>
    </row>
    <row r="17" spans="1:4" x14ac:dyDescent="0.2">
      <c r="B17" t="s">
        <v>256</v>
      </c>
      <c r="C17" t="s">
        <v>257</v>
      </c>
      <c r="D17" s="4">
        <v>1.8912731602903357</v>
      </c>
    </row>
    <row r="18" spans="1:4" x14ac:dyDescent="0.2">
      <c r="A18" t="s">
        <v>282</v>
      </c>
      <c r="B18"/>
      <c r="D18" s="4">
        <v>8.8817841970012523E-16</v>
      </c>
    </row>
    <row r="19" spans="1:4" x14ac:dyDescent="0.2">
      <c r="A19">
        <v>6</v>
      </c>
      <c r="B19" t="s">
        <v>82</v>
      </c>
      <c r="C19" t="s">
        <v>41</v>
      </c>
      <c r="D19" s="4">
        <v>-0.14676131971728923</v>
      </c>
    </row>
    <row r="20" spans="1:4" x14ac:dyDescent="0.2">
      <c r="B20" t="s">
        <v>234</v>
      </c>
      <c r="C20" t="s">
        <v>17</v>
      </c>
      <c r="D20" s="4">
        <v>0.14676131971728901</v>
      </c>
    </row>
    <row r="21" spans="1:4" x14ac:dyDescent="0.2">
      <c r="A21" t="s">
        <v>283</v>
      </c>
      <c r="B21"/>
      <c r="D21" s="4">
        <v>-2.2204460492503131E-16</v>
      </c>
    </row>
    <row r="22" spans="1:4" x14ac:dyDescent="0.2">
      <c r="A22">
        <v>7</v>
      </c>
      <c r="B22" t="s">
        <v>108</v>
      </c>
      <c r="C22" t="s">
        <v>17</v>
      </c>
      <c r="D22" s="4">
        <v>-1.5319979811235209</v>
      </c>
    </row>
    <row r="23" spans="1:4" x14ac:dyDescent="0.2">
      <c r="B23" t="s">
        <v>186</v>
      </c>
      <c r="C23" t="s">
        <v>38</v>
      </c>
      <c r="D23" s="4">
        <v>1.5319979811235209</v>
      </c>
    </row>
    <row r="24" spans="1:4" x14ac:dyDescent="0.2">
      <c r="A24" t="s">
        <v>284</v>
      </c>
      <c r="B24"/>
      <c r="D24" s="4">
        <v>0</v>
      </c>
    </row>
    <row r="25" spans="1:4" x14ac:dyDescent="0.2">
      <c r="A25">
        <v>9</v>
      </c>
      <c r="B25" t="s">
        <v>152</v>
      </c>
      <c r="C25" t="s">
        <v>22</v>
      </c>
      <c r="D25" s="4">
        <v>0</v>
      </c>
    </row>
    <row r="26" spans="1:4" x14ac:dyDescent="0.2">
      <c r="A26" t="s">
        <v>285</v>
      </c>
      <c r="B26"/>
      <c r="D26" s="4">
        <v>0</v>
      </c>
    </row>
    <row r="27" spans="1:4" x14ac:dyDescent="0.2">
      <c r="A27">
        <v>10</v>
      </c>
      <c r="B27" t="s">
        <v>104</v>
      </c>
      <c r="C27" t="s">
        <v>22</v>
      </c>
      <c r="D27" s="4">
        <v>0.42119394124165965</v>
      </c>
    </row>
    <row r="28" spans="1:4" x14ac:dyDescent="0.2">
      <c r="B28" t="s">
        <v>138</v>
      </c>
      <c r="C28" t="s">
        <v>66</v>
      </c>
      <c r="D28" s="4">
        <v>-0.77043345264355712</v>
      </c>
    </row>
    <row r="29" spans="1:4" x14ac:dyDescent="0.2">
      <c r="B29" t="s">
        <v>156</v>
      </c>
      <c r="C29" t="s">
        <v>19</v>
      </c>
      <c r="D29" s="4">
        <v>0.264372489760759</v>
      </c>
    </row>
    <row r="30" spans="1:4" x14ac:dyDescent="0.2">
      <c r="B30" t="s">
        <v>184</v>
      </c>
      <c r="C30" t="s">
        <v>41</v>
      </c>
      <c r="D30" s="4">
        <v>0.90637128664230004</v>
      </c>
    </row>
    <row r="31" spans="1:4" x14ac:dyDescent="0.2">
      <c r="B31" t="s">
        <v>230</v>
      </c>
      <c r="C31" t="s">
        <v>17</v>
      </c>
      <c r="D31" s="4">
        <v>-0.39834625986822103</v>
      </c>
    </row>
    <row r="32" spans="1:4" x14ac:dyDescent="0.2">
      <c r="B32" t="s">
        <v>232</v>
      </c>
      <c r="C32" t="s">
        <v>17</v>
      </c>
      <c r="D32" s="4">
        <v>-0.39834625986822103</v>
      </c>
    </row>
    <row r="33" spans="1:4" x14ac:dyDescent="0.2">
      <c r="B33" t="s">
        <v>240</v>
      </c>
      <c r="C33" t="s">
        <v>19</v>
      </c>
      <c r="D33" s="4">
        <v>-0.86074382468405108</v>
      </c>
    </row>
    <row r="34" spans="1:4" x14ac:dyDescent="0.2">
      <c r="B34" t="s">
        <v>259</v>
      </c>
      <c r="C34" t="s">
        <v>257</v>
      </c>
      <c r="D34" s="4">
        <v>0.10736307311912197</v>
      </c>
    </row>
    <row r="35" spans="1:4" x14ac:dyDescent="0.2">
      <c r="B35" t="s">
        <v>25</v>
      </c>
      <c r="C35" t="s">
        <v>19</v>
      </c>
      <c r="D35" s="4">
        <v>0.72856900630020838</v>
      </c>
    </row>
    <row r="36" spans="1:4" x14ac:dyDescent="0.2">
      <c r="A36" t="s">
        <v>286</v>
      </c>
      <c r="B36"/>
      <c r="D36" s="4">
        <v>-1.2212453270876722E-15</v>
      </c>
    </row>
    <row r="37" spans="1:4" x14ac:dyDescent="0.2">
      <c r="A37">
        <v>11</v>
      </c>
      <c r="B37" t="s">
        <v>162</v>
      </c>
      <c r="C37" t="s">
        <v>19</v>
      </c>
      <c r="D37" s="4">
        <v>0</v>
      </c>
    </row>
    <row r="38" spans="1:4" x14ac:dyDescent="0.2">
      <c r="A38" t="s">
        <v>287</v>
      </c>
      <c r="B38"/>
      <c r="D38" s="4">
        <v>0</v>
      </c>
    </row>
    <row r="39" spans="1:4" x14ac:dyDescent="0.2">
      <c r="A39">
        <v>12</v>
      </c>
      <c r="B39" t="s">
        <v>96</v>
      </c>
      <c r="C39" t="s">
        <v>41</v>
      </c>
      <c r="D39" s="4">
        <v>-0.42945311257216501</v>
      </c>
    </row>
    <row r="40" spans="1:4" x14ac:dyDescent="0.2">
      <c r="B40" t="s">
        <v>98</v>
      </c>
      <c r="C40" t="s">
        <v>41</v>
      </c>
      <c r="D40" s="4">
        <v>0.33703755129890378</v>
      </c>
    </row>
    <row r="41" spans="1:4" x14ac:dyDescent="0.2">
      <c r="B41" t="s">
        <v>122</v>
      </c>
      <c r="C41" t="s">
        <v>41</v>
      </c>
      <c r="D41" s="4">
        <v>0.29497621869429302</v>
      </c>
    </row>
    <row r="42" spans="1:4" x14ac:dyDescent="0.2">
      <c r="B42" t="s">
        <v>53</v>
      </c>
      <c r="C42" t="s">
        <v>41</v>
      </c>
      <c r="D42" s="4">
        <v>0.14846028875132966</v>
      </c>
    </row>
    <row r="43" spans="1:4" x14ac:dyDescent="0.2">
      <c r="B43" t="s">
        <v>144</v>
      </c>
      <c r="C43" t="s">
        <v>41</v>
      </c>
      <c r="D43" s="4">
        <v>0.17271061898683526</v>
      </c>
    </row>
    <row r="44" spans="1:4" x14ac:dyDescent="0.2">
      <c r="B44" t="s">
        <v>166</v>
      </c>
      <c r="C44" t="s">
        <v>41</v>
      </c>
      <c r="D44" s="4">
        <v>-0.39776614262089605</v>
      </c>
    </row>
    <row r="45" spans="1:4" x14ac:dyDescent="0.2">
      <c r="B45" t="s">
        <v>172</v>
      </c>
      <c r="C45" t="s">
        <v>41</v>
      </c>
      <c r="D45" s="4">
        <v>-0.48789605944166048</v>
      </c>
    </row>
    <row r="46" spans="1:4" x14ac:dyDescent="0.2">
      <c r="B46" t="s">
        <v>174</v>
      </c>
      <c r="C46" t="s">
        <v>41</v>
      </c>
      <c r="D46" s="4">
        <v>-0.51053318820242288</v>
      </c>
    </row>
    <row r="47" spans="1:4" x14ac:dyDescent="0.2">
      <c r="B47" t="s">
        <v>170</v>
      </c>
      <c r="C47" t="s">
        <v>41</v>
      </c>
      <c r="D47" s="4">
        <v>0.20984401345624659</v>
      </c>
    </row>
    <row r="48" spans="1:4" x14ac:dyDescent="0.2">
      <c r="B48" t="s">
        <v>210</v>
      </c>
      <c r="C48" t="s">
        <v>41</v>
      </c>
      <c r="D48" s="4">
        <v>5.8092122687221859E-2</v>
      </c>
    </row>
    <row r="49" spans="1:4" x14ac:dyDescent="0.2">
      <c r="B49" t="s">
        <v>220</v>
      </c>
      <c r="C49" t="s">
        <v>41</v>
      </c>
      <c r="D49" s="4">
        <v>-0.16815734361425483</v>
      </c>
    </row>
    <row r="50" spans="1:4" x14ac:dyDescent="0.2">
      <c r="B50" t="s">
        <v>250</v>
      </c>
      <c r="C50" t="s">
        <v>41</v>
      </c>
      <c r="D50" s="4">
        <v>0.51895141807508538</v>
      </c>
    </row>
    <row r="51" spans="1:4" x14ac:dyDescent="0.2">
      <c r="B51" t="s">
        <v>271</v>
      </c>
      <c r="C51" t="s">
        <v>41</v>
      </c>
      <c r="D51" s="4">
        <v>0.25373361450148169</v>
      </c>
    </row>
    <row r="52" spans="1:4" x14ac:dyDescent="0.2">
      <c r="A52" t="s">
        <v>288</v>
      </c>
      <c r="B52"/>
      <c r="D52" s="4">
        <v>-1.9984014443252818E-15</v>
      </c>
    </row>
    <row r="53" spans="1:4" x14ac:dyDescent="0.2">
      <c r="A53">
        <v>13</v>
      </c>
      <c r="B53" t="s">
        <v>192</v>
      </c>
      <c r="C53" t="s">
        <v>22</v>
      </c>
      <c r="D53" s="4">
        <v>0</v>
      </c>
    </row>
    <row r="54" spans="1:4" x14ac:dyDescent="0.2">
      <c r="A54" t="s">
        <v>289</v>
      </c>
      <c r="B54"/>
      <c r="D54" s="4">
        <v>0</v>
      </c>
    </row>
    <row r="55" spans="1:4" x14ac:dyDescent="0.2">
      <c r="A55">
        <v>14</v>
      </c>
      <c r="B55" t="s">
        <v>29</v>
      </c>
      <c r="C55" t="s">
        <v>30</v>
      </c>
      <c r="D55" s="4">
        <v>1.2713939919064301</v>
      </c>
    </row>
    <row r="56" spans="1:4" x14ac:dyDescent="0.2">
      <c r="B56" t="s">
        <v>94</v>
      </c>
      <c r="C56" t="s">
        <v>41</v>
      </c>
      <c r="D56" s="4">
        <v>-0.68717245931889948</v>
      </c>
    </row>
    <row r="57" spans="1:4" x14ac:dyDescent="0.2">
      <c r="B57" t="s">
        <v>164</v>
      </c>
      <c r="C57" t="s">
        <v>37</v>
      </c>
      <c r="D57" s="4">
        <v>1.5828495616205591</v>
      </c>
    </row>
    <row r="58" spans="1:4" x14ac:dyDescent="0.2">
      <c r="B58" t="s">
        <v>254</v>
      </c>
      <c r="C58" t="s">
        <v>22</v>
      </c>
      <c r="D58" s="4">
        <v>-2.1670710942080897</v>
      </c>
    </row>
    <row r="59" spans="1:4" x14ac:dyDescent="0.2">
      <c r="A59" t="s">
        <v>290</v>
      </c>
      <c r="B59"/>
      <c r="D59" s="4">
        <v>0</v>
      </c>
    </row>
    <row r="60" spans="1:4" x14ac:dyDescent="0.2">
      <c r="A60">
        <v>15</v>
      </c>
      <c r="B60" t="s">
        <v>168</v>
      </c>
      <c r="C60" t="s">
        <v>17</v>
      </c>
      <c r="D60" s="4">
        <v>-1.259428215265751</v>
      </c>
    </row>
    <row r="61" spans="1:4" x14ac:dyDescent="0.2">
      <c r="B61" t="s">
        <v>194</v>
      </c>
      <c r="C61" t="s">
        <v>19</v>
      </c>
      <c r="D61" s="4">
        <v>1.2594282152657508</v>
      </c>
    </row>
    <row r="62" spans="1:4" x14ac:dyDescent="0.2">
      <c r="A62" t="s">
        <v>291</v>
      </c>
      <c r="B62"/>
      <c r="D62" s="4">
        <v>-2.2204460492503131E-16</v>
      </c>
    </row>
    <row r="63" spans="1:4" x14ac:dyDescent="0.2">
      <c r="A63">
        <v>16</v>
      </c>
      <c r="B63" t="s">
        <v>136</v>
      </c>
      <c r="C63" t="s">
        <v>66</v>
      </c>
      <c r="D63" s="4">
        <v>0</v>
      </c>
    </row>
    <row r="64" spans="1:4" x14ac:dyDescent="0.2">
      <c r="A64" t="s">
        <v>292</v>
      </c>
      <c r="B64"/>
      <c r="D64" s="4">
        <v>0</v>
      </c>
    </row>
    <row r="65" spans="1:4" x14ac:dyDescent="0.2">
      <c r="A65">
        <v>17</v>
      </c>
      <c r="B65" t="s">
        <v>146</v>
      </c>
      <c r="C65" t="s">
        <v>30</v>
      </c>
      <c r="D65" s="4">
        <v>0</v>
      </c>
    </row>
    <row r="66" spans="1:4" x14ac:dyDescent="0.2">
      <c r="A66" t="s">
        <v>293</v>
      </c>
      <c r="B66"/>
      <c r="D66" s="4">
        <v>0</v>
      </c>
    </row>
    <row r="67" spans="1:4" x14ac:dyDescent="0.2">
      <c r="A67">
        <v>18</v>
      </c>
      <c r="B67" t="s">
        <v>130</v>
      </c>
      <c r="C67" t="s">
        <v>19</v>
      </c>
      <c r="D67" s="4">
        <v>-0.63654202012001682</v>
      </c>
    </row>
    <row r="68" spans="1:4" x14ac:dyDescent="0.2">
      <c r="B68" t="s">
        <v>190</v>
      </c>
      <c r="C68" t="s">
        <v>17</v>
      </c>
      <c r="D68" s="4">
        <v>0.63654202012001715</v>
      </c>
    </row>
    <row r="69" spans="1:4" x14ac:dyDescent="0.2">
      <c r="A69" t="s">
        <v>294</v>
      </c>
      <c r="B69"/>
      <c r="D69" s="4">
        <v>3.3306690738754696E-16</v>
      </c>
    </row>
    <row r="70" spans="1:4" x14ac:dyDescent="0.2">
      <c r="A70">
        <v>19</v>
      </c>
      <c r="B70" t="s">
        <v>212</v>
      </c>
      <c r="C70" t="s">
        <v>19</v>
      </c>
      <c r="D70" s="4">
        <v>0</v>
      </c>
    </row>
    <row r="71" spans="1:4" x14ac:dyDescent="0.2">
      <c r="A71" t="s">
        <v>295</v>
      </c>
      <c r="B71"/>
      <c r="D71" s="4">
        <v>0</v>
      </c>
    </row>
    <row r="72" spans="1:4" x14ac:dyDescent="0.2">
      <c r="A72">
        <v>20</v>
      </c>
      <c r="B72" t="s">
        <v>200</v>
      </c>
      <c r="C72" t="s">
        <v>19</v>
      </c>
      <c r="D72" s="4">
        <v>0</v>
      </c>
    </row>
    <row r="73" spans="1:4" x14ac:dyDescent="0.2">
      <c r="A73" t="s">
        <v>296</v>
      </c>
      <c r="B73"/>
      <c r="D73" s="4">
        <v>0</v>
      </c>
    </row>
    <row r="74" spans="1:4" x14ac:dyDescent="0.2">
      <c r="A74">
        <v>21</v>
      </c>
      <c r="B74" t="s">
        <v>214</v>
      </c>
      <c r="C74" t="s">
        <v>30</v>
      </c>
      <c r="D74" s="4">
        <v>0</v>
      </c>
    </row>
    <row r="75" spans="1:4" x14ac:dyDescent="0.2">
      <c r="A75" t="s">
        <v>297</v>
      </c>
      <c r="B75"/>
      <c r="D75" s="4">
        <v>0</v>
      </c>
    </row>
    <row r="76" spans="1:4" x14ac:dyDescent="0.2">
      <c r="A76">
        <v>22</v>
      </c>
      <c r="B76" t="s">
        <v>216</v>
      </c>
      <c r="C76" t="s">
        <v>37</v>
      </c>
      <c r="D76" s="4">
        <v>0</v>
      </c>
    </row>
    <row r="77" spans="1:4" x14ac:dyDescent="0.2">
      <c r="A77" t="s">
        <v>298</v>
      </c>
      <c r="B77"/>
      <c r="D77" s="4">
        <v>0</v>
      </c>
    </row>
    <row r="78" spans="1:4" x14ac:dyDescent="0.2">
      <c r="A78">
        <v>23</v>
      </c>
      <c r="B78" t="s">
        <v>36</v>
      </c>
      <c r="C78" t="s">
        <v>37</v>
      </c>
      <c r="D78" s="4">
        <v>-5.8710204004063762</v>
      </c>
    </row>
    <row r="79" spans="1:4" x14ac:dyDescent="0.2">
      <c r="B79" t="s">
        <v>68</v>
      </c>
      <c r="C79" t="s">
        <v>30</v>
      </c>
      <c r="D79" s="4">
        <v>48.736374132745766</v>
      </c>
    </row>
    <row r="80" spans="1:4" x14ac:dyDescent="0.2">
      <c r="B80" t="s">
        <v>72</v>
      </c>
      <c r="C80" t="s">
        <v>41</v>
      </c>
      <c r="D80" s="4">
        <v>-8.1047535656551339</v>
      </c>
    </row>
    <row r="81" spans="1:4" x14ac:dyDescent="0.2">
      <c r="B81" t="s">
        <v>84</v>
      </c>
      <c r="C81" t="s">
        <v>41</v>
      </c>
      <c r="D81" s="4">
        <v>-3.2671934226866099</v>
      </c>
    </row>
    <row r="82" spans="1:4" x14ac:dyDescent="0.2">
      <c r="B82" t="s">
        <v>120</v>
      </c>
      <c r="C82" t="s">
        <v>17</v>
      </c>
      <c r="D82" s="4">
        <v>-5.2384886636758017</v>
      </c>
    </row>
    <row r="83" spans="1:4" x14ac:dyDescent="0.2">
      <c r="B83" t="s">
        <v>124</v>
      </c>
      <c r="C83" t="s">
        <v>19</v>
      </c>
      <c r="D83" s="4">
        <v>-7.449027566939761</v>
      </c>
    </row>
    <row r="84" spans="1:4" x14ac:dyDescent="0.2">
      <c r="B84" t="s">
        <v>182</v>
      </c>
      <c r="C84" t="s">
        <v>19</v>
      </c>
      <c r="D84" s="4">
        <v>-4.2326814768321128</v>
      </c>
    </row>
    <row r="85" spans="1:4" x14ac:dyDescent="0.2">
      <c r="B85" t="s">
        <v>202</v>
      </c>
      <c r="C85" t="s">
        <v>17</v>
      </c>
      <c r="D85" s="4">
        <v>-4.4816272320734152</v>
      </c>
    </row>
    <row r="86" spans="1:4" x14ac:dyDescent="0.2">
      <c r="B86" t="s">
        <v>206</v>
      </c>
      <c r="C86" t="s">
        <v>41</v>
      </c>
      <c r="D86" s="4">
        <v>-4.9926272854037954</v>
      </c>
    </row>
    <row r="87" spans="1:4" x14ac:dyDescent="0.2">
      <c r="B87" t="s">
        <v>238</v>
      </c>
      <c r="C87" t="s">
        <v>22</v>
      </c>
      <c r="D87" s="4">
        <v>-5.0989545190727537</v>
      </c>
    </row>
    <row r="88" spans="1:4" x14ac:dyDescent="0.2">
      <c r="A88" t="s">
        <v>299</v>
      </c>
      <c r="B88"/>
      <c r="D88" s="4">
        <v>5.3290705182007514E-15</v>
      </c>
    </row>
    <row r="89" spans="1:4" x14ac:dyDescent="0.2">
      <c r="A89">
        <v>24</v>
      </c>
      <c r="B89" t="s">
        <v>59</v>
      </c>
      <c r="C89" t="s">
        <v>22</v>
      </c>
      <c r="D89" s="4">
        <v>-1.2990483588072315</v>
      </c>
    </row>
    <row r="90" spans="1:4" x14ac:dyDescent="0.2">
      <c r="B90" t="s">
        <v>222</v>
      </c>
      <c r="C90" t="s">
        <v>30</v>
      </c>
      <c r="D90" s="4">
        <v>1.2990483588072319</v>
      </c>
    </row>
    <row r="91" spans="1:4" x14ac:dyDescent="0.2">
      <c r="A91" t="s">
        <v>300</v>
      </c>
      <c r="B91"/>
      <c r="D91" s="4">
        <v>4.4408920985006262E-16</v>
      </c>
    </row>
    <row r="92" spans="1:4" x14ac:dyDescent="0.2">
      <c r="A92">
        <v>25</v>
      </c>
      <c r="B92" t="s">
        <v>86</v>
      </c>
      <c r="C92" t="s">
        <v>17</v>
      </c>
      <c r="D92" s="4">
        <v>-1.4084862454386027</v>
      </c>
    </row>
    <row r="93" spans="1:4" x14ac:dyDescent="0.2">
      <c r="B93" t="s">
        <v>224</v>
      </c>
      <c r="C93" t="s">
        <v>30</v>
      </c>
      <c r="D93" s="4">
        <v>1.4084862454386029</v>
      </c>
    </row>
    <row r="94" spans="1:4" x14ac:dyDescent="0.2">
      <c r="A94" t="s">
        <v>301</v>
      </c>
      <c r="B94"/>
      <c r="D94" s="4">
        <v>2.2204460492503131E-16</v>
      </c>
    </row>
    <row r="95" spans="1:4" x14ac:dyDescent="0.2">
      <c r="A95">
        <v>26</v>
      </c>
      <c r="B95" t="s">
        <v>106</v>
      </c>
      <c r="C95" t="s">
        <v>30</v>
      </c>
      <c r="D95" s="4">
        <v>0.39237129368820456</v>
      </c>
    </row>
    <row r="96" spans="1:4" x14ac:dyDescent="0.2">
      <c r="B96" t="s">
        <v>273</v>
      </c>
      <c r="C96" t="s">
        <v>19</v>
      </c>
      <c r="D96" s="4">
        <v>-0.39237129368820489</v>
      </c>
    </row>
    <row r="97" spans="1:4" x14ac:dyDescent="0.2">
      <c r="A97" t="s">
        <v>302</v>
      </c>
      <c r="B97"/>
      <c r="D97" s="4">
        <v>-3.3306690738754696E-16</v>
      </c>
    </row>
    <row r="98" spans="1:4" x14ac:dyDescent="0.2">
      <c r="A98">
        <v>27</v>
      </c>
      <c r="B98" t="s">
        <v>27</v>
      </c>
      <c r="C98" t="s">
        <v>19</v>
      </c>
      <c r="D98" s="4">
        <v>-1.4015112739854683</v>
      </c>
    </row>
    <row r="99" spans="1:4" x14ac:dyDescent="0.2">
      <c r="B99" t="s">
        <v>45</v>
      </c>
      <c r="C99" t="s">
        <v>19</v>
      </c>
      <c r="D99" s="4">
        <v>-0.72052236494735178</v>
      </c>
    </row>
    <row r="100" spans="1:4" x14ac:dyDescent="0.2">
      <c r="B100" t="s">
        <v>47</v>
      </c>
      <c r="C100" t="s">
        <v>19</v>
      </c>
      <c r="D100" s="4">
        <v>0.2265306736856616</v>
      </c>
    </row>
    <row r="101" spans="1:4" x14ac:dyDescent="0.2">
      <c r="B101" t="s">
        <v>49</v>
      </c>
      <c r="C101" t="s">
        <v>19</v>
      </c>
      <c r="D101" s="4">
        <v>0.1008822038365349</v>
      </c>
    </row>
    <row r="102" spans="1:4" x14ac:dyDescent="0.2">
      <c r="B102" t="s">
        <v>65</v>
      </c>
      <c r="C102" t="s">
        <v>66</v>
      </c>
      <c r="D102" s="4">
        <v>-0.48010925150921979</v>
      </c>
    </row>
    <row r="103" spans="1:4" x14ac:dyDescent="0.2">
      <c r="B103" t="s">
        <v>70</v>
      </c>
      <c r="C103" t="s">
        <v>66</v>
      </c>
      <c r="D103" s="4">
        <v>-1.8605307190316003</v>
      </c>
    </row>
    <row r="104" spans="1:4" x14ac:dyDescent="0.2">
      <c r="B104" t="s">
        <v>114</v>
      </c>
      <c r="C104" t="s">
        <v>19</v>
      </c>
      <c r="D104" s="4">
        <v>-0.44934887717116523</v>
      </c>
    </row>
    <row r="105" spans="1:4" x14ac:dyDescent="0.2">
      <c r="B105" t="s">
        <v>116</v>
      </c>
      <c r="C105" t="s">
        <v>19</v>
      </c>
      <c r="D105" s="4">
        <v>-0.46762501824012914</v>
      </c>
    </row>
    <row r="106" spans="1:4" x14ac:dyDescent="0.2">
      <c r="B106" t="s">
        <v>160</v>
      </c>
      <c r="C106" t="s">
        <v>38</v>
      </c>
      <c r="D106" s="4">
        <v>1.298656135818224</v>
      </c>
    </row>
    <row r="107" spans="1:4" x14ac:dyDescent="0.2">
      <c r="B107" t="s">
        <v>196</v>
      </c>
      <c r="C107" t="s">
        <v>22</v>
      </c>
      <c r="D107" s="4">
        <v>3.3401175302527522</v>
      </c>
    </row>
    <row r="108" spans="1:4" x14ac:dyDescent="0.2">
      <c r="B108" t="s">
        <v>204</v>
      </c>
      <c r="C108" t="s">
        <v>19</v>
      </c>
      <c r="D108" s="4">
        <v>-0.56154761632266381</v>
      </c>
    </row>
    <row r="109" spans="1:4" x14ac:dyDescent="0.2">
      <c r="B109" t="s">
        <v>228</v>
      </c>
      <c r="C109" t="s">
        <v>19</v>
      </c>
      <c r="D109" s="4">
        <v>-8.5473998315818145E-2</v>
      </c>
    </row>
    <row r="110" spans="1:4" x14ac:dyDescent="0.2">
      <c r="B110" t="s">
        <v>242</v>
      </c>
      <c r="C110" t="s">
        <v>19</v>
      </c>
      <c r="D110" s="4">
        <v>-1.734091768546044</v>
      </c>
    </row>
    <row r="111" spans="1:4" x14ac:dyDescent="0.2">
      <c r="B111" t="s">
        <v>244</v>
      </c>
      <c r="C111" t="s">
        <v>19</v>
      </c>
      <c r="D111" s="4">
        <v>-1.7348532744239176</v>
      </c>
    </row>
    <row r="112" spans="1:4" x14ac:dyDescent="0.2">
      <c r="B112" t="s">
        <v>248</v>
      </c>
      <c r="C112" t="s">
        <v>66</v>
      </c>
      <c r="D112" s="4">
        <v>4.0135536696918122</v>
      </c>
    </row>
    <row r="113" spans="1:4" x14ac:dyDescent="0.2">
      <c r="B113" t="s">
        <v>252</v>
      </c>
      <c r="C113" t="s">
        <v>19</v>
      </c>
      <c r="D113" s="4">
        <v>0.51587394920839202</v>
      </c>
    </row>
    <row r="114" spans="1:4" x14ac:dyDescent="0.2">
      <c r="A114" t="s">
        <v>303</v>
      </c>
      <c r="B114"/>
      <c r="D114" s="4">
        <v>-1.6653345369377348E-15</v>
      </c>
    </row>
    <row r="115" spans="1:4" x14ac:dyDescent="0.2">
      <c r="A115">
        <v>28</v>
      </c>
      <c r="B115" t="s">
        <v>78</v>
      </c>
      <c r="C115" t="s">
        <v>19</v>
      </c>
      <c r="D115" s="4">
        <v>0.20615060737305435</v>
      </c>
    </row>
    <row r="116" spans="1:4" x14ac:dyDescent="0.2">
      <c r="B116" t="s">
        <v>112</v>
      </c>
      <c r="C116" t="s">
        <v>22</v>
      </c>
      <c r="D116" s="4">
        <v>-0.60408088303736229</v>
      </c>
    </row>
    <row r="117" spans="1:4" x14ac:dyDescent="0.2">
      <c r="B117" t="s">
        <v>246</v>
      </c>
      <c r="C117" t="s">
        <v>30</v>
      </c>
      <c r="D117" s="4">
        <v>0.39793027566430783</v>
      </c>
    </row>
    <row r="118" spans="1:4" x14ac:dyDescent="0.2">
      <c r="A118" t="s">
        <v>304</v>
      </c>
      <c r="B118"/>
      <c r="D118" s="4">
        <v>-1.1102230246251565E-16</v>
      </c>
    </row>
    <row r="119" spans="1:4" x14ac:dyDescent="0.2">
      <c r="A119">
        <v>29</v>
      </c>
      <c r="B119" t="s">
        <v>32</v>
      </c>
      <c r="C119" t="s">
        <v>19</v>
      </c>
      <c r="D119" s="4">
        <v>-0.51630124193884164</v>
      </c>
    </row>
    <row r="120" spans="1:4" x14ac:dyDescent="0.2">
      <c r="B120" t="s">
        <v>40</v>
      </c>
      <c r="C120" t="s">
        <v>19</v>
      </c>
      <c r="D120" s="4">
        <v>-1.4607639779281634</v>
      </c>
    </row>
    <row r="121" spans="1:4" x14ac:dyDescent="0.2">
      <c r="B121" t="s">
        <v>34</v>
      </c>
      <c r="C121" t="s">
        <v>17</v>
      </c>
      <c r="D121" s="4">
        <v>10.059052619291887</v>
      </c>
    </row>
    <row r="122" spans="1:4" x14ac:dyDescent="0.2">
      <c r="B122" t="s">
        <v>55</v>
      </c>
      <c r="C122" t="s">
        <v>19</v>
      </c>
      <c r="D122" s="4">
        <v>-0.28238969910263856</v>
      </c>
    </row>
    <row r="123" spans="1:4" x14ac:dyDescent="0.2">
      <c r="B123" t="s">
        <v>63</v>
      </c>
      <c r="C123" t="s">
        <v>22</v>
      </c>
      <c r="D123" s="4">
        <v>-1.813444499203432</v>
      </c>
    </row>
    <row r="124" spans="1:4" x14ac:dyDescent="0.2">
      <c r="B124" t="s">
        <v>74</v>
      </c>
      <c r="C124" t="s">
        <v>41</v>
      </c>
      <c r="D124" s="4">
        <v>-0.63525760539865961</v>
      </c>
    </row>
    <row r="125" spans="1:4" x14ac:dyDescent="0.2">
      <c r="B125" t="s">
        <v>76</v>
      </c>
      <c r="C125" t="s">
        <v>19</v>
      </c>
      <c r="D125" s="4">
        <v>-0.45888726426967985</v>
      </c>
    </row>
    <row r="126" spans="1:4" x14ac:dyDescent="0.2">
      <c r="B126" t="s">
        <v>80</v>
      </c>
      <c r="C126" t="s">
        <v>19</v>
      </c>
      <c r="D126" s="4">
        <v>-0.64240766385563675</v>
      </c>
    </row>
    <row r="127" spans="1:4" x14ac:dyDescent="0.2">
      <c r="B127" t="s">
        <v>90</v>
      </c>
      <c r="C127" t="s">
        <v>19</v>
      </c>
      <c r="D127" s="4">
        <v>0.18826102441197845</v>
      </c>
    </row>
    <row r="128" spans="1:4" x14ac:dyDescent="0.2">
      <c r="B128" t="s">
        <v>92</v>
      </c>
      <c r="C128" t="s">
        <v>19</v>
      </c>
      <c r="D128" s="4">
        <v>1.6470560999157366</v>
      </c>
    </row>
    <row r="129" spans="2:4" x14ac:dyDescent="0.2">
      <c r="B129" t="s">
        <v>100</v>
      </c>
      <c r="C129" t="s">
        <v>17</v>
      </c>
      <c r="D129" s="4">
        <v>1.0029724087341763</v>
      </c>
    </row>
    <row r="130" spans="2:4" x14ac:dyDescent="0.2">
      <c r="B130" t="s">
        <v>102</v>
      </c>
      <c r="C130" t="s">
        <v>17</v>
      </c>
      <c r="D130" s="4">
        <v>2.4481957834845751</v>
      </c>
    </row>
    <row r="131" spans="2:4" x14ac:dyDescent="0.2">
      <c r="B131" t="s">
        <v>110</v>
      </c>
      <c r="C131" t="s">
        <v>17</v>
      </c>
      <c r="D131" s="4">
        <v>-0.98413819131485414</v>
      </c>
    </row>
    <row r="132" spans="2:4" x14ac:dyDescent="0.2">
      <c r="B132" t="s">
        <v>126</v>
      </c>
      <c r="C132" t="s">
        <v>19</v>
      </c>
      <c r="D132" s="4">
        <v>-2.0318388550904238</v>
      </c>
    </row>
    <row r="133" spans="2:4" x14ac:dyDescent="0.2">
      <c r="B133" t="s">
        <v>128</v>
      </c>
      <c r="C133" t="s">
        <v>17</v>
      </c>
      <c r="D133" s="4">
        <v>-1.809100289925003</v>
      </c>
    </row>
    <row r="134" spans="2:4" x14ac:dyDescent="0.2">
      <c r="B134" t="s">
        <v>134</v>
      </c>
      <c r="C134" t="s">
        <v>22</v>
      </c>
      <c r="D134" s="4">
        <v>1.0022055081142351</v>
      </c>
    </row>
    <row r="135" spans="2:4" x14ac:dyDescent="0.2">
      <c r="B135" t="s">
        <v>140</v>
      </c>
      <c r="C135" t="s">
        <v>66</v>
      </c>
      <c r="D135" s="4">
        <v>-0.6094055488997977</v>
      </c>
    </row>
    <row r="136" spans="2:4" x14ac:dyDescent="0.2">
      <c r="B136" t="s">
        <v>132</v>
      </c>
      <c r="C136" t="s">
        <v>37</v>
      </c>
      <c r="D136" s="4">
        <v>-0.37292975347769075</v>
      </c>
    </row>
    <row r="137" spans="2:4" x14ac:dyDescent="0.2">
      <c r="B137" t="s">
        <v>148</v>
      </c>
      <c r="C137" t="s">
        <v>17</v>
      </c>
      <c r="D137" s="4">
        <v>-0.36445763852223789</v>
      </c>
    </row>
    <row r="138" spans="2:4" x14ac:dyDescent="0.2">
      <c r="B138" t="s">
        <v>150</v>
      </c>
      <c r="C138" t="s">
        <v>17</v>
      </c>
      <c r="D138" s="4">
        <v>-0.36445763852223789</v>
      </c>
    </row>
    <row r="139" spans="2:4" x14ac:dyDescent="0.2">
      <c r="B139" t="s">
        <v>154</v>
      </c>
      <c r="C139" t="s">
        <v>19</v>
      </c>
      <c r="D139" s="4">
        <v>2.5061889263813173</v>
      </c>
    </row>
    <row r="140" spans="2:4" x14ac:dyDescent="0.2">
      <c r="B140" t="s">
        <v>158</v>
      </c>
      <c r="C140" t="s">
        <v>19</v>
      </c>
      <c r="D140" s="4">
        <v>-1.4405586825536851</v>
      </c>
    </row>
    <row r="141" spans="2:4" x14ac:dyDescent="0.2">
      <c r="B141" t="s">
        <v>176</v>
      </c>
      <c r="C141" t="s">
        <v>37</v>
      </c>
      <c r="D141" s="4">
        <v>-1.2885526728194627</v>
      </c>
    </row>
    <row r="142" spans="2:4" x14ac:dyDescent="0.2">
      <c r="B142" t="s">
        <v>178</v>
      </c>
      <c r="C142" t="s">
        <v>19</v>
      </c>
      <c r="D142" s="4">
        <v>1.2536443302929086</v>
      </c>
    </row>
    <row r="143" spans="2:4" x14ac:dyDescent="0.2">
      <c r="B143" t="s">
        <v>180</v>
      </c>
      <c r="C143" t="s">
        <v>19</v>
      </c>
      <c r="D143" s="4">
        <v>-1.1723447357910659</v>
      </c>
    </row>
    <row r="144" spans="2:4" x14ac:dyDescent="0.2">
      <c r="B144" t="s">
        <v>198</v>
      </c>
      <c r="C144" t="s">
        <v>17</v>
      </c>
      <c r="D144" s="4">
        <v>-1.7789570295576576</v>
      </c>
    </row>
    <row r="145" spans="1:4" x14ac:dyDescent="0.2">
      <c r="B145" t="s">
        <v>208</v>
      </c>
      <c r="C145" t="s">
        <v>19</v>
      </c>
      <c r="D145" s="4">
        <v>-0.99540066744238287</v>
      </c>
    </row>
    <row r="146" spans="1:4" x14ac:dyDescent="0.2">
      <c r="B146" t="s">
        <v>218</v>
      </c>
      <c r="C146" t="s">
        <v>19</v>
      </c>
      <c r="D146" s="4">
        <v>-0.57268855107443273</v>
      </c>
    </row>
    <row r="147" spans="1:4" x14ac:dyDescent="0.2">
      <c r="B147" t="s">
        <v>226</v>
      </c>
      <c r="C147" t="s">
        <v>19</v>
      </c>
      <c r="D147" s="4">
        <v>-0.57559433536726523</v>
      </c>
    </row>
    <row r="148" spans="1:4" x14ac:dyDescent="0.2">
      <c r="B148" t="s">
        <v>236</v>
      </c>
      <c r="C148" t="s">
        <v>19</v>
      </c>
      <c r="D148" s="4">
        <v>-1.0544072732501002</v>
      </c>
    </row>
    <row r="149" spans="1:4" x14ac:dyDescent="0.2">
      <c r="B149" t="s">
        <v>261</v>
      </c>
      <c r="C149" t="s">
        <v>38</v>
      </c>
      <c r="D149" s="4">
        <v>0.94157260052804481</v>
      </c>
    </row>
    <row r="150" spans="1:4" x14ac:dyDescent="0.2">
      <c r="B150" t="s">
        <v>263</v>
      </c>
      <c r="C150" t="s">
        <v>17</v>
      </c>
      <c r="D150" s="4">
        <v>2.4879459732364406</v>
      </c>
    </row>
    <row r="151" spans="1:4" x14ac:dyDescent="0.2">
      <c r="B151" t="s">
        <v>267</v>
      </c>
      <c r="C151" t="s">
        <v>19</v>
      </c>
      <c r="D151" s="4">
        <v>-1.1574549989120226</v>
      </c>
    </row>
    <row r="152" spans="1:4" x14ac:dyDescent="0.2">
      <c r="B152" t="s">
        <v>269</v>
      </c>
      <c r="C152" t="s">
        <v>19</v>
      </c>
      <c r="D152" s="4">
        <v>-1.1553564601739232</v>
      </c>
    </row>
    <row r="153" spans="1:4" x14ac:dyDescent="0.2">
      <c r="A153" t="s">
        <v>305</v>
      </c>
      <c r="B153"/>
      <c r="D153" s="4">
        <v>5.9952043329758453E-15</v>
      </c>
    </row>
    <row r="154" spans="1:4" x14ac:dyDescent="0.2">
      <c r="A154">
        <v>30</v>
      </c>
      <c r="B154" t="s">
        <v>265</v>
      </c>
      <c r="C154" t="s">
        <v>17</v>
      </c>
      <c r="D154" s="4">
        <v>0</v>
      </c>
    </row>
    <row r="155" spans="1:4" x14ac:dyDescent="0.2">
      <c r="A155" t="s">
        <v>306</v>
      </c>
      <c r="B155"/>
      <c r="D155" s="4">
        <v>0</v>
      </c>
    </row>
    <row r="156" spans="1:4" x14ac:dyDescent="0.2">
      <c r="A156" t="s">
        <v>277</v>
      </c>
      <c r="B156"/>
      <c r="D156" s="4">
        <v>9.5479180117763462E-15</v>
      </c>
    </row>
    <row r="157" spans="1:4" x14ac:dyDescent="0.2">
      <c r="B157"/>
    </row>
    <row r="158" spans="1:4" x14ac:dyDescent="0.2">
      <c r="B158"/>
    </row>
    <row r="159" spans="1:4" x14ac:dyDescent="0.2">
      <c r="B159"/>
    </row>
    <row r="160" spans="1:4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workbookViewId="0">
      <selection activeCell="F2" sqref="F2"/>
    </sheetView>
  </sheetViews>
  <sheetFormatPr defaultRowHeight="15" x14ac:dyDescent="0.2"/>
  <cols>
    <col min="1" max="1" width="12.77734375" bestFit="1" customWidth="1"/>
    <col min="2" max="2" width="10.22265625" bestFit="1" customWidth="1"/>
    <col min="3" max="3" width="11.43359375" bestFit="1" customWidth="1"/>
    <col min="4" max="4" width="10.4921875" bestFit="1" customWidth="1"/>
    <col min="5" max="5" width="27.7109375" bestFit="1" customWidth="1"/>
    <col min="6" max="6" width="18.16015625" bestFit="1" customWidth="1"/>
    <col min="7" max="7" width="8.7421875" bestFit="1" customWidth="1"/>
    <col min="8" max="8" width="6.72265625" bestFit="1" customWidth="1"/>
    <col min="9" max="9" width="23.9453125" style="3" bestFit="1" customWidth="1"/>
    <col min="10" max="10" width="25.15234375" style="3" bestFit="1" customWidth="1"/>
    <col min="11" max="11" width="17.484375" style="3" bestFit="1" customWidth="1"/>
    <col min="12" max="12" width="16.94921875" style="3" bestFit="1" customWidth="1"/>
    <col min="13" max="13" width="23.40625" style="3" bestFit="1" customWidth="1"/>
    <col min="14" max="14" width="23.40625" style="3" customWidth="1"/>
    <col min="15" max="15" width="26.09765625" style="7" bestFit="1" customWidth="1"/>
    <col min="16" max="16" width="32.41796875" style="7" bestFit="1" customWidth="1"/>
    <col min="17" max="17" width="33.765625" style="7" bestFit="1" customWidth="1"/>
    <col min="18" max="18" width="25.9609375" style="7" bestFit="1" customWidth="1"/>
  </cols>
  <sheetData>
    <row r="1" spans="1:18" x14ac:dyDescent="0.2">
      <c r="A1" s="1" t="s">
        <v>0</v>
      </c>
      <c r="B1" s="1" t="s">
        <v>275</v>
      </c>
      <c r="C1" s="1" t="s">
        <v>274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7</v>
      </c>
      <c r="J1" s="2" t="s">
        <v>8</v>
      </c>
      <c r="K1" s="2" t="s">
        <v>6</v>
      </c>
      <c r="L1" s="2" t="s">
        <v>9</v>
      </c>
      <c r="M1" s="5" t="s">
        <v>10</v>
      </c>
      <c r="N1" s="5" t="s">
        <v>276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t="s">
        <v>191</v>
      </c>
      <c r="B2">
        <v>-29.81</v>
      </c>
      <c r="C2">
        <v>1.42</v>
      </c>
      <c r="D2">
        <v>6.9</v>
      </c>
      <c r="E2" t="s">
        <v>192</v>
      </c>
      <c r="F2" t="s">
        <v>22</v>
      </c>
      <c r="G2" t="s">
        <v>18</v>
      </c>
      <c r="H2">
        <v>13</v>
      </c>
      <c r="I2" s="3">
        <f t="shared" ref="I2:I65" si="0">AVERAGEIFS($B:$B,$H:$H,$H2)</f>
        <v>-29.81</v>
      </c>
      <c r="J2" s="3">
        <f t="shared" ref="J2:J65" si="1">AVERAGEIFS($C:$C,$H:$H,$H2)</f>
        <v>1.42</v>
      </c>
      <c r="K2" s="3">
        <f t="shared" ref="K2:K65" si="2">AVERAGEIFS($D:$D,$H:$H,$H2)</f>
        <v>6.9</v>
      </c>
      <c r="L2" s="3">
        <f t="shared" ref="L2:L65" si="3">AVERAGEIFS($D:$D,$F:$F,$F2)</f>
        <v>22.662307692307692</v>
      </c>
      <c r="M2" s="3">
        <f t="shared" ref="M2:M17" si="4">AVERAGEIFS($B:$B,$F:$F,$F2)</f>
        <v>8.991538461538461</v>
      </c>
      <c r="N2" s="3">
        <f>AVERAGEIFS($C:$C,$F:$F,$F2)</f>
        <v>2.2646153846153845</v>
      </c>
      <c r="O2" s="7">
        <f t="shared" ref="O2:Q2" si="5">B2/I2-1</f>
        <v>0</v>
      </c>
      <c r="P2" s="7">
        <f t="shared" si="5"/>
        <v>0</v>
      </c>
      <c r="Q2" s="7">
        <f t="shared" si="5"/>
        <v>0</v>
      </c>
      <c r="R2" s="7">
        <f>SUM(O2:Q2)</f>
        <v>0</v>
      </c>
    </row>
    <row r="3" spans="1:18" x14ac:dyDescent="0.2">
      <c r="A3" t="s">
        <v>20</v>
      </c>
      <c r="B3">
        <v>7.82</v>
      </c>
      <c r="C3">
        <v>1.32</v>
      </c>
      <c r="D3">
        <v>16.579999999999998</v>
      </c>
      <c r="E3" t="s">
        <v>21</v>
      </c>
      <c r="F3" t="s">
        <v>22</v>
      </c>
      <c r="G3" t="s">
        <v>23</v>
      </c>
      <c r="H3">
        <v>2</v>
      </c>
      <c r="I3" s="3">
        <f t="shared" si="0"/>
        <v>84.69</v>
      </c>
      <c r="J3" s="3">
        <f t="shared" si="1"/>
        <v>20.75</v>
      </c>
      <c r="K3" s="3">
        <f t="shared" si="2"/>
        <v>48.543333333333329</v>
      </c>
      <c r="L3" s="3">
        <f t="shared" si="3"/>
        <v>22.662307692307692</v>
      </c>
      <c r="M3" s="3">
        <f t="shared" si="4"/>
        <v>8.991538461538461</v>
      </c>
      <c r="N3" s="3">
        <f t="shared" ref="N3:N66" si="6">AVERAGEIFS($C:$C,$F:$F,$F3)</f>
        <v>2.2646153846153845</v>
      </c>
      <c r="O3" s="7">
        <f t="shared" ref="O3:O66" si="7">B3/I3-1</f>
        <v>-0.90766324241350804</v>
      </c>
      <c r="P3" s="7">
        <f t="shared" ref="P3:P66" si="8">C3/J3-1</f>
        <v>-0.93638554216867464</v>
      </c>
      <c r="Q3" s="7">
        <f t="shared" ref="Q3:Q66" si="9">D3/K3-1</f>
        <v>-0.65844949529629893</v>
      </c>
      <c r="R3" s="7">
        <f t="shared" ref="R3:R66" si="10">SUM(O3:Q3)</f>
        <v>-2.5024982798784814</v>
      </c>
    </row>
    <row r="4" spans="1:18" x14ac:dyDescent="0.2">
      <c r="A4" t="s">
        <v>93</v>
      </c>
      <c r="B4">
        <v>4.13</v>
      </c>
      <c r="C4">
        <v>17.04</v>
      </c>
      <c r="D4">
        <v>8.15</v>
      </c>
      <c r="E4" t="s">
        <v>94</v>
      </c>
      <c r="F4" t="s">
        <v>41</v>
      </c>
      <c r="G4" t="s">
        <v>23</v>
      </c>
      <c r="H4">
        <v>14</v>
      </c>
      <c r="I4" s="3">
        <f t="shared" si="0"/>
        <v>26.637499999999999</v>
      </c>
      <c r="J4" s="3">
        <f t="shared" si="1"/>
        <v>8.61</v>
      </c>
      <c r="K4" s="3">
        <f t="shared" si="2"/>
        <v>45.61</v>
      </c>
      <c r="L4" s="3">
        <f t="shared" si="3"/>
        <v>11.217142857142857</v>
      </c>
      <c r="M4" s="3">
        <f t="shared" si="4"/>
        <v>11.227142857142853</v>
      </c>
      <c r="N4" s="3">
        <f t="shared" si="6"/>
        <v>10.74952380952381</v>
      </c>
      <c r="O4" s="7">
        <f t="shared" si="7"/>
        <v>-0.84495541999061474</v>
      </c>
      <c r="P4" s="7">
        <f t="shared" si="8"/>
        <v>0.97909407665505221</v>
      </c>
      <c r="Q4" s="7">
        <f t="shared" si="9"/>
        <v>-0.82131111598333695</v>
      </c>
      <c r="R4" s="7">
        <f t="shared" si="10"/>
        <v>-0.68717245931889948</v>
      </c>
    </row>
    <row r="5" spans="1:18" x14ac:dyDescent="0.2">
      <c r="A5" t="s">
        <v>141</v>
      </c>
      <c r="B5">
        <v>13.07</v>
      </c>
      <c r="C5">
        <v>1.36</v>
      </c>
      <c r="D5">
        <v>28.42</v>
      </c>
      <c r="E5" t="s">
        <v>142</v>
      </c>
      <c r="F5" t="s">
        <v>37</v>
      </c>
      <c r="G5" t="s">
        <v>23</v>
      </c>
      <c r="H5">
        <v>2</v>
      </c>
      <c r="I5" s="3">
        <f t="shared" si="0"/>
        <v>84.69</v>
      </c>
      <c r="J5" s="3">
        <f t="shared" si="1"/>
        <v>20.75</v>
      </c>
      <c r="K5" s="3">
        <f t="shared" si="2"/>
        <v>48.543333333333329</v>
      </c>
      <c r="L5" s="3">
        <f t="shared" si="3"/>
        <v>30.568333333333339</v>
      </c>
      <c r="M5" s="3">
        <f t="shared" si="4"/>
        <v>18.04</v>
      </c>
      <c r="N5" s="3">
        <f t="shared" si="6"/>
        <v>3.0349999999999997</v>
      </c>
      <c r="O5" s="7">
        <f t="shared" si="7"/>
        <v>-0.84567245247372769</v>
      </c>
      <c r="P5" s="7">
        <f t="shared" si="8"/>
        <v>-0.93445783132530125</v>
      </c>
      <c r="Q5" s="7">
        <f t="shared" si="9"/>
        <v>-0.41454370665384876</v>
      </c>
      <c r="R5" s="7">
        <f t="shared" si="10"/>
        <v>-2.1946739904528778</v>
      </c>
    </row>
    <row r="6" spans="1:18" x14ac:dyDescent="0.2">
      <c r="A6" t="s">
        <v>253</v>
      </c>
      <c r="B6">
        <v>8.4499999999999993</v>
      </c>
      <c r="C6">
        <v>1.35</v>
      </c>
      <c r="D6">
        <v>16.37</v>
      </c>
      <c r="E6" t="s">
        <v>254</v>
      </c>
      <c r="F6" t="s">
        <v>22</v>
      </c>
      <c r="G6" t="s">
        <v>23</v>
      </c>
      <c r="H6">
        <v>14</v>
      </c>
      <c r="I6" s="3">
        <f t="shared" si="0"/>
        <v>26.637499999999999</v>
      </c>
      <c r="J6" s="3">
        <f t="shared" si="1"/>
        <v>8.61</v>
      </c>
      <c r="K6" s="3">
        <f t="shared" si="2"/>
        <v>45.61</v>
      </c>
      <c r="L6" s="3">
        <f t="shared" si="3"/>
        <v>22.662307692307692</v>
      </c>
      <c r="M6" s="3">
        <f t="shared" si="4"/>
        <v>8.991538461538461</v>
      </c>
      <c r="N6" s="3">
        <f t="shared" si="6"/>
        <v>2.2646153846153845</v>
      </c>
      <c r="O6" s="7">
        <f t="shared" si="7"/>
        <v>-0.68277803847958707</v>
      </c>
      <c r="P6" s="7">
        <f t="shared" si="8"/>
        <v>-0.84320557491289194</v>
      </c>
      <c r="Q6" s="7">
        <f t="shared" si="9"/>
        <v>-0.64108748081561062</v>
      </c>
      <c r="R6" s="7">
        <f t="shared" si="10"/>
        <v>-2.1670710942080897</v>
      </c>
    </row>
    <row r="7" spans="1:18" x14ac:dyDescent="0.2">
      <c r="A7" t="s">
        <v>145</v>
      </c>
      <c r="B7">
        <v>8.56</v>
      </c>
      <c r="C7">
        <v>0.83</v>
      </c>
      <c r="D7">
        <v>13.27</v>
      </c>
      <c r="E7" t="s">
        <v>146</v>
      </c>
      <c r="F7" t="s">
        <v>30</v>
      </c>
      <c r="G7" t="s">
        <v>23</v>
      </c>
      <c r="H7">
        <v>17</v>
      </c>
      <c r="I7" s="3">
        <f t="shared" si="0"/>
        <v>8.56</v>
      </c>
      <c r="J7" s="3">
        <f t="shared" si="1"/>
        <v>0.83</v>
      </c>
      <c r="K7" s="3">
        <f t="shared" si="2"/>
        <v>13.27</v>
      </c>
      <c r="L7" s="3">
        <f t="shared" si="3"/>
        <v>47.564999999999998</v>
      </c>
      <c r="M7" s="3">
        <f t="shared" si="4"/>
        <v>25.987000000000002</v>
      </c>
      <c r="N7" s="3">
        <f t="shared" si="6"/>
        <v>16.320000000000004</v>
      </c>
      <c r="O7" s="7">
        <f t="shared" si="7"/>
        <v>0</v>
      </c>
      <c r="P7" s="7">
        <f t="shared" si="8"/>
        <v>0</v>
      </c>
      <c r="Q7" s="7">
        <f t="shared" si="9"/>
        <v>0</v>
      </c>
      <c r="R7" s="7">
        <f t="shared" si="10"/>
        <v>0</v>
      </c>
    </row>
    <row r="8" spans="1:18" x14ac:dyDescent="0.2">
      <c r="A8" t="s">
        <v>197</v>
      </c>
      <c r="B8">
        <v>7.01</v>
      </c>
      <c r="C8">
        <v>0.73</v>
      </c>
      <c r="D8">
        <v>6.59</v>
      </c>
      <c r="E8" t="s">
        <v>198</v>
      </c>
      <c r="F8" t="s">
        <v>17</v>
      </c>
      <c r="G8" t="s">
        <v>23</v>
      </c>
      <c r="H8">
        <v>29</v>
      </c>
      <c r="I8" s="3">
        <f t="shared" si="0"/>
        <v>16.146764705882351</v>
      </c>
      <c r="J8" s="3">
        <f t="shared" si="1"/>
        <v>1.654705882352941</v>
      </c>
      <c r="K8" s="3">
        <f t="shared" si="2"/>
        <v>19.060882352941178</v>
      </c>
      <c r="L8" s="3">
        <f t="shared" si="3"/>
        <v>19.079999999999998</v>
      </c>
      <c r="M8" s="3">
        <f t="shared" si="4"/>
        <v>16.395454545454545</v>
      </c>
      <c r="N8" s="3">
        <f t="shared" si="6"/>
        <v>1.9622727272727274</v>
      </c>
      <c r="O8" s="7">
        <f t="shared" si="7"/>
        <v>-0.56585730159019287</v>
      </c>
      <c r="P8" s="7">
        <f t="shared" si="8"/>
        <v>-0.55883398506932092</v>
      </c>
      <c r="Q8" s="7">
        <f t="shared" si="9"/>
        <v>-0.65426574289814377</v>
      </c>
      <c r="R8" s="7">
        <f t="shared" si="10"/>
        <v>-1.7789570295576576</v>
      </c>
    </row>
    <row r="9" spans="1:18" x14ac:dyDescent="0.2">
      <c r="A9" t="s">
        <v>125</v>
      </c>
      <c r="B9">
        <v>4.26</v>
      </c>
      <c r="C9">
        <v>0.53</v>
      </c>
      <c r="D9">
        <v>7.32</v>
      </c>
      <c r="E9" t="s">
        <v>126</v>
      </c>
      <c r="F9" t="s">
        <v>19</v>
      </c>
      <c r="G9" t="s">
        <v>23</v>
      </c>
      <c r="H9">
        <v>29</v>
      </c>
      <c r="I9" s="3">
        <f t="shared" si="0"/>
        <v>16.146764705882351</v>
      </c>
      <c r="J9" s="3">
        <f t="shared" si="1"/>
        <v>1.654705882352941</v>
      </c>
      <c r="K9" s="3">
        <f t="shared" si="2"/>
        <v>19.060882352941178</v>
      </c>
      <c r="L9" s="3">
        <f t="shared" si="3"/>
        <v>21.84682926829268</v>
      </c>
      <c r="M9" s="3">
        <f t="shared" si="4"/>
        <v>13.413170731707316</v>
      </c>
      <c r="N9" s="3">
        <f t="shared" si="6"/>
        <v>1.72609756097561</v>
      </c>
      <c r="O9" s="7">
        <f t="shared" si="7"/>
        <v>-0.73617005774239974</v>
      </c>
      <c r="P9" s="7">
        <f t="shared" si="8"/>
        <v>-0.67970138642019196</v>
      </c>
      <c r="Q9" s="7">
        <f t="shared" si="9"/>
        <v>-0.61596741092783192</v>
      </c>
      <c r="R9" s="7">
        <f t="shared" si="10"/>
        <v>-2.0318388550904238</v>
      </c>
    </row>
    <row r="10" spans="1:18" x14ac:dyDescent="0.2">
      <c r="A10" t="s">
        <v>127</v>
      </c>
      <c r="B10">
        <v>6.16</v>
      </c>
      <c r="C10">
        <v>0.67</v>
      </c>
      <c r="D10">
        <v>7.71</v>
      </c>
      <c r="E10" t="s">
        <v>128</v>
      </c>
      <c r="F10" t="s">
        <v>17</v>
      </c>
      <c r="G10" t="s">
        <v>23</v>
      </c>
      <c r="H10">
        <v>29</v>
      </c>
      <c r="I10" s="3">
        <f t="shared" si="0"/>
        <v>16.146764705882351</v>
      </c>
      <c r="J10" s="3">
        <f t="shared" si="1"/>
        <v>1.654705882352941</v>
      </c>
      <c r="K10" s="3">
        <f t="shared" si="2"/>
        <v>19.060882352941178</v>
      </c>
      <c r="L10" s="3">
        <f t="shared" si="3"/>
        <v>19.079999999999998</v>
      </c>
      <c r="M10" s="3">
        <f t="shared" si="4"/>
        <v>16.395454545454545</v>
      </c>
      <c r="N10" s="3">
        <f t="shared" si="6"/>
        <v>1.9622727272727274</v>
      </c>
      <c r="O10" s="7">
        <f t="shared" si="7"/>
        <v>-0.61849942621905674</v>
      </c>
      <c r="P10" s="7">
        <f t="shared" si="8"/>
        <v>-0.59509420547458225</v>
      </c>
      <c r="Q10" s="7">
        <f t="shared" si="9"/>
        <v>-0.59550665823136395</v>
      </c>
      <c r="R10" s="7">
        <f t="shared" si="10"/>
        <v>-1.809100289925003</v>
      </c>
    </row>
    <row r="11" spans="1:18" x14ac:dyDescent="0.2">
      <c r="A11" t="s">
        <v>213</v>
      </c>
      <c r="B11">
        <v>6.94</v>
      </c>
      <c r="C11">
        <v>2.62</v>
      </c>
      <c r="D11">
        <v>9.8800000000000008</v>
      </c>
      <c r="E11" t="s">
        <v>214</v>
      </c>
      <c r="F11" t="s">
        <v>30</v>
      </c>
      <c r="G11" t="s">
        <v>23</v>
      </c>
      <c r="H11">
        <v>21</v>
      </c>
      <c r="I11" s="3">
        <f t="shared" si="0"/>
        <v>6.94</v>
      </c>
      <c r="J11" s="3">
        <f t="shared" si="1"/>
        <v>2.62</v>
      </c>
      <c r="K11" s="3">
        <f t="shared" si="2"/>
        <v>9.8800000000000008</v>
      </c>
      <c r="L11" s="3">
        <f t="shared" si="3"/>
        <v>47.564999999999998</v>
      </c>
      <c r="M11" s="3">
        <f t="shared" si="4"/>
        <v>25.987000000000002</v>
      </c>
      <c r="N11" s="3">
        <f t="shared" si="6"/>
        <v>16.320000000000004</v>
      </c>
      <c r="O11" s="7">
        <f t="shared" si="7"/>
        <v>0</v>
      </c>
      <c r="P11" s="7">
        <f t="shared" si="8"/>
        <v>0</v>
      </c>
      <c r="Q11" s="7">
        <f t="shared" si="9"/>
        <v>0</v>
      </c>
      <c r="R11" s="7">
        <f t="shared" si="10"/>
        <v>0</v>
      </c>
    </row>
    <row r="12" spans="1:18" x14ac:dyDescent="0.2">
      <c r="A12" t="s">
        <v>69</v>
      </c>
      <c r="B12">
        <v>6.15</v>
      </c>
      <c r="C12">
        <v>1.4</v>
      </c>
      <c r="D12">
        <v>13.02</v>
      </c>
      <c r="E12" t="s">
        <v>70</v>
      </c>
      <c r="F12" t="s">
        <v>66</v>
      </c>
      <c r="G12" t="s">
        <v>18</v>
      </c>
      <c r="H12">
        <v>27</v>
      </c>
      <c r="I12" s="3">
        <f t="shared" si="0"/>
        <v>18.828750000000003</v>
      </c>
      <c r="J12" s="3">
        <f t="shared" si="1"/>
        <v>4.415</v>
      </c>
      <c r="K12" s="3">
        <f t="shared" si="2"/>
        <v>26.263749999999998</v>
      </c>
      <c r="L12" s="3">
        <f t="shared" si="3"/>
        <v>15.371666666666668</v>
      </c>
      <c r="M12" s="3">
        <f t="shared" si="4"/>
        <v>18.056666666666668</v>
      </c>
      <c r="N12" s="3">
        <f t="shared" si="6"/>
        <v>3.98</v>
      </c>
      <c r="O12" s="7">
        <f t="shared" si="7"/>
        <v>-0.67337183827922731</v>
      </c>
      <c r="P12" s="7">
        <f t="shared" si="8"/>
        <v>-0.68289920724801823</v>
      </c>
      <c r="Q12" s="7">
        <f t="shared" si="9"/>
        <v>-0.50425967350435486</v>
      </c>
      <c r="R12" s="7">
        <f t="shared" si="10"/>
        <v>-1.8605307190316003</v>
      </c>
    </row>
    <row r="13" spans="1:18" x14ac:dyDescent="0.2">
      <c r="A13" t="s">
        <v>73</v>
      </c>
      <c r="B13">
        <v>18.2</v>
      </c>
      <c r="C13">
        <v>0.75</v>
      </c>
      <c r="D13">
        <v>14.95</v>
      </c>
      <c r="E13" t="s">
        <v>74</v>
      </c>
      <c r="F13" t="s">
        <v>41</v>
      </c>
      <c r="G13" t="s">
        <v>18</v>
      </c>
      <c r="H13">
        <v>29</v>
      </c>
      <c r="I13" s="3">
        <f t="shared" si="0"/>
        <v>16.146764705882351</v>
      </c>
      <c r="J13" s="3">
        <f t="shared" si="1"/>
        <v>1.654705882352941</v>
      </c>
      <c r="K13" s="3">
        <f t="shared" si="2"/>
        <v>19.060882352941178</v>
      </c>
      <c r="L13" s="3">
        <f t="shared" si="3"/>
        <v>11.217142857142857</v>
      </c>
      <c r="M13" s="3">
        <f t="shared" si="4"/>
        <v>11.227142857142853</v>
      </c>
      <c r="N13" s="3">
        <f t="shared" si="6"/>
        <v>10.74952380952381</v>
      </c>
      <c r="O13" s="7">
        <f t="shared" si="7"/>
        <v>0.12716078617096871</v>
      </c>
      <c r="P13" s="7">
        <f t="shared" si="8"/>
        <v>-0.54674724493423388</v>
      </c>
      <c r="Q13" s="7">
        <f t="shared" si="9"/>
        <v>-0.21567114663539444</v>
      </c>
      <c r="R13" s="7">
        <f t="shared" si="10"/>
        <v>-0.63525760539865961</v>
      </c>
    </row>
    <row r="14" spans="1:18" x14ac:dyDescent="0.2">
      <c r="A14" t="s">
        <v>217</v>
      </c>
      <c r="B14">
        <v>18.579999999999998</v>
      </c>
      <c r="C14">
        <v>0.7</v>
      </c>
      <c r="D14">
        <v>16.27</v>
      </c>
      <c r="E14" t="s">
        <v>218</v>
      </c>
      <c r="F14" t="s">
        <v>19</v>
      </c>
      <c r="G14" t="s">
        <v>18</v>
      </c>
      <c r="H14">
        <v>29</v>
      </c>
      <c r="I14" s="3">
        <f t="shared" si="0"/>
        <v>16.146764705882351</v>
      </c>
      <c r="J14" s="3">
        <f t="shared" si="1"/>
        <v>1.654705882352941</v>
      </c>
      <c r="K14" s="3">
        <f t="shared" si="2"/>
        <v>19.060882352941178</v>
      </c>
      <c r="L14" s="3">
        <f t="shared" si="3"/>
        <v>21.84682926829268</v>
      </c>
      <c r="M14" s="3">
        <f t="shared" si="4"/>
        <v>13.413170731707316</v>
      </c>
      <c r="N14" s="3">
        <f t="shared" si="6"/>
        <v>1.72609756097561</v>
      </c>
      <c r="O14" s="7">
        <f t="shared" si="7"/>
        <v>0.15069491247563715</v>
      </c>
      <c r="P14" s="7">
        <f t="shared" si="8"/>
        <v>-0.57696409527195169</v>
      </c>
      <c r="Q14" s="7">
        <f t="shared" si="9"/>
        <v>-0.14641936827811819</v>
      </c>
      <c r="R14" s="7">
        <f t="shared" si="10"/>
        <v>-0.57268855107443273</v>
      </c>
    </row>
    <row r="15" spans="1:18" x14ac:dyDescent="0.2">
      <c r="A15" t="s">
        <v>62</v>
      </c>
      <c r="B15">
        <v>5.78</v>
      </c>
      <c r="C15">
        <v>0.45</v>
      </c>
      <c r="D15">
        <v>10.61</v>
      </c>
      <c r="E15" t="s">
        <v>63</v>
      </c>
      <c r="F15" t="s">
        <v>22</v>
      </c>
      <c r="G15" t="s">
        <v>23</v>
      </c>
      <c r="H15">
        <v>29</v>
      </c>
      <c r="I15" s="3">
        <f t="shared" si="0"/>
        <v>16.146764705882351</v>
      </c>
      <c r="J15" s="3">
        <f t="shared" si="1"/>
        <v>1.654705882352941</v>
      </c>
      <c r="K15" s="3">
        <f t="shared" si="2"/>
        <v>19.060882352941178</v>
      </c>
      <c r="L15" s="3">
        <f t="shared" si="3"/>
        <v>22.662307692307692</v>
      </c>
      <c r="M15" s="3">
        <f t="shared" si="4"/>
        <v>8.991538461538461</v>
      </c>
      <c r="N15" s="3">
        <f t="shared" si="6"/>
        <v>2.2646153846153845</v>
      </c>
      <c r="O15" s="7">
        <f t="shared" si="7"/>
        <v>-0.64203355252372529</v>
      </c>
      <c r="P15" s="7">
        <f t="shared" si="8"/>
        <v>-0.72804834696054033</v>
      </c>
      <c r="Q15" s="7">
        <f t="shared" si="9"/>
        <v>-0.44336259971916625</v>
      </c>
      <c r="R15" s="7">
        <f t="shared" si="10"/>
        <v>-1.813444499203432</v>
      </c>
    </row>
    <row r="16" spans="1:18" x14ac:dyDescent="0.2">
      <c r="A16" t="s">
        <v>243</v>
      </c>
      <c r="B16">
        <v>7.25</v>
      </c>
      <c r="C16">
        <v>1.08</v>
      </c>
      <c r="D16">
        <v>16.690000000000001</v>
      </c>
      <c r="E16" t="s">
        <v>244</v>
      </c>
      <c r="F16" t="s">
        <v>19</v>
      </c>
      <c r="G16" t="s">
        <v>18</v>
      </c>
      <c r="H16">
        <v>27</v>
      </c>
      <c r="I16" s="3">
        <f t="shared" si="0"/>
        <v>18.828750000000003</v>
      </c>
      <c r="J16" s="3">
        <f t="shared" si="1"/>
        <v>4.415</v>
      </c>
      <c r="K16" s="3">
        <f t="shared" si="2"/>
        <v>26.263749999999998</v>
      </c>
      <c r="L16" s="3">
        <f t="shared" si="3"/>
        <v>21.84682926829268</v>
      </c>
      <c r="M16" s="3">
        <f t="shared" si="4"/>
        <v>13.413170731707316</v>
      </c>
      <c r="N16" s="3">
        <f t="shared" si="6"/>
        <v>1.72609756097561</v>
      </c>
      <c r="O16" s="7">
        <f t="shared" si="7"/>
        <v>-0.61495054106087776</v>
      </c>
      <c r="P16" s="7">
        <f t="shared" si="8"/>
        <v>-0.75537938844847108</v>
      </c>
      <c r="Q16" s="7">
        <f t="shared" si="9"/>
        <v>-0.3645233449145685</v>
      </c>
      <c r="R16" s="7">
        <f t="shared" si="10"/>
        <v>-1.7348532744239176</v>
      </c>
    </row>
    <row r="17" spans="1:18" x14ac:dyDescent="0.2">
      <c r="A17" t="s">
        <v>241</v>
      </c>
      <c r="B17">
        <v>7.25</v>
      </c>
      <c r="C17">
        <v>1.08</v>
      </c>
      <c r="D17">
        <v>16.71</v>
      </c>
      <c r="E17" t="s">
        <v>242</v>
      </c>
      <c r="F17" t="s">
        <v>19</v>
      </c>
      <c r="G17" t="s">
        <v>18</v>
      </c>
      <c r="H17">
        <v>27</v>
      </c>
      <c r="I17" s="3">
        <f t="shared" si="0"/>
        <v>18.828750000000003</v>
      </c>
      <c r="J17" s="3">
        <f t="shared" si="1"/>
        <v>4.415</v>
      </c>
      <c r="K17" s="3">
        <f t="shared" si="2"/>
        <v>26.263749999999998</v>
      </c>
      <c r="L17" s="3">
        <f t="shared" si="3"/>
        <v>21.84682926829268</v>
      </c>
      <c r="M17" s="3">
        <f t="shared" si="4"/>
        <v>13.413170731707316</v>
      </c>
      <c r="N17" s="3">
        <f t="shared" si="6"/>
        <v>1.72609756097561</v>
      </c>
      <c r="O17" s="7">
        <f t="shared" si="7"/>
        <v>-0.61495054106087776</v>
      </c>
      <c r="P17" s="7">
        <f t="shared" si="8"/>
        <v>-0.75537938844847108</v>
      </c>
      <c r="Q17" s="7">
        <f t="shared" si="9"/>
        <v>-0.36376183903669501</v>
      </c>
      <c r="R17" s="7">
        <f t="shared" si="10"/>
        <v>-1.734091768546044</v>
      </c>
    </row>
    <row r="18" spans="1:18" x14ac:dyDescent="0.2">
      <c r="A18" t="s">
        <v>235</v>
      </c>
      <c r="B18">
        <v>13.01</v>
      </c>
      <c r="C18">
        <v>0.61</v>
      </c>
      <c r="D18">
        <v>14.7</v>
      </c>
      <c r="E18" t="s">
        <v>236</v>
      </c>
      <c r="F18" t="s">
        <v>19</v>
      </c>
      <c r="G18" t="s">
        <v>18</v>
      </c>
      <c r="H18">
        <v>29</v>
      </c>
      <c r="I18" s="3">
        <f t="shared" si="0"/>
        <v>16.146764705882351</v>
      </c>
      <c r="J18" s="3">
        <f t="shared" si="1"/>
        <v>1.654705882352941</v>
      </c>
      <c r="K18" s="3">
        <f t="shared" si="2"/>
        <v>19.060882352941178</v>
      </c>
      <c r="L18" s="3">
        <f t="shared" si="3"/>
        <v>21.84682926829268</v>
      </c>
      <c r="M18" s="3">
        <f t="shared" ref="M18:M81" si="11">AVERAGEIFS($B:$B,$F:$F,$F18)</f>
        <v>13.413170731707316</v>
      </c>
      <c r="N18" s="3">
        <f t="shared" si="6"/>
        <v>1.72609756097561</v>
      </c>
      <c r="O18" s="7">
        <f t="shared" si="7"/>
        <v>-0.19426583362174166</v>
      </c>
      <c r="P18" s="7">
        <f t="shared" si="8"/>
        <v>-0.63135442587984358</v>
      </c>
      <c r="Q18" s="7">
        <f t="shared" si="9"/>
        <v>-0.22878701374851496</v>
      </c>
      <c r="R18" s="7">
        <f t="shared" si="10"/>
        <v>-1.0544072732501002</v>
      </c>
    </row>
    <row r="19" spans="1:18" x14ac:dyDescent="0.2">
      <c r="A19" t="s">
        <v>181</v>
      </c>
      <c r="B19">
        <v>5.28</v>
      </c>
      <c r="C19">
        <v>0.63</v>
      </c>
      <c r="D19">
        <v>9.36</v>
      </c>
      <c r="E19" t="s">
        <v>182</v>
      </c>
      <c r="F19" t="s">
        <v>19</v>
      </c>
      <c r="G19" t="s">
        <v>18</v>
      </c>
      <c r="H19">
        <v>23</v>
      </c>
      <c r="I19" s="3">
        <f t="shared" si="0"/>
        <v>-3.1180000000000008</v>
      </c>
      <c r="J19" s="3">
        <f t="shared" si="1"/>
        <v>9.854000000000001</v>
      </c>
      <c r="K19" s="3">
        <f t="shared" si="2"/>
        <v>23.589999999999996</v>
      </c>
      <c r="L19" s="3">
        <f t="shared" si="3"/>
        <v>21.84682926829268</v>
      </c>
      <c r="M19" s="3">
        <f t="shared" si="11"/>
        <v>13.413170731707316</v>
      </c>
      <c r="N19" s="3">
        <f t="shared" si="6"/>
        <v>1.72609756097561</v>
      </c>
      <c r="O19" s="7">
        <f t="shared" si="7"/>
        <v>-2.6933932007697239</v>
      </c>
      <c r="P19" s="7">
        <f t="shared" si="8"/>
        <v>-0.93606657195047693</v>
      </c>
      <c r="Q19" s="7">
        <f t="shared" si="9"/>
        <v>-0.60322170411191178</v>
      </c>
      <c r="R19" s="7">
        <f t="shared" si="10"/>
        <v>-4.2326814768321128</v>
      </c>
    </row>
    <row r="20" spans="1:18" x14ac:dyDescent="0.2">
      <c r="A20" t="s">
        <v>199</v>
      </c>
      <c r="B20">
        <v>11.54</v>
      </c>
      <c r="C20">
        <v>1.34</v>
      </c>
      <c r="D20">
        <v>19.7</v>
      </c>
      <c r="E20" t="s">
        <v>200</v>
      </c>
      <c r="F20" t="s">
        <v>19</v>
      </c>
      <c r="G20" t="s">
        <v>23</v>
      </c>
      <c r="H20">
        <v>20</v>
      </c>
      <c r="I20" s="3">
        <f t="shared" si="0"/>
        <v>11.54</v>
      </c>
      <c r="J20" s="3">
        <f t="shared" si="1"/>
        <v>1.34</v>
      </c>
      <c r="K20" s="3">
        <f t="shared" si="2"/>
        <v>19.7</v>
      </c>
      <c r="L20" s="3">
        <f t="shared" si="3"/>
        <v>21.84682926829268</v>
      </c>
      <c r="M20" s="3">
        <f t="shared" si="11"/>
        <v>13.413170731707316</v>
      </c>
      <c r="N20" s="3">
        <f t="shared" si="6"/>
        <v>1.72609756097561</v>
      </c>
      <c r="O20" s="7">
        <f t="shared" si="7"/>
        <v>0</v>
      </c>
      <c r="P20" s="7">
        <f t="shared" si="8"/>
        <v>0</v>
      </c>
      <c r="Q20" s="7">
        <f t="shared" si="9"/>
        <v>0</v>
      </c>
      <c r="R20" s="7">
        <f t="shared" si="10"/>
        <v>0</v>
      </c>
    </row>
    <row r="21" spans="1:18" x14ac:dyDescent="0.2">
      <c r="A21" t="s">
        <v>207</v>
      </c>
      <c r="B21">
        <v>12.22</v>
      </c>
      <c r="C21">
        <v>0.99</v>
      </c>
      <c r="D21">
        <v>12.38</v>
      </c>
      <c r="E21" t="s">
        <v>208</v>
      </c>
      <c r="F21" t="s">
        <v>19</v>
      </c>
      <c r="G21" t="s">
        <v>23</v>
      </c>
      <c r="H21">
        <v>29</v>
      </c>
      <c r="I21" s="3">
        <f t="shared" si="0"/>
        <v>16.146764705882351</v>
      </c>
      <c r="J21" s="3">
        <f t="shared" si="1"/>
        <v>1.654705882352941</v>
      </c>
      <c r="K21" s="3">
        <f t="shared" si="2"/>
        <v>19.060882352941178</v>
      </c>
      <c r="L21" s="3">
        <f t="shared" si="3"/>
        <v>21.84682926829268</v>
      </c>
      <c r="M21" s="3">
        <f t="shared" si="11"/>
        <v>13.413170731707316</v>
      </c>
      <c r="N21" s="3">
        <f t="shared" si="6"/>
        <v>1.72609756097561</v>
      </c>
      <c r="O21" s="7">
        <f t="shared" si="7"/>
        <v>-0.24319204357092106</v>
      </c>
      <c r="P21" s="7">
        <f t="shared" si="8"/>
        <v>-0.40170636331318876</v>
      </c>
      <c r="Q21" s="7">
        <f t="shared" si="9"/>
        <v>-0.35050226055827305</v>
      </c>
      <c r="R21" s="7">
        <f t="shared" si="10"/>
        <v>-0.99540066744238287</v>
      </c>
    </row>
    <row r="22" spans="1:18" x14ac:dyDescent="0.2">
      <c r="A22" t="s">
        <v>266</v>
      </c>
      <c r="B22">
        <v>10.42</v>
      </c>
      <c r="C22">
        <v>1.04</v>
      </c>
      <c r="D22">
        <v>10.84</v>
      </c>
      <c r="E22" t="s">
        <v>267</v>
      </c>
      <c r="F22" t="s">
        <v>19</v>
      </c>
      <c r="G22" t="s">
        <v>18</v>
      </c>
      <c r="H22">
        <v>29</v>
      </c>
      <c r="I22" s="3">
        <f t="shared" si="0"/>
        <v>16.146764705882351</v>
      </c>
      <c r="J22" s="3">
        <f t="shared" si="1"/>
        <v>1.654705882352941</v>
      </c>
      <c r="K22" s="3">
        <f t="shared" si="2"/>
        <v>19.060882352941178</v>
      </c>
      <c r="L22" s="3">
        <f t="shared" si="3"/>
        <v>21.84682926829268</v>
      </c>
      <c r="M22" s="3">
        <f t="shared" si="11"/>
        <v>13.413170731707316</v>
      </c>
      <c r="N22" s="3">
        <f t="shared" si="6"/>
        <v>1.72609756097561</v>
      </c>
      <c r="O22" s="7">
        <f t="shared" si="7"/>
        <v>-0.35466948396145637</v>
      </c>
      <c r="P22" s="7">
        <f t="shared" si="8"/>
        <v>-0.37148951297547095</v>
      </c>
      <c r="Q22" s="7">
        <f t="shared" si="9"/>
        <v>-0.43129600197509532</v>
      </c>
      <c r="R22" s="7">
        <f t="shared" si="10"/>
        <v>-1.1574549989120226</v>
      </c>
    </row>
    <row r="23" spans="1:18" x14ac:dyDescent="0.2">
      <c r="A23" t="s">
        <v>268</v>
      </c>
      <c r="B23">
        <v>10.42</v>
      </c>
      <c r="C23">
        <v>1.04</v>
      </c>
      <c r="D23">
        <v>10.88</v>
      </c>
      <c r="E23" t="s">
        <v>269</v>
      </c>
      <c r="F23" t="s">
        <v>19</v>
      </c>
      <c r="G23" t="s">
        <v>18</v>
      </c>
      <c r="H23">
        <v>29</v>
      </c>
      <c r="I23" s="3">
        <f t="shared" si="0"/>
        <v>16.146764705882351</v>
      </c>
      <c r="J23" s="3">
        <f t="shared" si="1"/>
        <v>1.654705882352941</v>
      </c>
      <c r="K23" s="3">
        <f t="shared" si="2"/>
        <v>19.060882352941178</v>
      </c>
      <c r="L23" s="3">
        <f t="shared" si="3"/>
        <v>21.84682926829268</v>
      </c>
      <c r="M23" s="3">
        <f t="shared" si="11"/>
        <v>13.413170731707316</v>
      </c>
      <c r="N23" s="3">
        <f t="shared" si="6"/>
        <v>1.72609756097561</v>
      </c>
      <c r="O23" s="7">
        <f t="shared" si="7"/>
        <v>-0.35466948396145637</v>
      </c>
      <c r="P23" s="7">
        <f t="shared" si="8"/>
        <v>-0.37148951297547095</v>
      </c>
      <c r="Q23" s="7">
        <f t="shared" si="9"/>
        <v>-0.42919746323699604</v>
      </c>
      <c r="R23" s="7">
        <f t="shared" si="10"/>
        <v>-1.1553564601739232</v>
      </c>
    </row>
    <row r="24" spans="1:18" x14ac:dyDescent="0.2">
      <c r="A24" t="s">
        <v>26</v>
      </c>
      <c r="B24">
        <v>10.09</v>
      </c>
      <c r="C24">
        <v>1.99</v>
      </c>
      <c r="D24">
        <v>16.07</v>
      </c>
      <c r="E24" t="s">
        <v>27</v>
      </c>
      <c r="F24" t="s">
        <v>19</v>
      </c>
      <c r="G24" t="s">
        <v>18</v>
      </c>
      <c r="H24">
        <v>27</v>
      </c>
      <c r="I24" s="3">
        <f t="shared" si="0"/>
        <v>18.828750000000003</v>
      </c>
      <c r="J24" s="3">
        <f t="shared" si="1"/>
        <v>4.415</v>
      </c>
      <c r="K24" s="3">
        <f t="shared" si="2"/>
        <v>26.263749999999998</v>
      </c>
      <c r="L24" s="3">
        <f t="shared" si="3"/>
        <v>21.84682926829268</v>
      </c>
      <c r="M24" s="3">
        <f t="shared" si="11"/>
        <v>13.413170731707316</v>
      </c>
      <c r="N24" s="3">
        <f t="shared" si="6"/>
        <v>1.72609756097561</v>
      </c>
      <c r="O24" s="7">
        <f t="shared" si="7"/>
        <v>-0.46411737369713879</v>
      </c>
      <c r="P24" s="7">
        <f t="shared" si="8"/>
        <v>-0.54926387315968284</v>
      </c>
      <c r="Q24" s="7">
        <f t="shared" si="9"/>
        <v>-0.38813002712864686</v>
      </c>
      <c r="R24" s="7">
        <f t="shared" si="10"/>
        <v>-1.4015112739854683</v>
      </c>
    </row>
    <row r="25" spans="1:18" x14ac:dyDescent="0.2">
      <c r="A25" t="s">
        <v>157</v>
      </c>
      <c r="B25">
        <v>7.32</v>
      </c>
      <c r="C25">
        <v>0.95</v>
      </c>
      <c r="D25">
        <v>10.14</v>
      </c>
      <c r="E25" t="s">
        <v>158</v>
      </c>
      <c r="F25" t="s">
        <v>19</v>
      </c>
      <c r="G25" t="s">
        <v>23</v>
      </c>
      <c r="H25">
        <v>29</v>
      </c>
      <c r="I25" s="3">
        <f t="shared" si="0"/>
        <v>16.146764705882351</v>
      </c>
      <c r="J25" s="3">
        <f t="shared" si="1"/>
        <v>1.654705882352941</v>
      </c>
      <c r="K25" s="3">
        <f t="shared" si="2"/>
        <v>19.060882352941178</v>
      </c>
      <c r="L25" s="3">
        <f t="shared" si="3"/>
        <v>21.84682926829268</v>
      </c>
      <c r="M25" s="3">
        <f t="shared" si="11"/>
        <v>13.413170731707316</v>
      </c>
      <c r="N25" s="3">
        <f t="shared" si="6"/>
        <v>1.72609756097561</v>
      </c>
      <c r="O25" s="7">
        <f t="shared" si="7"/>
        <v>-0.5466584090784895</v>
      </c>
      <c r="P25" s="7">
        <f t="shared" si="8"/>
        <v>-0.42587984358336295</v>
      </c>
      <c r="Q25" s="7">
        <f t="shared" si="9"/>
        <v>-0.46802042989183268</v>
      </c>
      <c r="R25" s="7">
        <f t="shared" si="10"/>
        <v>-1.4405586825536851</v>
      </c>
    </row>
    <row r="26" spans="1:18" x14ac:dyDescent="0.2">
      <c r="A26" t="s">
        <v>85</v>
      </c>
      <c r="B26">
        <v>15.22</v>
      </c>
      <c r="C26">
        <v>1.55</v>
      </c>
      <c r="D26">
        <v>15.3</v>
      </c>
      <c r="E26" t="s">
        <v>86</v>
      </c>
      <c r="F26" t="s">
        <v>17</v>
      </c>
      <c r="G26" t="s">
        <v>23</v>
      </c>
      <c r="H26">
        <v>25</v>
      </c>
      <c r="I26" s="3">
        <f t="shared" si="0"/>
        <v>25.71</v>
      </c>
      <c r="J26" s="3">
        <f t="shared" si="1"/>
        <v>3.05</v>
      </c>
      <c r="K26" s="3">
        <f t="shared" si="2"/>
        <v>31.14</v>
      </c>
      <c r="L26" s="3">
        <f t="shared" si="3"/>
        <v>19.079999999999998</v>
      </c>
      <c r="M26" s="3">
        <f t="shared" si="11"/>
        <v>16.395454545454545</v>
      </c>
      <c r="N26" s="3">
        <f t="shared" si="6"/>
        <v>1.9622727272727274</v>
      </c>
      <c r="O26" s="7">
        <f t="shared" si="7"/>
        <v>-0.40801244651886426</v>
      </c>
      <c r="P26" s="7">
        <f t="shared" si="8"/>
        <v>-0.49180327868852458</v>
      </c>
      <c r="Q26" s="7">
        <f t="shared" si="9"/>
        <v>-0.50867052023121384</v>
      </c>
      <c r="R26" s="7">
        <f t="shared" si="10"/>
        <v>-1.4084862454386027</v>
      </c>
    </row>
    <row r="27" spans="1:18" x14ac:dyDescent="0.2">
      <c r="A27" t="s">
        <v>39</v>
      </c>
      <c r="B27">
        <v>6.34</v>
      </c>
      <c r="C27">
        <v>0.78</v>
      </c>
      <c r="D27">
        <v>12.87</v>
      </c>
      <c r="E27" t="s">
        <v>40</v>
      </c>
      <c r="F27" t="s">
        <v>19</v>
      </c>
      <c r="G27" t="s">
        <v>23</v>
      </c>
      <c r="H27">
        <v>29</v>
      </c>
      <c r="I27" s="3">
        <f t="shared" si="0"/>
        <v>16.146764705882351</v>
      </c>
      <c r="J27" s="3">
        <f t="shared" si="1"/>
        <v>1.654705882352941</v>
      </c>
      <c r="K27" s="3">
        <f t="shared" si="2"/>
        <v>19.060882352941178</v>
      </c>
      <c r="L27" s="3">
        <f t="shared" si="3"/>
        <v>21.84682926829268</v>
      </c>
      <c r="M27" s="3">
        <f t="shared" si="11"/>
        <v>13.413170731707316</v>
      </c>
      <c r="N27" s="3">
        <f t="shared" si="6"/>
        <v>1.72609756097561</v>
      </c>
      <c r="O27" s="7">
        <f t="shared" si="7"/>
        <v>-0.60735168218000324</v>
      </c>
      <c r="P27" s="7">
        <f t="shared" si="8"/>
        <v>-0.52861713473160321</v>
      </c>
      <c r="Q27" s="7">
        <f t="shared" si="9"/>
        <v>-0.32479516101655692</v>
      </c>
      <c r="R27" s="7">
        <f t="shared" si="10"/>
        <v>-1.4607639779281634</v>
      </c>
    </row>
    <row r="28" spans="1:18" x14ac:dyDescent="0.2">
      <c r="A28" t="s">
        <v>151</v>
      </c>
      <c r="B28">
        <v>10.24</v>
      </c>
      <c r="C28">
        <v>0.87</v>
      </c>
      <c r="D28">
        <v>24.57</v>
      </c>
      <c r="E28" t="s">
        <v>152</v>
      </c>
      <c r="F28" t="s">
        <v>22</v>
      </c>
      <c r="G28" t="s">
        <v>18</v>
      </c>
      <c r="H28">
        <v>9</v>
      </c>
      <c r="I28" s="3">
        <f t="shared" si="0"/>
        <v>10.24</v>
      </c>
      <c r="J28" s="3">
        <f t="shared" si="1"/>
        <v>0.87</v>
      </c>
      <c r="K28" s="3">
        <f t="shared" si="2"/>
        <v>24.57</v>
      </c>
      <c r="L28" s="3">
        <f t="shared" si="3"/>
        <v>22.662307692307692</v>
      </c>
      <c r="M28" s="3">
        <f t="shared" si="11"/>
        <v>8.991538461538461</v>
      </c>
      <c r="N28" s="3">
        <f t="shared" si="6"/>
        <v>2.2646153846153845</v>
      </c>
      <c r="O28" s="7">
        <f t="shared" si="7"/>
        <v>0</v>
      </c>
      <c r="P28" s="7">
        <f t="shared" si="8"/>
        <v>0</v>
      </c>
      <c r="Q28" s="7">
        <f t="shared" si="9"/>
        <v>0</v>
      </c>
      <c r="R28" s="7">
        <f t="shared" si="10"/>
        <v>0</v>
      </c>
    </row>
    <row r="29" spans="1:18" x14ac:dyDescent="0.2">
      <c r="A29" t="s">
        <v>201</v>
      </c>
      <c r="B29">
        <v>6.47</v>
      </c>
      <c r="C29">
        <v>0.86</v>
      </c>
      <c r="D29">
        <v>11.94</v>
      </c>
      <c r="E29" t="s">
        <v>202</v>
      </c>
      <c r="F29" t="s">
        <v>17</v>
      </c>
      <c r="G29" t="s">
        <v>18</v>
      </c>
      <c r="H29">
        <v>23</v>
      </c>
      <c r="I29" s="3">
        <f t="shared" si="0"/>
        <v>-3.1180000000000008</v>
      </c>
      <c r="J29" s="3">
        <f t="shared" si="1"/>
        <v>9.854000000000001</v>
      </c>
      <c r="K29" s="3">
        <f t="shared" si="2"/>
        <v>23.589999999999996</v>
      </c>
      <c r="L29" s="3">
        <f t="shared" si="3"/>
        <v>19.079999999999998</v>
      </c>
      <c r="M29" s="3">
        <f t="shared" si="11"/>
        <v>16.395454545454545</v>
      </c>
      <c r="N29" s="3">
        <f t="shared" si="6"/>
        <v>1.9622727272727274</v>
      </c>
      <c r="O29" s="7">
        <f t="shared" si="7"/>
        <v>-3.0750481077613849</v>
      </c>
      <c r="P29" s="7">
        <f t="shared" si="8"/>
        <v>-0.91272579663080977</v>
      </c>
      <c r="Q29" s="7">
        <f t="shared" si="9"/>
        <v>-0.49385332768122081</v>
      </c>
      <c r="R29" s="7">
        <f t="shared" si="10"/>
        <v>-4.4816272320734152</v>
      </c>
    </row>
    <row r="30" spans="1:18" x14ac:dyDescent="0.2">
      <c r="A30" t="s">
        <v>187</v>
      </c>
      <c r="B30">
        <v>6.81</v>
      </c>
      <c r="C30">
        <v>0.79</v>
      </c>
      <c r="D30">
        <v>12.62</v>
      </c>
      <c r="E30" t="s">
        <v>188</v>
      </c>
      <c r="F30" t="s">
        <v>17</v>
      </c>
      <c r="G30" t="s">
        <v>23</v>
      </c>
      <c r="H30">
        <v>1</v>
      </c>
      <c r="I30" s="3">
        <f t="shared" si="0"/>
        <v>15.686666666666667</v>
      </c>
      <c r="J30" s="3">
        <f t="shared" si="1"/>
        <v>1.4100000000000001</v>
      </c>
      <c r="K30" s="3">
        <f t="shared" si="2"/>
        <v>31.083333333333332</v>
      </c>
      <c r="L30" s="3">
        <f t="shared" si="3"/>
        <v>19.079999999999998</v>
      </c>
      <c r="M30" s="3">
        <f t="shared" si="11"/>
        <v>16.395454545454545</v>
      </c>
      <c r="N30" s="3">
        <f t="shared" si="6"/>
        <v>1.9622727272727274</v>
      </c>
      <c r="O30" s="7">
        <f t="shared" si="7"/>
        <v>-0.56587335316617082</v>
      </c>
      <c r="P30" s="7">
        <f t="shared" si="8"/>
        <v>-0.43971631205673767</v>
      </c>
      <c r="Q30" s="7">
        <f t="shared" si="9"/>
        <v>-0.59399463806970509</v>
      </c>
      <c r="R30" s="7">
        <f t="shared" si="10"/>
        <v>-1.5995843032926134</v>
      </c>
    </row>
    <row r="31" spans="1:18" x14ac:dyDescent="0.2">
      <c r="A31" t="s">
        <v>175</v>
      </c>
      <c r="B31">
        <v>7.64</v>
      </c>
      <c r="C31">
        <v>0.93</v>
      </c>
      <c r="D31">
        <v>12.89</v>
      </c>
      <c r="E31" t="s">
        <v>176</v>
      </c>
      <c r="F31" t="s">
        <v>37</v>
      </c>
      <c r="G31" t="s">
        <v>23</v>
      </c>
      <c r="H31">
        <v>29</v>
      </c>
      <c r="I31" s="3">
        <f t="shared" si="0"/>
        <v>16.146764705882351</v>
      </c>
      <c r="J31" s="3">
        <f t="shared" si="1"/>
        <v>1.654705882352941</v>
      </c>
      <c r="K31" s="3">
        <f t="shared" si="2"/>
        <v>19.060882352941178</v>
      </c>
      <c r="L31" s="3">
        <f t="shared" si="3"/>
        <v>30.568333333333339</v>
      </c>
      <c r="M31" s="3">
        <f t="shared" si="11"/>
        <v>18.04</v>
      </c>
      <c r="N31" s="3">
        <f t="shared" si="6"/>
        <v>3.0349999999999997</v>
      </c>
      <c r="O31" s="7">
        <f t="shared" si="7"/>
        <v>-0.52684019745350552</v>
      </c>
      <c r="P31" s="7">
        <f t="shared" si="8"/>
        <v>-0.43796658371844999</v>
      </c>
      <c r="Q31" s="7">
        <f t="shared" si="9"/>
        <v>-0.32374589164750722</v>
      </c>
      <c r="R31" s="7">
        <f t="shared" si="10"/>
        <v>-1.2885526728194627</v>
      </c>
    </row>
    <row r="32" spans="1:18" x14ac:dyDescent="0.2">
      <c r="A32" t="s">
        <v>237</v>
      </c>
      <c r="B32">
        <v>8.01</v>
      </c>
      <c r="C32">
        <v>2.1</v>
      </c>
      <c r="D32">
        <v>6.06</v>
      </c>
      <c r="E32" t="s">
        <v>238</v>
      </c>
      <c r="F32" t="s">
        <v>22</v>
      </c>
      <c r="G32" t="s">
        <v>23</v>
      </c>
      <c r="H32">
        <v>23</v>
      </c>
      <c r="I32" s="3">
        <f t="shared" si="0"/>
        <v>-3.1180000000000008</v>
      </c>
      <c r="J32" s="3">
        <f t="shared" si="1"/>
        <v>9.854000000000001</v>
      </c>
      <c r="K32" s="3">
        <f t="shared" si="2"/>
        <v>23.589999999999996</v>
      </c>
      <c r="L32" s="3">
        <f t="shared" si="3"/>
        <v>22.662307692307692</v>
      </c>
      <c r="M32" s="3">
        <f t="shared" si="11"/>
        <v>8.991538461538461</v>
      </c>
      <c r="N32" s="3">
        <f t="shared" si="6"/>
        <v>2.2646153846153845</v>
      </c>
      <c r="O32" s="7">
        <f t="shared" si="7"/>
        <v>-3.5689544579858876</v>
      </c>
      <c r="P32" s="7">
        <f t="shared" si="8"/>
        <v>-0.78688857316825656</v>
      </c>
      <c r="Q32" s="7">
        <f t="shared" si="9"/>
        <v>-0.74311148791860959</v>
      </c>
      <c r="R32" s="7">
        <f t="shared" si="10"/>
        <v>-5.0989545190727537</v>
      </c>
    </row>
    <row r="33" spans="1:18" x14ac:dyDescent="0.2">
      <c r="A33" t="s">
        <v>179</v>
      </c>
      <c r="B33">
        <v>7.93</v>
      </c>
      <c r="C33">
        <v>1.07</v>
      </c>
      <c r="D33">
        <v>13.15</v>
      </c>
      <c r="E33" t="s">
        <v>180</v>
      </c>
      <c r="F33" t="s">
        <v>19</v>
      </c>
      <c r="G33" t="s">
        <v>23</v>
      </c>
      <c r="H33">
        <v>29</v>
      </c>
      <c r="I33" s="3">
        <f t="shared" si="0"/>
        <v>16.146764705882351</v>
      </c>
      <c r="J33" s="3">
        <f t="shared" si="1"/>
        <v>1.654705882352941</v>
      </c>
      <c r="K33" s="3">
        <f t="shared" si="2"/>
        <v>19.060882352941178</v>
      </c>
      <c r="L33" s="3">
        <f t="shared" si="3"/>
        <v>21.84682926829268</v>
      </c>
      <c r="M33" s="3">
        <f t="shared" si="11"/>
        <v>13.413170731707316</v>
      </c>
      <c r="N33" s="3">
        <f t="shared" si="6"/>
        <v>1.72609756097561</v>
      </c>
      <c r="O33" s="7">
        <f t="shared" si="7"/>
        <v>-0.50887994316836371</v>
      </c>
      <c r="P33" s="7">
        <f t="shared" si="8"/>
        <v>-0.35335940277284028</v>
      </c>
      <c r="Q33" s="7">
        <f t="shared" si="9"/>
        <v>-0.31010538984986191</v>
      </c>
      <c r="R33" s="7">
        <f t="shared" si="10"/>
        <v>-1.1723447357910659</v>
      </c>
    </row>
    <row r="34" spans="1:18" x14ac:dyDescent="0.2">
      <c r="A34" t="s">
        <v>75</v>
      </c>
      <c r="B34">
        <v>15.01</v>
      </c>
      <c r="C34">
        <v>0.88</v>
      </c>
      <c r="D34">
        <v>20.58</v>
      </c>
      <c r="E34" t="s">
        <v>76</v>
      </c>
      <c r="F34" t="s">
        <v>19</v>
      </c>
      <c r="G34" t="s">
        <v>18</v>
      </c>
      <c r="H34">
        <v>29</v>
      </c>
      <c r="I34" s="3">
        <f t="shared" si="0"/>
        <v>16.146764705882351</v>
      </c>
      <c r="J34" s="3">
        <f t="shared" si="1"/>
        <v>1.654705882352941</v>
      </c>
      <c r="K34" s="3">
        <f t="shared" si="2"/>
        <v>19.060882352941178</v>
      </c>
      <c r="L34" s="3">
        <f t="shared" si="3"/>
        <v>21.84682926829268</v>
      </c>
      <c r="M34" s="3">
        <f t="shared" si="11"/>
        <v>13.413170731707316</v>
      </c>
      <c r="N34" s="3">
        <f t="shared" si="6"/>
        <v>1.72609756097561</v>
      </c>
      <c r="O34" s="7">
        <f t="shared" si="7"/>
        <v>-7.0402010965591288E-2</v>
      </c>
      <c r="P34" s="7">
        <f t="shared" si="8"/>
        <v>-0.46818343405616769</v>
      </c>
      <c r="Q34" s="7">
        <f t="shared" si="9"/>
        <v>7.9698180752079129E-2</v>
      </c>
      <c r="R34" s="7">
        <f t="shared" si="10"/>
        <v>-0.45888726426967985</v>
      </c>
    </row>
    <row r="35" spans="1:18" x14ac:dyDescent="0.2">
      <c r="A35" t="s">
        <v>225</v>
      </c>
      <c r="B35">
        <v>13.41</v>
      </c>
      <c r="C35">
        <v>1.1000000000000001</v>
      </c>
      <c r="D35">
        <v>17.71</v>
      </c>
      <c r="E35" t="s">
        <v>226</v>
      </c>
      <c r="F35" t="s">
        <v>19</v>
      </c>
      <c r="G35" t="s">
        <v>18</v>
      </c>
      <c r="H35">
        <v>29</v>
      </c>
      <c r="I35" s="3">
        <f t="shared" si="0"/>
        <v>16.146764705882351</v>
      </c>
      <c r="J35" s="3">
        <f t="shared" si="1"/>
        <v>1.654705882352941</v>
      </c>
      <c r="K35" s="3">
        <f t="shared" si="2"/>
        <v>19.060882352941178</v>
      </c>
      <c r="L35" s="3">
        <f t="shared" si="3"/>
        <v>21.84682926829268</v>
      </c>
      <c r="M35" s="3">
        <f t="shared" si="11"/>
        <v>13.413170731707316</v>
      </c>
      <c r="N35" s="3">
        <f t="shared" si="6"/>
        <v>1.72609756097561</v>
      </c>
      <c r="O35" s="7">
        <f t="shared" si="7"/>
        <v>-0.16949306909051154</v>
      </c>
      <c r="P35" s="7">
        <f t="shared" si="8"/>
        <v>-0.33522929257020961</v>
      </c>
      <c r="Q35" s="7">
        <f t="shared" si="9"/>
        <v>-7.0871973706544078E-2</v>
      </c>
      <c r="R35" s="7">
        <f t="shared" si="10"/>
        <v>-0.57559433536726523</v>
      </c>
    </row>
    <row r="36" spans="1:18" x14ac:dyDescent="0.2">
      <c r="A36" t="s">
        <v>163</v>
      </c>
      <c r="B36">
        <v>46.65</v>
      </c>
      <c r="C36">
        <v>12.2</v>
      </c>
      <c r="D36">
        <v>64.52</v>
      </c>
      <c r="E36" t="s">
        <v>164</v>
      </c>
      <c r="F36" t="s">
        <v>37</v>
      </c>
      <c r="G36" t="s">
        <v>23</v>
      </c>
      <c r="H36">
        <v>14</v>
      </c>
      <c r="I36" s="3">
        <f t="shared" si="0"/>
        <v>26.637499999999999</v>
      </c>
      <c r="J36" s="3">
        <f t="shared" si="1"/>
        <v>8.61</v>
      </c>
      <c r="K36" s="3">
        <f t="shared" si="2"/>
        <v>45.61</v>
      </c>
      <c r="L36" s="3">
        <f t="shared" si="3"/>
        <v>30.568333333333339</v>
      </c>
      <c r="M36" s="3">
        <f t="shared" si="11"/>
        <v>18.04</v>
      </c>
      <c r="N36" s="3">
        <f t="shared" si="6"/>
        <v>3.0349999999999997</v>
      </c>
      <c r="O36" s="7">
        <f t="shared" si="7"/>
        <v>0.75129047395588922</v>
      </c>
      <c r="P36" s="7">
        <f t="shared" si="8"/>
        <v>0.41695702671312418</v>
      </c>
      <c r="Q36" s="7">
        <f t="shared" si="9"/>
        <v>0.41460206095154573</v>
      </c>
      <c r="R36" s="7">
        <f t="shared" si="10"/>
        <v>1.5828495616205591</v>
      </c>
    </row>
    <row r="37" spans="1:18" x14ac:dyDescent="0.2">
      <c r="A37" t="s">
        <v>83</v>
      </c>
      <c r="B37">
        <v>4.1399999999999997</v>
      </c>
      <c r="C37">
        <v>0.81</v>
      </c>
      <c r="D37">
        <v>23.08</v>
      </c>
      <c r="E37" t="s">
        <v>84</v>
      </c>
      <c r="F37" t="s">
        <v>41</v>
      </c>
      <c r="G37" t="s">
        <v>23</v>
      </c>
      <c r="H37">
        <v>23</v>
      </c>
      <c r="I37" s="3">
        <f t="shared" si="0"/>
        <v>-3.1180000000000008</v>
      </c>
      <c r="J37" s="3">
        <f t="shared" si="1"/>
        <v>9.854000000000001</v>
      </c>
      <c r="K37" s="3">
        <f t="shared" si="2"/>
        <v>23.589999999999996</v>
      </c>
      <c r="L37" s="3">
        <f t="shared" si="3"/>
        <v>11.217142857142857</v>
      </c>
      <c r="M37" s="3">
        <f t="shared" si="11"/>
        <v>11.227142857142853</v>
      </c>
      <c r="N37" s="3">
        <f t="shared" si="6"/>
        <v>10.74952380952381</v>
      </c>
      <c r="O37" s="7">
        <f t="shared" si="7"/>
        <v>-2.3277742142398967</v>
      </c>
      <c r="P37" s="7">
        <f t="shared" si="8"/>
        <v>-0.91779987822204179</v>
      </c>
      <c r="Q37" s="7">
        <f t="shared" si="9"/>
        <v>-2.161933022467144E-2</v>
      </c>
      <c r="R37" s="7">
        <f t="shared" si="10"/>
        <v>-3.2671934226866099</v>
      </c>
    </row>
    <row r="38" spans="1:18" x14ac:dyDescent="0.2">
      <c r="A38" t="s">
        <v>44</v>
      </c>
      <c r="B38">
        <v>14.63</v>
      </c>
      <c r="C38">
        <v>2.72</v>
      </c>
      <c r="D38">
        <v>23.28</v>
      </c>
      <c r="E38" t="s">
        <v>45</v>
      </c>
      <c r="F38" t="s">
        <v>19</v>
      </c>
      <c r="G38" t="s">
        <v>18</v>
      </c>
      <c r="H38">
        <v>27</v>
      </c>
      <c r="I38" s="3">
        <f t="shared" si="0"/>
        <v>18.828750000000003</v>
      </c>
      <c r="J38" s="3">
        <f t="shared" si="1"/>
        <v>4.415</v>
      </c>
      <c r="K38" s="3">
        <f t="shared" si="2"/>
        <v>26.263749999999998</v>
      </c>
      <c r="L38" s="3">
        <f t="shared" si="3"/>
        <v>21.84682926829268</v>
      </c>
      <c r="M38" s="3">
        <f t="shared" si="11"/>
        <v>13.413170731707316</v>
      </c>
      <c r="N38" s="3">
        <f t="shared" si="6"/>
        <v>1.72609756097561</v>
      </c>
      <c r="O38" s="7">
        <f t="shared" si="7"/>
        <v>-0.2229967469959504</v>
      </c>
      <c r="P38" s="7">
        <f t="shared" si="8"/>
        <v>-0.38391845979614947</v>
      </c>
      <c r="Q38" s="7">
        <f t="shared" si="9"/>
        <v>-0.11360715815525191</v>
      </c>
      <c r="R38" s="7">
        <f t="shared" si="10"/>
        <v>-0.72052236494735178</v>
      </c>
    </row>
    <row r="39" spans="1:18" x14ac:dyDescent="0.2">
      <c r="A39" t="s">
        <v>139</v>
      </c>
      <c r="B39">
        <v>11.82</v>
      </c>
      <c r="C39">
        <v>1.49</v>
      </c>
      <c r="D39">
        <v>14.45</v>
      </c>
      <c r="E39" t="s">
        <v>140</v>
      </c>
      <c r="F39" t="s">
        <v>66</v>
      </c>
      <c r="G39" t="s">
        <v>18</v>
      </c>
      <c r="H39">
        <v>29</v>
      </c>
      <c r="I39" s="3">
        <f t="shared" si="0"/>
        <v>16.146764705882351</v>
      </c>
      <c r="J39" s="3">
        <f t="shared" si="1"/>
        <v>1.654705882352941</v>
      </c>
      <c r="K39" s="3">
        <f t="shared" si="2"/>
        <v>19.060882352941178</v>
      </c>
      <c r="L39" s="3">
        <f t="shared" si="3"/>
        <v>15.371666666666668</v>
      </c>
      <c r="M39" s="3">
        <f t="shared" si="11"/>
        <v>18.056666666666668</v>
      </c>
      <c r="N39" s="3">
        <f t="shared" si="6"/>
        <v>3.98</v>
      </c>
      <c r="O39" s="7">
        <f t="shared" si="7"/>
        <v>-0.26796480810215106</v>
      </c>
      <c r="P39" s="7">
        <f t="shared" si="8"/>
        <v>-9.9537859936011275E-2</v>
      </c>
      <c r="Q39" s="7">
        <f t="shared" si="9"/>
        <v>-0.24190288086163536</v>
      </c>
      <c r="R39" s="7">
        <f t="shared" si="10"/>
        <v>-0.6094055488997977</v>
      </c>
    </row>
    <row r="40" spans="1:18" x14ac:dyDescent="0.2">
      <c r="A40" t="s">
        <v>147</v>
      </c>
      <c r="B40">
        <v>14.61</v>
      </c>
      <c r="C40">
        <v>1.25</v>
      </c>
      <c r="D40">
        <v>18.59</v>
      </c>
      <c r="E40" t="s">
        <v>148</v>
      </c>
      <c r="F40" t="s">
        <v>17</v>
      </c>
      <c r="G40" t="s">
        <v>18</v>
      </c>
      <c r="H40">
        <v>29</v>
      </c>
      <c r="I40" s="3">
        <f t="shared" si="0"/>
        <v>16.146764705882351</v>
      </c>
      <c r="J40" s="3">
        <f t="shared" si="1"/>
        <v>1.654705882352941</v>
      </c>
      <c r="K40" s="3">
        <f t="shared" si="2"/>
        <v>19.060882352941178</v>
      </c>
      <c r="L40" s="3">
        <f t="shared" si="3"/>
        <v>19.079999999999998</v>
      </c>
      <c r="M40" s="3">
        <f t="shared" si="11"/>
        <v>16.395454545454545</v>
      </c>
      <c r="N40" s="3">
        <f t="shared" si="6"/>
        <v>1.9622727272727274</v>
      </c>
      <c r="O40" s="7">
        <f t="shared" si="7"/>
        <v>-9.5174775496821407E-2</v>
      </c>
      <c r="P40" s="7">
        <f t="shared" si="8"/>
        <v>-0.2445787415570565</v>
      </c>
      <c r="Q40" s="7">
        <f t="shared" si="9"/>
        <v>-2.4704121468359985E-2</v>
      </c>
      <c r="R40" s="7">
        <f t="shared" si="10"/>
        <v>-0.36445763852223789</v>
      </c>
    </row>
    <row r="41" spans="1:18" x14ac:dyDescent="0.2">
      <c r="A41" t="s">
        <v>149</v>
      </c>
      <c r="B41">
        <v>14.61</v>
      </c>
      <c r="C41">
        <v>1.25</v>
      </c>
      <c r="D41">
        <v>18.59</v>
      </c>
      <c r="E41" t="s">
        <v>150</v>
      </c>
      <c r="F41" t="s">
        <v>17</v>
      </c>
      <c r="G41" t="s">
        <v>18</v>
      </c>
      <c r="H41">
        <v>29</v>
      </c>
      <c r="I41" s="3">
        <f t="shared" si="0"/>
        <v>16.146764705882351</v>
      </c>
      <c r="J41" s="3">
        <f t="shared" si="1"/>
        <v>1.654705882352941</v>
      </c>
      <c r="K41" s="3">
        <f t="shared" si="2"/>
        <v>19.060882352941178</v>
      </c>
      <c r="L41" s="3">
        <f t="shared" si="3"/>
        <v>19.079999999999998</v>
      </c>
      <c r="M41" s="3">
        <f t="shared" si="11"/>
        <v>16.395454545454545</v>
      </c>
      <c r="N41" s="3">
        <f t="shared" si="6"/>
        <v>1.9622727272727274</v>
      </c>
      <c r="O41" s="7">
        <f t="shared" si="7"/>
        <v>-9.5174775496821407E-2</v>
      </c>
      <c r="P41" s="7">
        <f t="shared" si="8"/>
        <v>-0.2445787415570565</v>
      </c>
      <c r="Q41" s="7">
        <f t="shared" si="9"/>
        <v>-2.4704121468359985E-2</v>
      </c>
      <c r="R41" s="7">
        <f t="shared" si="10"/>
        <v>-0.36445763852223789</v>
      </c>
    </row>
    <row r="42" spans="1:18" x14ac:dyDescent="0.2">
      <c r="A42" t="s">
        <v>203</v>
      </c>
      <c r="B42">
        <v>18.920000000000002</v>
      </c>
      <c r="C42">
        <v>2.11</v>
      </c>
      <c r="D42">
        <v>25.1</v>
      </c>
      <c r="E42" t="s">
        <v>204</v>
      </c>
      <c r="F42" t="s">
        <v>19</v>
      </c>
      <c r="G42" t="s">
        <v>18</v>
      </c>
      <c r="H42">
        <v>27</v>
      </c>
      <c r="I42" s="3">
        <f t="shared" si="0"/>
        <v>18.828750000000003</v>
      </c>
      <c r="J42" s="3">
        <f t="shared" si="1"/>
        <v>4.415</v>
      </c>
      <c r="K42" s="3">
        <f t="shared" si="2"/>
        <v>26.263749999999998</v>
      </c>
      <c r="L42" s="3">
        <f t="shared" si="3"/>
        <v>21.84682926829268</v>
      </c>
      <c r="M42" s="3">
        <f t="shared" si="11"/>
        <v>13.413170731707316</v>
      </c>
      <c r="N42" s="3">
        <f t="shared" si="6"/>
        <v>1.72609756097561</v>
      </c>
      <c r="O42" s="7">
        <f t="shared" si="7"/>
        <v>4.8463121556130417E-3</v>
      </c>
      <c r="P42" s="7">
        <f t="shared" si="8"/>
        <v>-0.52208380520951303</v>
      </c>
      <c r="Q42" s="7">
        <f t="shared" si="9"/>
        <v>-4.4310123268763824E-2</v>
      </c>
      <c r="R42" s="7">
        <f t="shared" si="10"/>
        <v>-0.56154761632266381</v>
      </c>
    </row>
    <row r="43" spans="1:18" x14ac:dyDescent="0.2">
      <c r="A43" t="s">
        <v>87</v>
      </c>
      <c r="B43">
        <v>7.18</v>
      </c>
      <c r="C43">
        <v>1.01</v>
      </c>
      <c r="D43">
        <v>17.809999999999999</v>
      </c>
      <c r="E43" t="s">
        <v>88</v>
      </c>
      <c r="F43" t="s">
        <v>22</v>
      </c>
      <c r="G43" t="s">
        <v>23</v>
      </c>
      <c r="H43">
        <v>5</v>
      </c>
      <c r="I43" s="3">
        <f t="shared" si="0"/>
        <v>13.783333333333331</v>
      </c>
      <c r="J43" s="3">
        <f t="shared" si="1"/>
        <v>2.4</v>
      </c>
      <c r="K43" s="3">
        <f t="shared" si="2"/>
        <v>22.783333333333331</v>
      </c>
      <c r="L43" s="3">
        <f t="shared" si="3"/>
        <v>22.662307692307692</v>
      </c>
      <c r="M43" s="3">
        <f t="shared" si="11"/>
        <v>8.991538461538461</v>
      </c>
      <c r="N43" s="3">
        <f t="shared" si="6"/>
        <v>2.2646153846153845</v>
      </c>
      <c r="O43" s="7">
        <f t="shared" si="7"/>
        <v>-0.47908101571946793</v>
      </c>
      <c r="P43" s="7">
        <f t="shared" si="8"/>
        <v>-0.57916666666666661</v>
      </c>
      <c r="Q43" s="7">
        <f t="shared" si="9"/>
        <v>-0.21828822238478418</v>
      </c>
      <c r="R43" s="7">
        <f t="shared" si="10"/>
        <v>-1.2765359047709186</v>
      </c>
    </row>
    <row r="44" spans="1:18" x14ac:dyDescent="0.2">
      <c r="A44" t="s">
        <v>79</v>
      </c>
      <c r="B44">
        <v>10.96</v>
      </c>
      <c r="C44">
        <v>1.29</v>
      </c>
      <c r="D44">
        <v>17.14</v>
      </c>
      <c r="E44" t="s">
        <v>80</v>
      </c>
      <c r="F44" t="s">
        <v>19</v>
      </c>
      <c r="G44" t="s">
        <v>23</v>
      </c>
      <c r="H44">
        <v>29</v>
      </c>
      <c r="I44" s="3">
        <f t="shared" si="0"/>
        <v>16.146764705882351</v>
      </c>
      <c r="J44" s="3">
        <f t="shared" si="1"/>
        <v>1.654705882352941</v>
      </c>
      <c r="K44" s="3">
        <f t="shared" si="2"/>
        <v>19.060882352941178</v>
      </c>
      <c r="L44" s="3">
        <f t="shared" si="3"/>
        <v>21.84682926829268</v>
      </c>
      <c r="M44" s="3">
        <f t="shared" si="11"/>
        <v>13.413170731707316</v>
      </c>
      <c r="N44" s="3">
        <f t="shared" si="6"/>
        <v>1.72609756097561</v>
      </c>
      <c r="O44" s="7">
        <f t="shared" si="7"/>
        <v>-0.32122625184429576</v>
      </c>
      <c r="P44" s="7">
        <f t="shared" si="8"/>
        <v>-0.2204052612868822</v>
      </c>
      <c r="Q44" s="7">
        <f t="shared" si="9"/>
        <v>-0.10077615072445878</v>
      </c>
      <c r="R44" s="7">
        <f t="shared" si="10"/>
        <v>-0.64240766385563675</v>
      </c>
    </row>
    <row r="45" spans="1:18" x14ac:dyDescent="0.2">
      <c r="A45" t="s">
        <v>115</v>
      </c>
      <c r="B45">
        <v>14.4</v>
      </c>
      <c r="C45">
        <v>3.64</v>
      </c>
      <c r="D45">
        <v>24.77</v>
      </c>
      <c r="E45" t="s">
        <v>116</v>
      </c>
      <c r="F45" t="s">
        <v>19</v>
      </c>
      <c r="G45" t="s">
        <v>18</v>
      </c>
      <c r="H45">
        <v>27</v>
      </c>
      <c r="I45" s="3">
        <f t="shared" si="0"/>
        <v>18.828750000000003</v>
      </c>
      <c r="J45" s="3">
        <f t="shared" si="1"/>
        <v>4.415</v>
      </c>
      <c r="K45" s="3">
        <f t="shared" si="2"/>
        <v>26.263749999999998</v>
      </c>
      <c r="L45" s="3">
        <f t="shared" si="3"/>
        <v>21.84682926829268</v>
      </c>
      <c r="M45" s="3">
        <f t="shared" si="11"/>
        <v>13.413170731707316</v>
      </c>
      <c r="N45" s="3">
        <f t="shared" si="6"/>
        <v>1.72609756097561</v>
      </c>
      <c r="O45" s="7">
        <f t="shared" si="7"/>
        <v>-0.2352121091416054</v>
      </c>
      <c r="P45" s="7">
        <f t="shared" si="8"/>
        <v>-0.17553793884484714</v>
      </c>
      <c r="Q45" s="7">
        <f t="shared" si="9"/>
        <v>-5.6874970253676604E-2</v>
      </c>
      <c r="R45" s="7">
        <f t="shared" si="10"/>
        <v>-0.46762501824012914</v>
      </c>
    </row>
    <row r="46" spans="1:18" x14ac:dyDescent="0.2">
      <c r="A46" t="s">
        <v>137</v>
      </c>
      <c r="B46">
        <v>4.6399999999999997</v>
      </c>
      <c r="C46">
        <v>3.31</v>
      </c>
      <c r="D46">
        <v>5.86</v>
      </c>
      <c r="E46" t="s">
        <v>138</v>
      </c>
      <c r="F46" t="s">
        <v>66</v>
      </c>
      <c r="G46" t="s">
        <v>18</v>
      </c>
      <c r="H46">
        <v>10</v>
      </c>
      <c r="I46" s="3">
        <f t="shared" si="0"/>
        <v>8.5377777777777784</v>
      </c>
      <c r="J46" s="3">
        <f t="shared" si="1"/>
        <v>2.5244444444444447</v>
      </c>
      <c r="K46" s="3">
        <f t="shared" si="2"/>
        <v>15.629999999999999</v>
      </c>
      <c r="L46" s="3">
        <f t="shared" si="3"/>
        <v>15.371666666666668</v>
      </c>
      <c r="M46" s="3">
        <f t="shared" si="11"/>
        <v>18.056666666666668</v>
      </c>
      <c r="N46" s="3">
        <f t="shared" si="6"/>
        <v>3.98</v>
      </c>
      <c r="O46" s="7">
        <f t="shared" si="7"/>
        <v>-0.45653305570015623</v>
      </c>
      <c r="P46" s="7">
        <f t="shared" si="8"/>
        <v>0.31117957746478853</v>
      </c>
      <c r="Q46" s="7">
        <f t="shared" si="9"/>
        <v>-0.62507997440818941</v>
      </c>
      <c r="R46" s="7">
        <f t="shared" si="10"/>
        <v>-0.77043345264355712</v>
      </c>
    </row>
    <row r="47" spans="1:18" x14ac:dyDescent="0.2">
      <c r="A47" t="s">
        <v>50</v>
      </c>
      <c r="B47">
        <v>233.18</v>
      </c>
      <c r="C47">
        <v>59.57</v>
      </c>
      <c r="D47">
        <v>100.63</v>
      </c>
      <c r="E47" t="s">
        <v>51</v>
      </c>
      <c r="F47" t="s">
        <v>30</v>
      </c>
      <c r="G47" t="s">
        <v>18</v>
      </c>
      <c r="H47">
        <v>2</v>
      </c>
      <c r="I47" s="3">
        <f t="shared" si="0"/>
        <v>84.69</v>
      </c>
      <c r="J47" s="3">
        <f t="shared" si="1"/>
        <v>20.75</v>
      </c>
      <c r="K47" s="3">
        <f t="shared" si="2"/>
        <v>48.543333333333329</v>
      </c>
      <c r="L47" s="3">
        <f t="shared" si="3"/>
        <v>47.564999999999998</v>
      </c>
      <c r="M47" s="3">
        <f t="shared" si="11"/>
        <v>25.987000000000002</v>
      </c>
      <c r="N47" s="3">
        <f t="shared" si="6"/>
        <v>16.320000000000004</v>
      </c>
      <c r="O47" s="7">
        <f t="shared" si="7"/>
        <v>1.7533356948872361</v>
      </c>
      <c r="P47" s="7">
        <f t="shared" si="8"/>
        <v>1.870843373493976</v>
      </c>
      <c r="Q47" s="7">
        <f t="shared" si="9"/>
        <v>1.0729932019501476</v>
      </c>
      <c r="R47" s="7">
        <f t="shared" si="10"/>
        <v>4.6971722703313592</v>
      </c>
    </row>
    <row r="48" spans="1:18" x14ac:dyDescent="0.2">
      <c r="A48" t="s">
        <v>58</v>
      </c>
      <c r="B48">
        <v>8.39</v>
      </c>
      <c r="C48">
        <v>1.98</v>
      </c>
      <c r="D48">
        <v>12.98</v>
      </c>
      <c r="E48" t="s">
        <v>59</v>
      </c>
      <c r="F48" t="s">
        <v>22</v>
      </c>
      <c r="G48" t="s">
        <v>18</v>
      </c>
      <c r="H48">
        <v>24</v>
      </c>
      <c r="I48" s="3">
        <f t="shared" si="0"/>
        <v>12.96</v>
      </c>
      <c r="J48" s="3">
        <f t="shared" si="1"/>
        <v>3.5449999999999999</v>
      </c>
      <c r="K48" s="3">
        <f t="shared" si="2"/>
        <v>26.22</v>
      </c>
      <c r="L48" s="3">
        <f t="shared" si="3"/>
        <v>22.662307692307692</v>
      </c>
      <c r="M48" s="3">
        <f t="shared" si="11"/>
        <v>8.991538461538461</v>
      </c>
      <c r="N48" s="3">
        <f t="shared" si="6"/>
        <v>2.2646153846153845</v>
      </c>
      <c r="O48" s="7">
        <f t="shared" si="7"/>
        <v>-0.35262345679012341</v>
      </c>
      <c r="P48" s="7">
        <f t="shared" si="8"/>
        <v>-0.44146685472496472</v>
      </c>
      <c r="Q48" s="7">
        <f t="shared" si="9"/>
        <v>-0.50495804729214333</v>
      </c>
      <c r="R48" s="7">
        <f t="shared" si="10"/>
        <v>-1.2990483588072315</v>
      </c>
    </row>
    <row r="49" spans="1:18" x14ac:dyDescent="0.2">
      <c r="A49" t="s">
        <v>113</v>
      </c>
      <c r="B49">
        <v>14.4</v>
      </c>
      <c r="C49">
        <v>3.64</v>
      </c>
      <c r="D49">
        <v>25.25</v>
      </c>
      <c r="E49" t="s">
        <v>114</v>
      </c>
      <c r="F49" t="s">
        <v>19</v>
      </c>
      <c r="G49" t="s">
        <v>18</v>
      </c>
      <c r="H49">
        <v>27</v>
      </c>
      <c r="I49" s="3">
        <f t="shared" si="0"/>
        <v>18.828750000000003</v>
      </c>
      <c r="J49" s="3">
        <f t="shared" si="1"/>
        <v>4.415</v>
      </c>
      <c r="K49" s="3">
        <f t="shared" si="2"/>
        <v>26.263749999999998</v>
      </c>
      <c r="L49" s="3">
        <f t="shared" si="3"/>
        <v>21.84682926829268</v>
      </c>
      <c r="M49" s="3">
        <f t="shared" si="11"/>
        <v>13.413170731707316</v>
      </c>
      <c r="N49" s="3">
        <f t="shared" si="6"/>
        <v>1.72609756097561</v>
      </c>
      <c r="O49" s="7">
        <f t="shared" si="7"/>
        <v>-0.2352121091416054</v>
      </c>
      <c r="P49" s="7">
        <f t="shared" si="8"/>
        <v>-0.17553793884484714</v>
      </c>
      <c r="Q49" s="7">
        <f t="shared" si="9"/>
        <v>-3.8598829184712691E-2</v>
      </c>
      <c r="R49" s="7">
        <f t="shared" si="10"/>
        <v>-0.44934887717116523</v>
      </c>
    </row>
    <row r="50" spans="1:18" x14ac:dyDescent="0.2">
      <c r="A50" t="s">
        <v>111</v>
      </c>
      <c r="B50">
        <v>10.42</v>
      </c>
      <c r="C50">
        <v>2.27</v>
      </c>
      <c r="D50">
        <v>12.58</v>
      </c>
      <c r="E50" t="s">
        <v>112</v>
      </c>
      <c r="F50" t="s">
        <v>22</v>
      </c>
      <c r="G50" t="s">
        <v>23</v>
      </c>
      <c r="H50">
        <v>28</v>
      </c>
      <c r="I50" s="3">
        <f t="shared" si="0"/>
        <v>11.076666666666666</v>
      </c>
      <c r="J50" s="3">
        <f t="shared" si="1"/>
        <v>2.91</v>
      </c>
      <c r="K50" s="3">
        <f t="shared" si="2"/>
        <v>18.633333333333333</v>
      </c>
      <c r="L50" s="3">
        <f t="shared" si="3"/>
        <v>22.662307692307692</v>
      </c>
      <c r="M50" s="3">
        <f t="shared" si="11"/>
        <v>8.991538461538461</v>
      </c>
      <c r="N50" s="3">
        <f t="shared" si="6"/>
        <v>2.2646153846153845</v>
      </c>
      <c r="O50" s="7">
        <f t="shared" si="7"/>
        <v>-5.9283779717123064E-2</v>
      </c>
      <c r="P50" s="7">
        <f t="shared" si="8"/>
        <v>-0.21993127147766323</v>
      </c>
      <c r="Q50" s="7">
        <f t="shared" si="9"/>
        <v>-0.324865831842576</v>
      </c>
      <c r="R50" s="7">
        <f t="shared" si="10"/>
        <v>-0.60408088303736229</v>
      </c>
    </row>
    <row r="51" spans="1:18" x14ac:dyDescent="0.2">
      <c r="A51" t="s">
        <v>167</v>
      </c>
      <c r="B51">
        <v>13.27</v>
      </c>
      <c r="C51">
        <v>0.68</v>
      </c>
      <c r="D51">
        <v>14.85</v>
      </c>
      <c r="E51" t="s">
        <v>168</v>
      </c>
      <c r="F51" t="s">
        <v>17</v>
      </c>
      <c r="G51" t="s">
        <v>23</v>
      </c>
      <c r="H51">
        <v>15</v>
      </c>
      <c r="I51" s="3">
        <f t="shared" si="0"/>
        <v>17.015000000000001</v>
      </c>
      <c r="J51" s="3">
        <f t="shared" si="1"/>
        <v>2.4049999999999998</v>
      </c>
      <c r="K51" s="3">
        <f t="shared" si="2"/>
        <v>21.905000000000001</v>
      </c>
      <c r="L51" s="3">
        <f t="shared" si="3"/>
        <v>19.079999999999998</v>
      </c>
      <c r="M51" s="3">
        <f t="shared" si="11"/>
        <v>16.395454545454545</v>
      </c>
      <c r="N51" s="3">
        <f t="shared" si="6"/>
        <v>1.9622727272727274</v>
      </c>
      <c r="O51" s="7">
        <f t="shared" si="7"/>
        <v>-0.220099911842492</v>
      </c>
      <c r="P51" s="7">
        <f t="shared" si="8"/>
        <v>-0.71725571725571724</v>
      </c>
      <c r="Q51" s="7">
        <f t="shared" si="9"/>
        <v>-0.32207258616754175</v>
      </c>
      <c r="R51" s="7">
        <f t="shared" si="10"/>
        <v>-1.259428215265751</v>
      </c>
    </row>
    <row r="52" spans="1:18" x14ac:dyDescent="0.2">
      <c r="A52" t="s">
        <v>54</v>
      </c>
      <c r="B52">
        <v>13.84</v>
      </c>
      <c r="C52">
        <v>1.68</v>
      </c>
      <c r="D52">
        <v>16.11</v>
      </c>
      <c r="E52" t="s">
        <v>55</v>
      </c>
      <c r="F52" t="s">
        <v>19</v>
      </c>
      <c r="G52" t="s">
        <v>23</v>
      </c>
      <c r="H52">
        <v>29</v>
      </c>
      <c r="I52" s="3">
        <f t="shared" si="0"/>
        <v>16.146764705882351</v>
      </c>
      <c r="J52" s="3">
        <f t="shared" si="1"/>
        <v>1.654705882352941</v>
      </c>
      <c r="K52" s="3">
        <f t="shared" si="2"/>
        <v>19.060882352941178</v>
      </c>
      <c r="L52" s="3">
        <f t="shared" si="3"/>
        <v>21.84682926829268</v>
      </c>
      <c r="M52" s="3">
        <f t="shared" si="11"/>
        <v>13.413170731707316</v>
      </c>
      <c r="N52" s="3">
        <f t="shared" si="6"/>
        <v>1.72609756097561</v>
      </c>
      <c r="O52" s="7">
        <f t="shared" si="7"/>
        <v>-0.14286234721943925</v>
      </c>
      <c r="P52" s="7">
        <f t="shared" si="8"/>
        <v>1.5286171347316024E-2</v>
      </c>
      <c r="Q52" s="7">
        <f t="shared" si="9"/>
        <v>-0.15481352323051534</v>
      </c>
      <c r="R52" s="7">
        <f t="shared" si="10"/>
        <v>-0.28238969910263856</v>
      </c>
    </row>
    <row r="53" spans="1:18" x14ac:dyDescent="0.2">
      <c r="A53" t="s">
        <v>64</v>
      </c>
      <c r="B53">
        <v>11.89</v>
      </c>
      <c r="C53">
        <v>1.43</v>
      </c>
      <c r="D53">
        <v>41.09</v>
      </c>
      <c r="E53" t="s">
        <v>65</v>
      </c>
      <c r="F53" t="s">
        <v>66</v>
      </c>
      <c r="G53" t="s">
        <v>18</v>
      </c>
      <c r="H53">
        <v>27</v>
      </c>
      <c r="I53" s="3">
        <f t="shared" si="0"/>
        <v>18.828750000000003</v>
      </c>
      <c r="J53" s="3">
        <f t="shared" si="1"/>
        <v>4.415</v>
      </c>
      <c r="K53" s="3">
        <f t="shared" si="2"/>
        <v>26.263749999999998</v>
      </c>
      <c r="L53" s="3">
        <f t="shared" si="3"/>
        <v>15.371666666666668</v>
      </c>
      <c r="M53" s="3">
        <f t="shared" si="11"/>
        <v>18.056666666666668</v>
      </c>
      <c r="N53" s="3">
        <f t="shared" si="6"/>
        <v>3.98</v>
      </c>
      <c r="O53" s="7">
        <f t="shared" si="7"/>
        <v>-0.3685188873398394</v>
      </c>
      <c r="P53" s="7">
        <f t="shared" si="8"/>
        <v>-0.67610419026047563</v>
      </c>
      <c r="Q53" s="7">
        <f t="shared" si="9"/>
        <v>0.56451382609109535</v>
      </c>
      <c r="R53" s="7">
        <f t="shared" si="10"/>
        <v>-0.48010925150921979</v>
      </c>
    </row>
    <row r="54" spans="1:18" x14ac:dyDescent="0.2">
      <c r="A54" t="s">
        <v>107</v>
      </c>
      <c r="B54">
        <v>6.43</v>
      </c>
      <c r="C54">
        <v>0.48</v>
      </c>
      <c r="D54">
        <v>26.98</v>
      </c>
      <c r="E54" t="s">
        <v>108</v>
      </c>
      <c r="F54" t="s">
        <v>17</v>
      </c>
      <c r="G54" t="s">
        <v>18</v>
      </c>
      <c r="H54">
        <v>7</v>
      </c>
      <c r="I54" s="3">
        <f t="shared" si="0"/>
        <v>26.13</v>
      </c>
      <c r="J54" s="3">
        <f t="shared" si="1"/>
        <v>20.56</v>
      </c>
      <c r="K54" s="3">
        <f t="shared" si="2"/>
        <v>22.509999999999998</v>
      </c>
      <c r="L54" s="3">
        <f t="shared" si="3"/>
        <v>19.079999999999998</v>
      </c>
      <c r="M54" s="3">
        <f t="shared" si="11"/>
        <v>16.395454545454545</v>
      </c>
      <c r="N54" s="3">
        <f t="shared" si="6"/>
        <v>1.9622727272727274</v>
      </c>
      <c r="O54" s="7">
        <f t="shared" si="7"/>
        <v>-0.75392269422120162</v>
      </c>
      <c r="P54" s="7">
        <f t="shared" si="8"/>
        <v>-0.97665369649805445</v>
      </c>
      <c r="Q54" s="7">
        <f t="shared" si="9"/>
        <v>0.19857840959573525</v>
      </c>
      <c r="R54" s="7">
        <f t="shared" si="10"/>
        <v>-1.5319979811235209</v>
      </c>
    </row>
    <row r="55" spans="1:18" x14ac:dyDescent="0.2">
      <c r="A55" t="s">
        <v>28</v>
      </c>
      <c r="B55">
        <v>47.32</v>
      </c>
      <c r="C55">
        <v>3.85</v>
      </c>
      <c r="D55">
        <v>93.4</v>
      </c>
      <c r="E55" t="s">
        <v>29</v>
      </c>
      <c r="F55" t="s">
        <v>30</v>
      </c>
      <c r="G55" t="s">
        <v>23</v>
      </c>
      <c r="H55">
        <v>14</v>
      </c>
      <c r="I55" s="3">
        <f t="shared" si="0"/>
        <v>26.637499999999999</v>
      </c>
      <c r="J55" s="3">
        <f t="shared" si="1"/>
        <v>8.61</v>
      </c>
      <c r="K55" s="3">
        <f t="shared" si="2"/>
        <v>45.61</v>
      </c>
      <c r="L55" s="3">
        <f t="shared" si="3"/>
        <v>47.564999999999998</v>
      </c>
      <c r="M55" s="3">
        <f t="shared" si="11"/>
        <v>25.987000000000002</v>
      </c>
      <c r="N55" s="3">
        <f t="shared" si="6"/>
        <v>16.320000000000004</v>
      </c>
      <c r="O55" s="7">
        <f t="shared" si="7"/>
        <v>0.7764429845143126</v>
      </c>
      <c r="P55" s="7">
        <f t="shared" si="8"/>
        <v>-0.55284552845528445</v>
      </c>
      <c r="Q55" s="7">
        <f t="shared" si="9"/>
        <v>1.047796535847402</v>
      </c>
      <c r="R55" s="7">
        <f t="shared" si="10"/>
        <v>1.2713939919064301</v>
      </c>
    </row>
    <row r="56" spans="1:18" x14ac:dyDescent="0.2">
      <c r="A56" t="s">
        <v>109</v>
      </c>
      <c r="B56">
        <v>6.43</v>
      </c>
      <c r="C56">
        <v>0.45</v>
      </c>
      <c r="D56">
        <v>25.65</v>
      </c>
      <c r="E56" t="s">
        <v>110</v>
      </c>
      <c r="F56" t="s">
        <v>17</v>
      </c>
      <c r="G56" t="s">
        <v>18</v>
      </c>
      <c r="H56">
        <v>29</v>
      </c>
      <c r="I56" s="3">
        <f t="shared" si="0"/>
        <v>16.146764705882351</v>
      </c>
      <c r="J56" s="3">
        <f t="shared" si="1"/>
        <v>1.654705882352941</v>
      </c>
      <c r="K56" s="3">
        <f t="shared" si="2"/>
        <v>19.060882352941178</v>
      </c>
      <c r="L56" s="3">
        <f t="shared" si="3"/>
        <v>19.079999999999998</v>
      </c>
      <c r="M56" s="3">
        <f t="shared" si="11"/>
        <v>16.395454545454545</v>
      </c>
      <c r="N56" s="3">
        <f t="shared" si="6"/>
        <v>1.9622727272727274</v>
      </c>
      <c r="O56" s="7">
        <f t="shared" si="7"/>
        <v>-0.60177781016047649</v>
      </c>
      <c r="P56" s="7">
        <f t="shared" si="8"/>
        <v>-0.72804834696054033</v>
      </c>
      <c r="Q56" s="7">
        <f t="shared" si="9"/>
        <v>0.34568796580616268</v>
      </c>
      <c r="R56" s="7">
        <f t="shared" si="10"/>
        <v>-0.98413819131485414</v>
      </c>
    </row>
    <row r="57" spans="1:18" x14ac:dyDescent="0.2">
      <c r="A57" t="s">
        <v>229</v>
      </c>
      <c r="B57">
        <v>4.18</v>
      </c>
      <c r="C57">
        <v>4.5</v>
      </c>
      <c r="D57">
        <v>5.15</v>
      </c>
      <c r="E57" t="s">
        <v>230</v>
      </c>
      <c r="F57" t="s">
        <v>17</v>
      </c>
      <c r="G57" t="s">
        <v>18</v>
      </c>
      <c r="H57">
        <v>10</v>
      </c>
      <c r="I57" s="3">
        <f t="shared" si="0"/>
        <v>8.5377777777777784</v>
      </c>
      <c r="J57" s="3">
        <f t="shared" si="1"/>
        <v>2.5244444444444447</v>
      </c>
      <c r="K57" s="3">
        <f t="shared" si="2"/>
        <v>15.629999999999999</v>
      </c>
      <c r="L57" s="3">
        <f t="shared" si="3"/>
        <v>19.079999999999998</v>
      </c>
      <c r="M57" s="3">
        <f t="shared" si="11"/>
        <v>16.395454545454545</v>
      </c>
      <c r="N57" s="3">
        <f t="shared" si="6"/>
        <v>1.9622727272727274</v>
      </c>
      <c r="O57" s="7">
        <f t="shared" si="7"/>
        <v>-0.51041124414367522</v>
      </c>
      <c r="P57" s="7">
        <f t="shared" si="8"/>
        <v>0.78257042253521103</v>
      </c>
      <c r="Q57" s="7">
        <f t="shared" si="9"/>
        <v>-0.67050543825975684</v>
      </c>
      <c r="R57" s="7">
        <f t="shared" si="10"/>
        <v>-0.39834625986822103</v>
      </c>
    </row>
    <row r="58" spans="1:18" x14ac:dyDescent="0.2">
      <c r="A58" t="s">
        <v>231</v>
      </c>
      <c r="B58">
        <v>4.18</v>
      </c>
      <c r="C58">
        <v>4.5</v>
      </c>
      <c r="D58">
        <v>5.15</v>
      </c>
      <c r="E58" t="s">
        <v>232</v>
      </c>
      <c r="F58" t="s">
        <v>17</v>
      </c>
      <c r="G58" t="s">
        <v>18</v>
      </c>
      <c r="H58">
        <v>10</v>
      </c>
      <c r="I58" s="3">
        <f t="shared" si="0"/>
        <v>8.5377777777777784</v>
      </c>
      <c r="J58" s="3">
        <f t="shared" si="1"/>
        <v>2.5244444444444447</v>
      </c>
      <c r="K58" s="3">
        <f t="shared" si="2"/>
        <v>15.629999999999999</v>
      </c>
      <c r="L58" s="3">
        <f t="shared" si="3"/>
        <v>19.079999999999998</v>
      </c>
      <c r="M58" s="3">
        <f t="shared" si="11"/>
        <v>16.395454545454545</v>
      </c>
      <c r="N58" s="3">
        <f t="shared" si="6"/>
        <v>1.9622727272727274</v>
      </c>
      <c r="O58" s="7">
        <f t="shared" si="7"/>
        <v>-0.51041124414367522</v>
      </c>
      <c r="P58" s="7">
        <f t="shared" si="8"/>
        <v>0.78257042253521103</v>
      </c>
      <c r="Q58" s="7">
        <f t="shared" si="9"/>
        <v>-0.67050543825975684</v>
      </c>
      <c r="R58" s="7">
        <f t="shared" si="10"/>
        <v>-0.39834625986822103</v>
      </c>
    </row>
    <row r="59" spans="1:18" x14ac:dyDescent="0.2">
      <c r="A59" t="s">
        <v>31</v>
      </c>
      <c r="B59">
        <v>9.98</v>
      </c>
      <c r="C59">
        <v>1.58</v>
      </c>
      <c r="D59">
        <v>17.36</v>
      </c>
      <c r="E59" t="s">
        <v>32</v>
      </c>
      <c r="F59" t="s">
        <v>19</v>
      </c>
      <c r="G59" t="s">
        <v>23</v>
      </c>
      <c r="H59">
        <v>29</v>
      </c>
      <c r="I59" s="3">
        <f t="shared" si="0"/>
        <v>16.146764705882351</v>
      </c>
      <c r="J59" s="3">
        <f t="shared" si="1"/>
        <v>1.654705882352941</v>
      </c>
      <c r="K59" s="3">
        <f t="shared" si="2"/>
        <v>19.060882352941178</v>
      </c>
      <c r="L59" s="3">
        <f t="shared" si="3"/>
        <v>21.84682926829268</v>
      </c>
      <c r="M59" s="3">
        <f t="shared" si="11"/>
        <v>13.413170731707316</v>
      </c>
      <c r="N59" s="3">
        <f t="shared" si="6"/>
        <v>1.72609756097561</v>
      </c>
      <c r="O59" s="7">
        <f t="shared" si="7"/>
        <v>-0.3819195249458095</v>
      </c>
      <c r="P59" s="7">
        <f t="shared" si="8"/>
        <v>-4.5147529328119274E-2</v>
      </c>
      <c r="Q59" s="7">
        <f t="shared" si="9"/>
        <v>-8.9234187664912867E-2</v>
      </c>
      <c r="R59" s="7">
        <f t="shared" si="10"/>
        <v>-0.51630124193884164</v>
      </c>
    </row>
    <row r="60" spans="1:18" x14ac:dyDescent="0.2">
      <c r="A60" t="s">
        <v>131</v>
      </c>
      <c r="B60">
        <v>11.11</v>
      </c>
      <c r="C60">
        <v>1.52</v>
      </c>
      <c r="D60">
        <v>19.45</v>
      </c>
      <c r="E60" t="s">
        <v>132</v>
      </c>
      <c r="F60" t="s">
        <v>37</v>
      </c>
      <c r="G60" t="s">
        <v>23</v>
      </c>
      <c r="H60">
        <v>29</v>
      </c>
      <c r="I60" s="3">
        <f t="shared" si="0"/>
        <v>16.146764705882351</v>
      </c>
      <c r="J60" s="3">
        <f t="shared" si="1"/>
        <v>1.654705882352941</v>
      </c>
      <c r="K60" s="3">
        <f t="shared" si="2"/>
        <v>19.060882352941178</v>
      </c>
      <c r="L60" s="3">
        <f t="shared" si="3"/>
        <v>30.568333333333339</v>
      </c>
      <c r="M60" s="3">
        <f t="shared" si="11"/>
        <v>18.04</v>
      </c>
      <c r="N60" s="3">
        <f t="shared" si="6"/>
        <v>3.0349999999999997</v>
      </c>
      <c r="O60" s="7">
        <f t="shared" si="7"/>
        <v>-0.31193646514508455</v>
      </c>
      <c r="P60" s="7">
        <f t="shared" si="8"/>
        <v>-8.1407749733380608E-2</v>
      </c>
      <c r="Q60" s="7">
        <f t="shared" si="9"/>
        <v>2.0414461400774409E-2</v>
      </c>
      <c r="R60" s="7">
        <f t="shared" si="10"/>
        <v>-0.37292975347769075</v>
      </c>
    </row>
    <row r="61" spans="1:18" x14ac:dyDescent="0.2">
      <c r="A61" t="s">
        <v>211</v>
      </c>
      <c r="B61">
        <v>12.28</v>
      </c>
      <c r="C61">
        <v>1.65</v>
      </c>
      <c r="D61">
        <v>18.47</v>
      </c>
      <c r="E61" t="s">
        <v>212</v>
      </c>
      <c r="F61" t="s">
        <v>19</v>
      </c>
      <c r="G61" t="s">
        <v>23</v>
      </c>
      <c r="H61">
        <v>19</v>
      </c>
      <c r="I61" s="3">
        <f t="shared" si="0"/>
        <v>12.28</v>
      </c>
      <c r="J61" s="3">
        <f t="shared" si="1"/>
        <v>1.65</v>
      </c>
      <c r="K61" s="3">
        <f t="shared" si="2"/>
        <v>18.47</v>
      </c>
      <c r="L61" s="3">
        <f t="shared" si="3"/>
        <v>21.84682926829268</v>
      </c>
      <c r="M61" s="3">
        <f t="shared" si="11"/>
        <v>13.413170731707316</v>
      </c>
      <c r="N61" s="3">
        <f t="shared" si="6"/>
        <v>1.72609756097561</v>
      </c>
      <c r="O61" s="7">
        <f t="shared" si="7"/>
        <v>0</v>
      </c>
      <c r="P61" s="7">
        <f t="shared" si="8"/>
        <v>0</v>
      </c>
      <c r="Q61" s="7">
        <f t="shared" si="9"/>
        <v>0</v>
      </c>
      <c r="R61" s="7">
        <f t="shared" si="10"/>
        <v>0</v>
      </c>
    </row>
    <row r="62" spans="1:18" x14ac:dyDescent="0.2">
      <c r="A62" t="s">
        <v>239</v>
      </c>
      <c r="B62">
        <v>9.92</v>
      </c>
      <c r="C62">
        <v>0.45</v>
      </c>
      <c r="D62">
        <v>12.49</v>
      </c>
      <c r="E62" t="s">
        <v>240</v>
      </c>
      <c r="F62" t="s">
        <v>19</v>
      </c>
      <c r="G62" t="s">
        <v>18</v>
      </c>
      <c r="H62">
        <v>10</v>
      </c>
      <c r="I62" s="3">
        <f t="shared" si="0"/>
        <v>8.5377777777777784</v>
      </c>
      <c r="J62" s="3">
        <f t="shared" si="1"/>
        <v>2.5244444444444447</v>
      </c>
      <c r="K62" s="3">
        <f t="shared" si="2"/>
        <v>15.629999999999999</v>
      </c>
      <c r="L62" s="3">
        <f t="shared" si="3"/>
        <v>21.84682926829268</v>
      </c>
      <c r="M62" s="3">
        <f t="shared" si="11"/>
        <v>13.413170731707316</v>
      </c>
      <c r="N62" s="3">
        <f t="shared" si="6"/>
        <v>1.72609756097561</v>
      </c>
      <c r="O62" s="7">
        <f t="shared" si="7"/>
        <v>0.16189484643414875</v>
      </c>
      <c r="P62" s="7">
        <f t="shared" si="8"/>
        <v>-0.82174295774647887</v>
      </c>
      <c r="Q62" s="7">
        <f t="shared" si="9"/>
        <v>-0.20089571337172096</v>
      </c>
      <c r="R62" s="7">
        <f t="shared" si="10"/>
        <v>-0.86074382468405108</v>
      </c>
    </row>
    <row r="63" spans="1:18" x14ac:dyDescent="0.2">
      <c r="A63" t="s">
        <v>48</v>
      </c>
      <c r="B63">
        <v>19.079999999999998</v>
      </c>
      <c r="C63">
        <v>4.75</v>
      </c>
      <c r="D63">
        <v>26.57</v>
      </c>
      <c r="E63" t="s">
        <v>49</v>
      </c>
      <c r="F63" t="s">
        <v>19</v>
      </c>
      <c r="G63" t="s">
        <v>18</v>
      </c>
      <c r="H63">
        <v>27</v>
      </c>
      <c r="I63" s="3">
        <f t="shared" si="0"/>
        <v>18.828750000000003</v>
      </c>
      <c r="J63" s="3">
        <f t="shared" si="1"/>
        <v>4.415</v>
      </c>
      <c r="K63" s="3">
        <f t="shared" si="2"/>
        <v>26.263749999999998</v>
      </c>
      <c r="L63" s="3">
        <f t="shared" si="3"/>
        <v>21.84682926829268</v>
      </c>
      <c r="M63" s="3">
        <f t="shared" si="11"/>
        <v>13.413170731707316</v>
      </c>
      <c r="N63" s="3">
        <f t="shared" si="6"/>
        <v>1.72609756097561</v>
      </c>
      <c r="O63" s="7">
        <f t="shared" si="7"/>
        <v>1.3343955387372874E-2</v>
      </c>
      <c r="P63" s="7">
        <f t="shared" si="8"/>
        <v>7.5877689694224149E-2</v>
      </c>
      <c r="Q63" s="7">
        <f t="shared" si="9"/>
        <v>1.1660558754937878E-2</v>
      </c>
      <c r="R63" s="7">
        <f t="shared" si="10"/>
        <v>0.1008822038365349</v>
      </c>
    </row>
    <row r="64" spans="1:18" x14ac:dyDescent="0.2">
      <c r="A64" t="s">
        <v>119</v>
      </c>
      <c r="B64">
        <v>10.15</v>
      </c>
      <c r="C64">
        <v>1.92</v>
      </c>
      <c r="D64">
        <v>19.39</v>
      </c>
      <c r="E64" t="s">
        <v>120</v>
      </c>
      <c r="F64" t="s">
        <v>17</v>
      </c>
      <c r="G64" t="s">
        <v>18</v>
      </c>
      <c r="H64">
        <v>23</v>
      </c>
      <c r="I64" s="3">
        <f t="shared" si="0"/>
        <v>-3.1180000000000008</v>
      </c>
      <c r="J64" s="3">
        <f t="shared" si="1"/>
        <v>9.854000000000001</v>
      </c>
      <c r="K64" s="3">
        <f t="shared" si="2"/>
        <v>23.589999999999996</v>
      </c>
      <c r="L64" s="3">
        <f t="shared" si="3"/>
        <v>19.079999999999998</v>
      </c>
      <c r="M64" s="3">
        <f t="shared" si="11"/>
        <v>16.395454545454545</v>
      </c>
      <c r="N64" s="3">
        <f t="shared" si="6"/>
        <v>1.9622727272727274</v>
      </c>
      <c r="O64" s="7">
        <f t="shared" si="7"/>
        <v>-4.2552918537524045</v>
      </c>
      <c r="P64" s="7">
        <f t="shared" si="8"/>
        <v>-0.8051552668966917</v>
      </c>
      <c r="Q64" s="7">
        <f t="shared" si="9"/>
        <v>-0.17804154302670605</v>
      </c>
      <c r="R64" s="7">
        <f t="shared" si="10"/>
        <v>-5.2384886636758017</v>
      </c>
    </row>
    <row r="65" spans="1:18" x14ac:dyDescent="0.2">
      <c r="A65" t="s">
        <v>227</v>
      </c>
      <c r="B65">
        <v>12.41</v>
      </c>
      <c r="C65">
        <v>2.42</v>
      </c>
      <c r="D65">
        <v>44.84</v>
      </c>
      <c r="E65" t="s">
        <v>228</v>
      </c>
      <c r="F65" t="s">
        <v>19</v>
      </c>
      <c r="G65" t="s">
        <v>18</v>
      </c>
      <c r="H65">
        <v>27</v>
      </c>
      <c r="I65" s="3">
        <f t="shared" si="0"/>
        <v>18.828750000000003</v>
      </c>
      <c r="J65" s="3">
        <f t="shared" si="1"/>
        <v>4.415</v>
      </c>
      <c r="K65" s="3">
        <f t="shared" si="2"/>
        <v>26.263749999999998</v>
      </c>
      <c r="L65" s="3">
        <f t="shared" si="3"/>
        <v>21.84682926829268</v>
      </c>
      <c r="M65" s="3">
        <f t="shared" si="11"/>
        <v>13.413170731707316</v>
      </c>
      <c r="N65" s="3">
        <f t="shared" si="6"/>
        <v>1.72609756097561</v>
      </c>
      <c r="O65" s="7">
        <f t="shared" si="7"/>
        <v>-0.34090154683661966</v>
      </c>
      <c r="P65" s="7">
        <f t="shared" si="8"/>
        <v>-0.45186862967157415</v>
      </c>
      <c r="Q65" s="7">
        <f t="shared" si="9"/>
        <v>0.70729617819237567</v>
      </c>
      <c r="R65" s="7">
        <f t="shared" si="10"/>
        <v>-8.5473998315818145E-2</v>
      </c>
    </row>
    <row r="66" spans="1:18" x14ac:dyDescent="0.2">
      <c r="A66" t="s">
        <v>56</v>
      </c>
      <c r="B66">
        <v>27.17</v>
      </c>
      <c r="C66">
        <v>1.78</v>
      </c>
      <c r="D66">
        <v>19.12</v>
      </c>
      <c r="E66" t="s">
        <v>57</v>
      </c>
      <c r="F66" t="s">
        <v>41</v>
      </c>
      <c r="G66" t="s">
        <v>23</v>
      </c>
      <c r="H66">
        <v>4</v>
      </c>
      <c r="I66" s="3">
        <f t="shared" ref="I66:I125" si="12">AVERAGEIFS($B:$B,$H:$H,$H66)</f>
        <v>19.61</v>
      </c>
      <c r="J66" s="3">
        <f t="shared" ref="J66:J125" si="13">AVERAGEIFS($C:$C,$H:$H,$H66)</f>
        <v>2.0299999999999998</v>
      </c>
      <c r="K66" s="3">
        <f t="shared" ref="K66:K125" si="14">AVERAGEIFS($D:$D,$H:$H,$H66)</f>
        <v>27.424999999999997</v>
      </c>
      <c r="L66" s="3">
        <f t="shared" ref="L66:L125" si="15">AVERAGEIFS($D:$D,$F:$F,$F66)</f>
        <v>11.217142857142857</v>
      </c>
      <c r="M66" s="3">
        <f t="shared" si="11"/>
        <v>11.227142857142853</v>
      </c>
      <c r="N66" s="3">
        <f t="shared" si="6"/>
        <v>10.74952380952381</v>
      </c>
      <c r="O66" s="7">
        <f t="shared" si="7"/>
        <v>0.38551759306476296</v>
      </c>
      <c r="P66" s="7">
        <f t="shared" si="8"/>
        <v>-0.12315270935960576</v>
      </c>
      <c r="Q66" s="7">
        <f t="shared" si="9"/>
        <v>-0.30282588878760242</v>
      </c>
      <c r="R66" s="7">
        <f t="shared" si="10"/>
        <v>-4.0461005082445212E-2</v>
      </c>
    </row>
    <row r="67" spans="1:18" x14ac:dyDescent="0.2">
      <c r="A67" t="s">
        <v>117</v>
      </c>
      <c r="B67">
        <v>10.15</v>
      </c>
      <c r="C67">
        <v>1.92</v>
      </c>
      <c r="D67">
        <v>19.34</v>
      </c>
      <c r="E67" t="s">
        <v>118</v>
      </c>
      <c r="F67" t="s">
        <v>17</v>
      </c>
      <c r="G67" t="s">
        <v>18</v>
      </c>
      <c r="H67">
        <v>5</v>
      </c>
      <c r="I67" s="3">
        <f t="shared" si="12"/>
        <v>13.783333333333331</v>
      </c>
      <c r="J67" s="3">
        <f t="shared" si="13"/>
        <v>2.4</v>
      </c>
      <c r="K67" s="3">
        <f t="shared" si="14"/>
        <v>22.783333333333331</v>
      </c>
      <c r="L67" s="3">
        <f t="shared" si="15"/>
        <v>19.079999999999998</v>
      </c>
      <c r="M67" s="3">
        <f t="shared" si="11"/>
        <v>16.395454545454545</v>
      </c>
      <c r="N67" s="3">
        <f t="shared" ref="N67:N125" si="16">AVERAGEIFS($C:$C,$F:$F,$F67)</f>
        <v>1.9622727272727274</v>
      </c>
      <c r="O67" s="7">
        <f t="shared" ref="O67:O125" si="17">B67/I67-1</f>
        <v>-0.26360338573155973</v>
      </c>
      <c r="P67" s="7">
        <f t="shared" ref="P67:P125" si="18">C67/J67-1</f>
        <v>-0.19999999999999996</v>
      </c>
      <c r="Q67" s="7">
        <f t="shared" ref="Q67:Q125" si="19">D67/K67-1</f>
        <v>-0.15113386978785659</v>
      </c>
      <c r="R67" s="7">
        <f t="shared" ref="R67:R125" si="20">SUM(O67:Q67)</f>
        <v>-0.61473725551941627</v>
      </c>
    </row>
    <row r="68" spans="1:18" x14ac:dyDescent="0.2">
      <c r="A68" t="s">
        <v>46</v>
      </c>
      <c r="B68">
        <v>19.079999999999998</v>
      </c>
      <c r="C68">
        <v>4.75</v>
      </c>
      <c r="D68">
        <v>29.87</v>
      </c>
      <c r="E68" t="s">
        <v>47</v>
      </c>
      <c r="F68" t="s">
        <v>19</v>
      </c>
      <c r="G68" t="s">
        <v>18</v>
      </c>
      <c r="H68">
        <v>27</v>
      </c>
      <c r="I68" s="3">
        <f t="shared" si="12"/>
        <v>18.828750000000003</v>
      </c>
      <c r="J68" s="3">
        <f t="shared" si="13"/>
        <v>4.415</v>
      </c>
      <c r="K68" s="3">
        <f t="shared" si="14"/>
        <v>26.263749999999998</v>
      </c>
      <c r="L68" s="3">
        <f t="shared" si="15"/>
        <v>21.84682926829268</v>
      </c>
      <c r="M68" s="3">
        <f t="shared" si="11"/>
        <v>13.413170731707316</v>
      </c>
      <c r="N68" s="3">
        <f t="shared" si="16"/>
        <v>1.72609756097561</v>
      </c>
      <c r="O68" s="7">
        <f t="shared" si="17"/>
        <v>1.3343955387372874E-2</v>
      </c>
      <c r="P68" s="7">
        <f t="shared" si="18"/>
        <v>7.5877689694224149E-2</v>
      </c>
      <c r="Q68" s="7">
        <f t="shared" si="19"/>
        <v>0.13730902860406458</v>
      </c>
      <c r="R68" s="7">
        <f t="shared" si="20"/>
        <v>0.2265306736856616</v>
      </c>
    </row>
    <row r="69" spans="1:18" x14ac:dyDescent="0.2">
      <c r="A69" t="s">
        <v>42</v>
      </c>
      <c r="B69">
        <v>12.05</v>
      </c>
      <c r="C69">
        <v>2.2799999999999998</v>
      </c>
      <c r="D69">
        <v>35.729999999999997</v>
      </c>
      <c r="E69" t="s">
        <v>43</v>
      </c>
      <c r="F69" t="s">
        <v>30</v>
      </c>
      <c r="G69" t="s">
        <v>18</v>
      </c>
      <c r="H69">
        <v>4</v>
      </c>
      <c r="I69" s="3">
        <f t="shared" si="12"/>
        <v>19.61</v>
      </c>
      <c r="J69" s="3">
        <f t="shared" si="13"/>
        <v>2.0299999999999998</v>
      </c>
      <c r="K69" s="3">
        <f t="shared" si="14"/>
        <v>27.424999999999997</v>
      </c>
      <c r="L69" s="3">
        <f t="shared" si="15"/>
        <v>47.564999999999998</v>
      </c>
      <c r="M69" s="3">
        <f t="shared" si="11"/>
        <v>25.987000000000002</v>
      </c>
      <c r="N69" s="3">
        <f t="shared" si="16"/>
        <v>16.320000000000004</v>
      </c>
      <c r="O69" s="7">
        <f t="shared" si="17"/>
        <v>-0.38551759306476285</v>
      </c>
      <c r="P69" s="7">
        <f t="shared" si="18"/>
        <v>0.12315270935960587</v>
      </c>
      <c r="Q69" s="7">
        <f t="shared" si="19"/>
        <v>0.30282588878760253</v>
      </c>
      <c r="R69" s="7">
        <f t="shared" si="20"/>
        <v>4.0461005082445545E-2</v>
      </c>
    </row>
    <row r="70" spans="1:18" x14ac:dyDescent="0.2">
      <c r="A70" t="s">
        <v>91</v>
      </c>
      <c r="B70">
        <v>31.12</v>
      </c>
      <c r="C70">
        <v>0.81</v>
      </c>
      <c r="D70">
        <v>42.51</v>
      </c>
      <c r="E70" t="s">
        <v>92</v>
      </c>
      <c r="F70" t="s">
        <v>19</v>
      </c>
      <c r="G70" t="s">
        <v>23</v>
      </c>
      <c r="H70">
        <v>29</v>
      </c>
      <c r="I70" s="3">
        <f t="shared" si="12"/>
        <v>16.146764705882351</v>
      </c>
      <c r="J70" s="3">
        <f t="shared" si="13"/>
        <v>1.654705882352941</v>
      </c>
      <c r="K70" s="3">
        <f t="shared" si="14"/>
        <v>19.060882352941178</v>
      </c>
      <c r="L70" s="3">
        <f t="shared" si="15"/>
        <v>21.84682926829268</v>
      </c>
      <c r="M70" s="3">
        <f t="shared" si="11"/>
        <v>13.413170731707316</v>
      </c>
      <c r="N70" s="3">
        <f t="shared" si="16"/>
        <v>1.72609756097561</v>
      </c>
      <c r="O70" s="7">
        <f t="shared" si="17"/>
        <v>0.9273210805297003</v>
      </c>
      <c r="P70" s="7">
        <f t="shared" si="18"/>
        <v>-0.51048702452897254</v>
      </c>
      <c r="Q70" s="7">
        <f t="shared" si="19"/>
        <v>1.2302220439150089</v>
      </c>
      <c r="R70" s="7">
        <f t="shared" si="20"/>
        <v>1.6470560999157366</v>
      </c>
    </row>
    <row r="71" spans="1:18" x14ac:dyDescent="0.2">
      <c r="A71" t="s">
        <v>123</v>
      </c>
      <c r="B71">
        <v>16.149999999999999</v>
      </c>
      <c r="C71">
        <v>1.28</v>
      </c>
      <c r="D71">
        <v>14.17</v>
      </c>
      <c r="E71" t="s">
        <v>124</v>
      </c>
      <c r="F71" t="s">
        <v>19</v>
      </c>
      <c r="G71" t="s">
        <v>23</v>
      </c>
      <c r="H71">
        <v>23</v>
      </c>
      <c r="I71" s="3">
        <f t="shared" si="12"/>
        <v>-3.1180000000000008</v>
      </c>
      <c r="J71" s="3">
        <f t="shared" si="13"/>
        <v>9.854000000000001</v>
      </c>
      <c r="K71" s="3">
        <f t="shared" si="14"/>
        <v>23.589999999999996</v>
      </c>
      <c r="L71" s="3">
        <f t="shared" si="15"/>
        <v>21.84682926829268</v>
      </c>
      <c r="M71" s="3">
        <f t="shared" si="11"/>
        <v>13.413170731707316</v>
      </c>
      <c r="N71" s="3">
        <f t="shared" si="16"/>
        <v>1.72609756097561</v>
      </c>
      <c r="O71" s="7">
        <f t="shared" si="17"/>
        <v>-6.1796023091725445</v>
      </c>
      <c r="P71" s="7">
        <f t="shared" si="18"/>
        <v>-0.87010351126446117</v>
      </c>
      <c r="Q71" s="7">
        <f t="shared" si="19"/>
        <v>-0.39932174650275531</v>
      </c>
      <c r="R71" s="7">
        <f t="shared" si="20"/>
        <v>-7.449027566939761</v>
      </c>
    </row>
    <row r="72" spans="1:18" x14ac:dyDescent="0.2">
      <c r="A72" t="s">
        <v>77</v>
      </c>
      <c r="B72">
        <v>11.91</v>
      </c>
      <c r="C72">
        <v>1.9</v>
      </c>
      <c r="D72">
        <v>27.54</v>
      </c>
      <c r="E72" t="s">
        <v>78</v>
      </c>
      <c r="F72" t="s">
        <v>19</v>
      </c>
      <c r="G72" t="s">
        <v>23</v>
      </c>
      <c r="H72">
        <v>28</v>
      </c>
      <c r="I72" s="3">
        <f t="shared" si="12"/>
        <v>11.076666666666666</v>
      </c>
      <c r="J72" s="3">
        <f t="shared" si="13"/>
        <v>2.91</v>
      </c>
      <c r="K72" s="3">
        <f t="shared" si="14"/>
        <v>18.633333333333333</v>
      </c>
      <c r="L72" s="3">
        <f t="shared" si="15"/>
        <v>21.84682926829268</v>
      </c>
      <c r="M72" s="3">
        <f t="shared" si="11"/>
        <v>13.413170731707316</v>
      </c>
      <c r="N72" s="3">
        <f t="shared" si="16"/>
        <v>1.72609756097561</v>
      </c>
      <c r="O72" s="7">
        <f t="shared" si="17"/>
        <v>7.5233222991273108E-2</v>
      </c>
      <c r="P72" s="7">
        <f t="shared" si="18"/>
        <v>-0.34707903780068738</v>
      </c>
      <c r="Q72" s="7">
        <f t="shared" si="19"/>
        <v>0.47799642218246863</v>
      </c>
      <c r="R72" s="7">
        <f t="shared" si="20"/>
        <v>0.20615060737305435</v>
      </c>
    </row>
    <row r="73" spans="1:18" x14ac:dyDescent="0.2">
      <c r="A73" t="s">
        <v>251</v>
      </c>
      <c r="B73">
        <v>22.71</v>
      </c>
      <c r="C73">
        <v>3.27</v>
      </c>
      <c r="D73">
        <v>41.21</v>
      </c>
      <c r="E73" t="s">
        <v>252</v>
      </c>
      <c r="F73" t="s">
        <v>19</v>
      </c>
      <c r="G73" t="s">
        <v>18</v>
      </c>
      <c r="H73">
        <v>27</v>
      </c>
      <c r="I73" s="3">
        <f t="shared" si="12"/>
        <v>18.828750000000003</v>
      </c>
      <c r="J73" s="3">
        <f t="shared" si="13"/>
        <v>4.415</v>
      </c>
      <c r="K73" s="3">
        <f t="shared" si="14"/>
        <v>26.263749999999998</v>
      </c>
      <c r="L73" s="3">
        <f t="shared" si="15"/>
        <v>21.84682926829268</v>
      </c>
      <c r="M73" s="3">
        <f t="shared" si="11"/>
        <v>13.413170731707316</v>
      </c>
      <c r="N73" s="3">
        <f t="shared" si="16"/>
        <v>1.72609756097561</v>
      </c>
      <c r="O73" s="7">
        <f t="shared" si="17"/>
        <v>0.20613423620792659</v>
      </c>
      <c r="P73" s="7">
        <f t="shared" si="18"/>
        <v>-0.25934314835787087</v>
      </c>
      <c r="Q73" s="7">
        <f t="shared" si="19"/>
        <v>0.5690828613583363</v>
      </c>
      <c r="R73" s="7">
        <f t="shared" si="20"/>
        <v>0.51587394920839202</v>
      </c>
    </row>
    <row r="74" spans="1:18" x14ac:dyDescent="0.2">
      <c r="A74" t="s">
        <v>71</v>
      </c>
      <c r="B74">
        <v>18.2</v>
      </c>
      <c r="C74">
        <v>0.75</v>
      </c>
      <c r="D74">
        <v>15.48</v>
      </c>
      <c r="E74" t="s">
        <v>72</v>
      </c>
      <c r="F74" t="s">
        <v>41</v>
      </c>
      <c r="G74" t="s">
        <v>18</v>
      </c>
      <c r="H74">
        <v>23</v>
      </c>
      <c r="I74" s="3">
        <f t="shared" si="12"/>
        <v>-3.1180000000000008</v>
      </c>
      <c r="J74" s="3">
        <f t="shared" si="13"/>
        <v>9.854000000000001</v>
      </c>
      <c r="K74" s="3">
        <f t="shared" si="14"/>
        <v>23.589999999999996</v>
      </c>
      <c r="L74" s="3">
        <f t="shared" si="15"/>
        <v>11.217142857142857</v>
      </c>
      <c r="M74" s="3">
        <f t="shared" si="11"/>
        <v>11.227142857142853</v>
      </c>
      <c r="N74" s="3">
        <f t="shared" si="16"/>
        <v>10.74952380952381</v>
      </c>
      <c r="O74" s="7">
        <f t="shared" si="17"/>
        <v>-6.83707504810776</v>
      </c>
      <c r="P74" s="7">
        <f t="shared" si="18"/>
        <v>-0.92388877613152021</v>
      </c>
      <c r="Q74" s="7">
        <f t="shared" si="19"/>
        <v>-0.34378974141585406</v>
      </c>
      <c r="R74" s="7">
        <f t="shared" si="20"/>
        <v>-8.1047535656551339</v>
      </c>
    </row>
    <row r="75" spans="1:18" x14ac:dyDescent="0.2">
      <c r="A75" t="s">
        <v>245</v>
      </c>
      <c r="B75">
        <v>10.9</v>
      </c>
      <c r="C75">
        <v>4.5599999999999996</v>
      </c>
      <c r="D75">
        <v>15.78</v>
      </c>
      <c r="E75" t="s">
        <v>246</v>
      </c>
      <c r="F75" t="s">
        <v>30</v>
      </c>
      <c r="G75" t="s">
        <v>18</v>
      </c>
      <c r="H75">
        <v>28</v>
      </c>
      <c r="I75" s="3">
        <f t="shared" si="12"/>
        <v>11.076666666666666</v>
      </c>
      <c r="J75" s="3">
        <f t="shared" si="13"/>
        <v>2.91</v>
      </c>
      <c r="K75" s="3">
        <f t="shared" si="14"/>
        <v>18.633333333333333</v>
      </c>
      <c r="L75" s="3">
        <f t="shared" si="15"/>
        <v>47.564999999999998</v>
      </c>
      <c r="M75" s="3">
        <f t="shared" si="11"/>
        <v>25.987000000000002</v>
      </c>
      <c r="N75" s="3">
        <f t="shared" si="16"/>
        <v>16.320000000000004</v>
      </c>
      <c r="O75" s="7">
        <f t="shared" si="17"/>
        <v>-1.5949443274149822E-2</v>
      </c>
      <c r="P75" s="7">
        <f t="shared" si="18"/>
        <v>0.56701030927835028</v>
      </c>
      <c r="Q75" s="7">
        <f t="shared" si="19"/>
        <v>-0.15313059033989262</v>
      </c>
      <c r="R75" s="7">
        <f t="shared" si="20"/>
        <v>0.39793027566430783</v>
      </c>
    </row>
    <row r="76" spans="1:18" x14ac:dyDescent="0.2">
      <c r="A76" t="s">
        <v>33</v>
      </c>
      <c r="B76">
        <v>107.47</v>
      </c>
      <c r="C76">
        <v>9.44</v>
      </c>
      <c r="D76">
        <v>13.31</v>
      </c>
      <c r="E76" t="s">
        <v>34</v>
      </c>
      <c r="F76" t="s">
        <v>17</v>
      </c>
      <c r="G76" t="s">
        <v>18</v>
      </c>
      <c r="H76">
        <v>29</v>
      </c>
      <c r="I76" s="3">
        <f t="shared" si="12"/>
        <v>16.146764705882351</v>
      </c>
      <c r="J76" s="3">
        <f t="shared" si="13"/>
        <v>1.654705882352941</v>
      </c>
      <c r="K76" s="3">
        <f t="shared" si="14"/>
        <v>19.060882352941178</v>
      </c>
      <c r="L76" s="3">
        <f t="shared" si="15"/>
        <v>19.079999999999998</v>
      </c>
      <c r="M76" s="3">
        <f t="shared" si="11"/>
        <v>16.395454545454545</v>
      </c>
      <c r="N76" s="3">
        <f t="shared" si="16"/>
        <v>1.9622727272727274</v>
      </c>
      <c r="O76" s="7">
        <f t="shared" si="17"/>
        <v>5.6558225104282416</v>
      </c>
      <c r="P76" s="7">
        <f t="shared" si="18"/>
        <v>4.7049413437611092</v>
      </c>
      <c r="Q76" s="7">
        <f t="shared" si="19"/>
        <v>-0.30171123489746476</v>
      </c>
      <c r="R76" s="7">
        <f t="shared" si="20"/>
        <v>10.059052619291887</v>
      </c>
    </row>
    <row r="77" spans="1:18" x14ac:dyDescent="0.2">
      <c r="A77" t="s">
        <v>159</v>
      </c>
      <c r="B77">
        <v>27.59</v>
      </c>
      <c r="C77">
        <v>10.65</v>
      </c>
      <c r="D77">
        <v>11.06</v>
      </c>
      <c r="E77" t="s">
        <v>160</v>
      </c>
      <c r="F77" t="s">
        <v>38</v>
      </c>
      <c r="G77" t="s">
        <v>23</v>
      </c>
      <c r="H77">
        <v>27</v>
      </c>
      <c r="I77" s="3">
        <f t="shared" si="12"/>
        <v>18.828750000000003</v>
      </c>
      <c r="J77" s="3">
        <f t="shared" si="13"/>
        <v>4.415</v>
      </c>
      <c r="K77" s="3">
        <f t="shared" si="14"/>
        <v>26.263749999999998</v>
      </c>
      <c r="L77" s="3">
        <f t="shared" si="15"/>
        <v>11.016666666666666</v>
      </c>
      <c r="M77" s="3">
        <f t="shared" si="11"/>
        <v>27.463333333333335</v>
      </c>
      <c r="N77" s="3">
        <f t="shared" si="16"/>
        <v>18.849999999999998</v>
      </c>
      <c r="O77" s="7">
        <f t="shared" si="17"/>
        <v>0.46531235477660471</v>
      </c>
      <c r="P77" s="7">
        <f t="shared" si="18"/>
        <v>1.4122310305775767</v>
      </c>
      <c r="Q77" s="7">
        <f t="shared" si="19"/>
        <v>-0.57888724953595738</v>
      </c>
      <c r="R77" s="7">
        <f t="shared" si="20"/>
        <v>1.298656135818224</v>
      </c>
    </row>
    <row r="78" spans="1:18" x14ac:dyDescent="0.2">
      <c r="A78" t="s">
        <v>215</v>
      </c>
      <c r="B78">
        <v>15.1</v>
      </c>
      <c r="C78">
        <v>0.56999999999999995</v>
      </c>
      <c r="D78">
        <v>18.77</v>
      </c>
      <c r="E78" t="s">
        <v>216</v>
      </c>
      <c r="F78" t="s">
        <v>37</v>
      </c>
      <c r="G78" t="s">
        <v>23</v>
      </c>
      <c r="H78">
        <v>22</v>
      </c>
      <c r="I78" s="3">
        <f t="shared" si="12"/>
        <v>15.1</v>
      </c>
      <c r="J78" s="3">
        <f t="shared" si="13"/>
        <v>0.56999999999999995</v>
      </c>
      <c r="K78" s="3">
        <f t="shared" si="14"/>
        <v>18.77</v>
      </c>
      <c r="L78" s="3">
        <f t="shared" si="15"/>
        <v>30.568333333333339</v>
      </c>
      <c r="M78" s="3">
        <f t="shared" si="11"/>
        <v>18.04</v>
      </c>
      <c r="N78" s="3">
        <f t="shared" si="16"/>
        <v>3.0349999999999997</v>
      </c>
      <c r="O78" s="7">
        <f t="shared" si="17"/>
        <v>0</v>
      </c>
      <c r="P78" s="7">
        <f t="shared" si="18"/>
        <v>0</v>
      </c>
      <c r="Q78" s="7">
        <f t="shared" si="19"/>
        <v>0</v>
      </c>
      <c r="R78" s="7">
        <f t="shared" si="20"/>
        <v>0</v>
      </c>
    </row>
    <row r="79" spans="1:18" x14ac:dyDescent="0.2">
      <c r="A79" t="s">
        <v>15</v>
      </c>
      <c r="B79">
        <v>15.73</v>
      </c>
      <c r="C79">
        <v>1.56</v>
      </c>
      <c r="D79">
        <v>27.31</v>
      </c>
      <c r="E79" t="s">
        <v>16</v>
      </c>
      <c r="F79" t="s">
        <v>17</v>
      </c>
      <c r="G79" t="s">
        <v>18</v>
      </c>
      <c r="H79">
        <v>1</v>
      </c>
      <c r="I79" s="3">
        <f t="shared" si="12"/>
        <v>15.686666666666667</v>
      </c>
      <c r="J79" s="3">
        <f t="shared" si="13"/>
        <v>1.4100000000000001</v>
      </c>
      <c r="K79" s="3">
        <f t="shared" si="14"/>
        <v>31.083333333333332</v>
      </c>
      <c r="L79" s="3">
        <f t="shared" si="15"/>
        <v>19.079999999999998</v>
      </c>
      <c r="M79" s="3">
        <f t="shared" si="11"/>
        <v>16.395454545454545</v>
      </c>
      <c r="N79" s="3">
        <f t="shared" si="16"/>
        <v>1.9622727272727274</v>
      </c>
      <c r="O79" s="7">
        <f t="shared" si="17"/>
        <v>2.7624309392264568E-3</v>
      </c>
      <c r="P79" s="7">
        <f t="shared" si="18"/>
        <v>0.10638297872340408</v>
      </c>
      <c r="Q79" s="7">
        <f t="shared" si="19"/>
        <v>-0.12139410187667565</v>
      </c>
      <c r="R79" s="7">
        <f t="shared" si="20"/>
        <v>-1.224869221404512E-2</v>
      </c>
    </row>
    <row r="80" spans="1:18" x14ac:dyDescent="0.2">
      <c r="A80" t="s">
        <v>258</v>
      </c>
      <c r="B80">
        <v>6.69</v>
      </c>
      <c r="C80">
        <v>2.25</v>
      </c>
      <c r="D80">
        <v>22.39</v>
      </c>
      <c r="E80" t="s">
        <v>259</v>
      </c>
      <c r="F80" t="s">
        <v>257</v>
      </c>
      <c r="G80" t="s">
        <v>18</v>
      </c>
      <c r="H80">
        <v>10</v>
      </c>
      <c r="I80" s="3">
        <f t="shared" si="12"/>
        <v>8.5377777777777784</v>
      </c>
      <c r="J80" s="3">
        <f t="shared" si="13"/>
        <v>2.5244444444444447</v>
      </c>
      <c r="K80" s="3">
        <f t="shared" si="14"/>
        <v>15.629999999999999</v>
      </c>
      <c r="L80" s="3">
        <f t="shared" si="15"/>
        <v>26.795000000000002</v>
      </c>
      <c r="M80" s="3">
        <f t="shared" si="11"/>
        <v>15.355</v>
      </c>
      <c r="N80" s="3">
        <f t="shared" si="16"/>
        <v>3.26</v>
      </c>
      <c r="O80" s="7">
        <f t="shared" si="17"/>
        <v>-0.21642373763664757</v>
      </c>
      <c r="P80" s="7">
        <f t="shared" si="18"/>
        <v>-0.10871478873239449</v>
      </c>
      <c r="Q80" s="7">
        <f t="shared" si="19"/>
        <v>0.43250159948816402</v>
      </c>
      <c r="R80" s="7">
        <f t="shared" si="20"/>
        <v>0.10736307311912197</v>
      </c>
    </row>
    <row r="81" spans="1:18" x14ac:dyDescent="0.2">
      <c r="A81" t="s">
        <v>89</v>
      </c>
      <c r="B81">
        <v>9.59</v>
      </c>
      <c r="C81">
        <v>2.62</v>
      </c>
      <c r="D81">
        <v>19.27</v>
      </c>
      <c r="E81" t="s">
        <v>90</v>
      </c>
      <c r="F81" t="s">
        <v>19</v>
      </c>
      <c r="G81" t="s">
        <v>23</v>
      </c>
      <c r="H81">
        <v>29</v>
      </c>
      <c r="I81" s="3">
        <f t="shared" si="12"/>
        <v>16.146764705882351</v>
      </c>
      <c r="J81" s="3">
        <f t="shared" si="13"/>
        <v>1.654705882352941</v>
      </c>
      <c r="K81" s="3">
        <f t="shared" si="14"/>
        <v>19.060882352941178</v>
      </c>
      <c r="L81" s="3">
        <f t="shared" si="15"/>
        <v>21.84682926829268</v>
      </c>
      <c r="M81" s="3">
        <f t="shared" si="11"/>
        <v>13.413170731707316</v>
      </c>
      <c r="N81" s="3">
        <f t="shared" si="16"/>
        <v>1.72609756097561</v>
      </c>
      <c r="O81" s="7">
        <f t="shared" si="17"/>
        <v>-0.40607297036375889</v>
      </c>
      <c r="P81" s="7">
        <f t="shared" si="18"/>
        <v>0.58336295769640967</v>
      </c>
      <c r="Q81" s="7">
        <f t="shared" si="19"/>
        <v>1.0971037079327672E-2</v>
      </c>
      <c r="R81" s="7">
        <f t="shared" si="20"/>
        <v>0.18826102441197845</v>
      </c>
    </row>
    <row r="82" spans="1:18" x14ac:dyDescent="0.2">
      <c r="A82" t="s">
        <v>177</v>
      </c>
      <c r="B82">
        <v>20.95</v>
      </c>
      <c r="C82">
        <v>2.46</v>
      </c>
      <c r="D82">
        <v>28.01</v>
      </c>
      <c r="E82" t="s">
        <v>178</v>
      </c>
      <c r="F82" t="s">
        <v>19</v>
      </c>
      <c r="G82" t="s">
        <v>23</v>
      </c>
      <c r="H82">
        <v>29</v>
      </c>
      <c r="I82" s="3">
        <f t="shared" si="12"/>
        <v>16.146764705882351</v>
      </c>
      <c r="J82" s="3">
        <f t="shared" si="13"/>
        <v>1.654705882352941</v>
      </c>
      <c r="K82" s="3">
        <f t="shared" si="14"/>
        <v>19.060882352941178</v>
      </c>
      <c r="L82" s="3">
        <f t="shared" si="15"/>
        <v>21.84682926829268</v>
      </c>
      <c r="M82" s="3">
        <f t="shared" ref="M82:M125" si="21">AVERAGEIFS($B:$B,$F:$F,$F82)</f>
        <v>13.413170731707316</v>
      </c>
      <c r="N82" s="3">
        <f t="shared" si="16"/>
        <v>1.72609756097561</v>
      </c>
      <c r="O82" s="7">
        <f t="shared" si="17"/>
        <v>0.29747354232317536</v>
      </c>
      <c r="P82" s="7">
        <f t="shared" si="18"/>
        <v>0.48666903661571292</v>
      </c>
      <c r="Q82" s="7">
        <f t="shared" si="19"/>
        <v>0.46950175135402028</v>
      </c>
      <c r="R82" s="7">
        <f t="shared" si="20"/>
        <v>1.2536443302929086</v>
      </c>
    </row>
    <row r="83" spans="1:18" x14ac:dyDescent="0.2">
      <c r="A83" t="s">
        <v>205</v>
      </c>
      <c r="B83">
        <v>10.61</v>
      </c>
      <c r="C83">
        <v>11.16</v>
      </c>
      <c r="D83">
        <v>6.55</v>
      </c>
      <c r="E83" t="s">
        <v>206</v>
      </c>
      <c r="F83" t="s">
        <v>41</v>
      </c>
      <c r="G83" t="s">
        <v>23</v>
      </c>
      <c r="H83">
        <v>23</v>
      </c>
      <c r="I83" s="3">
        <f t="shared" si="12"/>
        <v>-3.1180000000000008</v>
      </c>
      <c r="J83" s="3">
        <f t="shared" si="13"/>
        <v>9.854000000000001</v>
      </c>
      <c r="K83" s="3">
        <f t="shared" si="14"/>
        <v>23.589999999999996</v>
      </c>
      <c r="L83" s="3">
        <f t="shared" si="15"/>
        <v>11.217142857142857</v>
      </c>
      <c r="M83" s="3">
        <f t="shared" si="21"/>
        <v>11.227142857142853</v>
      </c>
      <c r="N83" s="3">
        <f t="shared" si="16"/>
        <v>10.74952380952381</v>
      </c>
      <c r="O83" s="7">
        <f t="shared" si="17"/>
        <v>-4.4028223220012812</v>
      </c>
      <c r="P83" s="7">
        <f t="shared" si="18"/>
        <v>0.1325350111629795</v>
      </c>
      <c r="Q83" s="7">
        <f t="shared" si="19"/>
        <v>-0.72233997456549381</v>
      </c>
      <c r="R83" s="7">
        <f t="shared" si="20"/>
        <v>-4.9926272854037954</v>
      </c>
    </row>
    <row r="84" spans="1:18" x14ac:dyDescent="0.2">
      <c r="A84" t="s">
        <v>101</v>
      </c>
      <c r="B84">
        <v>34.22</v>
      </c>
      <c r="C84">
        <v>1.1200000000000001</v>
      </c>
      <c r="D84">
        <v>50.55</v>
      </c>
      <c r="E84" t="s">
        <v>102</v>
      </c>
      <c r="F84" t="s">
        <v>17</v>
      </c>
      <c r="G84" t="s">
        <v>23</v>
      </c>
      <c r="H84">
        <v>29</v>
      </c>
      <c r="I84" s="3">
        <f t="shared" si="12"/>
        <v>16.146764705882351</v>
      </c>
      <c r="J84" s="3">
        <f t="shared" si="13"/>
        <v>1.654705882352941</v>
      </c>
      <c r="K84" s="3">
        <f t="shared" si="14"/>
        <v>19.060882352941178</v>
      </c>
      <c r="L84" s="3">
        <f t="shared" si="15"/>
        <v>19.079999999999998</v>
      </c>
      <c r="M84" s="3">
        <f t="shared" si="21"/>
        <v>16.395454545454545</v>
      </c>
      <c r="N84" s="3">
        <f t="shared" si="16"/>
        <v>1.9622727272727274</v>
      </c>
      <c r="O84" s="7">
        <f t="shared" si="17"/>
        <v>1.1193100056467333</v>
      </c>
      <c r="P84" s="7">
        <f t="shared" si="18"/>
        <v>-0.32314255243512247</v>
      </c>
      <c r="Q84" s="7">
        <f t="shared" si="19"/>
        <v>1.6520283302729641</v>
      </c>
      <c r="R84" s="7">
        <f t="shared" si="20"/>
        <v>2.4481957834845751</v>
      </c>
    </row>
    <row r="85" spans="1:18" x14ac:dyDescent="0.2">
      <c r="A85" t="s">
        <v>155</v>
      </c>
      <c r="B85">
        <v>12.35</v>
      </c>
      <c r="C85">
        <v>1.27</v>
      </c>
      <c r="D85">
        <v>20.55</v>
      </c>
      <c r="E85" t="s">
        <v>156</v>
      </c>
      <c r="F85" t="s">
        <v>19</v>
      </c>
      <c r="G85" t="s">
        <v>23</v>
      </c>
      <c r="H85">
        <v>10</v>
      </c>
      <c r="I85" s="3">
        <f t="shared" si="12"/>
        <v>8.5377777777777784</v>
      </c>
      <c r="J85" s="3">
        <f t="shared" si="13"/>
        <v>2.5244444444444447</v>
      </c>
      <c r="K85" s="3">
        <f t="shared" si="14"/>
        <v>15.629999999999999</v>
      </c>
      <c r="L85" s="3">
        <f t="shared" si="15"/>
        <v>21.84682926829268</v>
      </c>
      <c r="M85" s="3">
        <f t="shared" si="21"/>
        <v>13.413170731707316</v>
      </c>
      <c r="N85" s="3">
        <f t="shared" si="16"/>
        <v>1.72609756097561</v>
      </c>
      <c r="O85" s="7">
        <f t="shared" si="17"/>
        <v>0.44651223321186873</v>
      </c>
      <c r="P85" s="7">
        <f t="shared" si="18"/>
        <v>-0.49691901408450712</v>
      </c>
      <c r="Q85" s="7">
        <f t="shared" si="19"/>
        <v>0.31477927063339739</v>
      </c>
      <c r="R85" s="7">
        <f t="shared" si="20"/>
        <v>0.264372489760759</v>
      </c>
    </row>
    <row r="86" spans="1:18" x14ac:dyDescent="0.2">
      <c r="A86" t="s">
        <v>129</v>
      </c>
      <c r="B86">
        <v>8.18</v>
      </c>
      <c r="C86">
        <v>0.59</v>
      </c>
      <c r="D86">
        <v>46.1</v>
      </c>
      <c r="E86" t="s">
        <v>130</v>
      </c>
      <c r="F86" t="s">
        <v>19</v>
      </c>
      <c r="G86" t="s">
        <v>23</v>
      </c>
      <c r="H86">
        <v>18</v>
      </c>
      <c r="I86" s="3">
        <f t="shared" si="12"/>
        <v>15.385</v>
      </c>
      <c r="J86" s="3">
        <f t="shared" si="13"/>
        <v>1.1099999999999999</v>
      </c>
      <c r="K86" s="3">
        <f t="shared" si="14"/>
        <v>35.454999999999998</v>
      </c>
      <c r="L86" s="3">
        <f t="shared" si="15"/>
        <v>21.84682926829268</v>
      </c>
      <c r="M86" s="3">
        <f t="shared" si="21"/>
        <v>13.413170731707316</v>
      </c>
      <c r="N86" s="3">
        <f t="shared" si="16"/>
        <v>1.72609756097561</v>
      </c>
      <c r="O86" s="7">
        <f t="shared" si="17"/>
        <v>-0.46831329216769579</v>
      </c>
      <c r="P86" s="7">
        <f t="shared" si="18"/>
        <v>-0.46846846846846846</v>
      </c>
      <c r="Q86" s="7">
        <f t="shared" si="19"/>
        <v>0.30023974051614744</v>
      </c>
      <c r="R86" s="7">
        <f t="shared" si="20"/>
        <v>-0.63654202012001682</v>
      </c>
    </row>
    <row r="87" spans="1:18" x14ac:dyDescent="0.2">
      <c r="A87" t="s">
        <v>173</v>
      </c>
      <c r="B87">
        <v>11.29</v>
      </c>
      <c r="C87">
        <v>13.16</v>
      </c>
      <c r="D87">
        <v>4.3899999999999997</v>
      </c>
      <c r="E87" t="s">
        <v>174</v>
      </c>
      <c r="F87" t="s">
        <v>41</v>
      </c>
      <c r="G87" t="s">
        <v>18</v>
      </c>
      <c r="H87">
        <v>12</v>
      </c>
      <c r="I87" s="3">
        <f t="shared" si="12"/>
        <v>10.992307692307692</v>
      </c>
      <c r="J87" s="3">
        <f t="shared" si="13"/>
        <v>14.456923076923077</v>
      </c>
      <c r="K87" s="3">
        <f t="shared" si="14"/>
        <v>7.9515384615384619</v>
      </c>
      <c r="L87" s="3">
        <f t="shared" si="15"/>
        <v>11.217142857142857</v>
      </c>
      <c r="M87" s="3">
        <f t="shared" si="21"/>
        <v>11.227142857142853</v>
      </c>
      <c r="N87" s="3">
        <f t="shared" si="16"/>
        <v>10.74952380952381</v>
      </c>
      <c r="O87" s="7">
        <f t="shared" si="17"/>
        <v>2.708187543736873E-2</v>
      </c>
      <c r="P87" s="7">
        <f t="shared" si="18"/>
        <v>-8.9709481749494557E-2</v>
      </c>
      <c r="Q87" s="7">
        <f t="shared" si="19"/>
        <v>-0.44790558189029706</v>
      </c>
      <c r="R87" s="7">
        <f t="shared" si="20"/>
        <v>-0.51053318820242288</v>
      </c>
    </row>
    <row r="88" spans="1:18" x14ac:dyDescent="0.2">
      <c r="A88" t="s">
        <v>171</v>
      </c>
      <c r="B88">
        <v>11.29</v>
      </c>
      <c r="C88">
        <v>13.16</v>
      </c>
      <c r="D88">
        <v>4.57</v>
      </c>
      <c r="E88" t="s">
        <v>172</v>
      </c>
      <c r="F88" t="s">
        <v>41</v>
      </c>
      <c r="G88" t="s">
        <v>18</v>
      </c>
      <c r="H88">
        <v>12</v>
      </c>
      <c r="I88" s="3">
        <f t="shared" si="12"/>
        <v>10.992307692307692</v>
      </c>
      <c r="J88" s="3">
        <f t="shared" si="13"/>
        <v>14.456923076923077</v>
      </c>
      <c r="K88" s="3">
        <f t="shared" si="14"/>
        <v>7.9515384615384619</v>
      </c>
      <c r="L88" s="3">
        <f t="shared" si="15"/>
        <v>11.217142857142857</v>
      </c>
      <c r="M88" s="3">
        <f t="shared" si="21"/>
        <v>11.227142857142853</v>
      </c>
      <c r="N88" s="3">
        <f t="shared" si="16"/>
        <v>10.74952380952381</v>
      </c>
      <c r="O88" s="7">
        <f t="shared" si="17"/>
        <v>2.708187543736873E-2</v>
      </c>
      <c r="P88" s="7">
        <f t="shared" si="18"/>
        <v>-8.9709481749494557E-2</v>
      </c>
      <c r="Q88" s="7">
        <f t="shared" si="19"/>
        <v>-0.42526845312953465</v>
      </c>
      <c r="R88" s="7">
        <f t="shared" si="20"/>
        <v>-0.48789605944166048</v>
      </c>
    </row>
    <row r="89" spans="1:18" x14ac:dyDescent="0.2">
      <c r="A89" t="s">
        <v>95</v>
      </c>
      <c r="B89">
        <v>4.13</v>
      </c>
      <c r="C89">
        <v>17.04</v>
      </c>
      <c r="D89">
        <v>8.08</v>
      </c>
      <c r="E89" t="s">
        <v>96</v>
      </c>
      <c r="F89" t="s">
        <v>41</v>
      </c>
      <c r="G89" t="s">
        <v>23</v>
      </c>
      <c r="H89">
        <v>12</v>
      </c>
      <c r="I89" s="3">
        <f t="shared" si="12"/>
        <v>10.992307692307692</v>
      </c>
      <c r="J89" s="3">
        <f t="shared" si="13"/>
        <v>14.456923076923077</v>
      </c>
      <c r="K89" s="3">
        <f t="shared" si="14"/>
        <v>7.9515384615384619</v>
      </c>
      <c r="L89" s="3">
        <f t="shared" si="15"/>
        <v>11.217142857142857</v>
      </c>
      <c r="M89" s="3">
        <f t="shared" si="21"/>
        <v>11.227142857142853</v>
      </c>
      <c r="N89" s="3">
        <f t="shared" si="16"/>
        <v>10.74952380952381</v>
      </c>
      <c r="O89" s="7">
        <f t="shared" si="17"/>
        <v>-0.62428271518544443</v>
      </c>
      <c r="P89" s="7">
        <f t="shared" si="18"/>
        <v>0.17867404490794914</v>
      </c>
      <c r="Q89" s="7">
        <f t="shared" si="19"/>
        <v>1.6155557705330281E-2</v>
      </c>
      <c r="R89" s="7">
        <f t="shared" si="20"/>
        <v>-0.42945311257216501</v>
      </c>
    </row>
    <row r="90" spans="1:18" x14ac:dyDescent="0.2">
      <c r="A90" t="s">
        <v>103</v>
      </c>
      <c r="B90">
        <v>17.59</v>
      </c>
      <c r="C90">
        <v>0.53</v>
      </c>
      <c r="D90">
        <v>17.989999999999998</v>
      </c>
      <c r="E90" t="s">
        <v>104</v>
      </c>
      <c r="F90" t="s">
        <v>22</v>
      </c>
      <c r="G90" t="s">
        <v>23</v>
      </c>
      <c r="H90">
        <v>10</v>
      </c>
      <c r="I90" s="3">
        <f t="shared" si="12"/>
        <v>8.5377777777777784</v>
      </c>
      <c r="J90" s="3">
        <f t="shared" si="13"/>
        <v>2.5244444444444447</v>
      </c>
      <c r="K90" s="3">
        <f t="shared" si="14"/>
        <v>15.629999999999999</v>
      </c>
      <c r="L90" s="3">
        <f t="shared" si="15"/>
        <v>22.662307692307692</v>
      </c>
      <c r="M90" s="3">
        <f t="shared" si="21"/>
        <v>8.991538461538461</v>
      </c>
      <c r="N90" s="3">
        <f t="shared" si="16"/>
        <v>2.2646153846153845</v>
      </c>
      <c r="O90" s="7">
        <f t="shared" si="17"/>
        <v>1.0602550754815199</v>
      </c>
      <c r="P90" s="7">
        <f t="shared" si="18"/>
        <v>-0.79005281690140849</v>
      </c>
      <c r="Q90" s="7">
        <f t="shared" si="19"/>
        <v>0.15099168266154828</v>
      </c>
      <c r="R90" s="7">
        <f t="shared" si="20"/>
        <v>0.42119394124165965</v>
      </c>
    </row>
    <row r="91" spans="1:18" x14ac:dyDescent="0.2">
      <c r="A91" t="s">
        <v>223</v>
      </c>
      <c r="B91">
        <v>36.200000000000003</v>
      </c>
      <c r="C91">
        <v>4.55</v>
      </c>
      <c r="D91">
        <v>46.98</v>
      </c>
      <c r="E91" t="s">
        <v>224</v>
      </c>
      <c r="F91" t="s">
        <v>30</v>
      </c>
      <c r="G91" t="s">
        <v>23</v>
      </c>
      <c r="H91">
        <v>25</v>
      </c>
      <c r="I91" s="3">
        <f t="shared" si="12"/>
        <v>25.71</v>
      </c>
      <c r="J91" s="3">
        <f t="shared" si="13"/>
        <v>3.05</v>
      </c>
      <c r="K91" s="3">
        <f t="shared" si="14"/>
        <v>31.14</v>
      </c>
      <c r="L91" s="3">
        <f t="shared" si="15"/>
        <v>47.564999999999998</v>
      </c>
      <c r="M91" s="3">
        <f t="shared" si="21"/>
        <v>25.987000000000002</v>
      </c>
      <c r="N91" s="3">
        <f t="shared" si="16"/>
        <v>16.320000000000004</v>
      </c>
      <c r="O91" s="7">
        <f t="shared" si="17"/>
        <v>0.40801244651886437</v>
      </c>
      <c r="P91" s="7">
        <f t="shared" si="18"/>
        <v>0.49180327868852469</v>
      </c>
      <c r="Q91" s="7">
        <f t="shared" si="19"/>
        <v>0.50867052023121384</v>
      </c>
      <c r="R91" s="7">
        <f t="shared" si="20"/>
        <v>1.4084862454386029</v>
      </c>
    </row>
    <row r="92" spans="1:18" x14ac:dyDescent="0.2">
      <c r="A92" t="s">
        <v>165</v>
      </c>
      <c r="B92">
        <v>11.07</v>
      </c>
      <c r="C92">
        <v>1.48</v>
      </c>
      <c r="D92">
        <v>11.87</v>
      </c>
      <c r="E92" t="s">
        <v>166</v>
      </c>
      <c r="F92" t="s">
        <v>41</v>
      </c>
      <c r="G92" t="s">
        <v>18</v>
      </c>
      <c r="H92">
        <v>12</v>
      </c>
      <c r="I92" s="3">
        <f t="shared" si="12"/>
        <v>10.992307692307692</v>
      </c>
      <c r="J92" s="3">
        <f t="shared" si="13"/>
        <v>14.456923076923077</v>
      </c>
      <c r="K92" s="3">
        <f t="shared" si="14"/>
        <v>7.9515384615384619</v>
      </c>
      <c r="L92" s="3">
        <f t="shared" si="15"/>
        <v>11.217142857142857</v>
      </c>
      <c r="M92" s="3">
        <f t="shared" si="21"/>
        <v>11.227142857142853</v>
      </c>
      <c r="N92" s="3">
        <f t="shared" si="16"/>
        <v>10.74952380952381</v>
      </c>
      <c r="O92" s="7">
        <f t="shared" si="17"/>
        <v>7.06787963610922E-3</v>
      </c>
      <c r="P92" s="7">
        <f t="shared" si="18"/>
        <v>-0.8976269022028307</v>
      </c>
      <c r="Q92" s="7">
        <f t="shared" si="19"/>
        <v>0.49279287994582543</v>
      </c>
      <c r="R92" s="7">
        <f t="shared" si="20"/>
        <v>-0.39776614262089605</v>
      </c>
    </row>
    <row r="93" spans="1:18" x14ac:dyDescent="0.2">
      <c r="A93" t="s">
        <v>183</v>
      </c>
      <c r="B93">
        <v>6.28</v>
      </c>
      <c r="C93">
        <v>4.7</v>
      </c>
      <c r="D93">
        <v>20.46</v>
      </c>
      <c r="E93" t="s">
        <v>184</v>
      </c>
      <c r="F93" t="s">
        <v>41</v>
      </c>
      <c r="G93" t="s">
        <v>18</v>
      </c>
      <c r="H93">
        <v>10</v>
      </c>
      <c r="I93" s="3">
        <f t="shared" si="12"/>
        <v>8.5377777777777784</v>
      </c>
      <c r="J93" s="3">
        <f t="shared" si="13"/>
        <v>2.5244444444444447</v>
      </c>
      <c r="K93" s="3">
        <f t="shared" si="14"/>
        <v>15.629999999999999</v>
      </c>
      <c r="L93" s="3">
        <f t="shared" si="15"/>
        <v>11.217142857142857</v>
      </c>
      <c r="M93" s="3">
        <f t="shared" si="21"/>
        <v>11.227142857142853</v>
      </c>
      <c r="N93" s="3">
        <f t="shared" si="16"/>
        <v>10.74952380952381</v>
      </c>
      <c r="O93" s="7">
        <f t="shared" si="17"/>
        <v>-0.26444560124934935</v>
      </c>
      <c r="P93" s="7">
        <f t="shared" si="18"/>
        <v>0.86179577464788726</v>
      </c>
      <c r="Q93" s="7">
        <f t="shared" si="19"/>
        <v>0.30902111324376214</v>
      </c>
      <c r="R93" s="7">
        <f t="shared" si="20"/>
        <v>0.90637128664230004</v>
      </c>
    </row>
    <row r="94" spans="1:18" x14ac:dyDescent="0.2">
      <c r="A94" t="s">
        <v>272</v>
      </c>
      <c r="B94">
        <v>13.83</v>
      </c>
      <c r="C94">
        <v>1.43</v>
      </c>
      <c r="D94">
        <v>19.920000000000002</v>
      </c>
      <c r="E94" t="s">
        <v>273</v>
      </c>
      <c r="F94" t="s">
        <v>19</v>
      </c>
      <c r="G94" t="s">
        <v>23</v>
      </c>
      <c r="H94">
        <v>26</v>
      </c>
      <c r="I94" s="3">
        <f t="shared" si="12"/>
        <v>12.940000000000001</v>
      </c>
      <c r="J94" s="3">
        <f t="shared" si="13"/>
        <v>1.9300000000000002</v>
      </c>
      <c r="K94" s="3">
        <f t="shared" si="14"/>
        <v>24.965000000000003</v>
      </c>
      <c r="L94" s="3">
        <f t="shared" si="15"/>
        <v>21.84682926829268</v>
      </c>
      <c r="M94" s="3">
        <f t="shared" si="21"/>
        <v>13.413170731707316</v>
      </c>
      <c r="N94" s="3">
        <f t="shared" si="16"/>
        <v>1.72609756097561</v>
      </c>
      <c r="O94" s="7">
        <f t="shared" si="17"/>
        <v>6.8778979907264226E-2</v>
      </c>
      <c r="P94" s="7">
        <f t="shared" si="18"/>
        <v>-0.25906735751295351</v>
      </c>
      <c r="Q94" s="7">
        <f t="shared" si="19"/>
        <v>-0.20208291608251561</v>
      </c>
      <c r="R94" s="7">
        <f t="shared" si="20"/>
        <v>-0.39237129368820489</v>
      </c>
    </row>
    <row r="95" spans="1:18" x14ac:dyDescent="0.2">
      <c r="A95" t="s">
        <v>105</v>
      </c>
      <c r="B95">
        <v>12.05</v>
      </c>
      <c r="C95">
        <v>2.4300000000000002</v>
      </c>
      <c r="D95">
        <v>30.01</v>
      </c>
      <c r="E95" t="s">
        <v>106</v>
      </c>
      <c r="F95" t="s">
        <v>30</v>
      </c>
      <c r="G95" t="s">
        <v>18</v>
      </c>
      <c r="H95">
        <v>26</v>
      </c>
      <c r="I95" s="3">
        <f t="shared" si="12"/>
        <v>12.940000000000001</v>
      </c>
      <c r="J95" s="3">
        <f t="shared" si="13"/>
        <v>1.9300000000000002</v>
      </c>
      <c r="K95" s="3">
        <f t="shared" si="14"/>
        <v>24.965000000000003</v>
      </c>
      <c r="L95" s="3">
        <f t="shared" si="15"/>
        <v>47.564999999999998</v>
      </c>
      <c r="M95" s="3">
        <f t="shared" si="21"/>
        <v>25.987000000000002</v>
      </c>
      <c r="N95" s="3">
        <f t="shared" si="16"/>
        <v>16.320000000000004</v>
      </c>
      <c r="O95" s="7">
        <f t="shared" si="17"/>
        <v>-6.8778979907264337E-2</v>
      </c>
      <c r="P95" s="7">
        <f t="shared" si="18"/>
        <v>0.2590673575129534</v>
      </c>
      <c r="Q95" s="7">
        <f t="shared" si="19"/>
        <v>0.2020829160825155</v>
      </c>
      <c r="R95" s="7">
        <f t="shared" si="20"/>
        <v>0.39237129368820456</v>
      </c>
    </row>
    <row r="96" spans="1:18" x14ac:dyDescent="0.2">
      <c r="A96" t="s">
        <v>35</v>
      </c>
      <c r="B96">
        <v>14.67</v>
      </c>
      <c r="C96">
        <v>1.63</v>
      </c>
      <c r="D96">
        <v>39.36</v>
      </c>
      <c r="E96" t="s">
        <v>36</v>
      </c>
      <c r="F96" t="s">
        <v>37</v>
      </c>
      <c r="G96" t="s">
        <v>23</v>
      </c>
      <c r="H96">
        <v>23</v>
      </c>
      <c r="I96" s="3">
        <f t="shared" si="12"/>
        <v>-3.1180000000000008</v>
      </c>
      <c r="J96" s="3">
        <f t="shared" si="13"/>
        <v>9.854000000000001</v>
      </c>
      <c r="K96" s="3">
        <f t="shared" si="14"/>
        <v>23.589999999999996</v>
      </c>
      <c r="L96" s="3">
        <f t="shared" si="15"/>
        <v>30.568333333333339</v>
      </c>
      <c r="M96" s="3">
        <f t="shared" si="21"/>
        <v>18.04</v>
      </c>
      <c r="N96" s="3">
        <f t="shared" si="16"/>
        <v>3.0349999999999997</v>
      </c>
      <c r="O96" s="7">
        <f t="shared" si="17"/>
        <v>-5.7049390635022439</v>
      </c>
      <c r="P96" s="7">
        <f t="shared" si="18"/>
        <v>-0.83458494012583728</v>
      </c>
      <c r="Q96" s="7">
        <f t="shared" si="19"/>
        <v>0.66850360322170443</v>
      </c>
      <c r="R96" s="7">
        <f t="shared" si="20"/>
        <v>-5.8710204004063762</v>
      </c>
    </row>
    <row r="97" spans="1:18" x14ac:dyDescent="0.2">
      <c r="A97" t="s">
        <v>99</v>
      </c>
      <c r="B97">
        <v>14.9</v>
      </c>
      <c r="C97">
        <v>2.14</v>
      </c>
      <c r="D97">
        <v>34.06</v>
      </c>
      <c r="E97" t="s">
        <v>100</v>
      </c>
      <c r="F97" t="s">
        <v>17</v>
      </c>
      <c r="G97" t="s">
        <v>18</v>
      </c>
      <c r="H97">
        <v>29</v>
      </c>
      <c r="I97" s="3">
        <f t="shared" si="12"/>
        <v>16.146764705882351</v>
      </c>
      <c r="J97" s="3">
        <f t="shared" si="13"/>
        <v>1.654705882352941</v>
      </c>
      <c r="K97" s="3">
        <f t="shared" si="14"/>
        <v>19.060882352941178</v>
      </c>
      <c r="L97" s="3">
        <f t="shared" si="15"/>
        <v>19.079999999999998</v>
      </c>
      <c r="M97" s="3">
        <f t="shared" si="21"/>
        <v>16.395454545454545</v>
      </c>
      <c r="N97" s="3">
        <f t="shared" si="16"/>
        <v>1.9622727272727274</v>
      </c>
      <c r="O97" s="7">
        <f t="shared" si="17"/>
        <v>-7.7214521211679488E-2</v>
      </c>
      <c r="P97" s="7">
        <f t="shared" si="18"/>
        <v>0.29328119445431944</v>
      </c>
      <c r="Q97" s="7">
        <f t="shared" si="19"/>
        <v>0.78690573549153631</v>
      </c>
      <c r="R97" s="7">
        <f t="shared" si="20"/>
        <v>1.0029724087341763</v>
      </c>
    </row>
    <row r="98" spans="1:18" x14ac:dyDescent="0.2">
      <c r="A98" t="s">
        <v>153</v>
      </c>
      <c r="B98">
        <v>28.8</v>
      </c>
      <c r="C98">
        <v>3.13</v>
      </c>
      <c r="D98">
        <v>34.9</v>
      </c>
      <c r="E98" t="s">
        <v>154</v>
      </c>
      <c r="F98" t="s">
        <v>19</v>
      </c>
      <c r="G98" t="s">
        <v>18</v>
      </c>
      <c r="H98">
        <v>29</v>
      </c>
      <c r="I98" s="3">
        <f t="shared" si="12"/>
        <v>16.146764705882351</v>
      </c>
      <c r="J98" s="3">
        <f t="shared" si="13"/>
        <v>1.654705882352941</v>
      </c>
      <c r="K98" s="3">
        <f t="shared" si="14"/>
        <v>19.060882352941178</v>
      </c>
      <c r="L98" s="3">
        <f t="shared" si="15"/>
        <v>21.84682926829268</v>
      </c>
      <c r="M98" s="3">
        <f t="shared" si="21"/>
        <v>13.413170731707316</v>
      </c>
      <c r="N98" s="3">
        <f t="shared" si="16"/>
        <v>1.72609756097561</v>
      </c>
      <c r="O98" s="7">
        <f t="shared" si="17"/>
        <v>0.78363904624856584</v>
      </c>
      <c r="P98" s="7">
        <f t="shared" si="18"/>
        <v>0.89157483114113067</v>
      </c>
      <c r="Q98" s="7">
        <f t="shared" si="19"/>
        <v>0.830975048991621</v>
      </c>
      <c r="R98" s="7">
        <f t="shared" si="20"/>
        <v>2.5061889263813173</v>
      </c>
    </row>
    <row r="99" spans="1:18" x14ac:dyDescent="0.2">
      <c r="A99" t="s">
        <v>161</v>
      </c>
      <c r="B99">
        <v>12.35</v>
      </c>
      <c r="C99">
        <v>0.18</v>
      </c>
      <c r="D99">
        <v>35.33</v>
      </c>
      <c r="E99" t="s">
        <v>162</v>
      </c>
      <c r="F99" t="s">
        <v>19</v>
      </c>
      <c r="G99" t="s">
        <v>23</v>
      </c>
      <c r="H99">
        <v>11</v>
      </c>
      <c r="I99" s="3">
        <f t="shared" si="12"/>
        <v>12.35</v>
      </c>
      <c r="J99" s="3">
        <f t="shared" si="13"/>
        <v>0.18</v>
      </c>
      <c r="K99" s="3">
        <f t="shared" si="14"/>
        <v>35.33</v>
      </c>
      <c r="L99" s="3">
        <f t="shared" si="15"/>
        <v>21.84682926829268</v>
      </c>
      <c r="M99" s="3">
        <f t="shared" si="21"/>
        <v>13.413170731707316</v>
      </c>
      <c r="N99" s="3">
        <f t="shared" si="16"/>
        <v>1.72609756097561</v>
      </c>
      <c r="O99" s="7">
        <f t="shared" si="17"/>
        <v>0</v>
      </c>
      <c r="P99" s="7">
        <f t="shared" si="18"/>
        <v>0</v>
      </c>
      <c r="Q99" s="7">
        <f t="shared" si="19"/>
        <v>0</v>
      </c>
      <c r="R99" s="7">
        <f t="shared" si="20"/>
        <v>0</v>
      </c>
    </row>
    <row r="100" spans="1:18" x14ac:dyDescent="0.2">
      <c r="A100" t="s">
        <v>264</v>
      </c>
      <c r="B100">
        <v>7.37</v>
      </c>
      <c r="C100">
        <v>1.05</v>
      </c>
      <c r="D100">
        <v>11.64</v>
      </c>
      <c r="E100" t="s">
        <v>265</v>
      </c>
      <c r="F100" t="s">
        <v>17</v>
      </c>
      <c r="G100" t="s">
        <v>23</v>
      </c>
      <c r="H100">
        <v>30</v>
      </c>
      <c r="I100" s="3">
        <f t="shared" si="12"/>
        <v>7.37</v>
      </c>
      <c r="J100" s="3">
        <f t="shared" si="13"/>
        <v>1.05</v>
      </c>
      <c r="K100" s="3">
        <f t="shared" si="14"/>
        <v>11.64</v>
      </c>
      <c r="L100" s="3">
        <f t="shared" si="15"/>
        <v>19.079999999999998</v>
      </c>
      <c r="M100" s="3">
        <f t="shared" si="21"/>
        <v>16.395454545454545</v>
      </c>
      <c r="N100" s="3">
        <f t="shared" si="16"/>
        <v>1.9622727272727274</v>
      </c>
      <c r="O100" s="7">
        <f t="shared" si="17"/>
        <v>0</v>
      </c>
      <c r="P100" s="7">
        <f t="shared" si="18"/>
        <v>0</v>
      </c>
      <c r="Q100" s="7">
        <f t="shared" si="19"/>
        <v>0</v>
      </c>
      <c r="R100" s="7">
        <f t="shared" si="20"/>
        <v>0</v>
      </c>
    </row>
    <row r="101" spans="1:18" x14ac:dyDescent="0.2">
      <c r="A101" t="s">
        <v>219</v>
      </c>
      <c r="B101">
        <v>9.23</v>
      </c>
      <c r="C101">
        <v>17.11</v>
      </c>
      <c r="D101">
        <v>6.43</v>
      </c>
      <c r="E101" t="s">
        <v>220</v>
      </c>
      <c r="F101" t="s">
        <v>41</v>
      </c>
      <c r="G101" t="s">
        <v>23</v>
      </c>
      <c r="H101">
        <v>12</v>
      </c>
      <c r="I101" s="3">
        <f t="shared" si="12"/>
        <v>10.992307692307692</v>
      </c>
      <c r="J101" s="3">
        <f t="shared" si="13"/>
        <v>14.456923076923077</v>
      </c>
      <c r="K101" s="3">
        <f t="shared" si="14"/>
        <v>7.9515384615384619</v>
      </c>
      <c r="L101" s="3">
        <f t="shared" si="15"/>
        <v>11.217142857142857</v>
      </c>
      <c r="M101" s="3">
        <f t="shared" si="21"/>
        <v>11.227142857142853</v>
      </c>
      <c r="N101" s="3">
        <f t="shared" si="16"/>
        <v>10.74952380952381</v>
      </c>
      <c r="O101" s="7">
        <f t="shared" si="17"/>
        <v>-0.16032190342897124</v>
      </c>
      <c r="P101" s="7">
        <f t="shared" si="18"/>
        <v>0.18351601574970733</v>
      </c>
      <c r="Q101" s="7">
        <f t="shared" si="19"/>
        <v>-0.19135145593499092</v>
      </c>
      <c r="R101" s="7">
        <f t="shared" si="20"/>
        <v>-0.16815734361425483</v>
      </c>
    </row>
    <row r="102" spans="1:18" x14ac:dyDescent="0.2">
      <c r="A102" t="s">
        <v>24</v>
      </c>
      <c r="B102">
        <v>11.01</v>
      </c>
      <c r="C102">
        <v>1.21</v>
      </c>
      <c r="D102">
        <v>30.63</v>
      </c>
      <c r="E102" t="s">
        <v>25</v>
      </c>
      <c r="F102" t="s">
        <v>19</v>
      </c>
      <c r="G102" t="s">
        <v>18</v>
      </c>
      <c r="H102">
        <v>10</v>
      </c>
      <c r="I102" s="3">
        <f t="shared" si="12"/>
        <v>8.5377777777777784</v>
      </c>
      <c r="J102" s="3">
        <f t="shared" si="13"/>
        <v>2.5244444444444447</v>
      </c>
      <c r="K102" s="3">
        <f t="shared" si="14"/>
        <v>15.629999999999999</v>
      </c>
      <c r="L102" s="3">
        <f t="shared" si="15"/>
        <v>21.84682926829268</v>
      </c>
      <c r="M102" s="3">
        <f t="shared" si="21"/>
        <v>13.413170731707316</v>
      </c>
      <c r="N102" s="3">
        <f t="shared" si="16"/>
        <v>1.72609756097561</v>
      </c>
      <c r="O102" s="7">
        <f t="shared" si="17"/>
        <v>0.28956272774596559</v>
      </c>
      <c r="P102" s="7">
        <f t="shared" si="18"/>
        <v>-0.52068661971830998</v>
      </c>
      <c r="Q102" s="7">
        <f t="shared" si="19"/>
        <v>0.95969289827255277</v>
      </c>
      <c r="R102" s="7">
        <f t="shared" si="20"/>
        <v>0.72856900630020838</v>
      </c>
    </row>
    <row r="103" spans="1:18" x14ac:dyDescent="0.2">
      <c r="A103" t="s">
        <v>260</v>
      </c>
      <c r="B103">
        <v>8.9700000000000006</v>
      </c>
      <c r="C103">
        <v>5.26</v>
      </c>
      <c r="D103">
        <v>3.95</v>
      </c>
      <c r="E103" t="s">
        <v>261</v>
      </c>
      <c r="F103" t="s">
        <v>38</v>
      </c>
      <c r="G103" t="s">
        <v>23</v>
      </c>
      <c r="H103">
        <v>29</v>
      </c>
      <c r="I103" s="3">
        <f t="shared" si="12"/>
        <v>16.146764705882351</v>
      </c>
      <c r="J103" s="3">
        <f t="shared" si="13"/>
        <v>1.654705882352941</v>
      </c>
      <c r="K103" s="3">
        <f t="shared" si="14"/>
        <v>19.060882352941178</v>
      </c>
      <c r="L103" s="3">
        <f t="shared" si="15"/>
        <v>11.016666666666666</v>
      </c>
      <c r="M103" s="3">
        <f t="shared" si="21"/>
        <v>27.463333333333335</v>
      </c>
      <c r="N103" s="3">
        <f t="shared" si="16"/>
        <v>18.849999999999998</v>
      </c>
      <c r="O103" s="7">
        <f t="shared" si="17"/>
        <v>-0.44447075538716541</v>
      </c>
      <c r="P103" s="7">
        <f t="shared" si="18"/>
        <v>2.1788126555279064</v>
      </c>
      <c r="Q103" s="7">
        <f t="shared" si="19"/>
        <v>-0.79276929961269615</v>
      </c>
      <c r="R103" s="7">
        <f t="shared" si="20"/>
        <v>0.94157260052804481</v>
      </c>
    </row>
    <row r="104" spans="1:18" x14ac:dyDescent="0.2">
      <c r="A104" t="s">
        <v>67</v>
      </c>
      <c r="B104">
        <v>-124.86</v>
      </c>
      <c r="C104">
        <v>77.400000000000006</v>
      </c>
      <c r="D104">
        <v>90.51</v>
      </c>
      <c r="E104" t="s">
        <v>68</v>
      </c>
      <c r="F104" t="s">
        <v>30</v>
      </c>
      <c r="G104" t="s">
        <v>23</v>
      </c>
      <c r="H104">
        <v>23</v>
      </c>
      <c r="I104" s="3">
        <f t="shared" si="12"/>
        <v>-3.1180000000000008</v>
      </c>
      <c r="J104" s="3">
        <f t="shared" si="13"/>
        <v>9.854000000000001</v>
      </c>
      <c r="K104" s="3">
        <f t="shared" si="14"/>
        <v>23.589999999999996</v>
      </c>
      <c r="L104" s="3">
        <f t="shared" si="15"/>
        <v>47.564999999999998</v>
      </c>
      <c r="M104" s="3">
        <f t="shared" si="21"/>
        <v>25.987000000000002</v>
      </c>
      <c r="N104" s="3">
        <f t="shared" si="16"/>
        <v>16.320000000000004</v>
      </c>
      <c r="O104" s="7">
        <f t="shared" si="17"/>
        <v>39.044900577293127</v>
      </c>
      <c r="P104" s="7">
        <f t="shared" si="18"/>
        <v>6.8546783032271152</v>
      </c>
      <c r="Q104" s="7">
        <f t="shared" si="19"/>
        <v>2.83679525222552</v>
      </c>
      <c r="R104" s="7">
        <f t="shared" si="20"/>
        <v>48.736374132745766</v>
      </c>
    </row>
    <row r="105" spans="1:18" x14ac:dyDescent="0.2">
      <c r="A105" t="s">
        <v>233</v>
      </c>
      <c r="B105">
        <v>8.93</v>
      </c>
      <c r="C105">
        <v>0.62</v>
      </c>
      <c r="D105">
        <v>20.5</v>
      </c>
      <c r="E105" t="s">
        <v>234</v>
      </c>
      <c r="F105" t="s">
        <v>17</v>
      </c>
      <c r="G105" t="s">
        <v>23</v>
      </c>
      <c r="H105">
        <v>6</v>
      </c>
      <c r="I105" s="3">
        <f t="shared" si="12"/>
        <v>6.5350000000000001</v>
      </c>
      <c r="J105" s="3">
        <f t="shared" si="13"/>
        <v>0.71500000000000008</v>
      </c>
      <c r="K105" s="3">
        <f t="shared" si="14"/>
        <v>22.45</v>
      </c>
      <c r="L105" s="3">
        <f t="shared" si="15"/>
        <v>19.079999999999998</v>
      </c>
      <c r="M105" s="3">
        <f t="shared" si="21"/>
        <v>16.395454545454545</v>
      </c>
      <c r="N105" s="3">
        <f t="shared" si="16"/>
        <v>1.9622727272727274</v>
      </c>
      <c r="O105" s="7">
        <f t="shared" si="17"/>
        <v>0.36648814078041303</v>
      </c>
      <c r="P105" s="7">
        <f t="shared" si="18"/>
        <v>-0.13286713286713292</v>
      </c>
      <c r="Q105" s="7">
        <f t="shared" si="19"/>
        <v>-8.6859688195991103E-2</v>
      </c>
      <c r="R105" s="7">
        <f t="shared" si="20"/>
        <v>0.14676131971728901</v>
      </c>
    </row>
    <row r="106" spans="1:18" x14ac:dyDescent="0.2">
      <c r="A106" t="s">
        <v>221</v>
      </c>
      <c r="B106">
        <v>17.53</v>
      </c>
      <c r="C106">
        <v>5.1100000000000003</v>
      </c>
      <c r="D106">
        <v>39.46</v>
      </c>
      <c r="E106" t="s">
        <v>222</v>
      </c>
      <c r="F106" t="s">
        <v>30</v>
      </c>
      <c r="G106" t="s">
        <v>23</v>
      </c>
      <c r="H106">
        <v>24</v>
      </c>
      <c r="I106" s="3">
        <f t="shared" si="12"/>
        <v>12.96</v>
      </c>
      <c r="J106" s="3">
        <f t="shared" si="13"/>
        <v>3.5449999999999999</v>
      </c>
      <c r="K106" s="3">
        <f t="shared" si="14"/>
        <v>26.22</v>
      </c>
      <c r="L106" s="3">
        <f t="shared" si="15"/>
        <v>47.564999999999998</v>
      </c>
      <c r="M106" s="3">
        <f t="shared" si="21"/>
        <v>25.987000000000002</v>
      </c>
      <c r="N106" s="3">
        <f t="shared" si="16"/>
        <v>16.320000000000004</v>
      </c>
      <c r="O106" s="7">
        <f t="shared" si="17"/>
        <v>0.35262345679012341</v>
      </c>
      <c r="P106" s="7">
        <f t="shared" si="18"/>
        <v>0.44146685472496494</v>
      </c>
      <c r="Q106" s="7">
        <f t="shared" si="19"/>
        <v>0.50495804729214355</v>
      </c>
      <c r="R106" s="7">
        <f t="shared" si="20"/>
        <v>1.2990483588072319</v>
      </c>
    </row>
    <row r="107" spans="1:18" x14ac:dyDescent="0.2">
      <c r="A107" t="s">
        <v>193</v>
      </c>
      <c r="B107">
        <v>20.76</v>
      </c>
      <c r="C107">
        <v>4.13</v>
      </c>
      <c r="D107">
        <v>28.96</v>
      </c>
      <c r="E107" t="s">
        <v>194</v>
      </c>
      <c r="F107" t="s">
        <v>19</v>
      </c>
      <c r="G107" t="s">
        <v>23</v>
      </c>
      <c r="H107">
        <v>15</v>
      </c>
      <c r="I107" s="3">
        <f t="shared" si="12"/>
        <v>17.015000000000001</v>
      </c>
      <c r="J107" s="3">
        <f t="shared" si="13"/>
        <v>2.4049999999999998</v>
      </c>
      <c r="K107" s="3">
        <f t="shared" si="14"/>
        <v>21.905000000000001</v>
      </c>
      <c r="L107" s="3">
        <f t="shared" si="15"/>
        <v>21.84682926829268</v>
      </c>
      <c r="M107" s="3">
        <f t="shared" si="21"/>
        <v>13.413170731707316</v>
      </c>
      <c r="N107" s="3">
        <f t="shared" si="16"/>
        <v>1.72609756097561</v>
      </c>
      <c r="O107" s="7">
        <f t="shared" si="17"/>
        <v>0.220099911842492</v>
      </c>
      <c r="P107" s="7">
        <f t="shared" si="18"/>
        <v>0.71725571725571724</v>
      </c>
      <c r="Q107" s="7">
        <f t="shared" si="19"/>
        <v>0.32207258616754153</v>
      </c>
      <c r="R107" s="7">
        <f t="shared" si="20"/>
        <v>1.2594282152657508</v>
      </c>
    </row>
    <row r="108" spans="1:18" x14ac:dyDescent="0.2">
      <c r="A108" t="s">
        <v>133</v>
      </c>
      <c r="B108">
        <v>12.09</v>
      </c>
      <c r="C108">
        <v>1.49</v>
      </c>
      <c r="D108">
        <v>44.85</v>
      </c>
      <c r="E108" t="s">
        <v>134</v>
      </c>
      <c r="F108" t="s">
        <v>22</v>
      </c>
      <c r="G108" t="s">
        <v>18</v>
      </c>
      <c r="H108">
        <v>29</v>
      </c>
      <c r="I108" s="3">
        <f t="shared" si="12"/>
        <v>16.146764705882351</v>
      </c>
      <c r="J108" s="3">
        <f t="shared" si="13"/>
        <v>1.654705882352941</v>
      </c>
      <c r="K108" s="3">
        <f t="shared" si="14"/>
        <v>19.060882352941178</v>
      </c>
      <c r="L108" s="3">
        <f t="shared" si="15"/>
        <v>22.662307692307692</v>
      </c>
      <c r="M108" s="3">
        <f t="shared" si="21"/>
        <v>8.991538461538461</v>
      </c>
      <c r="N108" s="3">
        <f t="shared" si="16"/>
        <v>2.2646153846153845</v>
      </c>
      <c r="O108" s="7">
        <f t="shared" si="17"/>
        <v>-0.25124319204357082</v>
      </c>
      <c r="P108" s="7">
        <f t="shared" si="18"/>
        <v>-9.9537859936011275E-2</v>
      </c>
      <c r="Q108" s="7">
        <f t="shared" si="19"/>
        <v>1.3529865600938171</v>
      </c>
      <c r="R108" s="7">
        <f t="shared" si="20"/>
        <v>1.0022055081142351</v>
      </c>
    </row>
    <row r="109" spans="1:18" x14ac:dyDescent="0.2">
      <c r="A109" t="s">
        <v>81</v>
      </c>
      <c r="B109">
        <v>4.1399999999999997</v>
      </c>
      <c r="C109">
        <v>0.81</v>
      </c>
      <c r="D109">
        <v>24.4</v>
      </c>
      <c r="E109" t="s">
        <v>82</v>
      </c>
      <c r="F109" t="s">
        <v>41</v>
      </c>
      <c r="G109" t="s">
        <v>23</v>
      </c>
      <c r="H109">
        <v>6</v>
      </c>
      <c r="I109" s="3">
        <f t="shared" si="12"/>
        <v>6.5350000000000001</v>
      </c>
      <c r="J109" s="3">
        <f t="shared" si="13"/>
        <v>0.71500000000000008</v>
      </c>
      <c r="K109" s="3">
        <f t="shared" si="14"/>
        <v>22.45</v>
      </c>
      <c r="L109" s="3">
        <f t="shared" si="15"/>
        <v>11.217142857142857</v>
      </c>
      <c r="M109" s="3">
        <f t="shared" si="21"/>
        <v>11.227142857142853</v>
      </c>
      <c r="N109" s="3">
        <f t="shared" si="16"/>
        <v>10.74952380952381</v>
      </c>
      <c r="O109" s="7">
        <f t="shared" si="17"/>
        <v>-0.36648814078041325</v>
      </c>
      <c r="P109" s="7">
        <f t="shared" si="18"/>
        <v>0.13286713286713292</v>
      </c>
      <c r="Q109" s="7">
        <f t="shared" si="19"/>
        <v>8.6859688195991103E-2</v>
      </c>
      <c r="R109" s="7">
        <f t="shared" si="20"/>
        <v>-0.14676131971728923</v>
      </c>
    </row>
    <row r="110" spans="1:18" x14ac:dyDescent="0.2">
      <c r="A110" t="s">
        <v>209</v>
      </c>
      <c r="B110">
        <v>13.19</v>
      </c>
      <c r="C110">
        <v>15.5</v>
      </c>
      <c r="D110">
        <v>6.25</v>
      </c>
      <c r="E110" t="s">
        <v>210</v>
      </c>
      <c r="F110" t="s">
        <v>41</v>
      </c>
      <c r="G110" t="s">
        <v>18</v>
      </c>
      <c r="H110">
        <v>12</v>
      </c>
      <c r="I110" s="3">
        <f t="shared" si="12"/>
        <v>10.992307692307692</v>
      </c>
      <c r="J110" s="3">
        <f t="shared" si="13"/>
        <v>14.456923076923077</v>
      </c>
      <c r="K110" s="3">
        <f t="shared" si="14"/>
        <v>7.9515384615384619</v>
      </c>
      <c r="L110" s="3">
        <f t="shared" si="15"/>
        <v>11.217142857142857</v>
      </c>
      <c r="M110" s="3">
        <f t="shared" si="21"/>
        <v>11.227142857142853</v>
      </c>
      <c r="N110" s="3">
        <f t="shared" si="16"/>
        <v>10.74952380952381</v>
      </c>
      <c r="O110" s="7">
        <f t="shared" si="17"/>
        <v>0.19993002099370183</v>
      </c>
      <c r="P110" s="7">
        <f t="shared" si="18"/>
        <v>7.2150686389273133E-2</v>
      </c>
      <c r="Q110" s="7">
        <f t="shared" si="19"/>
        <v>-0.2139885846957531</v>
      </c>
      <c r="R110" s="7">
        <f t="shared" si="20"/>
        <v>5.8092122687221859E-2</v>
      </c>
    </row>
    <row r="111" spans="1:18" x14ac:dyDescent="0.2">
      <c r="A111" t="s">
        <v>52</v>
      </c>
      <c r="B111">
        <v>10.11</v>
      </c>
      <c r="C111">
        <v>18.93</v>
      </c>
      <c r="D111">
        <v>7.31</v>
      </c>
      <c r="E111" t="s">
        <v>53</v>
      </c>
      <c r="F111" t="s">
        <v>41</v>
      </c>
      <c r="G111" t="s">
        <v>18</v>
      </c>
      <c r="H111">
        <v>12</v>
      </c>
      <c r="I111" s="3">
        <f t="shared" si="12"/>
        <v>10.992307692307692</v>
      </c>
      <c r="J111" s="3">
        <f t="shared" si="13"/>
        <v>14.456923076923077</v>
      </c>
      <c r="K111" s="3">
        <f t="shared" si="14"/>
        <v>7.9515384615384619</v>
      </c>
      <c r="L111" s="3">
        <f t="shared" si="15"/>
        <v>11.217142857142857</v>
      </c>
      <c r="M111" s="3">
        <f t="shared" si="21"/>
        <v>11.227142857142853</v>
      </c>
      <c r="N111" s="3">
        <f t="shared" si="16"/>
        <v>10.74952380952381</v>
      </c>
      <c r="O111" s="7">
        <f t="shared" si="17"/>
        <v>-8.0265920223932863E-2</v>
      </c>
      <c r="P111" s="7">
        <f t="shared" si="18"/>
        <v>0.30940725763541543</v>
      </c>
      <c r="Q111" s="7">
        <f t="shared" si="19"/>
        <v>-8.068104866015291E-2</v>
      </c>
      <c r="R111" s="7">
        <f t="shared" si="20"/>
        <v>0.14846028875132966</v>
      </c>
    </row>
    <row r="112" spans="1:18" x14ac:dyDescent="0.2">
      <c r="A112" t="s">
        <v>143</v>
      </c>
      <c r="B112">
        <v>7.73</v>
      </c>
      <c r="C112">
        <v>16.12</v>
      </c>
      <c r="D112">
        <v>10.77</v>
      </c>
      <c r="E112" t="s">
        <v>144</v>
      </c>
      <c r="F112" t="s">
        <v>41</v>
      </c>
      <c r="G112" t="s">
        <v>18</v>
      </c>
      <c r="H112">
        <v>12</v>
      </c>
      <c r="I112" s="3">
        <f t="shared" si="12"/>
        <v>10.992307692307692</v>
      </c>
      <c r="J112" s="3">
        <f t="shared" si="13"/>
        <v>14.456923076923077</v>
      </c>
      <c r="K112" s="3">
        <f t="shared" si="14"/>
        <v>7.9515384615384619</v>
      </c>
      <c r="L112" s="3">
        <f t="shared" si="15"/>
        <v>11.217142857142857</v>
      </c>
      <c r="M112" s="3">
        <f t="shared" si="21"/>
        <v>11.227142857142853</v>
      </c>
      <c r="N112" s="3">
        <f t="shared" si="16"/>
        <v>10.74952380952381</v>
      </c>
      <c r="O112" s="7">
        <f t="shared" si="17"/>
        <v>-0.29678096571028689</v>
      </c>
      <c r="P112" s="7">
        <f t="shared" si="18"/>
        <v>0.11503671384484404</v>
      </c>
      <c r="Q112" s="7">
        <f t="shared" si="19"/>
        <v>0.35445487085227811</v>
      </c>
      <c r="R112" s="7">
        <f t="shared" si="20"/>
        <v>0.17271061898683526</v>
      </c>
    </row>
    <row r="113" spans="1:18" x14ac:dyDescent="0.2">
      <c r="A113" t="s">
        <v>262</v>
      </c>
      <c r="B113">
        <v>23.81</v>
      </c>
      <c r="C113">
        <v>4.0599999999999996</v>
      </c>
      <c r="D113">
        <v>29.73</v>
      </c>
      <c r="E113" t="s">
        <v>263</v>
      </c>
      <c r="F113" t="s">
        <v>17</v>
      </c>
      <c r="G113" t="s">
        <v>18</v>
      </c>
      <c r="H113">
        <v>29</v>
      </c>
      <c r="I113" s="3">
        <f t="shared" si="12"/>
        <v>16.146764705882351</v>
      </c>
      <c r="J113" s="3">
        <f t="shared" si="13"/>
        <v>1.654705882352941</v>
      </c>
      <c r="K113" s="3">
        <f t="shared" si="14"/>
        <v>19.060882352941178</v>
      </c>
      <c r="L113" s="3">
        <f t="shared" si="15"/>
        <v>19.079999999999998</v>
      </c>
      <c r="M113" s="3">
        <f t="shared" si="21"/>
        <v>16.395454545454545</v>
      </c>
      <c r="N113" s="3">
        <f t="shared" si="16"/>
        <v>1.9622727272727274</v>
      </c>
      <c r="O113" s="7">
        <f t="shared" si="17"/>
        <v>0.47459880872147053</v>
      </c>
      <c r="P113" s="7">
        <f t="shared" si="18"/>
        <v>1.4536082474226806</v>
      </c>
      <c r="Q113" s="7">
        <f t="shared" si="19"/>
        <v>0.55973891709228929</v>
      </c>
      <c r="R113" s="7">
        <f t="shared" si="20"/>
        <v>2.4879459732364406</v>
      </c>
    </row>
    <row r="114" spans="1:18" x14ac:dyDescent="0.2">
      <c r="A114" t="s">
        <v>185</v>
      </c>
      <c r="B114">
        <v>45.83</v>
      </c>
      <c r="C114">
        <v>40.64</v>
      </c>
      <c r="D114">
        <v>18.04</v>
      </c>
      <c r="E114" t="s">
        <v>186</v>
      </c>
      <c r="F114" t="s">
        <v>38</v>
      </c>
      <c r="G114" t="s">
        <v>18</v>
      </c>
      <c r="H114">
        <v>7</v>
      </c>
      <c r="I114" s="3">
        <f t="shared" si="12"/>
        <v>26.13</v>
      </c>
      <c r="J114" s="3">
        <f t="shared" si="13"/>
        <v>20.56</v>
      </c>
      <c r="K114" s="3">
        <f t="shared" si="14"/>
        <v>22.509999999999998</v>
      </c>
      <c r="L114" s="3">
        <f t="shared" si="15"/>
        <v>11.016666666666666</v>
      </c>
      <c r="M114" s="3">
        <f t="shared" si="21"/>
        <v>27.463333333333335</v>
      </c>
      <c r="N114" s="3">
        <f t="shared" si="16"/>
        <v>18.849999999999998</v>
      </c>
      <c r="O114" s="7">
        <f t="shared" si="17"/>
        <v>0.75392269422120162</v>
      </c>
      <c r="P114" s="7">
        <f t="shared" si="18"/>
        <v>0.97665369649805456</v>
      </c>
      <c r="Q114" s="7">
        <f t="shared" si="19"/>
        <v>-0.19857840959573525</v>
      </c>
      <c r="R114" s="7">
        <f t="shared" si="20"/>
        <v>1.5319979811235209</v>
      </c>
    </row>
    <row r="115" spans="1:18" x14ac:dyDescent="0.2">
      <c r="A115" t="s">
        <v>169</v>
      </c>
      <c r="B115">
        <v>13.84</v>
      </c>
      <c r="C115">
        <v>13.53</v>
      </c>
      <c r="D115">
        <v>8.07</v>
      </c>
      <c r="E115" t="s">
        <v>170</v>
      </c>
      <c r="F115" t="s">
        <v>41</v>
      </c>
      <c r="G115" t="s">
        <v>18</v>
      </c>
      <c r="H115">
        <v>12</v>
      </c>
      <c r="I115" s="3">
        <f t="shared" si="12"/>
        <v>10.992307692307692</v>
      </c>
      <c r="J115" s="3">
        <f t="shared" si="13"/>
        <v>14.456923076923077</v>
      </c>
      <c r="K115" s="3">
        <f t="shared" si="14"/>
        <v>7.9515384615384619</v>
      </c>
      <c r="L115" s="3">
        <f t="shared" si="15"/>
        <v>11.217142857142857</v>
      </c>
      <c r="M115" s="3">
        <f t="shared" si="21"/>
        <v>11.227142857142853</v>
      </c>
      <c r="N115" s="3">
        <f t="shared" si="16"/>
        <v>10.74952380952381</v>
      </c>
      <c r="O115" s="7">
        <f t="shared" si="17"/>
        <v>0.25906228131560538</v>
      </c>
      <c r="P115" s="7">
        <f t="shared" si="18"/>
        <v>-6.4116207300202288E-2</v>
      </c>
      <c r="Q115" s="7">
        <f t="shared" si="19"/>
        <v>1.48979394408435E-2</v>
      </c>
      <c r="R115" s="7">
        <f t="shared" si="20"/>
        <v>0.20984401345624659</v>
      </c>
    </row>
    <row r="116" spans="1:18" x14ac:dyDescent="0.2">
      <c r="A116" t="s">
        <v>270</v>
      </c>
      <c r="B116">
        <v>12.94</v>
      </c>
      <c r="C116">
        <v>15.13</v>
      </c>
      <c r="D116">
        <v>8.19</v>
      </c>
      <c r="E116" t="s">
        <v>271</v>
      </c>
      <c r="F116" t="s">
        <v>41</v>
      </c>
      <c r="G116" t="s">
        <v>18</v>
      </c>
      <c r="H116">
        <v>12</v>
      </c>
      <c r="I116" s="3">
        <f t="shared" si="12"/>
        <v>10.992307692307692</v>
      </c>
      <c r="J116" s="3">
        <f t="shared" si="13"/>
        <v>14.456923076923077</v>
      </c>
      <c r="K116" s="3">
        <f t="shared" si="14"/>
        <v>7.9515384615384619</v>
      </c>
      <c r="L116" s="3">
        <f t="shared" si="15"/>
        <v>11.217142857142857</v>
      </c>
      <c r="M116" s="3">
        <f t="shared" si="21"/>
        <v>11.227142857142853</v>
      </c>
      <c r="N116" s="3">
        <f t="shared" si="16"/>
        <v>10.74952380952381</v>
      </c>
      <c r="O116" s="7">
        <f t="shared" si="17"/>
        <v>0.17718684394681583</v>
      </c>
      <c r="P116" s="7">
        <f t="shared" si="18"/>
        <v>4.6557411939980753E-2</v>
      </c>
      <c r="Q116" s="7">
        <f t="shared" si="19"/>
        <v>2.9989358614685102E-2</v>
      </c>
      <c r="R116" s="7">
        <f t="shared" si="20"/>
        <v>0.25373361450148169</v>
      </c>
    </row>
    <row r="117" spans="1:18" x14ac:dyDescent="0.2">
      <c r="A117" t="s">
        <v>121</v>
      </c>
      <c r="B117">
        <v>9.81</v>
      </c>
      <c r="C117">
        <v>21.37</v>
      </c>
      <c r="D117">
        <v>7.35</v>
      </c>
      <c r="E117" t="s">
        <v>122</v>
      </c>
      <c r="F117" t="s">
        <v>41</v>
      </c>
      <c r="G117" t="s">
        <v>18</v>
      </c>
      <c r="H117">
        <v>12</v>
      </c>
      <c r="I117" s="3">
        <f t="shared" si="12"/>
        <v>10.992307692307692</v>
      </c>
      <c r="J117" s="3">
        <f t="shared" si="13"/>
        <v>14.456923076923077</v>
      </c>
      <c r="K117" s="3">
        <f t="shared" si="14"/>
        <v>7.9515384615384619</v>
      </c>
      <c r="L117" s="3">
        <f t="shared" si="15"/>
        <v>11.217142857142857</v>
      </c>
      <c r="M117" s="3">
        <f t="shared" si="21"/>
        <v>11.227142857142853</v>
      </c>
      <c r="N117" s="3">
        <f t="shared" si="16"/>
        <v>10.74952380952381</v>
      </c>
      <c r="O117" s="7">
        <f t="shared" si="17"/>
        <v>-0.10755773268019586</v>
      </c>
      <c r="P117" s="7">
        <f t="shared" si="18"/>
        <v>0.47818452697669467</v>
      </c>
      <c r="Q117" s="7">
        <f t="shared" si="19"/>
        <v>-7.5650575602205783E-2</v>
      </c>
      <c r="R117" s="7">
        <f t="shared" si="20"/>
        <v>0.29497621869429302</v>
      </c>
    </row>
    <row r="118" spans="1:18" x14ac:dyDescent="0.2">
      <c r="A118" t="s">
        <v>255</v>
      </c>
      <c r="B118">
        <v>24.02</v>
      </c>
      <c r="C118">
        <v>4.2699999999999996</v>
      </c>
      <c r="D118">
        <v>31.2</v>
      </c>
      <c r="E118" t="s">
        <v>256</v>
      </c>
      <c r="F118" t="s">
        <v>257</v>
      </c>
      <c r="G118" t="s">
        <v>18</v>
      </c>
      <c r="H118">
        <v>5</v>
      </c>
      <c r="I118" s="3">
        <f t="shared" si="12"/>
        <v>13.783333333333331</v>
      </c>
      <c r="J118" s="3">
        <f t="shared" si="13"/>
        <v>2.4</v>
      </c>
      <c r="K118" s="3">
        <f t="shared" si="14"/>
        <v>22.783333333333331</v>
      </c>
      <c r="L118" s="3">
        <f t="shared" si="15"/>
        <v>26.795000000000002</v>
      </c>
      <c r="M118" s="3">
        <f t="shared" si="21"/>
        <v>15.355</v>
      </c>
      <c r="N118" s="3">
        <f t="shared" si="16"/>
        <v>3.26</v>
      </c>
      <c r="O118" s="7">
        <f t="shared" si="17"/>
        <v>0.7426844014510281</v>
      </c>
      <c r="P118" s="7">
        <f t="shared" si="18"/>
        <v>0.77916666666666656</v>
      </c>
      <c r="Q118" s="7">
        <f t="shared" si="19"/>
        <v>0.36942209217264099</v>
      </c>
      <c r="R118" s="7">
        <f t="shared" si="20"/>
        <v>1.8912731602903357</v>
      </c>
    </row>
    <row r="119" spans="1:18" x14ac:dyDescent="0.2">
      <c r="A119" t="s">
        <v>97</v>
      </c>
      <c r="B119">
        <v>14.35</v>
      </c>
      <c r="C119">
        <v>11.28</v>
      </c>
      <c r="D119">
        <v>9.9499999999999993</v>
      </c>
      <c r="E119" t="s">
        <v>98</v>
      </c>
      <c r="F119" t="s">
        <v>41</v>
      </c>
      <c r="G119" t="s">
        <v>23</v>
      </c>
      <c r="H119">
        <v>12</v>
      </c>
      <c r="I119" s="3">
        <f t="shared" si="12"/>
        <v>10.992307692307692</v>
      </c>
      <c r="J119" s="3">
        <f t="shared" si="13"/>
        <v>14.456923076923077</v>
      </c>
      <c r="K119" s="3">
        <f t="shared" si="14"/>
        <v>7.9515384615384619</v>
      </c>
      <c r="L119" s="3">
        <f t="shared" si="15"/>
        <v>11.217142857142857</v>
      </c>
      <c r="M119" s="3">
        <f t="shared" si="21"/>
        <v>11.227142857142853</v>
      </c>
      <c r="N119" s="3">
        <f t="shared" si="16"/>
        <v>10.74952380952381</v>
      </c>
      <c r="O119" s="7">
        <f t="shared" si="17"/>
        <v>0.30545836249125258</v>
      </c>
      <c r="P119" s="7">
        <f t="shared" si="18"/>
        <v>-0.2197509843567097</v>
      </c>
      <c r="Q119" s="7">
        <f t="shared" si="19"/>
        <v>0.2513301731643609</v>
      </c>
      <c r="R119" s="7">
        <f t="shared" si="20"/>
        <v>0.33703755129890378</v>
      </c>
    </row>
    <row r="120" spans="1:18" x14ac:dyDescent="0.2">
      <c r="A120" t="s">
        <v>135</v>
      </c>
      <c r="B120">
        <v>4.6399999999999997</v>
      </c>
      <c r="C120">
        <v>3.31</v>
      </c>
      <c r="D120">
        <v>7.11</v>
      </c>
      <c r="E120" t="s">
        <v>136</v>
      </c>
      <c r="F120" t="s">
        <v>66</v>
      </c>
      <c r="G120" t="s">
        <v>18</v>
      </c>
      <c r="H120">
        <v>16</v>
      </c>
      <c r="I120" s="3">
        <f t="shared" si="12"/>
        <v>4.6399999999999997</v>
      </c>
      <c r="J120" s="3">
        <f t="shared" si="13"/>
        <v>3.31</v>
      </c>
      <c r="K120" s="3">
        <f t="shared" si="14"/>
        <v>7.11</v>
      </c>
      <c r="L120" s="3">
        <f t="shared" si="15"/>
        <v>15.371666666666668</v>
      </c>
      <c r="M120" s="3">
        <f t="shared" si="21"/>
        <v>18.056666666666668</v>
      </c>
      <c r="N120" s="3">
        <f t="shared" si="16"/>
        <v>3.98</v>
      </c>
      <c r="O120" s="7">
        <f t="shared" si="17"/>
        <v>0</v>
      </c>
      <c r="P120" s="7">
        <f t="shared" si="18"/>
        <v>0</v>
      </c>
      <c r="Q120" s="7">
        <f t="shared" si="19"/>
        <v>0</v>
      </c>
      <c r="R120" s="7">
        <f t="shared" si="20"/>
        <v>0</v>
      </c>
    </row>
    <row r="121" spans="1:18" x14ac:dyDescent="0.2">
      <c r="A121" t="s">
        <v>195</v>
      </c>
      <c r="B121">
        <v>26.21</v>
      </c>
      <c r="C121">
        <v>12.77</v>
      </c>
      <c r="D121">
        <v>53.99</v>
      </c>
      <c r="E121" t="s">
        <v>196</v>
      </c>
      <c r="F121" t="s">
        <v>22</v>
      </c>
      <c r="G121" t="s">
        <v>18</v>
      </c>
      <c r="H121">
        <v>27</v>
      </c>
      <c r="I121" s="3">
        <f t="shared" si="12"/>
        <v>18.828750000000003</v>
      </c>
      <c r="J121" s="3">
        <f t="shared" si="13"/>
        <v>4.415</v>
      </c>
      <c r="K121" s="3">
        <f t="shared" si="14"/>
        <v>26.263749999999998</v>
      </c>
      <c r="L121" s="3">
        <f t="shared" si="15"/>
        <v>22.662307692307692</v>
      </c>
      <c r="M121" s="3">
        <f t="shared" si="21"/>
        <v>8.991538461538461</v>
      </c>
      <c r="N121" s="3">
        <f t="shared" si="16"/>
        <v>2.2646153846153845</v>
      </c>
      <c r="O121" s="7">
        <f t="shared" si="17"/>
        <v>0.39202018190267518</v>
      </c>
      <c r="P121" s="7">
        <f t="shared" si="18"/>
        <v>1.8924122310305775</v>
      </c>
      <c r="Q121" s="7">
        <f t="shared" si="19"/>
        <v>1.0556851173194994</v>
      </c>
      <c r="R121" s="7">
        <f t="shared" si="20"/>
        <v>3.3401175302527522</v>
      </c>
    </row>
    <row r="122" spans="1:18" x14ac:dyDescent="0.2">
      <c r="A122" t="s">
        <v>247</v>
      </c>
      <c r="B122">
        <v>69.2</v>
      </c>
      <c r="C122">
        <v>12.94</v>
      </c>
      <c r="D122">
        <v>10.7</v>
      </c>
      <c r="E122" t="s">
        <v>248</v>
      </c>
      <c r="F122" t="s">
        <v>66</v>
      </c>
      <c r="G122" t="s">
        <v>18</v>
      </c>
      <c r="H122">
        <v>27</v>
      </c>
      <c r="I122" s="3">
        <f t="shared" si="12"/>
        <v>18.828750000000003</v>
      </c>
      <c r="J122" s="3">
        <f t="shared" si="13"/>
        <v>4.415</v>
      </c>
      <c r="K122" s="3">
        <f t="shared" si="14"/>
        <v>26.263749999999998</v>
      </c>
      <c r="L122" s="3">
        <f t="shared" si="15"/>
        <v>15.371666666666668</v>
      </c>
      <c r="M122" s="3">
        <f t="shared" si="21"/>
        <v>18.056666666666668</v>
      </c>
      <c r="N122" s="3">
        <f t="shared" si="16"/>
        <v>3.98</v>
      </c>
      <c r="O122" s="7">
        <f t="shared" si="17"/>
        <v>2.6752306977361742</v>
      </c>
      <c r="P122" s="7">
        <f t="shared" si="18"/>
        <v>1.9309173272933182</v>
      </c>
      <c r="Q122" s="7">
        <f t="shared" si="19"/>
        <v>-0.59259435533768023</v>
      </c>
      <c r="R122" s="7">
        <f t="shared" si="20"/>
        <v>4.0135536696918122</v>
      </c>
    </row>
    <row r="123" spans="1:18" x14ac:dyDescent="0.2">
      <c r="A123" t="s">
        <v>189</v>
      </c>
      <c r="B123">
        <v>22.59</v>
      </c>
      <c r="C123">
        <v>1.63</v>
      </c>
      <c r="D123">
        <v>24.81</v>
      </c>
      <c r="E123" t="s">
        <v>190</v>
      </c>
      <c r="F123" t="s">
        <v>17</v>
      </c>
      <c r="G123" t="s">
        <v>23</v>
      </c>
      <c r="H123">
        <v>18</v>
      </c>
      <c r="I123" s="3">
        <f t="shared" si="12"/>
        <v>15.385</v>
      </c>
      <c r="J123" s="3">
        <f t="shared" si="13"/>
        <v>1.1099999999999999</v>
      </c>
      <c r="K123" s="3">
        <f t="shared" si="14"/>
        <v>35.454999999999998</v>
      </c>
      <c r="L123" s="3">
        <f t="shared" si="15"/>
        <v>19.079999999999998</v>
      </c>
      <c r="M123" s="3">
        <f t="shared" si="21"/>
        <v>16.395454545454545</v>
      </c>
      <c r="N123" s="3">
        <f t="shared" si="16"/>
        <v>1.9622727272727274</v>
      </c>
      <c r="O123" s="7">
        <f t="shared" si="17"/>
        <v>0.46831329216769579</v>
      </c>
      <c r="P123" s="7">
        <f t="shared" si="18"/>
        <v>0.46846846846846857</v>
      </c>
      <c r="Q123" s="7">
        <f t="shared" si="19"/>
        <v>-0.30023974051614721</v>
      </c>
      <c r="R123" s="7">
        <f t="shared" si="20"/>
        <v>0.63654202012001715</v>
      </c>
    </row>
    <row r="124" spans="1:18" x14ac:dyDescent="0.2">
      <c r="A124" t="s">
        <v>249</v>
      </c>
      <c r="B124">
        <v>13.92</v>
      </c>
      <c r="C124">
        <v>14.13</v>
      </c>
      <c r="D124">
        <v>10.14</v>
      </c>
      <c r="E124" t="s">
        <v>250</v>
      </c>
      <c r="F124" t="s">
        <v>41</v>
      </c>
      <c r="G124" t="s">
        <v>23</v>
      </c>
      <c r="H124">
        <v>12</v>
      </c>
      <c r="I124" s="3">
        <f t="shared" si="12"/>
        <v>10.992307692307692</v>
      </c>
      <c r="J124" s="3">
        <f t="shared" si="13"/>
        <v>14.456923076923077</v>
      </c>
      <c r="K124" s="3">
        <f t="shared" si="14"/>
        <v>7.9515384615384619</v>
      </c>
      <c r="L124" s="3">
        <f t="shared" si="15"/>
        <v>11.217142857142857</v>
      </c>
      <c r="M124" s="3">
        <f t="shared" si="21"/>
        <v>11.227142857142853</v>
      </c>
      <c r="N124" s="3">
        <f t="shared" si="16"/>
        <v>10.74952380952381</v>
      </c>
      <c r="O124" s="7">
        <f t="shared" si="17"/>
        <v>0.26634009797060876</v>
      </c>
      <c r="P124" s="7">
        <f t="shared" si="18"/>
        <v>-2.2613600085133578E-2</v>
      </c>
      <c r="Q124" s="7">
        <f t="shared" si="19"/>
        <v>0.2752249201896102</v>
      </c>
      <c r="R124" s="7">
        <f t="shared" si="20"/>
        <v>0.51895141807508538</v>
      </c>
    </row>
    <row r="125" spans="1:18" x14ac:dyDescent="0.2">
      <c r="A125" t="s">
        <v>60</v>
      </c>
      <c r="B125">
        <v>24.52</v>
      </c>
      <c r="C125">
        <v>1.88</v>
      </c>
      <c r="D125">
        <v>53.32</v>
      </c>
      <c r="E125" t="s">
        <v>61</v>
      </c>
      <c r="F125" t="s">
        <v>22</v>
      </c>
      <c r="G125" t="s">
        <v>23</v>
      </c>
      <c r="H125">
        <v>1</v>
      </c>
      <c r="I125" s="3">
        <f t="shared" si="12"/>
        <v>15.686666666666667</v>
      </c>
      <c r="J125" s="3">
        <f t="shared" si="13"/>
        <v>1.4100000000000001</v>
      </c>
      <c r="K125" s="3">
        <f t="shared" si="14"/>
        <v>31.083333333333332</v>
      </c>
      <c r="L125" s="3">
        <f t="shared" si="15"/>
        <v>22.662307692307692</v>
      </c>
      <c r="M125" s="3">
        <f t="shared" si="21"/>
        <v>8.991538461538461</v>
      </c>
      <c r="N125" s="3">
        <f t="shared" si="16"/>
        <v>2.2646153846153845</v>
      </c>
      <c r="O125" s="7">
        <f t="shared" si="17"/>
        <v>0.56311092222694414</v>
      </c>
      <c r="P125" s="7">
        <f t="shared" si="18"/>
        <v>0.33333333333333304</v>
      </c>
      <c r="Q125" s="7">
        <f t="shared" si="19"/>
        <v>0.71538873994638075</v>
      </c>
      <c r="R125" s="7">
        <f t="shared" si="20"/>
        <v>1.6118329955066579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furu</cp:lastModifiedBy>
  <dcterms:created xsi:type="dcterms:W3CDTF">2020-07-22T22:28:57Z</dcterms:created>
  <dcterms:modified xsi:type="dcterms:W3CDTF">2020-07-22T20:46:59Z</dcterms:modified>
</cp:coreProperties>
</file>